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O13" i="6"/>
  <c r="N13" i="6"/>
  <c r="M13" i="6"/>
  <c r="K13" i="6"/>
  <c r="J13" i="6"/>
  <c r="I13" i="6"/>
  <c r="G13" i="6"/>
  <c r="F13" i="6"/>
  <c r="E13" i="6"/>
  <c r="C13" i="6"/>
  <c r="D13" i="6" l="1"/>
  <c r="H13" i="6"/>
  <c r="L13" i="6"/>
  <c r="P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I125" i="57"/>
  <c r="Q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Q93" i="57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H12" i="47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O4" i="47"/>
  <c r="L170" i="64"/>
  <c r="K4" i="47"/>
  <c r="H170" i="64"/>
  <c r="G4" i="47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L150" i="45"/>
  <c r="J120" i="71"/>
  <c r="F120" i="71"/>
  <c r="D150" i="45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28" i="47" l="1"/>
  <c r="E162" i="55"/>
  <c r="H63" i="57"/>
  <c r="I120" i="57"/>
  <c r="K146" i="44"/>
  <c r="M44" i="47"/>
  <c r="C113" i="55"/>
  <c r="C113" i="59" s="1"/>
  <c r="C85" i="55"/>
  <c r="D120" i="57"/>
  <c r="L120" i="57"/>
  <c r="P120" i="57"/>
  <c r="F120" i="57"/>
  <c r="J120" i="57"/>
  <c r="H125" i="57"/>
  <c r="G132" i="57"/>
  <c r="G132" i="60" s="1"/>
  <c r="F168" i="57"/>
  <c r="F168" i="60" s="1"/>
  <c r="C146" i="44"/>
  <c r="N55" i="45"/>
  <c r="F16" i="47"/>
  <c r="F16" i="50" s="1"/>
  <c r="J16" i="47"/>
  <c r="J16" i="50" s="1"/>
  <c r="P175" i="47"/>
  <c r="M136" i="54"/>
  <c r="C146" i="55"/>
  <c r="E85" i="55"/>
  <c r="H175" i="45"/>
  <c r="L175" i="45"/>
  <c r="L117" i="47"/>
  <c r="L117" i="50" s="1"/>
  <c r="O117" i="57"/>
  <c r="O117" i="60" s="1"/>
  <c r="E85" i="54"/>
  <c r="D128" i="54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B58" i="45"/>
  <c r="O44" i="45"/>
  <c r="N100" i="45"/>
  <c r="E85" i="47"/>
  <c r="D128" i="47"/>
  <c r="L175" i="47"/>
  <c r="Q58" i="54"/>
  <c r="L128" i="54"/>
  <c r="L74" i="45"/>
  <c r="L68" i="45" s="1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H161" i="47" s="1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M168" i="58" s="1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M166" i="47" s="1"/>
  <c r="H287" i="69"/>
  <c r="H106" i="54"/>
  <c r="H355" i="64"/>
  <c r="H376" i="64" s="1"/>
  <c r="H19" i="55"/>
  <c r="D162" i="55"/>
  <c r="C355" i="66"/>
  <c r="C55" i="57"/>
  <c r="C55" i="60" s="1"/>
  <c r="C355" i="70"/>
  <c r="C412" i="70" s="1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16" i="69" s="1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276" i="72" s="1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P49" i="47" s="1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B9" i="45" s="1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D30" i="45" s="1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377" i="69" s="1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F51" i="45"/>
  <c r="H70" i="45"/>
  <c r="H68" i="45" s="1"/>
  <c r="E74" i="45"/>
  <c r="N154" i="45"/>
  <c r="C168" i="45"/>
  <c r="K168" i="45"/>
  <c r="K166" i="45" s="1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L77" i="45"/>
  <c r="Q85" i="45"/>
  <c r="G89" i="45"/>
  <c r="O93" i="45"/>
  <c r="G93" i="45"/>
  <c r="J109" i="45"/>
  <c r="F120" i="45"/>
  <c r="K128" i="45"/>
  <c r="C136" i="45"/>
  <c r="C172" i="45"/>
  <c r="C166" i="45" s="1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4" i="50" s="1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339" i="66" s="1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D113" i="59" s="1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66" i="44" s="1"/>
  <c r="G101" i="72"/>
  <c r="O168" i="44"/>
  <c r="O101" i="72"/>
  <c r="H168" i="44"/>
  <c r="H166" i="44" s="1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9" i="45" s="1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54" i="64" s="1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G136" i="70" s="1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I131" i="72" s="1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148" i="45" s="1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66" i="45" s="1"/>
  <c r="B119" i="72"/>
  <c r="B142" i="72"/>
  <c r="I4" i="45"/>
  <c r="D128" i="64"/>
  <c r="H128" i="64"/>
  <c r="L128" i="64"/>
  <c r="P128" i="64"/>
  <c r="E129" i="64"/>
  <c r="E127" i="64" s="1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I111" i="45" s="1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L127" i="69" s="1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48" i="45" s="1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44" i="54"/>
  <c r="C294" i="66"/>
  <c r="C51" i="54"/>
  <c r="C299" i="66"/>
  <c r="C337" i="66" s="1"/>
  <c r="C288" i="67"/>
  <c r="C295" i="67"/>
  <c r="C70" i="54"/>
  <c r="C301" i="67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O362" i="64" s="1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62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00" i="71" s="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G107" i="72" s="1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Q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N120" i="66" s="1"/>
  <c r="N118" i="66" s="1"/>
  <c r="C123" i="66"/>
  <c r="G123" i="66"/>
  <c r="K123" i="66"/>
  <c r="O123" i="66"/>
  <c r="C55" i="45"/>
  <c r="C125" i="66"/>
  <c r="G124" i="66"/>
  <c r="K55" i="45"/>
  <c r="K49" i="45" s="1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D120" i="67" s="1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G129" i="67"/>
  <c r="K129" i="67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20" i="69" s="1"/>
  <c r="I115" i="49"/>
  <c r="M122" i="69"/>
  <c r="M120" i="69" s="1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47" i="69"/>
  <c r="H14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66" i="45" s="1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F99" i="70" s="1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O107" i="72"/>
  <c r="B27" i="7"/>
  <c r="B4" i="8"/>
  <c r="B136" i="45"/>
  <c r="B130" i="64"/>
  <c r="B142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87" i="45" s="1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97" i="69"/>
  <c r="M14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G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87" i="47" s="1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H205" i="72"/>
  <c r="H150" i="72"/>
  <c r="E154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Q312" i="66" s="1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F304" i="71" s="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294" i="65"/>
  <c r="E332" i="65" s="1"/>
  <c r="I32" i="54"/>
  <c r="I294" i="65"/>
  <c r="I332" i="65" s="1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I418" i="68" s="1"/>
  <c r="M370" i="68"/>
  <c r="Q370" i="68"/>
  <c r="Q418" i="68" s="1"/>
  <c r="Q97" i="54"/>
  <c r="G371" i="68"/>
  <c r="G419" i="68" s="1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M378" i="64" s="1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M340" i="70" s="1"/>
  <c r="Q302" i="70"/>
  <c r="Q340" i="70" s="1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327" i="72" s="1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1" i="55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D336" i="66" s="1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25" i="66"/>
  <c r="C326" i="67"/>
  <c r="C319" i="67"/>
  <c r="C339" i="67"/>
  <c r="C406" i="68"/>
  <c r="C381" i="68"/>
  <c r="C412" i="68"/>
  <c r="C484" i="68"/>
  <c r="C418" i="68"/>
  <c r="C393" i="68"/>
  <c r="C387" i="69"/>
  <c r="C330" i="69"/>
  <c r="C336" i="69"/>
  <c r="C332" i="70"/>
  <c r="C312" i="70"/>
  <c r="C337" i="70"/>
  <c r="C296" i="71"/>
  <c r="C321" i="71"/>
  <c r="C319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68" i="55" s="1"/>
  <c r="O62" i="55" s="1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M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Q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362" i="72"/>
  <c r="O362" i="72"/>
  <c r="C4" i="55"/>
  <c r="C341" i="64"/>
  <c r="C432" i="64"/>
  <c r="C369" i="64"/>
  <c r="C16" i="55"/>
  <c r="C353" i="64"/>
  <c r="C25" i="55"/>
  <c r="C306" i="65"/>
  <c r="C32" i="55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05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80" i="72"/>
  <c r="C326" i="72"/>
  <c r="C307" i="72"/>
  <c r="E4" i="55"/>
  <c r="E340" i="64"/>
  <c r="I4" i="55"/>
  <c r="I340" i="64"/>
  <c r="M4" i="55"/>
  <c r="M340" i="64"/>
  <c r="Q4" i="55"/>
  <c r="Q340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K333" i="66"/>
  <c r="E334" i="66"/>
  <c r="I334" i="66"/>
  <c r="M334" i="66"/>
  <c r="Q334" i="66"/>
  <c r="M55" i="55"/>
  <c r="D316" i="66"/>
  <c r="L316" i="66"/>
  <c r="J337" i="66"/>
  <c r="O58" i="55"/>
  <c r="F31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313" i="67"/>
  <c r="K70" i="55"/>
  <c r="K313" i="67"/>
  <c r="O70" i="55"/>
  <c r="O313" i="67"/>
  <c r="I33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87" i="54" s="1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87" i="55" s="1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4" i="69" s="1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O148" i="57"/>
  <c r="F74" i="55"/>
  <c r="N74" i="55"/>
  <c r="H77" i="55"/>
  <c r="P77" i="55"/>
  <c r="F100" i="55"/>
  <c r="N100" i="55"/>
  <c r="F51" i="55"/>
  <c r="N51" i="55"/>
  <c r="F130" i="55"/>
  <c r="N130" i="55"/>
  <c r="L148" i="55"/>
  <c r="C9" i="55"/>
  <c r="C148" i="54"/>
  <c r="G130" i="54"/>
  <c r="C9" i="54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E44" i="45"/>
  <c r="M44" i="45"/>
  <c r="F70" i="45"/>
  <c r="N70" i="45"/>
  <c r="L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I44" i="45"/>
  <c r="Q44" i="45"/>
  <c r="J70" i="45"/>
  <c r="C87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F166" i="45"/>
  <c r="D166" i="45"/>
  <c r="L166" i="45"/>
  <c r="J130" i="45"/>
  <c r="B14" i="7"/>
  <c r="P166" i="44"/>
  <c r="L166" i="44"/>
  <c r="C166" i="44"/>
  <c r="O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E166" i="47" l="1"/>
  <c r="C166" i="57"/>
  <c r="N105" i="57"/>
  <c r="C343" i="72"/>
  <c r="C397" i="72" s="1"/>
  <c r="N396" i="66"/>
  <c r="C320" i="72"/>
  <c r="C300" i="72"/>
  <c r="J130" i="60"/>
  <c r="P205" i="72"/>
  <c r="C151" i="65"/>
  <c r="G166" i="45"/>
  <c r="G161" i="45" s="1"/>
  <c r="H30" i="45"/>
  <c r="F30" i="57"/>
  <c r="H62" i="57"/>
  <c r="F130" i="54"/>
  <c r="F124" i="54" s="1"/>
  <c r="G393" i="64"/>
  <c r="G456" i="64" s="1"/>
  <c r="C111" i="55"/>
  <c r="C30" i="55"/>
  <c r="I286" i="69"/>
  <c r="Q326" i="64"/>
  <c r="Q410" i="64" s="1"/>
  <c r="P166" i="60"/>
  <c r="K151" i="65"/>
  <c r="N130" i="45"/>
  <c r="F130" i="45"/>
  <c r="P165" i="66"/>
  <c r="Q111" i="45"/>
  <c r="C166" i="55"/>
  <c r="C161" i="55" s="1"/>
  <c r="O30" i="47"/>
  <c r="P148" i="47"/>
  <c r="L143" i="57"/>
  <c r="G433" i="68"/>
  <c r="D286" i="66"/>
  <c r="Q354" i="67"/>
  <c r="Q411" i="67" s="1"/>
  <c r="E354" i="67"/>
  <c r="E411" i="67" s="1"/>
  <c r="G68" i="55"/>
  <c r="G62" i="55" s="1"/>
  <c r="O333" i="64"/>
  <c r="I148" i="60"/>
  <c r="E111" i="54"/>
  <c r="D205" i="72"/>
  <c r="D204" i="72" s="1"/>
  <c r="H118" i="65"/>
  <c r="Q199" i="68"/>
  <c r="Q271" i="68" s="1"/>
  <c r="M191" i="68"/>
  <c r="F87" i="45"/>
  <c r="F141" i="68" s="1"/>
  <c r="F49" i="45"/>
  <c r="J49" i="54"/>
  <c r="K289" i="72"/>
  <c r="K87" i="54"/>
  <c r="K359" i="68" s="1"/>
  <c r="B98" i="72"/>
  <c r="P130" i="47"/>
  <c r="P148" i="55"/>
  <c r="L111" i="60"/>
  <c r="E350" i="67"/>
  <c r="L363" i="64"/>
  <c r="F300" i="70"/>
  <c r="F297" i="66"/>
  <c r="I354" i="67"/>
  <c r="I411" i="67" s="1"/>
  <c r="N381" i="64"/>
  <c r="M166" i="55"/>
  <c r="H304" i="71"/>
  <c r="I337" i="69"/>
  <c r="N319" i="66"/>
  <c r="K30" i="55"/>
  <c r="I300" i="66"/>
  <c r="P148" i="60"/>
  <c r="J327" i="67"/>
  <c r="D9" i="57"/>
  <c r="E30" i="54"/>
  <c r="E24" i="54" s="1"/>
  <c r="H130" i="60"/>
  <c r="G165" i="67"/>
  <c r="O151" i="67"/>
  <c r="G68" i="45"/>
  <c r="G62" i="45" s="1"/>
  <c r="L158" i="65"/>
  <c r="K130" i="45"/>
  <c r="D158" i="70"/>
  <c r="D215" i="70" s="1"/>
  <c r="C161" i="45"/>
  <c r="B30" i="45"/>
  <c r="G124" i="54"/>
  <c r="C111" i="57"/>
  <c r="Q350" i="67"/>
  <c r="Q348" i="67" s="1"/>
  <c r="L297" i="66"/>
  <c r="C312" i="69"/>
  <c r="E354" i="68"/>
  <c r="E326" i="64"/>
  <c r="E410" i="64" s="1"/>
  <c r="L111" i="55"/>
  <c r="O166" i="60"/>
  <c r="G166" i="57"/>
  <c r="K68" i="54"/>
  <c r="F138" i="71"/>
  <c r="E191" i="68"/>
  <c r="H165" i="66"/>
  <c r="J30" i="47"/>
  <c r="G9" i="55"/>
  <c r="J30" i="57"/>
  <c r="H291" i="70"/>
  <c r="N111" i="54"/>
  <c r="M143" i="57"/>
  <c r="M9" i="45"/>
  <c r="N87" i="45"/>
  <c r="N141" i="68" s="1"/>
  <c r="N30" i="57"/>
  <c r="Q286" i="65"/>
  <c r="E162" i="66"/>
  <c r="E219" i="66" s="1"/>
  <c r="E166" i="44"/>
  <c r="E161" i="44" s="1"/>
  <c r="G87" i="47"/>
  <c r="H9" i="55"/>
  <c r="H3" i="55" s="1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L156" i="67" s="1"/>
  <c r="D217" i="67"/>
  <c r="D158" i="67"/>
  <c r="E220" i="66"/>
  <c r="H113" i="59"/>
  <c r="H111" i="55"/>
  <c r="H105" i="55" s="1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C105" i="57"/>
  <c r="E337" i="67"/>
  <c r="F148" i="55"/>
  <c r="F143" i="55" s="1"/>
  <c r="P12" i="59"/>
  <c r="P9" i="55"/>
  <c r="P3" i="55" s="1"/>
  <c r="O470" i="68"/>
  <c r="O372" i="68"/>
  <c r="G333" i="65"/>
  <c r="G293" i="65"/>
  <c r="G291" i="65" s="1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5" i="64" s="1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81" i="47" s="1"/>
  <c r="B130" i="47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105" i="45" s="1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B93" i="69" s="1"/>
  <c r="K30" i="45"/>
  <c r="N166" i="45"/>
  <c r="N161" i="45" s="1"/>
  <c r="K161" i="44"/>
  <c r="C49" i="54"/>
  <c r="C43" i="54" s="1"/>
  <c r="P143" i="47"/>
  <c r="B166" i="47"/>
  <c r="B161" i="47" s="1"/>
  <c r="G148" i="45"/>
  <c r="C148" i="45"/>
  <c r="H166" i="45"/>
  <c r="I68" i="45"/>
  <c r="I62" i="45" s="1"/>
  <c r="K87" i="57"/>
  <c r="K431" i="68" s="1"/>
  <c r="E111" i="45"/>
  <c r="C30" i="45"/>
  <c r="E49" i="55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M154" i="72"/>
  <c r="M152" i="72" s="1"/>
  <c r="L313" i="72"/>
  <c r="N166" i="44"/>
  <c r="C3" i="45"/>
  <c r="F111" i="47"/>
  <c r="F111" i="50" s="1"/>
  <c r="K130" i="47"/>
  <c r="K130" i="50" s="1"/>
  <c r="M105" i="47"/>
  <c r="C3" i="55"/>
  <c r="O143" i="57"/>
  <c r="E49" i="57"/>
  <c r="E43" i="57" s="1"/>
  <c r="K111" i="60"/>
  <c r="H310" i="65"/>
  <c r="N327" i="65"/>
  <c r="F308" i="65"/>
  <c r="F327" i="65" s="1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P68" i="45"/>
  <c r="H98" i="72"/>
  <c r="B148" i="44"/>
  <c r="B143" i="44" s="1"/>
  <c r="D98" i="71"/>
  <c r="C68" i="55"/>
  <c r="C49" i="55"/>
  <c r="C43" i="55" s="1"/>
  <c r="K68" i="45"/>
  <c r="K62" i="45" s="1"/>
  <c r="C87" i="57"/>
  <c r="D148" i="47"/>
  <c r="C130" i="45"/>
  <c r="C124" i="45" s="1"/>
  <c r="G87" i="45"/>
  <c r="G141" i="68" s="1"/>
  <c r="C3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I9" i="45"/>
  <c r="I3" i="45" s="1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P43" i="57" s="1"/>
  <c r="O408" i="68"/>
  <c r="E68" i="55"/>
  <c r="E62" i="55" s="1"/>
  <c r="K169" i="64"/>
  <c r="F111" i="54"/>
  <c r="F105" i="54" s="1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F124" i="55"/>
  <c r="C62" i="57"/>
  <c r="G9" i="57"/>
  <c r="G3" i="57" s="1"/>
  <c r="D105" i="55"/>
  <c r="I24" i="55"/>
  <c r="P62" i="54"/>
  <c r="I105" i="55"/>
  <c r="E327" i="70"/>
  <c r="P111" i="55"/>
  <c r="P105" i="55" s="1"/>
  <c r="M111" i="54"/>
  <c r="M105" i="54" s="1"/>
  <c r="Q132" i="64"/>
  <c r="Q68" i="47"/>
  <c r="Q62" i="47" s="1"/>
  <c r="I125" i="50"/>
  <c r="L98" i="71"/>
  <c r="N111" i="60"/>
  <c r="G343" i="67"/>
  <c r="O9" i="57"/>
  <c r="O3" i="57" s="1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L30" i="57"/>
  <c r="C393" i="64"/>
  <c r="C456" i="64" s="1"/>
  <c r="E130" i="60"/>
  <c r="J111" i="55"/>
  <c r="J105" i="55" s="1"/>
  <c r="J43" i="54"/>
  <c r="M124" i="57"/>
  <c r="K350" i="66"/>
  <c r="K166" i="57"/>
  <c r="K161" i="57" s="1"/>
  <c r="O130" i="57"/>
  <c r="F30" i="47"/>
  <c r="F24" i="47" s="1"/>
  <c r="F118" i="66"/>
  <c r="F112" i="66" s="1"/>
  <c r="L169" i="64"/>
  <c r="Q87" i="45"/>
  <c r="Q81" i="45" s="1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K177" i="64"/>
  <c r="K174" i="64" s="1"/>
  <c r="D331" i="69"/>
  <c r="D388" i="69"/>
  <c r="N43" i="45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5" i="65" s="1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L3" i="57" s="1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N310" i="67" s="1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C138" i="66" s="1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L24" i="45"/>
  <c r="C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N310" i="65" s="1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M62" i="55" s="1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P310" i="70" s="1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O149" i="64" s="1"/>
  <c r="H108" i="64"/>
  <c r="H150" i="64" s="1"/>
  <c r="P108" i="64"/>
  <c r="I7" i="44"/>
  <c r="I110" i="64"/>
  <c r="I152" i="64" s="1"/>
  <c r="Q7" i="44"/>
  <c r="Q110" i="64"/>
  <c r="Q152" i="64" s="1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E164" i="64" s="1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G138" i="65" s="1"/>
  <c r="O100" i="65"/>
  <c r="L102" i="65"/>
  <c r="L140" i="65" s="1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J162" i="68" s="1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K141" i="68"/>
  <c r="P124" i="47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105" i="54"/>
  <c r="N293" i="67"/>
  <c r="N331" i="67" s="1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E3" i="57"/>
  <c r="P33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L12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H81" i="47" s="1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C43" i="47" s="1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I143" i="55" s="1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L286" i="71"/>
  <c r="D286" i="71"/>
  <c r="D280" i="71" s="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D348" i="67" s="1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G111" i="55"/>
  <c r="G105" i="55" s="1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K43" i="55" s="1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L280" i="72" s="1"/>
  <c r="D286" i="72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N363" i="64" s="1"/>
  <c r="I204" i="71"/>
  <c r="K130" i="60"/>
  <c r="M315" i="71"/>
  <c r="M296" i="71"/>
  <c r="M314" i="71" s="1"/>
  <c r="M294" i="71"/>
  <c r="M313" i="71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M156" i="65" s="1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16" i="71" s="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K127" i="64"/>
  <c r="N104" i="72"/>
  <c r="K100" i="72"/>
  <c r="N97" i="70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G156" i="67" s="1"/>
  <c r="C68" i="47"/>
  <c r="E68" i="47"/>
  <c r="E62" i="47" s="1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G24" i="45" s="1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J68" i="45"/>
  <c r="G124" i="45"/>
  <c r="F43" i="45"/>
  <c r="B105" i="47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C331" i="70"/>
  <c r="C339" i="64"/>
  <c r="P289" i="72"/>
  <c r="N314" i="71"/>
  <c r="F314" i="71"/>
  <c r="P300" i="70"/>
  <c r="H300" i="70"/>
  <c r="L293" i="70"/>
  <c r="H327" i="70"/>
  <c r="L286" i="70"/>
  <c r="D286" i="70"/>
  <c r="D297" i="69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E348" i="69"/>
  <c r="E405" i="69" s="1"/>
  <c r="Q426" i="68"/>
  <c r="M66" i="60"/>
  <c r="I346" i="67"/>
  <c r="I404" i="67"/>
  <c r="F343" i="67"/>
  <c r="P396" i="64"/>
  <c r="L396" i="64"/>
  <c r="Q7" i="60"/>
  <c r="M384" i="64"/>
  <c r="M448" i="64"/>
  <c r="P381" i="64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K24" i="54" s="1"/>
  <c r="E293" i="65"/>
  <c r="E331" i="65" s="1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335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F47" i="50"/>
  <c r="P151" i="66"/>
  <c r="K158" i="65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M177" i="68" s="1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E105" i="45"/>
  <c r="B3" i="45"/>
  <c r="D143" i="45"/>
  <c r="G43" i="45"/>
  <c r="D24" i="45"/>
  <c r="N68" i="45"/>
  <c r="N124" i="45"/>
  <c r="Q130" i="47"/>
  <c r="Q136" i="50"/>
  <c r="N49" i="47"/>
  <c r="D143" i="47"/>
  <c r="C24" i="55"/>
  <c r="K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J143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D324" i="66"/>
  <c r="H335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M333" i="70"/>
  <c r="K312" i="70"/>
  <c r="K332" i="70"/>
  <c r="O328" i="70"/>
  <c r="O308" i="70"/>
  <c r="G328" i="70"/>
  <c r="G308" i="70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L308" i="66"/>
  <c r="L327" i="66" s="1"/>
  <c r="L328" i="66"/>
  <c r="H327" i="66"/>
  <c r="E326" i="66"/>
  <c r="O324" i="66"/>
  <c r="N333" i="65"/>
  <c r="L332" i="65"/>
  <c r="H331" i="65"/>
  <c r="D33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O143" i="68"/>
  <c r="N139" i="68"/>
  <c r="F139" i="68"/>
  <c r="K136" i="68"/>
  <c r="P127" i="66"/>
  <c r="P147" i="66"/>
  <c r="H127" i="66"/>
  <c r="I145" i="66"/>
  <c r="O116" i="66"/>
  <c r="O112" i="66" s="1"/>
  <c r="F134" i="66"/>
  <c r="Q30" i="45"/>
  <c r="J138" i="65"/>
  <c r="K113" i="6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N147" i="68"/>
  <c r="M120" i="67"/>
  <c r="M118" i="67" s="1"/>
  <c r="G142" i="65"/>
  <c r="Q120" i="65"/>
  <c r="Q140" i="65"/>
  <c r="L113" i="65"/>
  <c r="E142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30" i="64"/>
  <c r="I15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C134" i="67"/>
  <c r="G118" i="66"/>
  <c r="C142" i="65"/>
  <c r="I120" i="65"/>
  <c r="O138" i="65"/>
  <c r="O118" i="65"/>
  <c r="G118" i="65"/>
  <c r="H135" i="64"/>
  <c r="H132" i="64" s="1"/>
  <c r="Q130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K151" i="39"/>
  <c r="J134" i="39"/>
  <c r="K114" i="39"/>
  <c r="J95" i="39"/>
  <c r="F95" i="39"/>
  <c r="H90" i="39"/>
  <c r="O72" i="39"/>
  <c r="N34" i="39"/>
  <c r="F34" i="39"/>
  <c r="D170" i="39"/>
  <c r="K133" i="39"/>
  <c r="O95" i="39"/>
  <c r="D134" i="39"/>
  <c r="N115" i="39"/>
  <c r="L95" i="39"/>
  <c r="H13" i="39"/>
  <c r="L169" i="39"/>
  <c r="K152" i="39"/>
  <c r="P151" i="39"/>
  <c r="H151" i="39"/>
  <c r="G134" i="39"/>
  <c r="M115" i="39"/>
  <c r="G94" i="39"/>
  <c r="G71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E291" i="70" l="1"/>
  <c r="N93" i="70"/>
  <c r="Q291" i="65"/>
  <c r="P291" i="69"/>
  <c r="P285" i="69" s="1"/>
  <c r="D135" i="70"/>
  <c r="Q135" i="70"/>
  <c r="F116" i="72"/>
  <c r="I174" i="64"/>
  <c r="B189" i="68"/>
  <c r="H91" i="39"/>
  <c r="L115" i="39"/>
  <c r="D152" i="39"/>
  <c r="Q291" i="70"/>
  <c r="C291" i="65"/>
  <c r="C285" i="65" s="1"/>
  <c r="G372" i="64"/>
  <c r="C327" i="65"/>
  <c r="H298" i="71"/>
  <c r="L174" i="64"/>
  <c r="L168" i="64" s="1"/>
  <c r="N81" i="45"/>
  <c r="K81" i="54"/>
  <c r="O33" i="39"/>
  <c r="P91" i="39"/>
  <c r="J133" i="39"/>
  <c r="H152" i="39"/>
  <c r="N95" i="39"/>
  <c r="F134" i="39"/>
  <c r="L152" i="39"/>
  <c r="P118" i="70"/>
  <c r="I324" i="66"/>
  <c r="I105" i="47"/>
  <c r="H327" i="69"/>
  <c r="Q324" i="67"/>
  <c r="C156" i="67"/>
  <c r="J151" i="39"/>
  <c r="J114" i="39"/>
  <c r="H115" i="39"/>
  <c r="C348" i="70"/>
  <c r="C405" i="70" s="1"/>
  <c r="G327" i="70"/>
  <c r="J334" i="72"/>
  <c r="J388" i="72" s="1"/>
  <c r="D291" i="69"/>
  <c r="M298" i="71"/>
  <c r="E135" i="70"/>
  <c r="D112" i="66"/>
  <c r="D280" i="72"/>
  <c r="D425" i="68"/>
  <c r="K124" i="47"/>
  <c r="M90" i="39"/>
  <c r="E33" i="39"/>
  <c r="P386" i="64"/>
  <c r="B141" i="68"/>
  <c r="B135" i="68" s="1"/>
  <c r="E52" i="39"/>
  <c r="O170" i="39"/>
  <c r="O348" i="67"/>
  <c r="K156" i="65"/>
  <c r="K150" i="65" s="1"/>
  <c r="O327" i="66"/>
  <c r="N405" i="68"/>
  <c r="P348" i="67"/>
  <c r="N348" i="69"/>
  <c r="N405" i="69" s="1"/>
  <c r="G280" i="71"/>
  <c r="G275" i="71" s="1"/>
  <c r="L53" i="39"/>
  <c r="J52" i="39"/>
  <c r="M169" i="39"/>
  <c r="C386" i="64"/>
  <c r="K118" i="66"/>
  <c r="D298" i="71"/>
  <c r="J116" i="72"/>
  <c r="J188" i="72" s="1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F304" i="70" s="1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50" i="67" s="1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137" i="70"/>
  <c r="Q329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226" i="64" s="1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96" i="3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M304" i="67" s="1"/>
  <c r="M323" i="67" s="1"/>
  <c r="F386" i="71"/>
  <c r="H275" i="72"/>
  <c r="C372" i="64"/>
  <c r="F407" i="70"/>
  <c r="F348" i="70"/>
  <c r="F405" i="70" s="1"/>
  <c r="D316" i="7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93" i="72" s="1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5" i="65" s="1"/>
  <c r="F136" i="65"/>
  <c r="C11" i="48"/>
  <c r="P30" i="58"/>
  <c r="G348" i="65"/>
  <c r="G342" i="65" s="1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200" i="64" s="1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201" i="64" s="1"/>
  <c r="F15" i="49"/>
  <c r="J14" i="64"/>
  <c r="J15" i="49"/>
  <c r="N14" i="64"/>
  <c r="N15" i="49"/>
  <c r="C15" i="64"/>
  <c r="C223" i="64" s="1"/>
  <c r="C17" i="49"/>
  <c r="C18" i="49"/>
  <c r="G16" i="39"/>
  <c r="G15" i="64"/>
  <c r="G18" i="49"/>
  <c r="G17" i="49"/>
  <c r="K16" i="39"/>
  <c r="K15" i="64"/>
  <c r="K204" i="64" s="1"/>
  <c r="K18" i="49"/>
  <c r="K17" i="49"/>
  <c r="O16" i="39"/>
  <c r="O15" i="64"/>
  <c r="O223" i="64" s="1"/>
  <c r="O17" i="49"/>
  <c r="O18" i="49"/>
  <c r="D20" i="39"/>
  <c r="D17" i="64"/>
  <c r="D206" i="64" s="1"/>
  <c r="D20" i="49"/>
  <c r="D20" i="50"/>
  <c r="H20" i="39"/>
  <c r="H17" i="64"/>
  <c r="H20" i="50"/>
  <c r="H20" i="49"/>
  <c r="L17" i="64"/>
  <c r="L206" i="64" s="1"/>
  <c r="L20" i="50"/>
  <c r="L20" i="49"/>
  <c r="P20" i="39"/>
  <c r="P17" i="64"/>
  <c r="P206" i="64" s="1"/>
  <c r="P20" i="49"/>
  <c r="P20" i="50"/>
  <c r="E21" i="39"/>
  <c r="E18" i="64"/>
  <c r="E21" i="49"/>
  <c r="E21" i="50"/>
  <c r="I21" i="39"/>
  <c r="I18" i="64"/>
  <c r="I21" i="50"/>
  <c r="I21" i="49"/>
  <c r="M21" i="39"/>
  <c r="M18" i="64"/>
  <c r="M21" i="49"/>
  <c r="M21" i="50"/>
  <c r="Q21" i="39"/>
  <c r="Q18" i="64"/>
  <c r="Q21" i="49"/>
  <c r="Q21" i="50"/>
  <c r="F22" i="39"/>
  <c r="F19" i="64"/>
  <c r="F208" i="64" s="1"/>
  <c r="F22" i="49"/>
  <c r="J19" i="64"/>
  <c r="J208" i="64" s="1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176" i="65" s="1"/>
  <c r="E31" i="49"/>
  <c r="E31" i="50"/>
  <c r="I11" i="65"/>
  <c r="I176" i="65" s="1"/>
  <c r="I31" i="49"/>
  <c r="I31" i="50"/>
  <c r="M11" i="65"/>
  <c r="M31" i="50"/>
  <c r="M31" i="49"/>
  <c r="Q11" i="65"/>
  <c r="Q176" i="65" s="1"/>
  <c r="Q31" i="49"/>
  <c r="Q31" i="50"/>
  <c r="F12" i="65"/>
  <c r="F178" i="65" s="1"/>
  <c r="F34" i="49"/>
  <c r="F33" i="49"/>
  <c r="F33" i="50"/>
  <c r="J32" i="39"/>
  <c r="J12" i="65"/>
  <c r="J33" i="49"/>
  <c r="J33" i="50"/>
  <c r="J34" i="49"/>
  <c r="J34" i="48"/>
  <c r="N12" i="65"/>
  <c r="N33" i="49"/>
  <c r="N33" i="50"/>
  <c r="N34" i="49"/>
  <c r="C13" i="65"/>
  <c r="C180" i="65" s="1"/>
  <c r="C35" i="49"/>
  <c r="G13" i="65"/>
  <c r="G180" i="65" s="1"/>
  <c r="G35" i="49"/>
  <c r="K35" i="39"/>
  <c r="K13" i="65"/>
  <c r="K35" i="49"/>
  <c r="K35" i="48"/>
  <c r="O13" i="65"/>
  <c r="O35" i="49"/>
  <c r="D36" i="3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14" i="65"/>
  <c r="P183" i="65" s="1"/>
  <c r="P38" i="49"/>
  <c r="P37" i="49"/>
  <c r="E16" i="65"/>
  <c r="E40" i="49"/>
  <c r="E40" i="50"/>
  <c r="E40" i="48"/>
  <c r="I40" i="39"/>
  <c r="I16" i="65"/>
  <c r="I40" i="50"/>
  <c r="I40" i="49"/>
  <c r="M40" i="39"/>
  <c r="M16" i="65"/>
  <c r="M185" i="65" s="1"/>
  <c r="M40" i="49"/>
  <c r="M40" i="50"/>
  <c r="Q40" i="39"/>
  <c r="Q16" i="65"/>
  <c r="Q185" i="65" s="1"/>
  <c r="Q40" i="49"/>
  <c r="Q40" i="50"/>
  <c r="F41" i="39"/>
  <c r="F17" i="65"/>
  <c r="F186" i="65" s="1"/>
  <c r="F41" i="49"/>
  <c r="J17" i="65"/>
  <c r="J186" i="65" s="1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222" i="66" s="1"/>
  <c r="K46" i="49"/>
  <c r="K45" i="50"/>
  <c r="K45" i="49"/>
  <c r="K48" i="49"/>
  <c r="O45" i="38"/>
  <c r="O5" i="66"/>
  <c r="O48" i="49"/>
  <c r="O45" i="50"/>
  <c r="O45" i="49"/>
  <c r="O46" i="49"/>
  <c r="O58" i="49"/>
  <c r="D48" i="39"/>
  <c r="D9" i="66"/>
  <c r="H9" i="66"/>
  <c r="L48" i="39"/>
  <c r="L9" i="66"/>
  <c r="P9" i="66"/>
  <c r="E50" i="39"/>
  <c r="E11" i="66"/>
  <c r="E176" i="66" s="1"/>
  <c r="E50" i="49"/>
  <c r="E50" i="50"/>
  <c r="I50" i="39"/>
  <c r="I11" i="66"/>
  <c r="I50" i="50"/>
  <c r="I50" i="49"/>
  <c r="M50" i="39"/>
  <c r="M11" i="66"/>
  <c r="M176" i="66" s="1"/>
  <c r="M50" i="49"/>
  <c r="M50" i="50"/>
  <c r="Q50" i="39"/>
  <c r="Q11" i="66"/>
  <c r="Q50" i="50"/>
  <c r="Q50" i="49"/>
  <c r="F51" i="39"/>
  <c r="F12" i="66"/>
  <c r="F51" i="49"/>
  <c r="F52" i="50"/>
  <c r="F52" i="49"/>
  <c r="F53" i="49"/>
  <c r="F51" i="50"/>
  <c r="J12" i="66"/>
  <c r="J178" i="66" s="1"/>
  <c r="J52" i="50"/>
  <c r="J53" i="49"/>
  <c r="J52" i="49"/>
  <c r="N51" i="39"/>
  <c r="N12" i="66"/>
  <c r="N52" i="49"/>
  <c r="N52" i="50"/>
  <c r="N53" i="49"/>
  <c r="C13" i="66"/>
  <c r="C54" i="49"/>
  <c r="G13" i="66"/>
  <c r="G180" i="66" s="1"/>
  <c r="G54" i="49"/>
  <c r="K13" i="66"/>
  <c r="K180" i="66" s="1"/>
  <c r="K54" i="49"/>
  <c r="O13" i="66"/>
  <c r="O54" i="49"/>
  <c r="D55" i="3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182" i="66" s="1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59" i="39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P64" i="39" s="1"/>
  <c r="O5" i="67"/>
  <c r="O64" i="50"/>
  <c r="O67" i="49"/>
  <c r="O65" i="49"/>
  <c r="O64" i="49"/>
  <c r="O67" i="48"/>
  <c r="D9" i="67"/>
  <c r="H9" i="67"/>
  <c r="L9" i="67"/>
  <c r="P9" i="67"/>
  <c r="E11" i="67"/>
  <c r="E176" i="67" s="1"/>
  <c r="E69" i="50"/>
  <c r="E69" i="49"/>
  <c r="I11" i="67"/>
  <c r="I176" i="67" s="1"/>
  <c r="I69" i="50"/>
  <c r="I69" i="49"/>
  <c r="M11" i="67"/>
  <c r="M176" i="67" s="1"/>
  <c r="M69" i="49"/>
  <c r="M69" i="50"/>
  <c r="Q11" i="67"/>
  <c r="Q176" i="67" s="1"/>
  <c r="Q69" i="50"/>
  <c r="Q69" i="49"/>
  <c r="F12" i="67"/>
  <c r="F215" i="67" s="1"/>
  <c r="F71" i="49"/>
  <c r="F71" i="50"/>
  <c r="F72" i="49"/>
  <c r="F72" i="48"/>
  <c r="J12" i="67"/>
  <c r="J178" i="67" s="1"/>
  <c r="J71" i="50"/>
  <c r="J71" i="49"/>
  <c r="J72" i="49"/>
  <c r="J72" i="48"/>
  <c r="N12" i="67"/>
  <c r="N178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182" i="67" s="1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79" i="39"/>
  <c r="J17" i="67"/>
  <c r="J186" i="67" s="1"/>
  <c r="J79" i="49"/>
  <c r="N17" i="67"/>
  <c r="N186" i="67" s="1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220" i="68" s="1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96" i="39"/>
  <c r="L15" i="68"/>
  <c r="L222" i="68" s="1"/>
  <c r="L96" i="49"/>
  <c r="P15" i="68"/>
  <c r="P222" i="68" s="1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222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200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94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14" i="65" s="1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417" i="64" s="1"/>
  <c r="M21" i="58"/>
  <c r="M21" i="60"/>
  <c r="M21" i="59"/>
  <c r="G67" i="64"/>
  <c r="G417" i="64" s="1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407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414" i="66" s="1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392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414" i="67" s="1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81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489" i="68" s="1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468" i="68" s="1"/>
  <c r="Q100" i="58"/>
  <c r="Q101" i="58"/>
  <c r="Q100" i="59"/>
  <c r="Q101" i="59"/>
  <c r="E71" i="68"/>
  <c r="E103" i="58"/>
  <c r="E103" i="59"/>
  <c r="I71" i="68"/>
  <c r="I492" i="68" s="1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388" i="70" s="1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392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376" i="70" s="1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19" i="68" s="1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Q112" i="66" s="1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E304" i="65" s="1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285" i="70" s="1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39" i="66" s="1"/>
  <c r="M140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51" i="64" s="1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G142" i="66"/>
  <c r="I58" i="49"/>
  <c r="C97" i="49"/>
  <c r="N135" i="70"/>
  <c r="D136" i="71"/>
  <c r="G130" i="72"/>
  <c r="J168" i="49"/>
  <c r="E175" i="49"/>
  <c r="C222" i="65"/>
  <c r="G211" i="66"/>
  <c r="C156" i="66"/>
  <c r="C213" i="66" s="1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97" i="64" s="1"/>
  <c r="G11" i="49"/>
  <c r="G11" i="50"/>
  <c r="D13" i="64"/>
  <c r="D14" i="49"/>
  <c r="D13" i="50"/>
  <c r="D13" i="49"/>
  <c r="D12" i="49"/>
  <c r="P13" i="64"/>
  <c r="P199" i="64" s="1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08" i="64" s="1"/>
  <c r="E22" i="49"/>
  <c r="M19" i="64"/>
  <c r="M22" i="49"/>
  <c r="J26" i="38"/>
  <c r="J7" i="65" s="1"/>
  <c r="J172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182" i="65" s="1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186" i="66" s="1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89" i="39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97" i="3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13" i="3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31" i="39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165" i="39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72" i="39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392" i="69" s="1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6" i="64" s="1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08" i="64" s="1"/>
  <c r="K22" i="49"/>
  <c r="O19" i="64"/>
  <c r="O208" i="64" s="1"/>
  <c r="O22" i="49"/>
  <c r="D26" i="38"/>
  <c r="D7" i="65" s="1"/>
  <c r="D171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215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" i="72"/>
  <c r="I177" i="48"/>
  <c r="I177" i="49"/>
  <c r="M177" i="39"/>
  <c r="M17" i="72"/>
  <c r="M177" i="49"/>
  <c r="M177" i="48"/>
  <c r="Q177" i="39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73" i="65" s="1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414" i="65" s="1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407" i="67" s="1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361" i="72" s="1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31" i="70"/>
  <c r="E310" i="70"/>
  <c r="D325" i="72"/>
  <c r="H325" i="72"/>
  <c r="D68" i="60"/>
  <c r="E175" i="48"/>
  <c r="B117" i="49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Q317" i="64" s="1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3" i="66" s="1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F177" i="65" s="1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181" i="68"/>
  <c r="B170" i="68"/>
  <c r="H148" i="67"/>
  <c r="G108" i="67"/>
  <c r="G146" i="67" s="1"/>
  <c r="G147" i="67"/>
  <c r="Q105" i="67"/>
  <c r="Q143" i="67" s="1"/>
  <c r="L142" i="67"/>
  <c r="C141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N118" i="65"/>
  <c r="G143" i="67"/>
  <c r="G118" i="67"/>
  <c r="G112" i="67" s="1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D12" i="50"/>
  <c r="D39" i="50"/>
  <c r="E150" i="66"/>
  <c r="E215" i="70"/>
  <c r="E156" i="70"/>
  <c r="E213" i="70" s="1"/>
  <c r="C208" i="71"/>
  <c r="C152" i="7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G139" i="67" s="1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H166" i="5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O175" i="68" s="1"/>
  <c r="N174" i="68"/>
  <c r="H123" i="68"/>
  <c r="H220" i="68"/>
  <c r="H172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92" i="39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82" i="65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192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215" i="65" s="1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51" i="39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54" i="39"/>
  <c r="M13" i="66"/>
  <c r="M180" i="66" s="1"/>
  <c r="M54" i="49"/>
  <c r="Q54" i="39"/>
  <c r="Q13" i="66"/>
  <c r="Q199" i="66" s="1"/>
  <c r="Q54" i="49"/>
  <c r="F55" i="3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60" i="39"/>
  <c r="H17" i="66"/>
  <c r="H60" i="49"/>
  <c r="L17" i="66"/>
  <c r="L60" i="49"/>
  <c r="P60" i="3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67" i="39"/>
  <c r="J9" i="67"/>
  <c r="N67" i="39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70" i="3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79" i="39"/>
  <c r="D17" i="67"/>
  <c r="D79" i="49"/>
  <c r="H17" i="67"/>
  <c r="H79" i="49"/>
  <c r="L79" i="39"/>
  <c r="L17" i="67"/>
  <c r="L186" i="67" s="1"/>
  <c r="L79" i="49"/>
  <c r="P17" i="67"/>
  <c r="P186" i="67" s="1"/>
  <c r="P79" i="49"/>
  <c r="E83" i="38"/>
  <c r="F83" i="39" s="1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428" i="64" s="1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414" i="64" s="1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376" i="65" s="1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376" i="66" s="1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69" i="70" s="1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3" i="65" s="1"/>
  <c r="J182" i="65"/>
  <c r="J144" i="65"/>
  <c r="Q142" i="65"/>
  <c r="I180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166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48" i="65"/>
  <c r="N108" i="65"/>
  <c r="N147" i="65"/>
  <c r="M145" i="65"/>
  <c r="L182" i="65"/>
  <c r="L105" i="65"/>
  <c r="L144" i="65"/>
  <c r="E101" i="65"/>
  <c r="E99" i="65" s="1"/>
  <c r="D138" i="65"/>
  <c r="C29" i="48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N136" i="58"/>
  <c r="D172" i="58"/>
  <c r="O365" i="64"/>
  <c r="I435" i="64"/>
  <c r="I372" i="64"/>
  <c r="H51" i="59"/>
  <c r="F338" i="67"/>
  <c r="N338" i="67"/>
  <c r="K413" i="68"/>
  <c r="K485" i="68"/>
  <c r="N417" i="68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O369" i="69"/>
  <c r="O291" i="69"/>
  <c r="O285" i="69" s="1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31" i="65"/>
  <c r="K310" i="65"/>
  <c r="K304" i="65" s="1"/>
  <c r="H338" i="65"/>
  <c r="H310" i="66"/>
  <c r="H331" i="66"/>
  <c r="G392" i="67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J206" i="71" s="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Q250" i="68"/>
  <c r="F132" i="70"/>
  <c r="F112" i="70"/>
  <c r="F131" i="70" s="1"/>
  <c r="N143" i="70"/>
  <c r="I194" i="72"/>
  <c r="I140" i="72"/>
  <c r="H19" i="50"/>
  <c r="E215" i="67"/>
  <c r="E156" i="67"/>
  <c r="I111" i="58"/>
  <c r="K291" i="65"/>
  <c r="Q417" i="68"/>
  <c r="E285" i="67"/>
  <c r="C447" i="64"/>
  <c r="C30" i="58"/>
  <c r="D51" i="5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05" i="65"/>
  <c r="K143" i="65" s="1"/>
  <c r="K144" i="65"/>
  <c r="M141" i="65"/>
  <c r="G176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N176" i="72"/>
  <c r="C132" i="69"/>
  <c r="D9" i="49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C338" i="66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115" i="68"/>
  <c r="B163" i="68" s="1"/>
  <c r="N145" i="67"/>
  <c r="P142" i="67"/>
  <c r="O148" i="66"/>
  <c r="J108" i="66"/>
  <c r="P105" i="66"/>
  <c r="P144" i="66"/>
  <c r="P138" i="66"/>
  <c r="M94" i="65"/>
  <c r="M171" i="65"/>
  <c r="M133" i="65"/>
  <c r="F121" i="64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C420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M324" i="66"/>
  <c r="M304" i="66"/>
  <c r="H285" i="70"/>
  <c r="E372" i="64"/>
  <c r="D395" i="69"/>
  <c r="D338" i="69"/>
  <c r="C383" i="68"/>
  <c r="C377" i="68" s="1"/>
  <c r="C81" i="55"/>
  <c r="I338" i="65"/>
  <c r="K372" i="64"/>
  <c r="J417" i="68"/>
  <c r="J489" i="68"/>
  <c r="H312" i="71"/>
  <c r="H293" i="71"/>
  <c r="P314" i="71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L410" i="64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G388" i="67"/>
  <c r="G331" i="67"/>
  <c r="G310" i="67"/>
  <c r="I338" i="69"/>
  <c r="L318" i="71"/>
  <c r="L372" i="71"/>
  <c r="L285" i="66"/>
  <c r="G81" i="55"/>
  <c r="O322" i="71"/>
  <c r="K325" i="71"/>
  <c r="G115" i="68"/>
  <c r="G163" i="68" s="1"/>
  <c r="I134" i="66"/>
  <c r="H94" i="66"/>
  <c r="N186" i="65"/>
  <c r="M108" i="65"/>
  <c r="M146" i="65" s="1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94" i="65"/>
  <c r="D133" i="65"/>
  <c r="G208" i="64"/>
  <c r="G166" i="64"/>
  <c r="Q121" i="64"/>
  <c r="P204" i="64"/>
  <c r="C118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O189" i="68"/>
  <c r="O261" i="68" s="1"/>
  <c r="O87" i="50"/>
  <c r="O81" i="47"/>
  <c r="N274" i="68"/>
  <c r="H202" i="71"/>
  <c r="K291" i="67"/>
  <c r="G291" i="70"/>
  <c r="G329" i="70" s="1"/>
  <c r="I335" i="65"/>
  <c r="I392" i="65"/>
  <c r="I310" i="65"/>
  <c r="O335" i="65"/>
  <c r="I324" i="70"/>
  <c r="G124" i="60"/>
  <c r="Q417" i="64"/>
  <c r="E403" i="67"/>
  <c r="F291" i="66"/>
  <c r="F329" i="66" s="1"/>
  <c r="P338" i="65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P400" i="70"/>
  <c r="E285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40" i="67"/>
  <c r="L97" i="67"/>
  <c r="L135" i="67" s="1"/>
  <c r="L136" i="67"/>
  <c r="G148" i="66"/>
  <c r="O180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200" i="66"/>
  <c r="O235" i="64"/>
  <c r="M211" i="65"/>
  <c r="I322" i="72"/>
  <c r="I376" i="72"/>
  <c r="Q135" i="68"/>
  <c r="P130" i="49"/>
  <c r="P124" i="45"/>
  <c r="B152" i="71"/>
  <c r="B206" i="71" s="1"/>
  <c r="J204" i="71"/>
  <c r="P216" i="64"/>
  <c r="P153" i="64"/>
  <c r="P116" i="72"/>
  <c r="P111" i="72" s="1"/>
  <c r="P129" i="72" s="1"/>
  <c r="P136" i="72"/>
  <c r="C112" i="67"/>
  <c r="D112" i="67"/>
  <c r="L148" i="49"/>
  <c r="L143" i="45"/>
  <c r="N208" i="71"/>
  <c r="B259" i="68"/>
  <c r="J172" i="71"/>
  <c r="J98" i="71"/>
  <c r="B219" i="64"/>
  <c r="B132" i="64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I367" i="70"/>
  <c r="P285" i="70"/>
  <c r="N324" i="66"/>
  <c r="L407" i="66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158" i="64"/>
  <c r="H114" i="64"/>
  <c r="H157" i="64"/>
  <c r="G155" i="64"/>
  <c r="Q109" i="64"/>
  <c r="Q151" i="64" s="1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J196" i="70"/>
  <c r="J139" i="70"/>
  <c r="J118" i="70"/>
  <c r="O211" i="65"/>
  <c r="O222" i="65"/>
  <c r="B43" i="45"/>
  <c r="B49" i="49"/>
  <c r="K274" i="68"/>
  <c r="P9" i="50"/>
  <c r="H211" i="66"/>
  <c r="P202" i="72"/>
  <c r="D376" i="71"/>
  <c r="D322" i="71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Q376" i="67"/>
  <c r="O81" i="54"/>
  <c r="O359" i="68"/>
  <c r="O331" i="67"/>
  <c r="O310" i="67"/>
  <c r="O304" i="67" s="1"/>
  <c r="O323" i="67" s="1"/>
  <c r="D372" i="71"/>
  <c r="D318" i="71"/>
  <c r="D481" i="68"/>
  <c r="D409" i="68"/>
  <c r="P403" i="67"/>
  <c r="B237" i="68"/>
  <c r="G97" i="67"/>
  <c r="G135" i="67" s="1"/>
  <c r="Q134" i="66"/>
  <c r="L94" i="66"/>
  <c r="L132" i="66" s="1"/>
  <c r="L133" i="66"/>
  <c r="B183" i="65"/>
  <c r="B145" i="65"/>
  <c r="J148" i="65"/>
  <c r="Q108" i="65"/>
  <c r="Q184" i="65" s="1"/>
  <c r="I108" i="65"/>
  <c r="H183" i="65"/>
  <c r="H145" i="65"/>
  <c r="G105" i="65"/>
  <c r="G182" i="65"/>
  <c r="G144" i="65"/>
  <c r="P101" i="65"/>
  <c r="D101" i="65"/>
  <c r="D140" i="65"/>
  <c r="M172" i="65"/>
  <c r="M134" i="65"/>
  <c r="P94" i="65"/>
  <c r="P132" i="65" s="1"/>
  <c r="P133" i="65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P329" i="72"/>
  <c r="K327" i="66"/>
  <c r="C403" i="69"/>
  <c r="D400" i="70"/>
  <c r="O386" i="71"/>
  <c r="G143" i="44"/>
  <c r="G148" i="48"/>
  <c r="M132" i="69"/>
  <c r="M112" i="69"/>
  <c r="Q124" i="50"/>
  <c r="P135" i="68"/>
  <c r="N223" i="64"/>
  <c r="J112" i="66"/>
  <c r="F111" i="49"/>
  <c r="L111" i="71"/>
  <c r="L129" i="71" s="1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K329" i="72"/>
  <c r="N143" i="44"/>
  <c r="N148" i="48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C9" i="44"/>
  <c r="O9" i="44"/>
  <c r="K9" i="44"/>
  <c r="G9" i="44"/>
  <c r="I17" i="20"/>
  <c r="Q17" i="20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M32" i="39"/>
  <c r="N35" i="39"/>
  <c r="G36" i="39"/>
  <c r="K36" i="39"/>
  <c r="O36" i="39"/>
  <c r="H40" i="39"/>
  <c r="L40" i="39"/>
  <c r="E41" i="39"/>
  <c r="I41" i="39"/>
  <c r="K48" i="39"/>
  <c r="D50" i="39"/>
  <c r="E51" i="39"/>
  <c r="I51" i="39"/>
  <c r="M51" i="39"/>
  <c r="Q51" i="39"/>
  <c r="G55" i="39"/>
  <c r="K55" i="39"/>
  <c r="D59" i="39"/>
  <c r="H59" i="39"/>
  <c r="L59" i="39"/>
  <c r="E60" i="39"/>
  <c r="I60" i="39"/>
  <c r="M60" i="39"/>
  <c r="Q60" i="39"/>
  <c r="E70" i="39"/>
  <c r="I70" i="39"/>
  <c r="M70" i="39"/>
  <c r="Q70" i="39"/>
  <c r="N73" i="39"/>
  <c r="K74" i="39"/>
  <c r="D78" i="39"/>
  <c r="L78" i="39"/>
  <c r="P78" i="39"/>
  <c r="I79" i="39"/>
  <c r="I97" i="39"/>
  <c r="M97" i="39"/>
  <c r="Q97" i="39"/>
  <c r="J101" i="39"/>
  <c r="N101" i="39"/>
  <c r="G102" i="39"/>
  <c r="K102" i="39"/>
  <c r="O102" i="39"/>
  <c r="H103" i="39"/>
  <c r="P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F136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H15" i="39"/>
  <c r="L15" i="39"/>
  <c r="E16" i="39"/>
  <c r="M16" i="39"/>
  <c r="Q16" i="39"/>
  <c r="N20" i="39"/>
  <c r="O21" i="39"/>
  <c r="D22" i="39"/>
  <c r="H22" i="39"/>
  <c r="L22" i="39"/>
  <c r="P22" i="39"/>
  <c r="E26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H153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G70" i="39"/>
  <c r="K70" i="39"/>
  <c r="O70" i="39"/>
  <c r="L73" i="39"/>
  <c r="E74" i="39"/>
  <c r="M74" i="39"/>
  <c r="N78" i="39"/>
  <c r="C79" i="39"/>
  <c r="K79" i="39"/>
  <c r="O79" i="39"/>
  <c r="D86" i="39"/>
  <c r="P86" i="39"/>
  <c r="M88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L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K136" i="39"/>
  <c r="D140" i="39"/>
  <c r="H140" i="39"/>
  <c r="I141" i="39"/>
  <c r="M141" i="39"/>
  <c r="O147" i="39"/>
  <c r="D149" i="39"/>
  <c r="H149" i="39"/>
  <c r="Q150" i="39"/>
  <c r="J153" i="39"/>
  <c r="N153" i="39"/>
  <c r="G154" i="39"/>
  <c r="K154" i="39"/>
  <c r="O154" i="39"/>
  <c r="D158" i="39"/>
  <c r="L158" i="39"/>
  <c r="E159" i="39"/>
  <c r="M159" i="39"/>
  <c r="Q159" i="39"/>
  <c r="P92" i="39"/>
  <c r="M93" i="39"/>
  <c r="Q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O116" i="39"/>
  <c r="D117" i="39"/>
  <c r="P117" i="39"/>
  <c r="M121" i="39"/>
  <c r="N122" i="39"/>
  <c r="O126" i="39"/>
  <c r="P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I59" i="39"/>
  <c r="O86" i="39"/>
  <c r="Q92" i="39"/>
  <c r="Q110" i="39"/>
  <c r="H36" i="39"/>
  <c r="Q12" i="39"/>
  <c r="I54" i="39"/>
  <c r="O27" i="19"/>
  <c r="J27" i="20"/>
  <c r="D27" i="20"/>
  <c r="H27" i="20"/>
  <c r="G50" i="39"/>
  <c r="K54" i="39"/>
  <c r="G86" i="39"/>
  <c r="E40" i="39"/>
  <c r="H17" i="19"/>
  <c r="J51" i="39"/>
  <c r="H51" i="39"/>
  <c r="L60" i="39"/>
  <c r="H74" i="39"/>
  <c r="P74" i="39"/>
  <c r="H79" i="39"/>
  <c r="H89" i="39"/>
  <c r="D171" i="39"/>
  <c r="H171" i="39"/>
  <c r="P171" i="39"/>
  <c r="K88" i="39"/>
  <c r="G113" i="39"/>
  <c r="K113" i="39"/>
  <c r="O168" i="39"/>
  <c r="N86" i="39"/>
  <c r="F89" i="39"/>
  <c r="N93" i="39"/>
  <c r="N102" i="39"/>
  <c r="F112" i="39"/>
  <c r="N131" i="39"/>
  <c r="F135" i="39"/>
  <c r="N167" i="39"/>
  <c r="F102" i="39"/>
  <c r="L50" i="39"/>
  <c r="L88" i="39"/>
  <c r="P88" i="39"/>
  <c r="D96" i="39"/>
  <c r="P96" i="39"/>
  <c r="J92" i="39"/>
  <c r="N92" i="39"/>
  <c r="J122" i="39"/>
  <c r="G67" i="39"/>
  <c r="G93" i="39"/>
  <c r="K93" i="39"/>
  <c r="J113" i="39"/>
  <c r="E86" i="39"/>
  <c r="I89" i="39"/>
  <c r="M89" i="39"/>
  <c r="Q89" i="39"/>
  <c r="E97" i="39"/>
  <c r="I121" i="39"/>
  <c r="L141" i="39"/>
  <c r="H150" i="39"/>
  <c r="C71" i="39"/>
  <c r="C33" i="39"/>
  <c r="C13" i="39"/>
  <c r="C169" i="39"/>
  <c r="C133" i="39"/>
  <c r="C95" i="39"/>
  <c r="C91" i="39"/>
  <c r="C53" i="39"/>
  <c r="C115" i="39"/>
  <c r="C35" i="39"/>
  <c r="C151" i="39"/>
  <c r="H88" i="39"/>
  <c r="H21" i="39"/>
  <c r="J22" i="39"/>
  <c r="N22" i="39"/>
  <c r="L20" i="39"/>
  <c r="J16" i="39"/>
  <c r="F8" i="39"/>
  <c r="N8" i="39"/>
  <c r="M113" i="39"/>
  <c r="O4" i="19"/>
  <c r="Q27" i="20"/>
  <c r="G27" i="19"/>
  <c r="K27" i="19"/>
  <c r="G17" i="20"/>
  <c r="K17" i="20"/>
  <c r="O4" i="22"/>
  <c r="I11" i="39"/>
  <c r="K32" i="39"/>
  <c r="J40" i="39"/>
  <c r="N40" i="39"/>
  <c r="H48" i="39"/>
  <c r="P48" i="39"/>
  <c r="G54" i="39"/>
  <c r="O54" i="39"/>
  <c r="L55" i="39"/>
  <c r="P55" i="39"/>
  <c r="M59" i="39"/>
  <c r="K69" i="39"/>
  <c r="M73" i="39"/>
  <c r="Q73" i="39"/>
  <c r="J74" i="39"/>
  <c r="O78" i="39"/>
  <c r="E17" i="22"/>
  <c r="M17" i="22"/>
  <c r="G29" i="39"/>
  <c r="D40" i="39"/>
  <c r="P40" i="39"/>
  <c r="F48" i="39"/>
  <c r="N48" i="39"/>
  <c r="K50" i="39"/>
  <c r="O50" i="39"/>
  <c r="K59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I177" i="39"/>
  <c r="H129" i="39"/>
  <c r="P158" i="39"/>
  <c r="E165" i="39"/>
  <c r="J167" i="39"/>
  <c r="L171" i="39"/>
  <c r="E172" i="39"/>
  <c r="Q172" i="39"/>
  <c r="E102" i="39"/>
  <c r="C27" i="22"/>
  <c r="O10" i="39"/>
  <c r="I12" i="39"/>
  <c r="F15" i="39"/>
  <c r="J15" i="39"/>
  <c r="D29" i="39"/>
  <c r="L29" i="39"/>
  <c r="E31" i="39"/>
  <c r="I31" i="39"/>
  <c r="M31" i="39"/>
  <c r="Q31" i="39"/>
  <c r="F32" i="39"/>
  <c r="N32" i="39"/>
  <c r="G35" i="39"/>
  <c r="L36" i="39"/>
  <c r="P36" i="39"/>
  <c r="J41" i="39"/>
  <c r="N41" i="39"/>
  <c r="P73" i="39"/>
  <c r="G88" i="39"/>
  <c r="O88" i="39"/>
  <c r="D89" i="39"/>
  <c r="O96" i="39"/>
  <c r="E101" i="39"/>
  <c r="I101" i="39"/>
  <c r="M101" i="39"/>
  <c r="Q101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E88" i="39"/>
  <c r="E117" i="39"/>
  <c r="Q117" i="39"/>
  <c r="N121" i="39"/>
  <c r="I129" i="39"/>
  <c r="Q129" i="39"/>
  <c r="O172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K379" i="71" l="1"/>
  <c r="N3" i="44"/>
  <c r="D178" i="65"/>
  <c r="D342" i="69"/>
  <c r="H329" i="71"/>
  <c r="Q222" i="66"/>
  <c r="I172" i="66"/>
  <c r="C237" i="64"/>
  <c r="M183" i="65"/>
  <c r="F194" i="64"/>
  <c r="P395" i="65"/>
  <c r="P183" i="66"/>
  <c r="I5" i="39"/>
  <c r="M329" i="71"/>
  <c r="C401" i="68"/>
  <c r="D220" i="68"/>
  <c r="L216" i="64"/>
  <c r="F237" i="64"/>
  <c r="C329" i="71"/>
  <c r="K194" i="66"/>
  <c r="I3" i="44"/>
  <c r="I184" i="65"/>
  <c r="F205" i="64"/>
  <c r="B212" i="68"/>
  <c r="E329" i="72"/>
  <c r="I221" i="68"/>
  <c r="L215" i="66"/>
  <c r="M203" i="70"/>
  <c r="M376" i="67"/>
  <c r="M316" i="72"/>
  <c r="D329" i="72"/>
  <c r="H44" i="48"/>
  <c r="K163" i="39"/>
  <c r="N41" i="68"/>
  <c r="N75" i="68" s="1"/>
  <c r="O342" i="69"/>
  <c r="J215" i="66"/>
  <c r="F178" i="67"/>
  <c r="E323" i="70"/>
  <c r="K373" i="67"/>
  <c r="K213" i="66"/>
  <c r="F215" i="65"/>
  <c r="K369" i="65"/>
  <c r="M200" i="66"/>
  <c r="L329" i="70"/>
  <c r="K342" i="69"/>
  <c r="F179" i="65"/>
  <c r="D172" i="65"/>
  <c r="O178" i="65"/>
  <c r="M361" i="72"/>
  <c r="K361" i="71"/>
  <c r="K395" i="69"/>
  <c r="M386" i="66"/>
  <c r="N179" i="67"/>
  <c r="F176" i="72"/>
  <c r="F226" i="64"/>
  <c r="Q358" i="71"/>
  <c r="H183" i="67"/>
  <c r="C395" i="69"/>
  <c r="F179" i="67"/>
  <c r="C99" i="65"/>
  <c r="C175" i="65" s="1"/>
  <c r="O243" i="68"/>
  <c r="F329" i="70"/>
  <c r="E163" i="42"/>
  <c r="I240" i="64"/>
  <c r="K505" i="68"/>
  <c r="J170" i="71"/>
  <c r="Q239" i="68"/>
  <c r="G179" i="67"/>
  <c r="J392" i="69"/>
  <c r="M407" i="66"/>
  <c r="O373" i="70"/>
  <c r="K388" i="65"/>
  <c r="M208" i="71"/>
  <c r="D172" i="67"/>
  <c r="F111" i="64"/>
  <c r="F195" i="64" s="1"/>
  <c r="O219" i="68"/>
  <c r="Q274" i="68"/>
  <c r="M395" i="69"/>
  <c r="P240" i="64"/>
  <c r="K457" i="68"/>
  <c r="J181" i="70"/>
  <c r="M373" i="70"/>
  <c r="L311" i="71"/>
  <c r="H174" i="67"/>
  <c r="L180" i="67"/>
  <c r="M184" i="70"/>
  <c r="F134" i="72"/>
  <c r="N215" i="67"/>
  <c r="J492" i="68"/>
  <c r="L175" i="69"/>
  <c r="K222" i="65"/>
  <c r="F247" i="64"/>
  <c r="I199" i="64"/>
  <c r="K174" i="66"/>
  <c r="J111" i="64"/>
  <c r="J195" i="64" s="1"/>
  <c r="P468" i="68"/>
  <c r="J163" i="39"/>
  <c r="F145" i="39"/>
  <c r="N126" i="39"/>
  <c r="Q181" i="70"/>
  <c r="P414" i="65"/>
  <c r="J194" i="70"/>
  <c r="M183" i="66"/>
  <c r="I184" i="69"/>
  <c r="J388" i="70"/>
  <c r="J179" i="66"/>
  <c r="G465" i="68"/>
  <c r="N170" i="72"/>
  <c r="H213" i="65"/>
  <c r="I395" i="70"/>
  <c r="G376" i="65"/>
  <c r="H209" i="68"/>
  <c r="D395" i="70"/>
  <c r="I222" i="69"/>
  <c r="J329" i="72"/>
  <c r="K174" i="65"/>
  <c r="J62" i="44"/>
  <c r="L352" i="71"/>
  <c r="J386" i="69"/>
  <c r="N376" i="69"/>
  <c r="D395" i="66"/>
  <c r="M107" i="39"/>
  <c r="E143" i="50"/>
  <c r="O63" i="48"/>
  <c r="K99" i="66"/>
  <c r="K175" i="66" s="1"/>
  <c r="N492" i="68"/>
  <c r="C417" i="64"/>
  <c r="I395" i="69"/>
  <c r="O414" i="66"/>
  <c r="J7" i="67"/>
  <c r="J209" i="67" s="1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67" i="71" s="1"/>
  <c r="F206" i="71"/>
  <c r="F179" i="71"/>
  <c r="I177" i="70"/>
  <c r="I196" i="70"/>
  <c r="J222" i="69"/>
  <c r="J207" i="69" s="1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191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191" i="65" s="1"/>
  <c r="F26" i="39"/>
  <c r="J223" i="64"/>
  <c r="J204" i="64"/>
  <c r="L240" i="64"/>
  <c r="L199" i="64"/>
  <c r="L200" i="64"/>
  <c r="I215" i="64"/>
  <c r="I194" i="64"/>
  <c r="I193" i="64" s="1"/>
  <c r="E215" i="64"/>
  <c r="E194" i="64"/>
  <c r="E193" i="64" s="1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F184" i="67"/>
  <c r="B182" i="66"/>
  <c r="J329" i="65"/>
  <c r="J505" i="68"/>
  <c r="J457" i="68"/>
  <c r="K172" i="72"/>
  <c r="K208" i="72"/>
  <c r="M143" i="66"/>
  <c r="M99" i="66"/>
  <c r="J7" i="66"/>
  <c r="J172" i="66" s="1"/>
  <c r="C358" i="72"/>
  <c r="D217" i="68"/>
  <c r="C465" i="68"/>
  <c r="C455" i="68"/>
  <c r="G7" i="72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45" i="39"/>
  <c r="I7" i="70"/>
  <c r="I171" i="70" s="1"/>
  <c r="J35" i="70"/>
  <c r="J63" i="70" s="1"/>
  <c r="E7" i="70"/>
  <c r="E126" i="39"/>
  <c r="B191" i="64"/>
  <c r="B192" i="64"/>
  <c r="B190" i="64" s="1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F323" i="69" s="1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201" i="72" s="1"/>
  <c r="H175" i="70"/>
  <c r="H222" i="70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71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09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42" i="69"/>
  <c r="N329" i="66"/>
  <c r="N285" i="66"/>
  <c r="N323" i="66" s="1"/>
  <c r="N163" i="39"/>
  <c r="F126" i="39"/>
  <c r="F107" i="39"/>
  <c r="H359" i="64"/>
  <c r="N392" i="67"/>
  <c r="K183" i="68"/>
  <c r="K255" i="68" s="1"/>
  <c r="Q194" i="64"/>
  <c r="O323" i="65"/>
  <c r="L174" i="67"/>
  <c r="L173" i="67" s="1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75" i="66" s="1"/>
  <c r="L7" i="68"/>
  <c r="L41" i="68"/>
  <c r="L75" i="68" s="1"/>
  <c r="J213" i="70"/>
  <c r="J150" i="70"/>
  <c r="D361" i="71"/>
  <c r="D379" i="71"/>
  <c r="P3" i="22"/>
  <c r="Q145" i="4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I26" i="42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71" i="69" s="1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7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5" i="42"/>
  <c r="N376" i="67"/>
  <c r="D285" i="65"/>
  <c r="D323" i="65" s="1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Q173" i="66" s="1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N173" i="66" s="1"/>
  <c r="K407" i="64"/>
  <c r="N386" i="66"/>
  <c r="M203" i="67"/>
  <c r="Q174" i="65"/>
  <c r="N181" i="65"/>
  <c r="B181" i="65"/>
  <c r="H184" i="66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37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26" i="42"/>
  <c r="D35" i="65"/>
  <c r="D63" i="65" s="1"/>
  <c r="M20" i="42"/>
  <c r="M49" i="64"/>
  <c r="M81" i="64" s="1"/>
  <c r="G20" i="42"/>
  <c r="G49" i="64"/>
  <c r="G8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I44" i="50"/>
  <c r="E44" i="49"/>
  <c r="P205" i="65"/>
  <c r="H205" i="65"/>
  <c r="K204" i="65"/>
  <c r="K223" i="65"/>
  <c r="G28" i="65"/>
  <c r="F202" i="65"/>
  <c r="F201" i="65"/>
  <c r="M199" i="65"/>
  <c r="E199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171" i="71"/>
  <c r="D207" i="71"/>
  <c r="D189" i="71"/>
  <c r="N185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209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F171" i="71"/>
  <c r="F189" i="71"/>
  <c r="F207" i="71"/>
  <c r="H144" i="48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N7" i="64"/>
  <c r="J7" i="49"/>
  <c r="F7" i="49"/>
  <c r="F214" i="64"/>
  <c r="B181" i="72"/>
  <c r="B199" i="72"/>
  <c r="B246" i="68"/>
  <c r="C25" i="67"/>
  <c r="B195" i="67"/>
  <c r="B214" i="67"/>
  <c r="B223" i="66"/>
  <c r="B204" i="66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N93" i="67" s="1"/>
  <c r="N131" i="67" s="1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G186" i="69"/>
  <c r="M182" i="69"/>
  <c r="M183" i="69"/>
  <c r="M201" i="69"/>
  <c r="M200" i="69"/>
  <c r="M181" i="69"/>
  <c r="M202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C173" i="67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D3" i="48" s="1"/>
  <c r="Q111" i="64"/>
  <c r="H205" i="64"/>
  <c r="H163" i="64"/>
  <c r="N176" i="65"/>
  <c r="L185" i="65"/>
  <c r="B99" i="65"/>
  <c r="I173" i="66"/>
  <c r="F99" i="66"/>
  <c r="F93" i="66" s="1"/>
  <c r="F131" i="66" s="1"/>
  <c r="B170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G248" i="68"/>
  <c r="G247" i="68"/>
  <c r="G249" i="68"/>
  <c r="C248" i="68"/>
  <c r="C249" i="68"/>
  <c r="E268" i="68"/>
  <c r="E244" i="68"/>
  <c r="E243" i="68"/>
  <c r="E267" i="68"/>
  <c r="E245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M225" i="64"/>
  <c r="M224" i="64"/>
  <c r="M223" i="64"/>
  <c r="F218" i="64"/>
  <c r="F239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72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I177" i="72"/>
  <c r="I178" i="72"/>
  <c r="I195" i="72"/>
  <c r="I196" i="72"/>
  <c r="I176" i="72"/>
  <c r="M27" i="72"/>
  <c r="L193" i="72"/>
  <c r="L175" i="72"/>
  <c r="M165" i="42"/>
  <c r="M37" i="72"/>
  <c r="P162" i="48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I112" i="66"/>
  <c r="P194" i="65"/>
  <c r="J160" i="64"/>
  <c r="N146" i="65"/>
  <c r="I111" i="71"/>
  <c r="F215" i="66"/>
  <c r="F196" i="65"/>
  <c r="B150" i="70"/>
  <c r="I200" i="65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175" i="66"/>
  <c r="D455" i="68"/>
  <c r="D201" i="72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O93" i="65"/>
  <c r="O131" i="65" s="1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I228" i="64"/>
  <c r="I249" i="64"/>
  <c r="L227" i="64"/>
  <c r="L248" i="64"/>
  <c r="D227" i="64"/>
  <c r="D248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P205" i="67"/>
  <c r="L79" i="42"/>
  <c r="L45" i="67"/>
  <c r="L73" i="67" s="1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I191" i="66"/>
  <c r="I190" i="66"/>
  <c r="E190" i="66"/>
  <c r="F21" i="66"/>
  <c r="E191" i="66"/>
  <c r="E209" i="66"/>
  <c r="L205" i="65"/>
  <c r="D205" i="65"/>
  <c r="D30" i="65"/>
  <c r="C204" i="65"/>
  <c r="C223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209" i="66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G205" i="65"/>
  <c r="J204" i="65"/>
  <c r="J223" i="65"/>
  <c r="P199" i="65"/>
  <c r="H199" i="65"/>
  <c r="K197" i="65"/>
  <c r="K198" i="65"/>
  <c r="K216" i="65"/>
  <c r="J214" i="65"/>
  <c r="J195" i="65"/>
  <c r="P192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M175" i="72"/>
  <c r="M193" i="72"/>
  <c r="D173" i="72"/>
  <c r="D209" i="72"/>
  <c r="D192" i="72"/>
  <c r="D191" i="72"/>
  <c r="D174" i="72"/>
  <c r="O207" i="72"/>
  <c r="O171" i="72"/>
  <c r="O189" i="72"/>
  <c r="K171" i="72"/>
  <c r="K207" i="72"/>
  <c r="K189" i="72"/>
  <c r="G207" i="72"/>
  <c r="G171" i="72"/>
  <c r="G189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M199" i="69"/>
  <c r="M180" i="69"/>
  <c r="Q109" i="48"/>
  <c r="Q190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L405" i="67"/>
  <c r="N237" i="64"/>
  <c r="Q194" i="67"/>
  <c r="C329" i="72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P35" i="68" l="1"/>
  <c r="M33" i="68"/>
  <c r="D30" i="66"/>
  <c r="L165" i="68"/>
  <c r="D33" i="68"/>
  <c r="L190" i="66"/>
  <c r="M209" i="66"/>
  <c r="J126" i="42"/>
  <c r="I5" i="42"/>
  <c r="M201" i="72"/>
  <c r="I190" i="64"/>
  <c r="H24" i="48"/>
  <c r="J27" i="65"/>
  <c r="L25" i="67"/>
  <c r="Q25" i="66"/>
  <c r="O401" i="68"/>
  <c r="M34" i="64"/>
  <c r="G28" i="69"/>
  <c r="G153" i="64"/>
  <c r="J163" i="42"/>
  <c r="N93" i="65"/>
  <c r="F201" i="71"/>
  <c r="I39" i="64"/>
  <c r="I71" i="64" s="1"/>
  <c r="D35" i="66"/>
  <c r="D63" i="66" s="1"/>
  <c r="P93" i="66"/>
  <c r="P131" i="66" s="1"/>
  <c r="F190" i="65"/>
  <c r="Q172" i="69"/>
  <c r="N27" i="72"/>
  <c r="H31" i="65"/>
  <c r="P28" i="70"/>
  <c r="J191" i="66"/>
  <c r="J147" i="64"/>
  <c r="J23" i="70"/>
  <c r="E399" i="70"/>
  <c r="E35" i="72"/>
  <c r="E63" i="72" s="1"/>
  <c r="C93" i="65"/>
  <c r="C131" i="65" s="1"/>
  <c r="F27" i="64"/>
  <c r="N137" i="66"/>
  <c r="M137" i="65"/>
  <c r="P26" i="70"/>
  <c r="D25" i="71"/>
  <c r="C137" i="65"/>
  <c r="Q191" i="69"/>
  <c r="Q189" i="69" s="1"/>
  <c r="Q31" i="71"/>
  <c r="L25" i="72"/>
  <c r="P28" i="69"/>
  <c r="J190" i="66"/>
  <c r="J189" i="66" s="1"/>
  <c r="O25" i="69"/>
  <c r="J21" i="66"/>
  <c r="H25" i="66"/>
  <c r="O28" i="67"/>
  <c r="Q31" i="67"/>
  <c r="M93" i="65"/>
  <c r="M131" i="65" s="1"/>
  <c r="Q35" i="71"/>
  <c r="Q63" i="71" s="1"/>
  <c r="L31" i="64"/>
  <c r="H30" i="71"/>
  <c r="H30" i="65"/>
  <c r="P27" i="72"/>
  <c r="J35" i="65"/>
  <c r="J63" i="65" s="1"/>
  <c r="F35" i="69"/>
  <c r="J28" i="72"/>
  <c r="H190" i="65"/>
  <c r="F191" i="70"/>
  <c r="J21" i="70"/>
  <c r="J190" i="67"/>
  <c r="J189" i="67" s="1"/>
  <c r="M30" i="65"/>
  <c r="J30" i="65"/>
  <c r="G26" i="72"/>
  <c r="Q29" i="68"/>
  <c r="Q27" i="69"/>
  <c r="H31" i="69"/>
  <c r="C32" i="68"/>
  <c r="N25" i="67"/>
  <c r="L31" i="68"/>
  <c r="I172" i="70"/>
  <c r="G25" i="71"/>
  <c r="P28" i="72"/>
  <c r="Q26" i="65"/>
  <c r="N126" i="42"/>
  <c r="F26" i="67"/>
  <c r="Q28" i="64"/>
  <c r="Q35" i="64"/>
  <c r="M26" i="66"/>
  <c r="K163" i="42"/>
  <c r="E126" i="42"/>
  <c r="J34" i="64"/>
  <c r="I93" i="66"/>
  <c r="D23" i="64"/>
  <c r="H26" i="66"/>
  <c r="C37" i="68"/>
  <c r="F190" i="70"/>
  <c r="I191" i="70"/>
  <c r="I189" i="70" s="1"/>
  <c r="O21" i="71"/>
  <c r="F153" i="64"/>
  <c r="Q145" i="39"/>
  <c r="C137" i="66"/>
  <c r="F209" i="65"/>
  <c r="K26" i="68"/>
  <c r="C28" i="68"/>
  <c r="N29" i="64"/>
  <c r="Q23" i="65"/>
  <c r="L209" i="65"/>
  <c r="J31" i="69"/>
  <c r="P27" i="67"/>
  <c r="N27" i="69"/>
  <c r="K28" i="70"/>
  <c r="D25" i="72"/>
  <c r="O207" i="70"/>
  <c r="M27" i="70"/>
  <c r="I27" i="65"/>
  <c r="K30" i="65"/>
  <c r="F31" i="65"/>
  <c r="N28" i="70"/>
  <c r="G35" i="71"/>
  <c r="G63" i="71" s="1"/>
  <c r="M23" i="66"/>
  <c r="J31" i="68"/>
  <c r="L175" i="66"/>
  <c r="F107" i="42"/>
  <c r="P201" i="71"/>
  <c r="H27" i="65"/>
  <c r="N28" i="64"/>
  <c r="K29" i="68"/>
  <c r="O111" i="68"/>
  <c r="O207" i="68" s="1"/>
  <c r="N31" i="64"/>
  <c r="H33" i="68"/>
  <c r="H26" i="72"/>
  <c r="J29" i="68"/>
  <c r="C34" i="64"/>
  <c r="C21" i="70"/>
  <c r="O165" i="68"/>
  <c r="O39" i="64"/>
  <c r="O71" i="64" s="1"/>
  <c r="N35" i="70"/>
  <c r="N63" i="70" s="1"/>
  <c r="J171" i="66"/>
  <c r="J170" i="66" s="1"/>
  <c r="K27" i="64"/>
  <c r="O28" i="68"/>
  <c r="C27" i="66"/>
  <c r="O26" i="67"/>
  <c r="K30" i="68"/>
  <c r="O27" i="66"/>
  <c r="L25" i="70"/>
  <c r="G30" i="70"/>
  <c r="E35" i="64"/>
  <c r="L170" i="67"/>
  <c r="M23" i="67"/>
  <c r="F27" i="69"/>
  <c r="C93" i="66"/>
  <c r="C131" i="66" s="1"/>
  <c r="M35" i="66"/>
  <c r="I35" i="65"/>
  <c r="I63" i="65" s="1"/>
  <c r="I201" i="72"/>
  <c r="P30" i="68"/>
  <c r="O25" i="64"/>
  <c r="Q28" i="67"/>
  <c r="M45" i="42"/>
  <c r="I26" i="39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F189" i="70" l="1"/>
  <c r="J170" i="67"/>
  <c r="J169" i="66"/>
  <c r="J21" i="65"/>
  <c r="I21" i="65"/>
  <c r="L21" i="65"/>
  <c r="G21" i="71"/>
  <c r="N21" i="70"/>
  <c r="H170" i="65"/>
  <c r="H169" i="65" s="1"/>
  <c r="M63" i="66"/>
  <c r="M21" i="66"/>
  <c r="L170" i="66"/>
  <c r="L169" i="66" s="1"/>
  <c r="F170" i="65"/>
  <c r="F169" i="65" s="1"/>
  <c r="C170" i="66"/>
  <c r="K23" i="64"/>
  <c r="C21" i="69"/>
  <c r="B232" i="68"/>
  <c r="M159" i="68"/>
  <c r="F170" i="66"/>
  <c r="F169" i="66" s="1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82" i="4"/>
  <c r="B17" i="4"/>
  <c r="B76" i="4"/>
  <c r="B65" i="4"/>
  <c r="B24" i="4"/>
  <c r="B72" i="4"/>
  <c r="B45" i="4"/>
  <c r="B34" i="4"/>
  <c r="B36" i="4"/>
  <c r="B58" i="4"/>
  <c r="B70" i="4"/>
  <c r="B4" i="4"/>
  <c r="B69" i="4"/>
  <c r="B29" i="4"/>
  <c r="B7" i="4"/>
  <c r="B78" i="4"/>
  <c r="B55" i="4"/>
  <c r="B26" i="4"/>
  <c r="B25" i="4"/>
  <c r="B67" i="4"/>
  <c r="B57" i="4"/>
  <c r="B37" i="4"/>
  <c r="B14" i="4"/>
  <c r="B30" i="4"/>
  <c r="B59" i="4"/>
  <c r="B16" i="4"/>
  <c r="B41" i="4"/>
  <c r="B33" i="4"/>
  <c r="B60" i="4"/>
  <c r="B46" i="4"/>
  <c r="B27" i="4"/>
  <c r="B9" i="4"/>
  <c r="B61" i="4"/>
  <c r="B11" i="4"/>
  <c r="B83" i="4"/>
  <c r="B80" i="4"/>
  <c r="B47" i="4"/>
  <c r="B49" i="4"/>
  <c r="B44" i="4"/>
  <c r="B39" i="4"/>
  <c r="B53" i="4"/>
  <c r="B20" i="4"/>
  <c r="B68" i="4"/>
  <c r="B40" i="4"/>
  <c r="B21" i="4"/>
  <c r="B71" i="4"/>
  <c r="B23" i="4"/>
  <c r="B28" i="4"/>
  <c r="B79" i="4"/>
  <c r="B77" i="4"/>
  <c r="B54" i="4"/>
  <c r="B81" i="4"/>
  <c r="B35" i="4"/>
  <c r="B56" i="4"/>
  <c r="B22" i="4"/>
  <c r="B38" i="4"/>
  <c r="B10" i="4"/>
  <c r="B12" i="4"/>
  <c r="B48" i="4"/>
  <c r="B13" i="4"/>
  <c r="B73" i="4"/>
  <c r="B64" i="4"/>
  <c r="B66" i="4"/>
  <c r="B15" i="4"/>
  <c r="B84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I12" i="26" s="1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O15" i="13" s="1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F15" i="24" l="1"/>
  <c r="F15" i="27" s="1"/>
  <c r="G27" i="15"/>
  <c r="F171" i="6"/>
  <c r="G27" i="17"/>
  <c r="G14" i="15"/>
  <c r="G16" i="16"/>
  <c r="G4" i="17"/>
  <c r="F17" i="16"/>
  <c r="G4" i="16"/>
  <c r="M20" i="17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Q17" i="15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B16" i="16"/>
  <c r="E15" i="12"/>
  <c r="J15" i="13"/>
  <c r="M16" i="16"/>
  <c r="C15" i="13"/>
  <c r="B60" i="6"/>
  <c r="K65" i="6"/>
  <c r="B59" i="6"/>
  <c r="K59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D133" i="6" l="1"/>
  <c r="C170" i="6"/>
  <c r="P170" i="6"/>
  <c r="Q147" i="6"/>
  <c r="O171" i="6"/>
  <c r="L170" i="6"/>
  <c r="J170" i="6"/>
  <c r="E15" i="15"/>
  <c r="Q132" i="6"/>
  <c r="E27" i="16"/>
  <c r="E17" i="16"/>
  <c r="N15" i="16"/>
  <c r="H15" i="15"/>
  <c r="N27" i="15"/>
  <c r="P171" i="6"/>
  <c r="L132" i="6"/>
  <c r="L133" i="6"/>
  <c r="N15" i="15"/>
  <c r="N4" i="17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<sst xmlns="http://schemas.openxmlformats.org/spreadsheetml/2006/main" count="9674" uniqueCount="289">
  <si>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</si>
  <si>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</si>
  <si>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</si>
  <si>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</si>
  <si>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</si>
  <si>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</si>
  <si>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</si>
  <si>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</si>
  <si>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</si>
  <si>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</si>
  <si>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</si>
  <si>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</si>
  <si>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</si>
  <si>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</si>
  <si>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</si>
  <si>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</si>
  <si>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</si>
  <si>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</si>
  <si>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</si>
  <si>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</si>
  <si>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</si>
  <si>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</si>
  <si>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</si>
  <si>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</si>
  <si>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</si>
  <si>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</si>
  <si>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</si>
  <si>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</si>
  <si>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</si>
  <si>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</si>
  <si>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</si>
  <si>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</si>
  <si>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</si>
  <si>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</si>
  <si>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</si>
  <si>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</si>
  <si>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</si>
  <si>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</si>
  <si>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</si>
  <si>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</si>
  <si>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</si>
  <si>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</si>
  <si>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</si>
  <si>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</si>
  <si>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</si>
  <si>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</si>
  <si>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</si>
  <si>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</si>
  <si>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</si>
  <si>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</si>
  <si>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</si>
  <si>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</si>
  <si>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</si>
  <si>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</si>
  <si>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</si>
  <si>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</si>
  <si>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</si>
  <si>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</si>
  <si>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</si>
  <si>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</si>
  <si>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</si>
  <si>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</si>
  <si>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</si>
  <si>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</si>
  <si>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</si>
  <si>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</si>
  <si>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</si>
  <si>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</si>
  <si>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</si>
  <si>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</si>
  <si>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</si>
  <si>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</si>
  <si>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</si>
  <si>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</si>
  <si>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</si>
  <si>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</si>
  <si>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</si>
  <si>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</si>
  <si>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</si>
  <si>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</si>
  <si>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</si>
  <si>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</si>
  <si>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</si>
  <si>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</si>
  <si>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</si>
  <si>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</si>
  <si>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</si>
  <si>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</si>
  <si>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</si>
  <si>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</si>
  <si>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</si>
  <si>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</si>
  <si>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</si>
  <si>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</si>
  <si>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</si>
  <si>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</si>
  <si>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</si>
  <si>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</si>
  <si>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</si>
  <si>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</si>
  <si>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</si>
  <si>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</si>
  <si>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</si>
  <si>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</si>
  <si>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</si>
  <si>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</si>
  <si>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</si>
  <si>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</si>
  <si>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</si>
  <si>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</si>
  <si>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</si>
  <si>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</si>
  <si>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</si>
  <si>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</si>
  <si>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</si>
  <si>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</si>
  <si>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</si>
  <si>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</si>
  <si>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</si>
  <si>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</si>
  <si>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</si>
  <si>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</si>
  <si>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</si>
  <si>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</si>
  <si>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</si>
  <si>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</si>
  <si>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</si>
  <si>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</si>
  <si>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</si>
  <si>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</si>
  <si>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</si>
  <si>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</si>
  <si>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</si>
  <si>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</si>
  <si>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</si>
  <si>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</si>
  <si>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</si>
  <si>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</si>
  <si>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</si>
  <si>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</si>
  <si>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</si>
  <si>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</si>
  <si>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</si>
  <si>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</si>
  <si>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</si>
  <si>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</si>
  <si>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</si>
  <si>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</si>
  <si>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</si>
  <si>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</si>
  <si>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</si>
  <si>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</si>
  <si>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</si>
  <si>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</si>
  <si>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</si>
  <si>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</si>
  <si>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</si>
  <si>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</si>
  <si>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</si>
  <si>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</si>
  <si>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</si>
  <si>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</si>
  <si>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</si>
  <si>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</si>
  <si>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</si>
  <si>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</si>
  <si>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</si>
  <si>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</si>
  <si>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</si>
  <si>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</si>
  <si>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</si>
  <si>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</si>
  <si>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</si>
  <si>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</si>
  <si>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</si>
  <si>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</si>
  <si>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</si>
  <si>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</si>
  <si>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</si>
  <si>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</si>
  <si>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</si>
  <si>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</si>
  <si>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</si>
  <si>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</si>
  <si>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</si>
  <si>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</si>
  <si>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</si>
  <si>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</si>
  <si>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</si>
  <si>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</si>
  <si>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</si>
  <si>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</si>
  <si>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</si>
  <si>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</si>
  <si>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</si>
  <si>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</si>
  <si>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</si>
  <si>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</si>
  <si>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</si>
  <si>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</si>
  <si>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</si>
  <si>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</si>
  <si>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</si>
  <si>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</si>
  <si>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</si>
  <si>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</si>
  <si>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</si>
  <si>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</si>
  <si>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</si>
  <si>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</si>
  <si>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</si>
  <si>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</si>
  <si>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</si>
  <si>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</si>
  <si>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</si>
  <si>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</si>
  <si>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</si>
  <si>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</si>
  <si>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</si>
  <si>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</si>
  <si>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</si>
  <si>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BE</t>
  </si>
  <si>
    <t>Belgium</t>
  </si>
  <si>
    <t>BE - Residential sector summary</t>
  </si>
  <si>
    <t>BE - Number of households</t>
  </si>
  <si>
    <t>BE - Final energy consumption</t>
  </si>
  <si>
    <t>BE - Thermal energy service</t>
  </si>
  <si>
    <t>BE - System efficiency indicator of total stock</t>
  </si>
  <si>
    <t>BE - CO2 emissions</t>
  </si>
  <si>
    <t>BE - Final energy consumption per household</t>
  </si>
  <si>
    <t>BE - Thermal energy service per household</t>
  </si>
  <si>
    <t>BE - CO2 emissions per household</t>
  </si>
  <si>
    <t>BE - Final energy consumption per surface area</t>
  </si>
  <si>
    <t>BE - Thermal energy service per surface area</t>
  </si>
  <si>
    <t>BE - CO2 emissions per surface area</t>
  </si>
  <si>
    <t>BE - Number of new and renovated households</t>
  </si>
  <si>
    <t>BE - Final energy consumption in new and renovated households</t>
  </si>
  <si>
    <t>BE - Thermal energy service in new and renovated households</t>
  </si>
  <si>
    <t>BE - System efficiency indicator of new and renovated households</t>
  </si>
  <si>
    <t>BE - CO2 emissions in new and renovated households</t>
  </si>
  <si>
    <t>BE - Final energy consumption of new and renovated households (per household)</t>
  </si>
  <si>
    <t>BE - Thermal energy service of new and renovated households (per household)</t>
  </si>
  <si>
    <t>BE - CO2 emissions in new and renovated households (per household)</t>
  </si>
  <si>
    <t>BE - Final energy consumption in new and renovated households per surface area</t>
  </si>
  <si>
    <t>BE - Thermal energy service in new and renovated households per surface area</t>
  </si>
  <si>
    <t>BE - CO2 emissions in new and renovated households per surface area</t>
  </si>
  <si>
    <t>BE - Residential / specific electric uses</t>
  </si>
  <si>
    <t>BE - Refrigerators and freezers</t>
  </si>
  <si>
    <t>BE - Washing machines</t>
  </si>
  <si>
    <t>BE - Clothes dryers</t>
  </si>
  <si>
    <t>BE - Dishwashers</t>
  </si>
  <si>
    <t>BE - TV and multimedia</t>
  </si>
  <si>
    <t>BE - ICT equipment</t>
  </si>
  <si>
    <t>BE - Lighting</t>
  </si>
  <si>
    <t>BE - Other appliances (vacuum cleaners, irons etc.)</t>
  </si>
  <si>
    <t>BE - Number of households (detailed structure)</t>
  </si>
  <si>
    <t>BE - Retired equipment (detailed structure)</t>
  </si>
  <si>
    <t>BE - New equipment installations (detailed structure)</t>
  </si>
  <si>
    <t>BE - New equipment installations in new and renovated households (detailed structure)</t>
  </si>
  <si>
    <t>BE - New equipment installations via replacement (detailed structure)</t>
  </si>
  <si>
    <t>BE - Equipment installations in 2015 - vintage structure</t>
  </si>
  <si>
    <t>BE - Final energy consumption (detailed structure)</t>
  </si>
  <si>
    <t>BE - Thermal energy service (detailed structure)</t>
  </si>
  <si>
    <t>BE - System efficiency indicator (detailed structure)</t>
  </si>
  <si>
    <t>BE - CO2 emissions (detailed structure)</t>
  </si>
  <si>
    <t>BE - Final energy consumption per household (detailed structure)</t>
  </si>
  <si>
    <t>BE - Thermal energy service per household (detailed structure)</t>
  </si>
  <si>
    <t>BE - CO2 emissions per household (detailed structure)</t>
  </si>
  <si>
    <t>BE - Final energy consumption per surface area (detailed structure)</t>
  </si>
  <si>
    <t>BE - Thermal energy service per surface area (detailed structure)</t>
  </si>
  <si>
    <t>BE - CO2 emissions per surface area (detailed structure)</t>
  </si>
  <si>
    <t>BE - Final energy consumption in new and renovated households (detailed structure)</t>
  </si>
  <si>
    <t>BE - Thermal energy service in new and renovated households (detailed structure)</t>
  </si>
  <si>
    <t>BE - System efficiency indicator of new and renovated households (detailed structure)</t>
  </si>
  <si>
    <t>BE - CO2 emissions in new and renovated households (detailed structure)</t>
  </si>
  <si>
    <t>BE - Final energy consumption of new and renovated households (detailed structure)</t>
  </si>
  <si>
    <t>BE - Thermal energy service of new and renovated households (detailed structure)</t>
  </si>
  <si>
    <t>BE - Final energy consumption of new and renovated households per surface area (detailed structure)</t>
  </si>
  <si>
    <t>BE - Thermal energy service of new and renovated households per surface area (detailed structure)</t>
  </si>
  <si>
    <t>BE - CO2 emissions in new and renovated households per surface area (detailed structure)</t>
  </si>
  <si>
    <t>BE - Household type: Solids</t>
  </si>
  <si>
    <t>BE - Household type: LPG</t>
  </si>
  <si>
    <t>BE - Household type: Diesel oil</t>
  </si>
  <si>
    <t>BE - Household type: Gas</t>
  </si>
  <si>
    <t>BE - Household type: Biomass and wastes</t>
  </si>
  <si>
    <t>BE - Household type: Geothermal Energy</t>
  </si>
  <si>
    <t>BE - Household type: Derived heat</t>
  </si>
  <si>
    <t>BE - Household type: Advanced electric heating</t>
  </si>
  <si>
    <t>BE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</si>
</sst>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43297.732858796298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166849.89947531011</v>
      </c>
      <c r="C3" s="69">
        <v>168541.89192436149</v>
      </c>
      <c r="D3" s="69">
        <v>169212.34743453012</v>
      </c>
      <c r="E3" s="69">
        <v>170087.14317378472</v>
      </c>
      <c r="F3" s="69">
        <v>172740.63105137259</v>
      </c>
      <c r="G3" s="69">
        <v>174864.35527162219</v>
      </c>
      <c r="H3" s="69">
        <v>177436.69456336999</v>
      </c>
      <c r="I3" s="69">
        <v>180725.8679992891</v>
      </c>
      <c r="J3" s="69">
        <v>183788.90735186837</v>
      </c>
      <c r="K3" s="69">
        <v>184694.74540922733</v>
      </c>
      <c r="L3" s="69">
        <v>189692.9</v>
      </c>
      <c r="M3" s="69">
        <v>190345.51049928644</v>
      </c>
      <c r="N3" s="69">
        <v>191458.04585121671</v>
      </c>
      <c r="O3" s="69">
        <v>192886.81684770813</v>
      </c>
      <c r="P3" s="69">
        <v>194065.17334533992</v>
      </c>
      <c r="Q3" s="69">
        <v>195800.2705350063</v>
      </c>
    </row>
    <row r="4" spans="1:17" ht="12" customHeight="1" x14ac:dyDescent="0.25">
      <c r="A4" s="79" t="s">
        <v>108</v>
      </c>
      <c r="B4" s="83">
        <v>10239085</v>
      </c>
      <c r="C4" s="83">
        <v>10263414</v>
      </c>
      <c r="D4" s="83">
        <v>10309725</v>
      </c>
      <c r="E4" s="83">
        <v>10355844</v>
      </c>
      <c r="F4" s="83">
        <v>10396421</v>
      </c>
      <c r="G4" s="83">
        <v>10445852</v>
      </c>
      <c r="H4" s="83">
        <v>10511382</v>
      </c>
      <c r="I4" s="83">
        <v>10584534</v>
      </c>
      <c r="J4" s="83">
        <v>10666866</v>
      </c>
      <c r="K4" s="83">
        <v>10753080</v>
      </c>
      <c r="L4" s="83">
        <v>10839905</v>
      </c>
      <c r="M4" s="83">
        <v>11000638</v>
      </c>
      <c r="N4" s="83">
        <v>11075889</v>
      </c>
      <c r="O4" s="83">
        <v>11137974</v>
      </c>
      <c r="P4" s="83">
        <v>11180840</v>
      </c>
      <c r="Q4" s="83">
        <v>11237274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4373926</v>
      </c>
      <c r="C6" s="69">
        <v>4400571</v>
      </c>
      <c r="D6" s="69">
        <v>4436875</v>
      </c>
      <c r="E6" s="69">
        <v>4473367</v>
      </c>
      <c r="F6" s="69">
        <v>4441017</v>
      </c>
      <c r="G6" s="69">
        <v>4551569</v>
      </c>
      <c r="H6" s="69">
        <v>4574144</v>
      </c>
      <c r="I6" s="69">
        <v>4611997</v>
      </c>
      <c r="J6" s="69">
        <v>4655987</v>
      </c>
      <c r="K6" s="69">
        <v>4716263</v>
      </c>
      <c r="L6" s="69">
        <v>4758518</v>
      </c>
      <c r="M6" s="69">
        <v>4839700</v>
      </c>
      <c r="N6" s="69">
        <v>4868297</v>
      </c>
      <c r="O6" s="69">
        <v>4889024</v>
      </c>
      <c r="P6" s="69">
        <v>4907574</v>
      </c>
      <c r="Q6" s="69">
        <v>4920538</v>
      </c>
    </row>
    <row r="7" spans="1:17" ht="12" customHeight="1" x14ac:dyDescent="0.25">
      <c r="A7" s="82" t="s">
        <v>107</v>
      </c>
      <c r="B7" s="81">
        <v>530053.65565485624</v>
      </c>
      <c r="C7" s="81">
        <v>533804.31702279253</v>
      </c>
      <c r="D7" s="81">
        <v>538881.53271339531</v>
      </c>
      <c r="E7" s="81">
        <v>544162.47802252672</v>
      </c>
      <c r="F7" s="81">
        <v>541008.79047753883</v>
      </c>
      <c r="G7" s="81">
        <v>556177.12373851426</v>
      </c>
      <c r="H7" s="81">
        <v>559926.22811805853</v>
      </c>
      <c r="I7" s="81">
        <v>565707.37600211147</v>
      </c>
      <c r="J7" s="81">
        <v>572328.00869699987</v>
      </c>
      <c r="K7" s="81">
        <v>581104.10852552019</v>
      </c>
      <c r="L7" s="81">
        <v>587719.87333369965</v>
      </c>
      <c r="M7" s="81">
        <v>599902.63111428241</v>
      </c>
      <c r="N7" s="81">
        <v>605129.31709999999</v>
      </c>
      <c r="O7" s="81">
        <v>609360.20702331117</v>
      </c>
      <c r="P7" s="81">
        <v>613327.53178278229</v>
      </c>
      <c r="Q7" s="81">
        <v>616544.69782431878</v>
      </c>
    </row>
    <row r="8" spans="1:17" ht="12" customHeight="1" x14ac:dyDescent="0.25">
      <c r="A8" s="76" t="s">
        <v>41</v>
      </c>
      <c r="B8" s="80"/>
      <c r="C8" s="80">
        <v>126052.40909090909</v>
      </c>
      <c r="D8" s="80">
        <v>136316.97727272729</v>
      </c>
      <c r="E8" s="80">
        <v>137330.06818181818</v>
      </c>
      <c r="F8" s="80">
        <v>101667.43181818182</v>
      </c>
      <c r="G8" s="80">
        <v>211484.20454545453</v>
      </c>
      <c r="H8" s="80">
        <v>126019.75</v>
      </c>
      <c r="I8" s="80">
        <v>141810.81818181818</v>
      </c>
      <c r="J8" s="80">
        <v>148808.11363636365</v>
      </c>
      <c r="K8" s="80">
        <v>166093.88636363635</v>
      </c>
      <c r="L8" s="80">
        <v>149442.79545454547</v>
      </c>
      <c r="M8" s="80">
        <v>189330.13636363635</v>
      </c>
      <c r="N8" s="80">
        <v>138590.18181818182</v>
      </c>
      <c r="O8" s="80">
        <v>131370.11363636365</v>
      </c>
      <c r="P8" s="80">
        <v>129664.18181818182</v>
      </c>
      <c r="Q8" s="80">
        <v>124499.77272727274</v>
      </c>
    </row>
    <row r="9" spans="1:17" ht="12" customHeight="1" x14ac:dyDescent="0.25">
      <c r="A9" s="79" t="s">
        <v>106</v>
      </c>
      <c r="B9" s="78"/>
      <c r="C9" s="78">
        <f>C8*C21/1000</f>
        <v>15797.335360092104</v>
      </c>
      <c r="D9" s="78">
        <f t="shared" ref="D9:Q9" si="0">D8*D21/1000</f>
        <v>17209.131986575423</v>
      </c>
      <c r="E9" s="78">
        <f t="shared" si="0"/>
        <v>17528.252870799541</v>
      </c>
      <c r="F9" s="78">
        <f t="shared" si="0"/>
        <v>13148.855438048542</v>
      </c>
      <c r="G9" s="78">
        <f t="shared" si="0"/>
        <v>27463.987590010405</v>
      </c>
      <c r="H9" s="78">
        <f t="shared" si="0"/>
        <v>16389.493555419445</v>
      </c>
      <c r="I9" s="78">
        <f t="shared" si="0"/>
        <v>18506.743977645157</v>
      </c>
      <c r="J9" s="78">
        <f t="shared" si="0"/>
        <v>19477.618513118148</v>
      </c>
      <c r="K9" s="78">
        <f t="shared" si="0"/>
        <v>21783.554571634053</v>
      </c>
      <c r="L9" s="78">
        <f t="shared" si="0"/>
        <v>19822.676365577579</v>
      </c>
      <c r="M9" s="78">
        <f t="shared" si="0"/>
        <v>25540.027629076005</v>
      </c>
      <c r="N9" s="78">
        <f t="shared" si="0"/>
        <v>18860.836692860365</v>
      </c>
      <c r="O9" s="78">
        <f t="shared" si="0"/>
        <v>17983.828948311078</v>
      </c>
      <c r="P9" s="78">
        <f t="shared" si="0"/>
        <v>17816.420373637346</v>
      </c>
      <c r="Q9" s="78">
        <f t="shared" si="0"/>
        <v>17156.428127508712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2513.12</v>
      </c>
      <c r="C11" s="211">
        <v>2720.79</v>
      </c>
      <c r="D11" s="211">
        <v>2528.59</v>
      </c>
      <c r="E11" s="211">
        <v>2685.9</v>
      </c>
      <c r="F11" s="211">
        <v>2783.37</v>
      </c>
      <c r="G11" s="211">
        <v>2657.3</v>
      </c>
      <c r="H11" s="211">
        <v>2589.83</v>
      </c>
      <c r="I11" s="211">
        <v>2435.44</v>
      </c>
      <c r="J11" s="211">
        <v>2699.96</v>
      </c>
      <c r="K11" s="211">
        <v>2690.22</v>
      </c>
      <c r="L11" s="211">
        <v>3190.26</v>
      </c>
      <c r="M11" s="211">
        <v>2380.5100000000002</v>
      </c>
      <c r="N11" s="211">
        <v>2771.38</v>
      </c>
      <c r="O11" s="211">
        <v>3022.16</v>
      </c>
      <c r="P11" s="211">
        <v>2314.58</v>
      </c>
      <c r="Q11" s="211">
        <v>2630.21</v>
      </c>
    </row>
    <row r="12" spans="1:17" ht="12" customHeight="1" x14ac:dyDescent="0.25">
      <c r="A12" s="76" t="s">
        <v>104</v>
      </c>
      <c r="B12" s="212">
        <v>2801.6377777777775</v>
      </c>
      <c r="C12" s="212">
        <v>2801.6377777777775</v>
      </c>
      <c r="D12" s="212">
        <v>2801.6377777777775</v>
      </c>
      <c r="E12" s="212">
        <v>2801.6377777777775</v>
      </c>
      <c r="F12" s="212">
        <v>2801.6377777777775</v>
      </c>
      <c r="G12" s="212">
        <v>2801.6377777777775</v>
      </c>
      <c r="H12" s="212">
        <v>2801.6377777777775</v>
      </c>
      <c r="I12" s="212">
        <v>2801.6377777777775</v>
      </c>
      <c r="J12" s="212">
        <v>2801.6377777777775</v>
      </c>
      <c r="K12" s="212">
        <v>2801.6377777777775</v>
      </c>
      <c r="L12" s="212">
        <v>2801.6377777777775</v>
      </c>
      <c r="M12" s="212">
        <v>2801.6377777777775</v>
      </c>
      <c r="N12" s="212">
        <v>2801.6377777777775</v>
      </c>
      <c r="O12" s="212">
        <v>2801.6377777777775</v>
      </c>
      <c r="P12" s="212">
        <v>2801.6377777777775</v>
      </c>
      <c r="Q12" s="212">
        <v>2801.6377777777775</v>
      </c>
    </row>
    <row r="13" spans="1:17" ht="12" customHeight="1" x14ac:dyDescent="0.25">
      <c r="A13" s="75" t="s">
        <v>103</v>
      </c>
      <c r="B13" s="213">
        <f>IF(B11=0,0,B11/B12)</f>
        <v>0.89701817270374395</v>
      </c>
      <c r="C13" s="213">
        <f t="shared" ref="C13:Q13" si="1">IF(C11=0,0,C11/C12)</f>
        <v>0.97114267289688505</v>
      </c>
      <c r="D13" s="213">
        <f t="shared" si="1"/>
        <v>0.90253994290641126</v>
      </c>
      <c r="E13" s="213">
        <f t="shared" si="1"/>
        <v>0.95868924287936352</v>
      </c>
      <c r="F13" s="213">
        <f t="shared" si="1"/>
        <v>0.99347960756287801</v>
      </c>
      <c r="G13" s="213">
        <f t="shared" si="1"/>
        <v>0.94848092821897045</v>
      </c>
      <c r="H13" s="213">
        <f t="shared" si="1"/>
        <v>0.92439858590649759</v>
      </c>
      <c r="I13" s="213">
        <f t="shared" si="1"/>
        <v>0.86929153344432675</v>
      </c>
      <c r="J13" s="213">
        <f t="shared" si="1"/>
        <v>0.96370773603059179</v>
      </c>
      <c r="K13" s="213">
        <f t="shared" si="1"/>
        <v>0.96023119810079349</v>
      </c>
      <c r="L13" s="213">
        <f t="shared" si="1"/>
        <v>1.1387125149813166</v>
      </c>
      <c r="M13" s="213">
        <f t="shared" si="1"/>
        <v>0.84968514448294941</v>
      </c>
      <c r="N13" s="213">
        <f t="shared" si="1"/>
        <v>0.98919996795525167</v>
      </c>
      <c r="O13" s="213">
        <f t="shared" si="1"/>
        <v>1.0787118962955795</v>
      </c>
      <c r="P13" s="213">
        <f t="shared" si="1"/>
        <v>0.82615248065219005</v>
      </c>
      <c r="Q13" s="213">
        <f t="shared" si="1"/>
        <v>0.93881158401791975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2.3409369522941175</v>
      </c>
      <c r="C17" s="74">
        <f t="shared" si="2"/>
        <v>2.3322914230903216</v>
      </c>
      <c r="D17" s="74">
        <f t="shared" si="2"/>
        <v>2.323645583885054</v>
      </c>
      <c r="E17" s="74">
        <f t="shared" si="2"/>
        <v>2.3149998647551162</v>
      </c>
      <c r="F17" s="74">
        <f t="shared" si="2"/>
        <v>2.3410000457102504</v>
      </c>
      <c r="G17" s="74">
        <f t="shared" si="2"/>
        <v>2.2950002515616044</v>
      </c>
      <c r="H17" s="74">
        <f t="shared" si="2"/>
        <v>2.2979998006184328</v>
      </c>
      <c r="I17" s="74">
        <f t="shared" si="2"/>
        <v>2.2950001918908445</v>
      </c>
      <c r="J17" s="74">
        <f t="shared" si="2"/>
        <v>2.2909999533933405</v>
      </c>
      <c r="K17" s="74">
        <f t="shared" si="2"/>
        <v>2.2800000763316208</v>
      </c>
      <c r="L17" s="74">
        <f t="shared" si="2"/>
        <v>2.2780002093088645</v>
      </c>
      <c r="M17" s="74">
        <f t="shared" si="2"/>
        <v>2.2729999793375621</v>
      </c>
      <c r="N17" s="74">
        <f t="shared" si="2"/>
        <v>2.2751054424165167</v>
      </c>
      <c r="O17" s="74">
        <f t="shared" si="2"/>
        <v>2.2781589945150609</v>
      </c>
      <c r="P17" s="74">
        <f t="shared" si="2"/>
        <v>2.278282507813433</v>
      </c>
      <c r="Q17" s="74">
        <f t="shared" si="2"/>
        <v>2.2837490534571625</v>
      </c>
    </row>
    <row r="18" spans="1:17" ht="12" customHeight="1" x14ac:dyDescent="0.25">
      <c r="A18" s="68" t="s">
        <v>100</v>
      </c>
      <c r="B18" s="73">
        <f t="shared" ref="B18:Q18" si="3">B7*1000/B4</f>
        <v>51.76767803518149</v>
      </c>
      <c r="C18" s="73">
        <f t="shared" si="3"/>
        <v>52.010404824631699</v>
      </c>
      <c r="D18" s="73">
        <f t="shared" si="3"/>
        <v>52.269244108198365</v>
      </c>
      <c r="E18" s="73">
        <f t="shared" si="3"/>
        <v>52.546415147092475</v>
      </c>
      <c r="F18" s="73">
        <f t="shared" si="3"/>
        <v>52.037984079092105</v>
      </c>
      <c r="G18" s="73">
        <f t="shared" si="3"/>
        <v>53.243825753850842</v>
      </c>
      <c r="H18" s="73">
        <f t="shared" si="3"/>
        <v>53.268564316096452</v>
      </c>
      <c r="I18" s="73">
        <f t="shared" si="3"/>
        <v>53.446601995147965</v>
      </c>
      <c r="J18" s="73">
        <f t="shared" si="3"/>
        <v>53.654748142237835</v>
      </c>
      <c r="K18" s="73">
        <f t="shared" si="3"/>
        <v>54.040712849297151</v>
      </c>
      <c r="L18" s="73">
        <f t="shared" si="3"/>
        <v>54.218175651327172</v>
      </c>
      <c r="M18" s="73">
        <f t="shared" si="3"/>
        <v>54.533439889057561</v>
      </c>
      <c r="N18" s="73">
        <f t="shared" si="3"/>
        <v>54.634830405035665</v>
      </c>
      <c r="O18" s="73">
        <f t="shared" si="3"/>
        <v>54.710148095453548</v>
      </c>
      <c r="P18" s="73">
        <f t="shared" si="3"/>
        <v>54.855228389171323</v>
      </c>
      <c r="Q18" s="73">
        <f t="shared" si="3"/>
        <v>54.866037601674464</v>
      </c>
    </row>
    <row r="19" spans="1:17" ht="12" customHeight="1" x14ac:dyDescent="0.25">
      <c r="A19" s="66" t="s">
        <v>99</v>
      </c>
      <c r="B19" s="65">
        <f t="shared" ref="B19:Q19" si="4">B7*1000/B6</f>
        <v>121.18487044702088</v>
      </c>
      <c r="C19" s="65">
        <f t="shared" si="4"/>
        <v>121.303421083944</v>
      </c>
      <c r="D19" s="65">
        <f t="shared" si="4"/>
        <v>121.45519824502502</v>
      </c>
      <c r="E19" s="65">
        <f t="shared" si="4"/>
        <v>121.64494395888528</v>
      </c>
      <c r="F19" s="65">
        <f t="shared" si="4"/>
        <v>121.82092310782392</v>
      </c>
      <c r="G19" s="65">
        <f t="shared" si="4"/>
        <v>122.19459349918991</v>
      </c>
      <c r="H19" s="65">
        <f t="shared" si="4"/>
        <v>122.4111501776198</v>
      </c>
      <c r="I19" s="65">
        <f t="shared" si="4"/>
        <v>122.65996183477817</v>
      </c>
      <c r="J19" s="65">
        <f t="shared" si="4"/>
        <v>122.92302549319831</v>
      </c>
      <c r="K19" s="65">
        <f t="shared" si="4"/>
        <v>123.21282942141272</v>
      </c>
      <c r="L19" s="65">
        <f t="shared" si="4"/>
        <v>123.50901548206809</v>
      </c>
      <c r="M19" s="65">
        <f t="shared" si="4"/>
        <v>123.95450774103402</v>
      </c>
      <c r="N19" s="65">
        <f t="shared" si="4"/>
        <v>124.30000000000001</v>
      </c>
      <c r="O19" s="65">
        <f t="shared" si="4"/>
        <v>124.63841597490851</v>
      </c>
      <c r="P19" s="65">
        <f t="shared" si="4"/>
        <v>124.97570730115986</v>
      </c>
      <c r="Q19" s="65">
        <f t="shared" si="4"/>
        <v>125.30026143976914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53.734086785047175</v>
      </c>
      <c r="D20" s="72">
        <f t="shared" ref="D20:Q20" si="6">D21/D17</f>
        <v>54.32992812120569</v>
      </c>
      <c r="E20" s="72">
        <f t="shared" si="6"/>
        <v>55.134320217050515</v>
      </c>
      <c r="F20" s="72">
        <f t="shared" si="6"/>
        <v>55.246488005156017</v>
      </c>
      <c r="G20" s="72">
        <f t="shared" si="6"/>
        <v>56.585208517978522</v>
      </c>
      <c r="H20" s="72">
        <f t="shared" si="6"/>
        <v>56.594852638381738</v>
      </c>
      <c r="I20" s="72">
        <f t="shared" si="6"/>
        <v>56.864068342193811</v>
      </c>
      <c r="J20" s="72">
        <f t="shared" si="6"/>
        <v>57.132623064199315</v>
      </c>
      <c r="K20" s="72">
        <f t="shared" si="6"/>
        <v>57.522829352152357</v>
      </c>
      <c r="L20" s="72">
        <f t="shared" si="6"/>
        <v>58.228224541171031</v>
      </c>
      <c r="M20" s="72">
        <f t="shared" si="6"/>
        <v>59.347466404914314</v>
      </c>
      <c r="N20" s="72">
        <f t="shared" si="6"/>
        <v>59.817321303508493</v>
      </c>
      <c r="O20" s="72">
        <f t="shared" si="6"/>
        <v>60.089910480094233</v>
      </c>
      <c r="P20" s="72">
        <f t="shared" si="6"/>
        <v>60.310489237625319</v>
      </c>
      <c r="Q20" s="72">
        <f t="shared" si="6"/>
        <v>60.340643342859025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125.32354973635651</v>
      </c>
      <c r="D21" s="71">
        <v>126.24349755163202</v>
      </c>
      <c r="E21" s="71">
        <v>127.63594384583722</v>
      </c>
      <c r="F21" s="71">
        <v>129.33203094540104</v>
      </c>
      <c r="G21" s="71">
        <v>129.86306778342654</v>
      </c>
      <c r="H21" s="71">
        <v>130.05496007903082</v>
      </c>
      <c r="I21" s="71">
        <v>130.5030477570289</v>
      </c>
      <c r="J21" s="71">
        <v>130.89083677731992</v>
      </c>
      <c r="K21" s="71">
        <v>131.15205531371817</v>
      </c>
      <c r="L21" s="71">
        <v>132.64390769247117</v>
      </c>
      <c r="M21" s="71">
        <v>134.8967899121069</v>
      </c>
      <c r="N21" s="71">
        <v>136.09071324838962</v>
      </c>
      <c r="O21" s="71">
        <v>136.8943700398315</v>
      </c>
      <c r="P21" s="71">
        <v>137.40433266775207</v>
      </c>
      <c r="Q21" s="71">
        <v>137.80288711925053</v>
      </c>
    </row>
    <row r="22" spans="1:17" ht="12" customHeight="1" x14ac:dyDescent="0.25">
      <c r="A22" s="70" t="s">
        <v>217</v>
      </c>
      <c r="B22" s="69">
        <f t="shared" ref="B22:Q22" si="8">B3*1000000/B4</f>
        <v>16295.39157798867</v>
      </c>
      <c r="C22" s="69">
        <f t="shared" si="8"/>
        <v>16421.620712597338</v>
      </c>
      <c r="D22" s="69">
        <f t="shared" si="8"/>
        <v>16412.886612836919</v>
      </c>
      <c r="E22" s="69">
        <f t="shared" si="8"/>
        <v>16424.266643431933</v>
      </c>
      <c r="F22" s="69">
        <f t="shared" si="8"/>
        <v>16615.393994853861</v>
      </c>
      <c r="G22" s="69">
        <f t="shared" si="8"/>
        <v>16740.075895352737</v>
      </c>
      <c r="H22" s="69">
        <f t="shared" si="8"/>
        <v>16880.434424642735</v>
      </c>
      <c r="I22" s="69">
        <f t="shared" si="8"/>
        <v>17074.522883982336</v>
      </c>
      <c r="J22" s="69">
        <f t="shared" si="8"/>
        <v>17229.888080704153</v>
      </c>
      <c r="K22" s="69">
        <f t="shared" si="8"/>
        <v>17175.985430149067</v>
      </c>
      <c r="L22" s="69">
        <f t="shared" si="8"/>
        <v>17499.49838121275</v>
      </c>
      <c r="M22" s="69">
        <f t="shared" si="8"/>
        <v>17303.13373636024</v>
      </c>
      <c r="N22" s="69">
        <f t="shared" si="8"/>
        <v>17286.020639175484</v>
      </c>
      <c r="O22" s="69">
        <f t="shared" si="8"/>
        <v>17317.944614317479</v>
      </c>
      <c r="P22" s="69">
        <f t="shared" si="8"/>
        <v>17356.94038599425</v>
      </c>
      <c r="Q22" s="69">
        <f t="shared" si="8"/>
        <v>17424.178722971988</v>
      </c>
    </row>
    <row r="23" spans="1:17" ht="12" customHeight="1" x14ac:dyDescent="0.25">
      <c r="A23" s="68" t="s">
        <v>218</v>
      </c>
      <c r="B23" s="67">
        <f t="shared" ref="B23:Q23" si="9">B3*1000000/B6</f>
        <v>38146.484297016024</v>
      </c>
      <c r="C23" s="67">
        <f t="shared" si="9"/>
        <v>38300.005141233145</v>
      </c>
      <c r="D23" s="67">
        <f t="shared" si="9"/>
        <v>38137.731496724635</v>
      </c>
      <c r="E23" s="67">
        <f t="shared" si="9"/>
        <v>38022.175058246896</v>
      </c>
      <c r="F23" s="67">
        <f t="shared" si="9"/>
        <v>38896.638101446719</v>
      </c>
      <c r="G23" s="67">
        <f t="shared" si="9"/>
        <v>38418.478390994882</v>
      </c>
      <c r="H23" s="67">
        <f t="shared" si="9"/>
        <v>38791.234942181531</v>
      </c>
      <c r="I23" s="67">
        <f t="shared" si="9"/>
        <v>39186.033295184083</v>
      </c>
      <c r="J23" s="67">
        <f t="shared" si="9"/>
        <v>39473.67278986569</v>
      </c>
      <c r="K23" s="67">
        <f t="shared" si="9"/>
        <v>39161.248091810681</v>
      </c>
      <c r="L23" s="67">
        <f t="shared" si="9"/>
        <v>39863.860975202784</v>
      </c>
      <c r="M23" s="67">
        <f t="shared" si="9"/>
        <v>39330.0226252219</v>
      </c>
      <c r="N23" s="67">
        <f t="shared" si="9"/>
        <v>39327.519633912372</v>
      </c>
      <c r="O23" s="67">
        <f t="shared" si="9"/>
        <v>39453.031289621023</v>
      </c>
      <c r="P23" s="67">
        <f t="shared" si="9"/>
        <v>39544.013670571228</v>
      </c>
      <c r="Q23" s="67">
        <f t="shared" si="9"/>
        <v>39792.451665855711</v>
      </c>
    </row>
    <row r="24" spans="1:17" ht="12" customHeight="1" x14ac:dyDescent="0.25">
      <c r="A24" s="66" t="s">
        <v>215</v>
      </c>
      <c r="B24" s="65">
        <v>1.182565902550091</v>
      </c>
      <c r="C24" s="65">
        <v>1.1690513892452896</v>
      </c>
      <c r="D24" s="65">
        <v>1.1525739402900119</v>
      </c>
      <c r="E24" s="65">
        <v>1.1392468127304154</v>
      </c>
      <c r="F24" s="65">
        <v>1.1491189089311853</v>
      </c>
      <c r="G24" s="65">
        <v>1.1182777496619827</v>
      </c>
      <c r="H24" s="65">
        <v>1.1106481762217442</v>
      </c>
      <c r="I24" s="65">
        <v>1.1051620849503405</v>
      </c>
      <c r="J24" s="65">
        <v>1.1196413062198667</v>
      </c>
      <c r="K24" s="65">
        <v>1.136446497743663</v>
      </c>
      <c r="L24" s="65">
        <v>1.1563512865942847</v>
      </c>
      <c r="M24" s="65">
        <v>1.1456710396317313</v>
      </c>
      <c r="N24" s="65">
        <v>1.1616154417148099</v>
      </c>
      <c r="O24" s="65">
        <v>1.1728897892519119</v>
      </c>
      <c r="P24" s="65">
        <v>1.1712433156877393</v>
      </c>
      <c r="Q24" s="65">
        <v>1.1619796096923394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9474.4705390630825</v>
      </c>
      <c r="C36" s="55">
        <f t="shared" ref="C36:Q36" si="10">SUM(C37:C38,C41:C42,C48:C49)</f>
        <v>9873.5985999999975</v>
      </c>
      <c r="D36" s="55">
        <f t="shared" si="10"/>
        <v>9327.0605499999965</v>
      </c>
      <c r="E36" s="55">
        <f t="shared" si="10"/>
        <v>9850.9096500000014</v>
      </c>
      <c r="F36" s="55">
        <f t="shared" si="10"/>
        <v>10023.116299999998</v>
      </c>
      <c r="G36" s="55">
        <f t="shared" si="10"/>
        <v>9924.7694038247191</v>
      </c>
      <c r="H36" s="55">
        <f t="shared" si="10"/>
        <v>8920.0462800000005</v>
      </c>
      <c r="I36" s="55">
        <f t="shared" si="10"/>
        <v>8264.7090400000016</v>
      </c>
      <c r="J36" s="55">
        <f t="shared" si="10"/>
        <v>8966.3879100000013</v>
      </c>
      <c r="K36" s="55">
        <f t="shared" si="10"/>
        <v>8399.7063899999976</v>
      </c>
      <c r="L36" s="55">
        <f t="shared" si="10"/>
        <v>9425.2263239436234</v>
      </c>
      <c r="M36" s="55">
        <f t="shared" si="10"/>
        <v>7944.3669246076461</v>
      </c>
      <c r="N36" s="55">
        <f t="shared" si="10"/>
        <v>8318.8037762871882</v>
      </c>
      <c r="O36" s="55">
        <f t="shared" si="10"/>
        <v>8988.070925261809</v>
      </c>
      <c r="P36" s="55">
        <f t="shared" si="10"/>
        <v>7415.168475251071</v>
      </c>
      <c r="Q36" s="55">
        <f t="shared" si="10"/>
        <v>8144.9656806231924</v>
      </c>
    </row>
    <row r="37" spans="1:17" ht="12" customHeight="1" x14ac:dyDescent="0.25">
      <c r="A37" s="54" t="s">
        <v>58</v>
      </c>
      <c r="B37" s="53">
        <v>197.64611522030097</v>
      </c>
      <c r="C37" s="53">
        <v>216.92493999999999</v>
      </c>
      <c r="D37" s="53">
        <v>186.90616999999989</v>
      </c>
      <c r="E37" s="53">
        <v>131.26993999999999</v>
      </c>
      <c r="F37" s="53">
        <v>114.00024999999998</v>
      </c>
      <c r="G37" s="53">
        <v>112.06663260416479</v>
      </c>
      <c r="H37" s="53">
        <v>110.52649999999998</v>
      </c>
      <c r="I37" s="53">
        <v>90.89015999999998</v>
      </c>
      <c r="J37" s="53">
        <v>129.38302999999996</v>
      </c>
      <c r="K37" s="53">
        <v>125.64017000000004</v>
      </c>
      <c r="L37" s="53">
        <v>120.32393794015641</v>
      </c>
      <c r="M37" s="53">
        <v>100.55966648767391</v>
      </c>
      <c r="N37" s="53">
        <v>95.704824567393388</v>
      </c>
      <c r="O37" s="53">
        <v>109.5014823000525</v>
      </c>
      <c r="P37" s="53">
        <v>83.018990932519202</v>
      </c>
      <c r="Q37" s="53">
        <v>84.555341470000045</v>
      </c>
    </row>
    <row r="38" spans="1:17" ht="12" customHeight="1" x14ac:dyDescent="0.25">
      <c r="A38" s="51" t="s">
        <v>85</v>
      </c>
      <c r="B38" s="50">
        <f>SUM(B39:B40)</f>
        <v>3773.2996095308254</v>
      </c>
      <c r="C38" s="50">
        <f t="shared" ref="C38:Q38" si="11">SUM(C39:C40)</f>
        <v>3750.1725299999985</v>
      </c>
      <c r="D38" s="50">
        <f t="shared" si="11"/>
        <v>3289.5922499999983</v>
      </c>
      <c r="E38" s="50">
        <f t="shared" si="11"/>
        <v>3675.7257200000008</v>
      </c>
      <c r="F38" s="50">
        <f t="shared" si="11"/>
        <v>3656.0619899999992</v>
      </c>
      <c r="G38" s="50">
        <f t="shared" si="11"/>
        <v>3641.8480377348742</v>
      </c>
      <c r="H38" s="50">
        <f t="shared" si="11"/>
        <v>3172.7267499999998</v>
      </c>
      <c r="I38" s="50">
        <f t="shared" si="11"/>
        <v>2640.0965600000004</v>
      </c>
      <c r="J38" s="50">
        <f t="shared" si="11"/>
        <v>3386.6555000000012</v>
      </c>
      <c r="K38" s="50">
        <f t="shared" si="11"/>
        <v>2772.1493199999991</v>
      </c>
      <c r="L38" s="50">
        <f t="shared" si="11"/>
        <v>3034.7618912249063</v>
      </c>
      <c r="M38" s="50">
        <f t="shared" si="11"/>
        <v>2612.8127426599444</v>
      </c>
      <c r="N38" s="50">
        <f t="shared" si="11"/>
        <v>2599.3868367392261</v>
      </c>
      <c r="O38" s="50">
        <f t="shared" si="11"/>
        <v>2817.8271013481003</v>
      </c>
      <c r="P38" s="50">
        <f t="shared" si="11"/>
        <v>2322.8804547624213</v>
      </c>
      <c r="Q38" s="50">
        <f t="shared" si="11"/>
        <v>2706.0750311432853</v>
      </c>
    </row>
    <row r="39" spans="1:17" ht="12" customHeight="1" x14ac:dyDescent="0.25">
      <c r="A39" s="52" t="s">
        <v>84</v>
      </c>
      <c r="B39" s="50">
        <v>98.882308331915965</v>
      </c>
      <c r="C39" s="50">
        <v>98.86891</v>
      </c>
      <c r="D39" s="50">
        <v>115.39943999999997</v>
      </c>
      <c r="E39" s="50">
        <v>75.825809999999976</v>
      </c>
      <c r="F39" s="50">
        <v>79.100729999999984</v>
      </c>
      <c r="G39" s="50">
        <v>69.217814413904065</v>
      </c>
      <c r="H39" s="50">
        <v>55.991020000000006</v>
      </c>
      <c r="I39" s="50">
        <v>63.705530000000003</v>
      </c>
      <c r="J39" s="50">
        <v>98.90044999999995</v>
      </c>
      <c r="K39" s="50">
        <v>70.317809999999994</v>
      </c>
      <c r="L39" s="50">
        <v>47.243733546437987</v>
      </c>
      <c r="M39" s="50">
        <v>94.487479440750874</v>
      </c>
      <c r="N39" s="50">
        <v>90.092753922185608</v>
      </c>
      <c r="O39" s="50">
        <v>85.69815025979328</v>
      </c>
      <c r="P39" s="50">
        <v>94.487834342991235</v>
      </c>
      <c r="Q39" s="50">
        <v>88.994083522677002</v>
      </c>
    </row>
    <row r="40" spans="1:17" ht="12" customHeight="1" x14ac:dyDescent="0.25">
      <c r="A40" s="52" t="s">
        <v>83</v>
      </c>
      <c r="B40" s="50">
        <v>3674.4173011989092</v>
      </c>
      <c r="C40" s="50">
        <v>3651.3036199999983</v>
      </c>
      <c r="D40" s="50">
        <v>3174.1928099999982</v>
      </c>
      <c r="E40" s="50">
        <v>3599.899910000001</v>
      </c>
      <c r="F40" s="50">
        <v>3576.9612599999991</v>
      </c>
      <c r="G40" s="50">
        <v>3572.6302233209703</v>
      </c>
      <c r="H40" s="50">
        <v>3116.7357299999999</v>
      </c>
      <c r="I40" s="50">
        <v>2576.3910300000002</v>
      </c>
      <c r="J40" s="50">
        <v>3287.7550500000011</v>
      </c>
      <c r="K40" s="50">
        <v>2701.8315099999991</v>
      </c>
      <c r="L40" s="50">
        <v>2987.5181576784685</v>
      </c>
      <c r="M40" s="50">
        <v>2518.3252632191934</v>
      </c>
      <c r="N40" s="50">
        <v>2509.2940828170404</v>
      </c>
      <c r="O40" s="50">
        <v>2732.1289510883071</v>
      </c>
      <c r="P40" s="50">
        <v>2228.3926204194299</v>
      </c>
      <c r="Q40" s="50">
        <v>2617.0809476206082</v>
      </c>
    </row>
    <row r="41" spans="1:17" ht="12" customHeight="1" x14ac:dyDescent="0.25">
      <c r="A41" s="51" t="s">
        <v>56</v>
      </c>
      <c r="B41" s="50">
        <v>3292.6064174660064</v>
      </c>
      <c r="C41" s="50">
        <v>3622.0554599999996</v>
      </c>
      <c r="D41" s="50">
        <v>3456.4929199999992</v>
      </c>
      <c r="E41" s="50">
        <v>3598.7301900000011</v>
      </c>
      <c r="F41" s="50">
        <v>3765.0828700000002</v>
      </c>
      <c r="G41" s="50">
        <v>3726.1419178074234</v>
      </c>
      <c r="H41" s="50">
        <v>3456.7762599999996</v>
      </c>
      <c r="I41" s="50">
        <v>3278.8169600000001</v>
      </c>
      <c r="J41" s="50">
        <v>3299.2001999999998</v>
      </c>
      <c r="K41" s="50">
        <v>3312.8025699999989</v>
      </c>
      <c r="L41" s="50">
        <v>3985.9227160673031</v>
      </c>
      <c r="M41" s="50">
        <v>3113.5534902095928</v>
      </c>
      <c r="N41" s="50">
        <v>3329.1238532267121</v>
      </c>
      <c r="O41" s="50">
        <v>3724.1354757909594</v>
      </c>
      <c r="P41" s="50">
        <v>2903.0242655427437</v>
      </c>
      <c r="Q41" s="50">
        <v>3186.6668663588243</v>
      </c>
    </row>
    <row r="42" spans="1:17" ht="12" customHeight="1" x14ac:dyDescent="0.25">
      <c r="A42" s="51" t="s">
        <v>82</v>
      </c>
      <c r="B42" s="50">
        <f>SUM(B43:B47)</f>
        <v>152.40780887660225</v>
      </c>
      <c r="C42" s="50">
        <f t="shared" ref="C42:Q42" si="12">SUM(C43:C47)</f>
        <v>171.51452999999992</v>
      </c>
      <c r="D42" s="50">
        <f t="shared" si="12"/>
        <v>149.69979999999998</v>
      </c>
      <c r="E42" s="50">
        <f t="shared" si="12"/>
        <v>192.07285999999999</v>
      </c>
      <c r="F42" s="50">
        <f t="shared" si="12"/>
        <v>190.48740000000004</v>
      </c>
      <c r="G42" s="50">
        <f t="shared" si="12"/>
        <v>194.49242690699558</v>
      </c>
      <c r="H42" s="50">
        <f t="shared" si="12"/>
        <v>212.47308999999996</v>
      </c>
      <c r="I42" s="50">
        <f t="shared" si="12"/>
        <v>360.94583999999998</v>
      </c>
      <c r="J42" s="50">
        <f t="shared" si="12"/>
        <v>419.13531000000006</v>
      </c>
      <c r="K42" s="50">
        <f t="shared" si="12"/>
        <v>438.88862</v>
      </c>
      <c r="L42" s="50">
        <f t="shared" si="12"/>
        <v>529.66178023229418</v>
      </c>
      <c r="M42" s="50">
        <f t="shared" si="12"/>
        <v>448.71730098306489</v>
      </c>
      <c r="N42" s="50">
        <f t="shared" si="12"/>
        <v>581.4218213081889</v>
      </c>
      <c r="O42" s="50">
        <f t="shared" si="12"/>
        <v>629.08611559486587</v>
      </c>
      <c r="P42" s="50">
        <f t="shared" si="12"/>
        <v>475.68595139705951</v>
      </c>
      <c r="Q42" s="50">
        <f t="shared" si="12"/>
        <v>546.45355771610957</v>
      </c>
    </row>
    <row r="43" spans="1:17" ht="12" customHeight="1" x14ac:dyDescent="0.25">
      <c r="A43" s="52" t="s">
        <v>55</v>
      </c>
      <c r="B43" s="50">
        <v>151.93011772747298</v>
      </c>
      <c r="C43" s="50">
        <v>170.40022999999994</v>
      </c>
      <c r="D43" s="50">
        <v>148.29979999999998</v>
      </c>
      <c r="E43" s="50">
        <v>189.87286</v>
      </c>
      <c r="F43" s="50">
        <v>188.09895000000003</v>
      </c>
      <c r="G43" s="50">
        <v>192.10396635990676</v>
      </c>
      <c r="H43" s="50">
        <v>209.57309999999995</v>
      </c>
      <c r="I43" s="50">
        <v>356.84595999999999</v>
      </c>
      <c r="J43" s="50">
        <v>413.85745000000003</v>
      </c>
      <c r="K43" s="50">
        <v>429.18941999999998</v>
      </c>
      <c r="L43" s="50">
        <v>518.31660021857022</v>
      </c>
      <c r="M43" s="50">
        <v>435.15085042184438</v>
      </c>
      <c r="N43" s="50">
        <v>566.7332736851281</v>
      </c>
      <c r="O43" s="50">
        <v>610.98156758727725</v>
      </c>
      <c r="P43" s="50">
        <v>455.73074461987636</v>
      </c>
      <c r="Q43" s="50">
        <v>525.07723838516017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9.9689999999999848E-2</v>
      </c>
      <c r="K45" s="50">
        <v>9.9470000000000156E-2</v>
      </c>
      <c r="L45" s="50">
        <v>0.11942287223168972</v>
      </c>
      <c r="M45" s="50">
        <v>0.28661571838131367</v>
      </c>
      <c r="N45" s="50">
        <v>0.19104176578972126</v>
      </c>
      <c r="O45" s="50">
        <v>0.26272975320216413</v>
      </c>
      <c r="P45" s="50">
        <v>0.29818696895436247</v>
      </c>
      <c r="Q45" s="50">
        <v>0.1433012689551727</v>
      </c>
    </row>
    <row r="46" spans="1:17" ht="12" customHeight="1" x14ac:dyDescent="0.25">
      <c r="A46" s="52" t="s">
        <v>59</v>
      </c>
      <c r="B46" s="50">
        <v>0.47769114912925675</v>
      </c>
      <c r="C46" s="50">
        <v>1.1143000000000001</v>
      </c>
      <c r="D46" s="50">
        <v>1.3999999999999997</v>
      </c>
      <c r="E46" s="50">
        <v>2.2000000000000006</v>
      </c>
      <c r="F46" s="50">
        <v>2.3884500000000002</v>
      </c>
      <c r="G46" s="50">
        <v>2.3884605470888207</v>
      </c>
      <c r="H46" s="50">
        <v>2.8999899999999998</v>
      </c>
      <c r="I46" s="50">
        <v>4.0998799999999997</v>
      </c>
      <c r="J46" s="50">
        <v>5.1781699999999997</v>
      </c>
      <c r="K46" s="50">
        <v>9.5997299999999957</v>
      </c>
      <c r="L46" s="50">
        <v>11.225757141492297</v>
      </c>
      <c r="M46" s="50">
        <v>13.279834842839207</v>
      </c>
      <c r="N46" s="50">
        <v>14.497505857271097</v>
      </c>
      <c r="O46" s="50">
        <v>17.84181825438645</v>
      </c>
      <c r="P46" s="50">
        <v>19.657019808228796</v>
      </c>
      <c r="Q46" s="50">
        <v>21.233018061994191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17.411859239200886</v>
      </c>
      <c r="C48" s="50">
        <v>15.201549999999997</v>
      </c>
      <c r="D48" s="50">
        <v>15.580030000000002</v>
      </c>
      <c r="E48" s="50">
        <v>15.300179999999996</v>
      </c>
      <c r="F48" s="50">
        <v>15.202919999999994</v>
      </c>
      <c r="G48" s="50">
        <v>14.020292387373036</v>
      </c>
      <c r="H48" s="50">
        <v>13.79989</v>
      </c>
      <c r="I48" s="50">
        <v>14.702799999999996</v>
      </c>
      <c r="J48" s="50">
        <v>13.900189999999995</v>
      </c>
      <c r="K48" s="50">
        <v>12.50231</v>
      </c>
      <c r="L48" s="50">
        <v>11.130199954779043</v>
      </c>
      <c r="M48" s="50">
        <v>12.921617444323484</v>
      </c>
      <c r="N48" s="50">
        <v>6.5443614822289353</v>
      </c>
      <c r="O48" s="50">
        <v>4.1559176332580137</v>
      </c>
      <c r="P48" s="50">
        <v>3.9887428027614069</v>
      </c>
      <c r="Q48" s="50">
        <v>1.6958087905859425</v>
      </c>
    </row>
    <row r="49" spans="1:17" ht="12" customHeight="1" x14ac:dyDescent="0.25">
      <c r="A49" s="49" t="s">
        <v>60</v>
      </c>
      <c r="B49" s="48">
        <v>2041.0987287301464</v>
      </c>
      <c r="C49" s="48">
        <v>2097.7295899999999</v>
      </c>
      <c r="D49" s="48">
        <v>2228.7893799999997</v>
      </c>
      <c r="E49" s="48">
        <v>2237.8107599999994</v>
      </c>
      <c r="F49" s="48">
        <v>2282.2808699999987</v>
      </c>
      <c r="G49" s="48">
        <v>2236.2000963838882</v>
      </c>
      <c r="H49" s="48">
        <v>1953.74379</v>
      </c>
      <c r="I49" s="48">
        <v>1879.2567200000001</v>
      </c>
      <c r="J49" s="48">
        <v>1718.1136800000002</v>
      </c>
      <c r="K49" s="48">
        <v>1737.7233999999994</v>
      </c>
      <c r="L49" s="48">
        <v>1743.425798524185</v>
      </c>
      <c r="M49" s="48">
        <v>1655.8021068230464</v>
      </c>
      <c r="N49" s="48">
        <v>1706.6220789634403</v>
      </c>
      <c r="O49" s="48">
        <v>1703.364832594573</v>
      </c>
      <c r="P49" s="48">
        <v>1626.5700698135663</v>
      </c>
      <c r="Q49" s="48">
        <v>1619.5190751443865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9474.4705390630807</v>
      </c>
      <c r="C51" s="26">
        <f t="shared" si="13"/>
        <v>9873.5986000000012</v>
      </c>
      <c r="D51" s="26">
        <f t="shared" si="13"/>
        <v>9327.0605499999965</v>
      </c>
      <c r="E51" s="26">
        <f t="shared" si="13"/>
        <v>9850.9096500000014</v>
      </c>
      <c r="F51" s="26">
        <f t="shared" si="13"/>
        <v>10023.1163</v>
      </c>
      <c r="G51" s="26">
        <f t="shared" si="13"/>
        <v>9924.7694038247173</v>
      </c>
      <c r="H51" s="26">
        <f t="shared" si="13"/>
        <v>8920.0462800000041</v>
      </c>
      <c r="I51" s="26">
        <f t="shared" si="13"/>
        <v>8264.7090400000016</v>
      </c>
      <c r="J51" s="26">
        <f t="shared" si="13"/>
        <v>8966.3879100000013</v>
      </c>
      <c r="K51" s="26">
        <f t="shared" si="13"/>
        <v>8399.7063899999976</v>
      </c>
      <c r="L51" s="26">
        <f t="shared" si="13"/>
        <v>9425.2263239436252</v>
      </c>
      <c r="M51" s="26">
        <f t="shared" si="13"/>
        <v>7944.3669246076452</v>
      </c>
      <c r="N51" s="26">
        <f t="shared" si="13"/>
        <v>8318.8037762871863</v>
      </c>
      <c r="O51" s="26">
        <f t="shared" si="13"/>
        <v>8988.0709252618053</v>
      </c>
      <c r="P51" s="26">
        <f t="shared" si="13"/>
        <v>7415.1684752510728</v>
      </c>
      <c r="Q51" s="26">
        <f t="shared" si="13"/>
        <v>8144.9656806231924</v>
      </c>
    </row>
    <row r="52" spans="1:17" ht="12" customHeight="1" x14ac:dyDescent="0.25">
      <c r="A52" s="25" t="s">
        <v>43</v>
      </c>
      <c r="B52" s="24">
        <f t="shared" ref="B52:Q52" si="14">SUM(B53:B56)</f>
        <v>8682.1873737605492</v>
      </c>
      <c r="C52" s="24">
        <f t="shared" si="14"/>
        <v>9046.644014199599</v>
      </c>
      <c r="D52" s="24">
        <f t="shared" si="14"/>
        <v>8462.7193530466757</v>
      </c>
      <c r="E52" s="24">
        <f t="shared" si="14"/>
        <v>8949.6831861673891</v>
      </c>
      <c r="F52" s="24">
        <f t="shared" si="14"/>
        <v>9102.5984572184752</v>
      </c>
      <c r="G52" s="24">
        <f t="shared" si="14"/>
        <v>8955.9981598876457</v>
      </c>
      <c r="H52" s="24">
        <f t="shared" si="14"/>
        <v>7928.6231384382008</v>
      </c>
      <c r="I52" s="24">
        <f t="shared" si="14"/>
        <v>7245.3461319274238</v>
      </c>
      <c r="J52" s="24">
        <f t="shared" si="14"/>
        <v>7923.9717726181289</v>
      </c>
      <c r="K52" s="24">
        <f t="shared" si="14"/>
        <v>7328.210049539307</v>
      </c>
      <c r="L52" s="24">
        <f t="shared" si="14"/>
        <v>8336.4578544705964</v>
      </c>
      <c r="M52" s="24">
        <f t="shared" si="14"/>
        <v>6856.9214156366579</v>
      </c>
      <c r="N52" s="24">
        <f t="shared" si="14"/>
        <v>7253.8103529044165</v>
      </c>
      <c r="O52" s="24">
        <f t="shared" si="14"/>
        <v>7951.173489634707</v>
      </c>
      <c r="P52" s="24">
        <f t="shared" si="14"/>
        <v>6408.4069628154957</v>
      </c>
      <c r="Q52" s="24">
        <f t="shared" si="14"/>
        <v>7176.5283385952698</v>
      </c>
    </row>
    <row r="53" spans="1:17" ht="12" customHeight="1" x14ac:dyDescent="0.25">
      <c r="A53" s="23" t="s">
        <v>65</v>
      </c>
      <c r="B53" s="22">
        <v>7098.8275760134893</v>
      </c>
      <c r="C53" s="22">
        <v>7437.0437588549321</v>
      </c>
      <c r="D53" s="22">
        <v>6807.8143685983732</v>
      </c>
      <c r="E53" s="22">
        <v>7291.1864661227346</v>
      </c>
      <c r="F53" s="22">
        <v>7434.9691986373218</v>
      </c>
      <c r="G53" s="22">
        <v>7248.2792811451418</v>
      </c>
      <c r="H53" s="22">
        <v>6262.1642040171491</v>
      </c>
      <c r="I53" s="22">
        <v>5572.8685853711395</v>
      </c>
      <c r="J53" s="22">
        <v>6277.3014592902009</v>
      </c>
      <c r="K53" s="22">
        <v>5674.5772299715863</v>
      </c>
      <c r="L53" s="22">
        <v>6665.9010373714818</v>
      </c>
      <c r="M53" s="22">
        <v>5165.7433994102867</v>
      </c>
      <c r="N53" s="22">
        <v>5512.7267125058843</v>
      </c>
      <c r="O53" s="22">
        <v>6191.1570806827203</v>
      </c>
      <c r="P53" s="22">
        <v>4634.3572695524545</v>
      </c>
      <c r="Q53" s="22">
        <v>5383.7437637878929</v>
      </c>
    </row>
    <row r="54" spans="1:17" ht="12" customHeight="1" x14ac:dyDescent="0.25">
      <c r="A54" s="23" t="s">
        <v>64</v>
      </c>
      <c r="B54" s="30">
        <v>1.8214114816805762</v>
      </c>
      <c r="C54" s="30">
        <v>2.2576907016812795</v>
      </c>
      <c r="D54" s="30">
        <v>2.6841046873418559</v>
      </c>
      <c r="E54" s="30">
        <v>2.9809753079985728</v>
      </c>
      <c r="F54" s="30">
        <v>3.2493663925179908</v>
      </c>
      <c r="G54" s="30">
        <v>3.6645390408803986</v>
      </c>
      <c r="H54" s="30">
        <v>3.9140588534100322</v>
      </c>
      <c r="I54" s="30">
        <v>4.2478842252591535</v>
      </c>
      <c r="J54" s="30">
        <v>5.1024961442942178</v>
      </c>
      <c r="K54" s="30">
        <v>5.9320972141633543</v>
      </c>
      <c r="L54" s="30">
        <v>6.5375519046601491</v>
      </c>
      <c r="M54" s="30">
        <v>7.1841140626039239</v>
      </c>
      <c r="N54" s="30">
        <v>7.8715599784877313</v>
      </c>
      <c r="O54" s="30">
        <v>7.9757309563429821</v>
      </c>
      <c r="P54" s="30">
        <v>8.0712201530017182</v>
      </c>
      <c r="Q54" s="30">
        <v>8.7446831554427522</v>
      </c>
    </row>
    <row r="55" spans="1:17" ht="12" customHeight="1" x14ac:dyDescent="0.25">
      <c r="A55" s="23" t="s">
        <v>63</v>
      </c>
      <c r="B55" s="22">
        <v>1171.4006219123676</v>
      </c>
      <c r="C55" s="22">
        <v>1190.4114329694621</v>
      </c>
      <c r="D55" s="22">
        <v>1215.5426731409711</v>
      </c>
      <c r="E55" s="22">
        <v>1216.4332455368167</v>
      </c>
      <c r="F55" s="22">
        <v>1219.0146771322802</v>
      </c>
      <c r="G55" s="22">
        <v>1243.4707950110362</v>
      </c>
      <c r="H55" s="22">
        <v>1212.703287088581</v>
      </c>
      <c r="I55" s="22">
        <v>1210.0270667403784</v>
      </c>
      <c r="J55" s="22">
        <v>1201.4245797047292</v>
      </c>
      <c r="K55" s="22">
        <v>1200.5940396971343</v>
      </c>
      <c r="L55" s="22">
        <v>1218.7417579680234</v>
      </c>
      <c r="M55" s="22">
        <v>1226.9816206389071</v>
      </c>
      <c r="N55" s="22">
        <v>1257.6146052336396</v>
      </c>
      <c r="O55" s="22">
        <v>1269.0117372827835</v>
      </c>
      <c r="P55" s="22">
        <v>1275.2553624921068</v>
      </c>
      <c r="Q55" s="22">
        <v>1269.2939166771509</v>
      </c>
    </row>
    <row r="56" spans="1:17" ht="12" customHeight="1" x14ac:dyDescent="0.25">
      <c r="A56" s="21" t="s">
        <v>62</v>
      </c>
      <c r="B56" s="20">
        <v>410.1377643530102</v>
      </c>
      <c r="C56" s="20">
        <v>416.93113167352476</v>
      </c>
      <c r="D56" s="20">
        <v>436.67820661998974</v>
      </c>
      <c r="E56" s="20">
        <v>439.08249919983746</v>
      </c>
      <c r="F56" s="20">
        <v>445.36521505635505</v>
      </c>
      <c r="G56" s="20">
        <v>460.58354469058816</v>
      </c>
      <c r="H56" s="20">
        <v>449.84158847906076</v>
      </c>
      <c r="I56" s="20">
        <v>458.20259559064618</v>
      </c>
      <c r="J56" s="20">
        <v>440.14323747890444</v>
      </c>
      <c r="K56" s="20">
        <v>447.10668265642249</v>
      </c>
      <c r="L56" s="20">
        <v>445.27750722643043</v>
      </c>
      <c r="M56" s="20">
        <v>457.0122815248605</v>
      </c>
      <c r="N56" s="20">
        <v>475.5974751864054</v>
      </c>
      <c r="O56" s="20">
        <v>483.0289407128605</v>
      </c>
      <c r="P56" s="20">
        <v>490.72311061793306</v>
      </c>
      <c r="Q56" s="20">
        <v>514.74597497478317</v>
      </c>
    </row>
    <row r="57" spans="1:17" ht="12" customHeight="1" x14ac:dyDescent="0.25">
      <c r="A57" s="19" t="s">
        <v>66</v>
      </c>
      <c r="B57" s="18">
        <v>792.28316530253107</v>
      </c>
      <c r="C57" s="18">
        <v>826.95458580040122</v>
      </c>
      <c r="D57" s="18">
        <v>864.3411969533214</v>
      </c>
      <c r="E57" s="18">
        <v>901.22646383261281</v>
      </c>
      <c r="F57" s="18">
        <v>920.51784278152445</v>
      </c>
      <c r="G57" s="18">
        <v>968.77124393707197</v>
      </c>
      <c r="H57" s="18">
        <v>991.42314156180248</v>
      </c>
      <c r="I57" s="18">
        <v>1019.3629080725777</v>
      </c>
      <c r="J57" s="18">
        <v>1042.4161373818727</v>
      </c>
      <c r="K57" s="18">
        <v>1071.4963404606899</v>
      </c>
      <c r="L57" s="18">
        <v>1088.7684694730287</v>
      </c>
      <c r="M57" s="18">
        <v>1087.4455089709875</v>
      </c>
      <c r="N57" s="18">
        <v>1064.9934233827703</v>
      </c>
      <c r="O57" s="18">
        <v>1036.8974356270976</v>
      </c>
      <c r="P57" s="18">
        <v>1006.7615124355773</v>
      </c>
      <c r="Q57" s="18">
        <v>968.43734202792245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0.91637705114645074</v>
      </c>
      <c r="C60" s="41">
        <f t="shared" si="16"/>
        <v>0.91624587758708342</v>
      </c>
      <c r="D60" s="41">
        <f t="shared" si="16"/>
        <v>0.90732973241464365</v>
      </c>
      <c r="E60" s="41">
        <f t="shared" si="16"/>
        <v>0.90851337634259877</v>
      </c>
      <c r="F60" s="41">
        <f t="shared" si="16"/>
        <v>0.90816051463141012</v>
      </c>
      <c r="G60" s="41">
        <f t="shared" si="16"/>
        <v>0.90238853876406078</v>
      </c>
      <c r="H60" s="41">
        <f t="shared" si="16"/>
        <v>0.88885448455747218</v>
      </c>
      <c r="I60" s="41">
        <f t="shared" si="16"/>
        <v>0.87666076287271477</v>
      </c>
      <c r="J60" s="41">
        <f t="shared" si="16"/>
        <v>0.88374179794080843</v>
      </c>
      <c r="K60" s="41">
        <f t="shared" si="16"/>
        <v>0.8724364530483677</v>
      </c>
      <c r="L60" s="41">
        <f t="shared" si="16"/>
        <v>0.88448357290825508</v>
      </c>
      <c r="M60" s="41">
        <f t="shared" si="16"/>
        <v>0.86311741145759158</v>
      </c>
      <c r="N60" s="41">
        <f t="shared" si="16"/>
        <v>0.87197757610071991</v>
      </c>
      <c r="O60" s="41">
        <f t="shared" si="16"/>
        <v>0.88463626463907818</v>
      </c>
      <c r="P60" s="41">
        <f t="shared" si="16"/>
        <v>0.86422944862335194</v>
      </c>
      <c r="Q60" s="41">
        <f t="shared" si="16"/>
        <v>0.88109988672735273</v>
      </c>
    </row>
    <row r="61" spans="1:17" ht="12" customHeight="1" x14ac:dyDescent="0.25">
      <c r="A61" s="23" t="s">
        <v>65</v>
      </c>
      <c r="B61" s="45">
        <f t="shared" ref="B61:Q61" si="17">IF(B53=0,0,B53/B$51)</f>
        <v>0.74925849911561226</v>
      </c>
      <c r="C61" s="45">
        <f t="shared" si="17"/>
        <v>0.75322524847778716</v>
      </c>
      <c r="D61" s="45">
        <f t="shared" si="17"/>
        <v>0.72989923589574812</v>
      </c>
      <c r="E61" s="45">
        <f t="shared" si="17"/>
        <v>0.7401536228811858</v>
      </c>
      <c r="F61" s="45">
        <f t="shared" si="17"/>
        <v>0.7417821938908683</v>
      </c>
      <c r="G61" s="45">
        <f t="shared" si="17"/>
        <v>0.73032218545570093</v>
      </c>
      <c r="H61" s="45">
        <f t="shared" si="17"/>
        <v>0.7020327033569097</v>
      </c>
      <c r="I61" s="45">
        <f t="shared" si="17"/>
        <v>0.67429700893271116</v>
      </c>
      <c r="J61" s="45">
        <f t="shared" si="17"/>
        <v>0.70009255926673375</v>
      </c>
      <c r="K61" s="45">
        <f t="shared" si="17"/>
        <v>0.6755685218625348</v>
      </c>
      <c r="L61" s="45">
        <f t="shared" si="17"/>
        <v>0.70724042142495636</v>
      </c>
      <c r="M61" s="45">
        <f t="shared" si="17"/>
        <v>0.65023977976261604</v>
      </c>
      <c r="N61" s="45">
        <f t="shared" si="17"/>
        <v>0.66268262369884889</v>
      </c>
      <c r="O61" s="45">
        <f t="shared" si="17"/>
        <v>0.68881933978534815</v>
      </c>
      <c r="P61" s="45">
        <f t="shared" si="17"/>
        <v>0.62498340867373725</v>
      </c>
      <c r="Q61" s="45">
        <f t="shared" si="17"/>
        <v>0.6609903558704705</v>
      </c>
    </row>
    <row r="62" spans="1:17" ht="12" customHeight="1" x14ac:dyDescent="0.25">
      <c r="A62" s="23" t="s">
        <v>64</v>
      </c>
      <c r="B62" s="44">
        <f t="shared" ref="B62:Q62" si="18">IF(B54=0,0,B54/B$51)</f>
        <v>1.9224414432140853E-4</v>
      </c>
      <c r="C62" s="44">
        <f t="shared" si="18"/>
        <v>2.2865935644591419E-4</v>
      </c>
      <c r="D62" s="44">
        <f t="shared" si="18"/>
        <v>2.8777605473375605E-4</v>
      </c>
      <c r="E62" s="44">
        <f t="shared" si="18"/>
        <v>3.0260914107547136E-4</v>
      </c>
      <c r="F62" s="44">
        <f t="shared" si="18"/>
        <v>3.2418723830611354E-4</v>
      </c>
      <c r="G62" s="44">
        <f t="shared" si="18"/>
        <v>3.692316558476605E-4</v>
      </c>
      <c r="H62" s="44">
        <f t="shared" si="18"/>
        <v>4.3879355897355617E-4</v>
      </c>
      <c r="I62" s="44">
        <f t="shared" si="18"/>
        <v>5.1397867785786598E-4</v>
      </c>
      <c r="J62" s="44">
        <f t="shared" si="18"/>
        <v>5.690693058911186E-4</v>
      </c>
      <c r="K62" s="44">
        <f t="shared" si="18"/>
        <v>7.0622673445176884E-4</v>
      </c>
      <c r="L62" s="44">
        <f t="shared" si="18"/>
        <v>6.9362280331160904E-4</v>
      </c>
      <c r="M62" s="44">
        <f t="shared" si="18"/>
        <v>9.0430290176441363E-4</v>
      </c>
      <c r="N62" s="44">
        <f t="shared" si="18"/>
        <v>9.4623700596540975E-4</v>
      </c>
      <c r="O62" s="44">
        <f t="shared" si="18"/>
        <v>8.8736849349135111E-4</v>
      </c>
      <c r="P62" s="44">
        <f t="shared" si="18"/>
        <v>1.0884742780882578E-3</v>
      </c>
      <c r="Q62" s="44">
        <f t="shared" si="18"/>
        <v>1.0736304483450782E-3</v>
      </c>
    </row>
    <row r="63" spans="1:17" ht="12" customHeight="1" x14ac:dyDescent="0.25">
      <c r="A63" s="23" t="s">
        <v>63</v>
      </c>
      <c r="B63" s="44">
        <f t="shared" ref="B63:Q63" si="19">IF(B55=0,0,B55/B$51)</f>
        <v>0.12363758133847193</v>
      </c>
      <c r="C63" s="44">
        <f t="shared" si="19"/>
        <v>0.12056510307897893</v>
      </c>
      <c r="D63" s="44">
        <f t="shared" si="19"/>
        <v>0.13032430384950933</v>
      </c>
      <c r="E63" s="44">
        <f t="shared" si="19"/>
        <v>0.12348435715648011</v>
      </c>
      <c r="F63" s="44">
        <f t="shared" si="19"/>
        <v>0.12162032651783959</v>
      </c>
      <c r="G63" s="44">
        <f t="shared" si="19"/>
        <v>0.12528964093934905</v>
      </c>
      <c r="H63" s="44">
        <f t="shared" si="19"/>
        <v>0.13595257793758672</v>
      </c>
      <c r="I63" s="44">
        <f t="shared" si="19"/>
        <v>0.14640891299185749</v>
      </c>
      <c r="J63" s="44">
        <f t="shared" si="19"/>
        <v>0.13399203690092515</v>
      </c>
      <c r="K63" s="44">
        <f t="shared" si="19"/>
        <v>0.14293285788256399</v>
      </c>
      <c r="L63" s="44">
        <f t="shared" si="19"/>
        <v>0.12930636528822234</v>
      </c>
      <c r="M63" s="44">
        <f t="shared" si="19"/>
        <v>0.15444674601299399</v>
      </c>
      <c r="N63" s="44">
        <f t="shared" si="19"/>
        <v>0.15117733739777342</v>
      </c>
      <c r="O63" s="44">
        <f t="shared" si="19"/>
        <v>0.14118844275206024</v>
      </c>
      <c r="P63" s="44">
        <f t="shared" si="19"/>
        <v>0.17197928364654283</v>
      </c>
      <c r="Q63" s="44">
        <f t="shared" si="19"/>
        <v>0.15583784713750126</v>
      </c>
    </row>
    <row r="64" spans="1:17" ht="12" customHeight="1" x14ac:dyDescent="0.25">
      <c r="A64" s="23" t="s">
        <v>62</v>
      </c>
      <c r="B64" s="43">
        <f t="shared" ref="B64:Q64" si="20">IF(B56=0,0,B56/B$51)</f>
        <v>4.3288726548044998E-2</v>
      </c>
      <c r="C64" s="43">
        <f t="shared" si="20"/>
        <v>4.2226866673871544E-2</v>
      </c>
      <c r="D64" s="43">
        <f t="shared" si="20"/>
        <v>4.6818416614652504E-2</v>
      </c>
      <c r="E64" s="43">
        <f t="shared" si="20"/>
        <v>4.4572787163857236E-2</v>
      </c>
      <c r="F64" s="43">
        <f t="shared" si="20"/>
        <v>4.4433806984396168E-2</v>
      </c>
      <c r="G64" s="43">
        <f t="shared" si="20"/>
        <v>4.6407480713163238E-2</v>
      </c>
      <c r="H64" s="43">
        <f t="shared" si="20"/>
        <v>5.0430409704002178E-2</v>
      </c>
      <c r="I64" s="43">
        <f t="shared" si="20"/>
        <v>5.5440862270288237E-2</v>
      </c>
      <c r="J64" s="43">
        <f t="shared" si="20"/>
        <v>4.9088132467258419E-2</v>
      </c>
      <c r="K64" s="43">
        <f t="shared" si="20"/>
        <v>5.3228846568817108E-2</v>
      </c>
      <c r="L64" s="43">
        <f t="shared" si="20"/>
        <v>4.7243163391764695E-2</v>
      </c>
      <c r="M64" s="43">
        <f t="shared" si="20"/>
        <v>5.7526582780217106E-2</v>
      </c>
      <c r="N64" s="43">
        <f t="shared" si="20"/>
        <v>5.7171377998132329E-2</v>
      </c>
      <c r="O64" s="43">
        <f t="shared" si="20"/>
        <v>5.3741113608178473E-2</v>
      </c>
      <c r="P64" s="43">
        <f t="shared" si="20"/>
        <v>6.617828202498359E-2</v>
      </c>
      <c r="Q64" s="43">
        <f t="shared" si="20"/>
        <v>6.3198053271035837E-2</v>
      </c>
    </row>
    <row r="65" spans="1:17" ht="12" customHeight="1" x14ac:dyDescent="0.25">
      <c r="A65" s="42" t="s">
        <v>66</v>
      </c>
      <c r="B65" s="41">
        <f t="shared" ref="B65:Q65" si="21">IF(B57=0,0,B57/B$51)</f>
        <v>8.3622948853549234E-2</v>
      </c>
      <c r="C65" s="41">
        <f t="shared" si="21"/>
        <v>8.3754122412916521E-2</v>
      </c>
      <c r="D65" s="41">
        <f t="shared" si="21"/>
        <v>9.2670267585356431E-2</v>
      </c>
      <c r="E65" s="41">
        <f t="shared" si="21"/>
        <v>9.1486623657401289E-2</v>
      </c>
      <c r="F65" s="41">
        <f t="shared" si="21"/>
        <v>9.1839485368589852E-2</v>
      </c>
      <c r="G65" s="41">
        <f t="shared" si="21"/>
        <v>9.7611461235939223E-2</v>
      </c>
      <c r="H65" s="41">
        <f t="shared" si="21"/>
        <v>0.11114551544252772</v>
      </c>
      <c r="I65" s="41">
        <f t="shared" si="21"/>
        <v>0.12333923712728519</v>
      </c>
      <c r="J65" s="41">
        <f t="shared" si="21"/>
        <v>0.11625820205919159</v>
      </c>
      <c r="K65" s="41">
        <f t="shared" si="21"/>
        <v>0.12756354695163222</v>
      </c>
      <c r="L65" s="41">
        <f t="shared" si="21"/>
        <v>0.11551642709174492</v>
      </c>
      <c r="M65" s="41">
        <f t="shared" si="21"/>
        <v>0.13688258854240851</v>
      </c>
      <c r="N65" s="41">
        <f t="shared" si="21"/>
        <v>0.12802242389928012</v>
      </c>
      <c r="O65" s="41">
        <f t="shared" si="21"/>
        <v>0.1153637353609217</v>
      </c>
      <c r="P65" s="41">
        <f t="shared" si="21"/>
        <v>0.13577055137664812</v>
      </c>
      <c r="Q65" s="41">
        <f t="shared" si="21"/>
        <v>0.11890011327264731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20177.631126187996</v>
      </c>
      <c r="C69" s="55">
        <f t="shared" ref="C69:Q69" si="22">SUM(C70:C71,C74:C75,C81:C82)</f>
        <v>20951.719362399595</v>
      </c>
      <c r="D69" s="55">
        <f t="shared" si="22"/>
        <v>19042.639298398579</v>
      </c>
      <c r="E69" s="55">
        <f t="shared" si="22"/>
        <v>20359.047029909118</v>
      </c>
      <c r="F69" s="55">
        <f t="shared" si="22"/>
        <v>20606.262566888126</v>
      </c>
      <c r="G69" s="55">
        <f t="shared" si="22"/>
        <v>20471.446445698344</v>
      </c>
      <c r="H69" s="55">
        <f t="shared" si="22"/>
        <v>18383.714309055133</v>
      </c>
      <c r="I69" s="55">
        <f t="shared" si="22"/>
        <v>16229.464306374673</v>
      </c>
      <c r="J69" s="55">
        <f t="shared" si="22"/>
        <v>18734.590817395165</v>
      </c>
      <c r="K69" s="55">
        <f t="shared" si="22"/>
        <v>16856.694541372788</v>
      </c>
      <c r="L69" s="55">
        <f t="shared" si="22"/>
        <v>19242.134062988611</v>
      </c>
      <c r="M69" s="55">
        <f t="shared" si="22"/>
        <v>15783.770269505239</v>
      </c>
      <c r="N69" s="55">
        <f t="shared" si="22"/>
        <v>16229.876228611171</v>
      </c>
      <c r="O69" s="55">
        <f t="shared" si="22"/>
        <v>17893.741678517355</v>
      </c>
      <c r="P69" s="55">
        <f t="shared" si="22"/>
        <v>14315.900492432738</v>
      </c>
      <c r="Q69" s="55">
        <f t="shared" si="22"/>
        <v>16181.975675435968</v>
      </c>
    </row>
    <row r="70" spans="1:17" ht="12" customHeight="1" x14ac:dyDescent="0.25">
      <c r="A70" s="54" t="s">
        <v>58</v>
      </c>
      <c r="B70" s="53">
        <v>784.71224693573697</v>
      </c>
      <c r="C70" s="53">
        <v>861.04514699175604</v>
      </c>
      <c r="D70" s="53">
        <v>770.69246819461171</v>
      </c>
      <c r="E70" s="53">
        <v>540.40263212602804</v>
      </c>
      <c r="F70" s="53">
        <v>468.93101188453198</v>
      </c>
      <c r="G70" s="53">
        <v>462.86055143421129</v>
      </c>
      <c r="H70" s="53">
        <v>455.79791646907199</v>
      </c>
      <c r="I70" s="53">
        <v>375.05703009715199</v>
      </c>
      <c r="J70" s="53">
        <v>533.63504891516402</v>
      </c>
      <c r="K70" s="53">
        <v>519.07286644056012</v>
      </c>
      <c r="L70" s="53">
        <v>495.95700382553389</v>
      </c>
      <c r="M70" s="53">
        <v>416.10615594231302</v>
      </c>
      <c r="N70" s="53">
        <v>396.57289227791779</v>
      </c>
      <c r="O70" s="53">
        <v>453.20372334981965</v>
      </c>
      <c r="P70" s="53">
        <v>342.52364610402333</v>
      </c>
      <c r="Q70" s="53">
        <v>351.11490278292251</v>
      </c>
    </row>
    <row r="71" spans="1:17" ht="12" customHeight="1" x14ac:dyDescent="0.25">
      <c r="A71" s="51" t="s">
        <v>85</v>
      </c>
      <c r="B71" s="50">
        <f>SUM(B72:B73)</f>
        <v>11659.262047461476</v>
      </c>
      <c r="C71" s="50">
        <f t="shared" ref="C71:Q71" si="23">SUM(C72:C73)</f>
        <v>11583.209185648231</v>
      </c>
      <c r="D71" s="50">
        <f t="shared" si="23"/>
        <v>10153.354233471151</v>
      </c>
      <c r="E71" s="50">
        <f t="shared" si="23"/>
        <v>11365.965640908074</v>
      </c>
      <c r="F71" s="50">
        <f t="shared" si="23"/>
        <v>11293.924488378516</v>
      </c>
      <c r="G71" s="50">
        <f t="shared" si="23"/>
        <v>11256.643133656029</v>
      </c>
      <c r="H71" s="50">
        <f t="shared" si="23"/>
        <v>9808.6582883346109</v>
      </c>
      <c r="I71" s="50">
        <f t="shared" si="23"/>
        <v>8153.1390504777128</v>
      </c>
      <c r="J71" s="50">
        <f t="shared" si="23"/>
        <v>10451.81149456104</v>
      </c>
      <c r="K71" s="50">
        <f t="shared" si="23"/>
        <v>8556.5282250895943</v>
      </c>
      <c r="L71" s="50">
        <f t="shared" si="23"/>
        <v>9384.0625104623196</v>
      </c>
      <c r="M71" s="50">
        <f t="shared" si="23"/>
        <v>8054.5658662367832</v>
      </c>
      <c r="N71" s="50">
        <f t="shared" si="23"/>
        <v>8013.8745413183869</v>
      </c>
      <c r="O71" s="50">
        <f t="shared" si="23"/>
        <v>8693.3079151342044</v>
      </c>
      <c r="P71" s="50">
        <f t="shared" si="23"/>
        <v>7154.7685471480982</v>
      </c>
      <c r="Q71" s="50">
        <f t="shared" si="23"/>
        <v>8346.0342076171401</v>
      </c>
    </row>
    <row r="72" spans="1:17" ht="12" customHeight="1" x14ac:dyDescent="0.25">
      <c r="A72" s="52" t="s">
        <v>84</v>
      </c>
      <c r="B72" s="50">
        <v>261.23428301868552</v>
      </c>
      <c r="C72" s="50">
        <v>261.1988863568281</v>
      </c>
      <c r="D72" s="50">
        <v>304.87041087235201</v>
      </c>
      <c r="E72" s="50">
        <v>200.32199332534799</v>
      </c>
      <c r="F72" s="50">
        <v>208.97390884568404</v>
      </c>
      <c r="G72" s="50">
        <v>182.86452273991227</v>
      </c>
      <c r="H72" s="50">
        <v>147.92104080021602</v>
      </c>
      <c r="I72" s="50">
        <v>168.30177950552405</v>
      </c>
      <c r="J72" s="50">
        <v>261.28221096185996</v>
      </c>
      <c r="K72" s="50">
        <v>185.77056895894802</v>
      </c>
      <c r="L72" s="50">
        <v>124.811840139315</v>
      </c>
      <c r="M72" s="50">
        <v>249.62371290012018</v>
      </c>
      <c r="N72" s="50">
        <v>238.01341587860762</v>
      </c>
      <c r="O72" s="50">
        <v>226.40344078536035</v>
      </c>
      <c r="P72" s="50">
        <v>249.62465050598578</v>
      </c>
      <c r="Q72" s="50">
        <v>235.11087063132163</v>
      </c>
    </row>
    <row r="73" spans="1:17" ht="12" customHeight="1" x14ac:dyDescent="0.25">
      <c r="A73" s="52" t="s">
        <v>83</v>
      </c>
      <c r="B73" s="50">
        <v>11398.02776444279</v>
      </c>
      <c r="C73" s="50">
        <v>11322.010299291403</v>
      </c>
      <c r="D73" s="50">
        <v>9848.4838225987987</v>
      </c>
      <c r="E73" s="50">
        <v>11165.643647582727</v>
      </c>
      <c r="F73" s="50">
        <v>11084.950579532831</v>
      </c>
      <c r="G73" s="50">
        <v>11073.778610916117</v>
      </c>
      <c r="H73" s="50">
        <v>9660.7372475343946</v>
      </c>
      <c r="I73" s="50">
        <v>7984.8372709721889</v>
      </c>
      <c r="J73" s="50">
        <v>10190.52928359918</v>
      </c>
      <c r="K73" s="50">
        <v>8370.7576561306469</v>
      </c>
      <c r="L73" s="50">
        <v>9259.2506703230047</v>
      </c>
      <c r="M73" s="50">
        <v>7804.9421533366631</v>
      </c>
      <c r="N73" s="50">
        <v>7775.8611254397792</v>
      </c>
      <c r="O73" s="50">
        <v>8466.9044743488448</v>
      </c>
      <c r="P73" s="50">
        <v>6905.1438966421119</v>
      </c>
      <c r="Q73" s="50">
        <v>8110.9233369858184</v>
      </c>
    </row>
    <row r="74" spans="1:17" ht="12" customHeight="1" x14ac:dyDescent="0.25">
      <c r="A74" s="51" t="s">
        <v>56</v>
      </c>
      <c r="B74" s="50">
        <v>7733.6568317907859</v>
      </c>
      <c r="C74" s="50">
        <v>8507.465029759609</v>
      </c>
      <c r="D74" s="50">
        <v>8118.5925967328176</v>
      </c>
      <c r="E74" s="50">
        <v>8452.6787568750151</v>
      </c>
      <c r="F74" s="50">
        <v>8843.4070666250791</v>
      </c>
      <c r="G74" s="50">
        <v>8751.9427606081044</v>
      </c>
      <c r="H74" s="50">
        <v>8119.2581042514485</v>
      </c>
      <c r="I74" s="50">
        <v>7701.2682257998104</v>
      </c>
      <c r="J74" s="50">
        <v>7749.1442739189606</v>
      </c>
      <c r="K74" s="50">
        <v>7781.0934498426341</v>
      </c>
      <c r="L74" s="50">
        <v>9362.1145487007598</v>
      </c>
      <c r="M74" s="50">
        <v>7313.098247326142</v>
      </c>
      <c r="N74" s="50">
        <v>7819.4287950148664</v>
      </c>
      <c r="O74" s="50">
        <v>8747.2300400333297</v>
      </c>
      <c r="P74" s="50">
        <v>6818.608299180617</v>
      </c>
      <c r="Q74" s="50">
        <v>7484.8265650359044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20177.631126188</v>
      </c>
      <c r="C84" s="26">
        <f t="shared" si="25"/>
        <v>20951.719362399606</v>
      </c>
      <c r="D84" s="26">
        <f t="shared" si="25"/>
        <v>19042.639298398572</v>
      </c>
      <c r="E84" s="26">
        <f t="shared" si="25"/>
        <v>20359.047029909118</v>
      </c>
      <c r="F84" s="26">
        <f t="shared" si="25"/>
        <v>20606.262566888126</v>
      </c>
      <c r="G84" s="26">
        <f t="shared" si="25"/>
        <v>20471.446445698355</v>
      </c>
      <c r="H84" s="26">
        <f t="shared" si="25"/>
        <v>18383.714309055133</v>
      </c>
      <c r="I84" s="26">
        <f t="shared" si="25"/>
        <v>16229.464306374672</v>
      </c>
      <c r="J84" s="26">
        <f t="shared" si="25"/>
        <v>18734.590817395168</v>
      </c>
      <c r="K84" s="26">
        <f t="shared" si="25"/>
        <v>16856.694541372788</v>
      </c>
      <c r="L84" s="26">
        <f t="shared" si="25"/>
        <v>19242.134062988614</v>
      </c>
      <c r="M84" s="26">
        <f t="shared" si="25"/>
        <v>15783.770269505245</v>
      </c>
      <c r="N84" s="26">
        <f t="shared" si="25"/>
        <v>16229.876228611169</v>
      </c>
      <c r="O84" s="26">
        <f t="shared" si="25"/>
        <v>17893.741678517355</v>
      </c>
      <c r="P84" s="26">
        <f t="shared" si="25"/>
        <v>14315.900492432738</v>
      </c>
      <c r="Q84" s="26">
        <f t="shared" si="25"/>
        <v>16181.975675435962</v>
      </c>
    </row>
    <row r="85" spans="1:17" ht="12" customHeight="1" x14ac:dyDescent="0.25">
      <c r="A85" s="25" t="s">
        <v>43</v>
      </c>
      <c r="B85" s="24">
        <f t="shared" ref="B85:Q85" si="26">SUM(B86:B89)</f>
        <v>20177.631126188</v>
      </c>
      <c r="C85" s="24">
        <f t="shared" si="26"/>
        <v>20951.719362399606</v>
      </c>
      <c r="D85" s="24">
        <f t="shared" si="26"/>
        <v>19042.639298398572</v>
      </c>
      <c r="E85" s="24">
        <f t="shared" si="26"/>
        <v>20359.047029909118</v>
      </c>
      <c r="F85" s="24">
        <f t="shared" si="26"/>
        <v>20606.262566888126</v>
      </c>
      <c r="G85" s="24">
        <f t="shared" si="26"/>
        <v>20471.446445698355</v>
      </c>
      <c r="H85" s="24">
        <f t="shared" si="26"/>
        <v>18383.714309055133</v>
      </c>
      <c r="I85" s="24">
        <f t="shared" si="26"/>
        <v>16229.464306374672</v>
      </c>
      <c r="J85" s="24">
        <f t="shared" si="26"/>
        <v>18734.590817395168</v>
      </c>
      <c r="K85" s="24">
        <f t="shared" si="26"/>
        <v>16856.694541372788</v>
      </c>
      <c r="L85" s="24">
        <f t="shared" si="26"/>
        <v>19242.134062988614</v>
      </c>
      <c r="M85" s="24">
        <f t="shared" si="26"/>
        <v>15783.770269505245</v>
      </c>
      <c r="N85" s="24">
        <f t="shared" si="26"/>
        <v>16229.876228611169</v>
      </c>
      <c r="O85" s="24">
        <f t="shared" si="26"/>
        <v>17893.741678517355</v>
      </c>
      <c r="P85" s="24">
        <f t="shared" si="26"/>
        <v>14315.900492432738</v>
      </c>
      <c r="Q85" s="24">
        <f t="shared" si="26"/>
        <v>16181.975675435962</v>
      </c>
    </row>
    <row r="86" spans="1:17" ht="12" customHeight="1" x14ac:dyDescent="0.25">
      <c r="A86" s="23" t="s">
        <v>65</v>
      </c>
      <c r="B86" s="22">
        <v>17413.762586860106</v>
      </c>
      <c r="C86" s="22">
        <v>18102.854685167731</v>
      </c>
      <c r="D86" s="22">
        <v>16130.956381672035</v>
      </c>
      <c r="E86" s="22">
        <v>17477.687710275968</v>
      </c>
      <c r="F86" s="22">
        <v>17692.340373364572</v>
      </c>
      <c r="G86" s="22">
        <v>17506.886096609065</v>
      </c>
      <c r="H86" s="22">
        <v>15330.514609721007</v>
      </c>
      <c r="I86" s="22">
        <v>13160.705505337959</v>
      </c>
      <c r="J86" s="22">
        <v>15447.858488628037</v>
      </c>
      <c r="K86" s="22">
        <v>13641.541312287642</v>
      </c>
      <c r="L86" s="22">
        <v>15968.50460870823</v>
      </c>
      <c r="M86" s="22">
        <v>12386.0579090551</v>
      </c>
      <c r="N86" s="22">
        <v>12839.31393934122</v>
      </c>
      <c r="O86" s="22">
        <v>14475.541893958532</v>
      </c>
      <c r="P86" s="22">
        <v>10891.699980780846</v>
      </c>
      <c r="Q86" s="22">
        <v>12774.176726712871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2264.9419064864542</v>
      </c>
      <c r="C88" s="22">
        <v>2323.7930393042466</v>
      </c>
      <c r="D88" s="22">
        <v>2313.7966265484897</v>
      </c>
      <c r="E88" s="22">
        <v>2361.0956971490368</v>
      </c>
      <c r="F88" s="22">
        <v>2371.3289289223762</v>
      </c>
      <c r="G88" s="22">
        <v>2426.4564722175983</v>
      </c>
      <c r="H88" s="22">
        <v>2498.8009659487034</v>
      </c>
      <c r="I88" s="22">
        <v>2467.7624279680135</v>
      </c>
      <c r="J88" s="22">
        <v>2627.1874044629876</v>
      </c>
      <c r="K88" s="22">
        <v>2581.0213914414971</v>
      </c>
      <c r="L88" s="22">
        <v>2651.034166555507</v>
      </c>
      <c r="M88" s="22">
        <v>2699.6292030962154</v>
      </c>
      <c r="N88" s="22">
        <v>2689.0508565870773</v>
      </c>
      <c r="O88" s="22">
        <v>2712.9992148873393</v>
      </c>
      <c r="P88" s="22">
        <v>2711.2315488974423</v>
      </c>
      <c r="Q88" s="22">
        <v>2704.8964843842073</v>
      </c>
    </row>
    <row r="89" spans="1:17" ht="12" customHeight="1" x14ac:dyDescent="0.25">
      <c r="A89" s="21" t="s">
        <v>62</v>
      </c>
      <c r="B89" s="20">
        <v>498.92663284144078</v>
      </c>
      <c r="C89" s="20">
        <v>525.07163792762697</v>
      </c>
      <c r="D89" s="20">
        <v>597.88629017805022</v>
      </c>
      <c r="E89" s="20">
        <v>520.2636224841134</v>
      </c>
      <c r="F89" s="20">
        <v>542.59326460117973</v>
      </c>
      <c r="G89" s="20">
        <v>538.10387687168861</v>
      </c>
      <c r="H89" s="20">
        <v>554.39873338542213</v>
      </c>
      <c r="I89" s="20">
        <v>600.99637306869909</v>
      </c>
      <c r="J89" s="20">
        <v>659.54492430414484</v>
      </c>
      <c r="K89" s="20">
        <v>634.13183764364908</v>
      </c>
      <c r="L89" s="20">
        <v>622.59528772487863</v>
      </c>
      <c r="M89" s="20">
        <v>698.08315735392944</v>
      </c>
      <c r="N89" s="20">
        <v>701.51143268287206</v>
      </c>
      <c r="O89" s="20">
        <v>705.2005696714848</v>
      </c>
      <c r="P89" s="20">
        <v>712.96896275445113</v>
      </c>
      <c r="Q89" s="20">
        <v>702.90246433888456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0.86302314072236441</v>
      </c>
      <c r="C94" s="45">
        <f t="shared" si="29"/>
        <v>0.86402716512399902</v>
      </c>
      <c r="D94" s="45">
        <f t="shared" si="29"/>
        <v>0.84709667230994601</v>
      </c>
      <c r="E94" s="45">
        <f t="shared" si="29"/>
        <v>0.85847278041058628</v>
      </c>
      <c r="F94" s="45">
        <f t="shared" si="29"/>
        <v>0.85859045598080019</v>
      </c>
      <c r="G94" s="45">
        <f t="shared" si="29"/>
        <v>0.85518559438616371</v>
      </c>
      <c r="H94" s="45">
        <f t="shared" si="29"/>
        <v>0.83391823610801907</v>
      </c>
      <c r="I94" s="45">
        <f t="shared" si="29"/>
        <v>0.81091435039963988</v>
      </c>
      <c r="J94" s="45">
        <f t="shared" si="29"/>
        <v>0.82456343131255461</v>
      </c>
      <c r="K94" s="45">
        <f t="shared" si="29"/>
        <v>0.80926549857126917</v>
      </c>
      <c r="L94" s="45">
        <f t="shared" si="29"/>
        <v>0.82987180925128967</v>
      </c>
      <c r="M94" s="45">
        <f t="shared" si="29"/>
        <v>0.78473379284956812</v>
      </c>
      <c r="N94" s="45">
        <f t="shared" si="29"/>
        <v>0.7910913033771122</v>
      </c>
      <c r="O94" s="45">
        <f t="shared" si="29"/>
        <v>0.8089723297692063</v>
      </c>
      <c r="P94" s="45">
        <f t="shared" si="29"/>
        <v>0.76081137798758136</v>
      </c>
      <c r="Q94" s="45">
        <f t="shared" si="29"/>
        <v>0.78940773258631902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0.11225013939058721</v>
      </c>
      <c r="C96" s="44">
        <f t="shared" si="31"/>
        <v>0.11091180628710473</v>
      </c>
      <c r="D96" s="44">
        <f t="shared" si="31"/>
        <v>0.12150608906104066</v>
      </c>
      <c r="E96" s="44">
        <f t="shared" si="31"/>
        <v>0.11597280038109803</v>
      </c>
      <c r="F96" s="44">
        <f t="shared" si="31"/>
        <v>0.11507807013644612</v>
      </c>
      <c r="G96" s="44">
        <f t="shared" si="31"/>
        <v>0.11852882397215597</v>
      </c>
      <c r="H96" s="44">
        <f t="shared" si="31"/>
        <v>0.13592470617963678</v>
      </c>
      <c r="I96" s="44">
        <f t="shared" si="31"/>
        <v>0.15205445980116031</v>
      </c>
      <c r="J96" s="44">
        <f t="shared" si="31"/>
        <v>0.14023190738831776</v>
      </c>
      <c r="K96" s="44">
        <f t="shared" si="31"/>
        <v>0.15311551058285369</v>
      </c>
      <c r="L96" s="44">
        <f t="shared" si="31"/>
        <v>0.13777235715526237</v>
      </c>
      <c r="M96" s="44">
        <f t="shared" si="31"/>
        <v>0.17103829801121639</v>
      </c>
      <c r="N96" s="44">
        <f t="shared" si="31"/>
        <v>0.16568523497712381</v>
      </c>
      <c r="O96" s="44">
        <f t="shared" si="31"/>
        <v>0.15161721140439163</v>
      </c>
      <c r="P96" s="44">
        <f t="shared" si="31"/>
        <v>0.18938602921489822</v>
      </c>
      <c r="Q96" s="44">
        <f t="shared" si="31"/>
        <v>0.16715489743877235</v>
      </c>
    </row>
    <row r="97" spans="1:17" ht="12" customHeight="1" x14ac:dyDescent="0.25">
      <c r="A97" s="23" t="s">
        <v>62</v>
      </c>
      <c r="B97" s="43">
        <f t="shared" ref="B97:Q97" si="32">IF(B89=0,0,B89/B$84)</f>
        <v>2.4726719887048457E-2</v>
      </c>
      <c r="C97" s="43">
        <f t="shared" si="32"/>
        <v>2.5061028588896219E-2</v>
      </c>
      <c r="D97" s="43">
        <f t="shared" si="32"/>
        <v>3.1397238629013502E-2</v>
      </c>
      <c r="E97" s="43">
        <f t="shared" si="32"/>
        <v>2.5554419208315755E-2</v>
      </c>
      <c r="F97" s="43">
        <f t="shared" si="32"/>
        <v>2.6331473882753691E-2</v>
      </c>
      <c r="G97" s="43">
        <f t="shared" si="32"/>
        <v>2.6285581641680225E-2</v>
      </c>
      <c r="H97" s="43">
        <f t="shared" si="32"/>
        <v>3.0157057712344126E-2</v>
      </c>
      <c r="I97" s="43">
        <f t="shared" si="32"/>
        <v>3.7031189799199803E-2</v>
      </c>
      <c r="J97" s="43">
        <f t="shared" si="32"/>
        <v>3.52046612991277E-2</v>
      </c>
      <c r="K97" s="43">
        <f t="shared" si="32"/>
        <v>3.7618990845877082E-2</v>
      </c>
      <c r="L97" s="43">
        <f t="shared" si="32"/>
        <v>3.2355833593448083E-2</v>
      </c>
      <c r="M97" s="43">
        <f t="shared" si="32"/>
        <v>4.4227909139215531E-2</v>
      </c>
      <c r="N97" s="43">
        <f t="shared" si="32"/>
        <v>4.3223461645764023E-2</v>
      </c>
      <c r="O97" s="43">
        <f t="shared" si="32"/>
        <v>3.9410458826402178E-2</v>
      </c>
      <c r="P97" s="43">
        <f t="shared" si="32"/>
        <v>4.9802592797520515E-2</v>
      </c>
      <c r="Q97" s="43">
        <f t="shared" si="32"/>
        <v>4.3437369974908671E-2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25187.50021882603</v>
      </c>
      <c r="C102" s="26">
        <f t="shared" si="34"/>
        <v>26089.633833089309</v>
      </c>
      <c r="D102" s="26">
        <f t="shared" si="34"/>
        <v>24443.824187487913</v>
      </c>
      <c r="E102" s="26">
        <f t="shared" si="34"/>
        <v>25606.095150814064</v>
      </c>
      <c r="F102" s="26">
        <f t="shared" si="34"/>
        <v>26243.507726605952</v>
      </c>
      <c r="G102" s="26">
        <f t="shared" si="34"/>
        <v>25354.838165325116</v>
      </c>
      <c r="H102" s="26">
        <f t="shared" si="34"/>
        <v>22675.601898867433</v>
      </c>
      <c r="I102" s="26">
        <f t="shared" si="34"/>
        <v>20837.23556346129</v>
      </c>
      <c r="J102" s="26">
        <f t="shared" si="34"/>
        <v>22392.743909053814</v>
      </c>
      <c r="K102" s="26">
        <f t="shared" si="34"/>
        <v>20709.405844178684</v>
      </c>
      <c r="L102" s="26">
        <f t="shared" si="34"/>
        <v>23031.467975864976</v>
      </c>
      <c r="M102" s="26">
        <f t="shared" si="34"/>
        <v>19087.207799752257</v>
      </c>
      <c r="N102" s="26">
        <f t="shared" si="34"/>
        <v>19869.427947484644</v>
      </c>
      <c r="O102" s="26">
        <f t="shared" si="34"/>
        <v>21376.956345340775</v>
      </c>
      <c r="P102" s="26">
        <f t="shared" si="34"/>
        <v>17569.350813070876</v>
      </c>
      <c r="Q102" s="26">
        <f t="shared" si="34"/>
        <v>19247.672360839486</v>
      </c>
    </row>
    <row r="103" spans="1:17" ht="12" customHeight="1" x14ac:dyDescent="0.25">
      <c r="A103" s="25" t="s">
        <v>43</v>
      </c>
      <c r="B103" s="24">
        <f t="shared" ref="B103:Q103" si="35">B52/0.086*1000000/B$6</f>
        <v>23081.247176278379</v>
      </c>
      <c r="C103" s="24">
        <f t="shared" si="35"/>
        <v>23904.519447324576</v>
      </c>
      <c r="D103" s="24">
        <f t="shared" si="35"/>
        <v>22178.608459224</v>
      </c>
      <c r="E103" s="24">
        <f t="shared" si="35"/>
        <v>23263.479960415927</v>
      </c>
      <c r="F103" s="24">
        <f t="shared" si="35"/>
        <v>23833.317482727845</v>
      </c>
      <c r="G103" s="24">
        <f t="shared" si="35"/>
        <v>22879.915362606975</v>
      </c>
      <c r="H103" s="24">
        <f t="shared" si="35"/>
        <v>20155.310437848253</v>
      </c>
      <c r="I103" s="24">
        <f t="shared" si="35"/>
        <v>18267.186825222438</v>
      </c>
      <c r="J103" s="24">
        <f t="shared" si="35"/>
        <v>19789.403763015303</v>
      </c>
      <c r="K103" s="24">
        <f t="shared" si="35"/>
        <v>18067.640579434392</v>
      </c>
      <c r="L103" s="24">
        <f t="shared" si="35"/>
        <v>20370.955084615111</v>
      </c>
      <c r="M103" s="24">
        <f t="shared" si="35"/>
        <v>16474.501388075318</v>
      </c>
      <c r="N103" s="24">
        <f t="shared" si="35"/>
        <v>17325.695620155566</v>
      </c>
      <c r="O103" s="24">
        <f t="shared" si="35"/>
        <v>18910.830810694901</v>
      </c>
      <c r="P103" s="24">
        <f t="shared" si="35"/>
        <v>15183.950365850485</v>
      </c>
      <c r="Q103" s="24">
        <f t="shared" si="35"/>
        <v>16959.121936900865</v>
      </c>
    </row>
    <row r="104" spans="1:17" ht="12" customHeight="1" x14ac:dyDescent="0.25">
      <c r="A104" s="23" t="s">
        <v>65</v>
      </c>
      <c r="B104" s="22">
        <f t="shared" ref="B104:Q104" si="36">B53/0.086*1000000/B$6</f>
        <v>18871.948610431744</v>
      </c>
      <c r="C104" s="22">
        <f t="shared" si="36"/>
        <v>19651.370926623178</v>
      </c>
      <c r="D104" s="22">
        <f t="shared" si="36"/>
        <v>17841.528596817432</v>
      </c>
      <c r="E104" s="22">
        <f t="shared" si="36"/>
        <v>18952.444093715392</v>
      </c>
      <c r="F104" s="22">
        <f t="shared" si="36"/>
        <v>19466.966736833714</v>
      </c>
      <c r="G104" s="22">
        <f t="shared" si="36"/>
        <v>18517.200820775855</v>
      </c>
      <c r="H104" s="22">
        <f t="shared" si="36"/>
        <v>15919.014101306979</v>
      </c>
      <c r="I104" s="22">
        <f t="shared" si="36"/>
        <v>14050.485614868263</v>
      </c>
      <c r="J104" s="22">
        <f t="shared" si="36"/>
        <v>15676.993392294049</v>
      </c>
      <c r="K104" s="22">
        <f t="shared" si="36"/>
        <v>13990.622694803134</v>
      </c>
      <c r="L104" s="22">
        <f t="shared" si="36"/>
        <v>16288.78511728613</v>
      </c>
      <c r="M104" s="22">
        <f t="shared" si="36"/>
        <v>12411.261795994194</v>
      </c>
      <c r="N104" s="22">
        <f t="shared" si="36"/>
        <v>13167.124643634359</v>
      </c>
      <c r="O104" s="22">
        <f t="shared" si="36"/>
        <v>14724.860956417842</v>
      </c>
      <c r="P104" s="22">
        <f t="shared" si="36"/>
        <v>10980.552759337736</v>
      </c>
      <c r="Q104" s="22">
        <f t="shared" si="36"/>
        <v>12722.525803469511</v>
      </c>
    </row>
    <row r="105" spans="1:17" ht="12" customHeight="1" x14ac:dyDescent="0.25">
      <c r="A105" s="23" t="s">
        <v>64</v>
      </c>
      <c r="B105" s="22">
        <f t="shared" ref="B105:Q105" si="37">B54/0.086*1000000/B$6</f>
        <v>4.8421494271635002</v>
      </c>
      <c r="C105" s="22">
        <f t="shared" si="37"/>
        <v>5.9656388821837503</v>
      </c>
      <c r="D105" s="22">
        <f t="shared" si="37"/>
        <v>7.0343472872808324</v>
      </c>
      <c r="E105" s="22">
        <f t="shared" si="37"/>
        <v>7.7486384598846367</v>
      </c>
      <c r="F105" s="22">
        <f t="shared" si="37"/>
        <v>8.5078102933535327</v>
      </c>
      <c r="G105" s="22">
        <f t="shared" si="37"/>
        <v>9.3618088795324503</v>
      </c>
      <c r="H105" s="22">
        <f t="shared" si="37"/>
        <v>9.9499080590715714</v>
      </c>
      <c r="I105" s="22">
        <f t="shared" si="37"/>
        <v>10.709894785120737</v>
      </c>
      <c r="J105" s="22">
        <f t="shared" si="37"/>
        <v>12.743023233322829</v>
      </c>
      <c r="K105" s="22">
        <f t="shared" si="37"/>
        <v>14.62553606177069</v>
      </c>
      <c r="L105" s="22">
        <f t="shared" si="37"/>
        <v>15.975151381801014</v>
      </c>
      <c r="M105" s="22">
        <f t="shared" si="37"/>
        <v>17.260617399896315</v>
      </c>
      <c r="N105" s="22">
        <f t="shared" si="37"/>
        <v>18.801188011273307</v>
      </c>
      <c r="O105" s="22">
        <f t="shared" si="37"/>
        <v>18.969237547595419</v>
      </c>
      <c r="P105" s="22">
        <f t="shared" si="37"/>
        <v>19.123786442736669</v>
      </c>
      <c r="Q105" s="22">
        <f t="shared" si="37"/>
        <v>20.664887106367264</v>
      </c>
    </row>
    <row r="106" spans="1:17" ht="12" customHeight="1" x14ac:dyDescent="0.25">
      <c r="A106" s="23" t="s">
        <v>63</v>
      </c>
      <c r="B106" s="22">
        <f t="shared" ref="B106:Q106" si="38">B55/0.086*1000000/B$6</f>
        <v>3114.1216070178821</v>
      </c>
      <c r="C106" s="22">
        <f t="shared" si="38"/>
        <v>3145.4993923792285</v>
      </c>
      <c r="D106" s="22">
        <f t="shared" si="38"/>
        <v>3185.62437065416</v>
      </c>
      <c r="E106" s="22">
        <f t="shared" si="38"/>
        <v>3161.9521989859372</v>
      </c>
      <c r="F106" s="22">
        <f t="shared" si="38"/>
        <v>3191.743978683262</v>
      </c>
      <c r="G106" s="22">
        <f t="shared" si="38"/>
        <v>3176.6985698088874</v>
      </c>
      <c r="H106" s="22">
        <f t="shared" si="38"/>
        <v>3082.8065344374641</v>
      </c>
      <c r="I106" s="22">
        <f t="shared" si="38"/>
        <v>3050.7570086016426</v>
      </c>
      <c r="J106" s="22">
        <f t="shared" si="38"/>
        <v>3000.4493681749054</v>
      </c>
      <c r="K106" s="22">
        <f t="shared" si="38"/>
        <v>2960.0545623583321</v>
      </c>
      <c r="L106" s="22">
        <f t="shared" si="38"/>
        <v>2978.1154112111913</v>
      </c>
      <c r="M106" s="22">
        <f t="shared" si="38"/>
        <v>2947.9571351455743</v>
      </c>
      <c r="N106" s="22">
        <f t="shared" si="38"/>
        <v>3003.8072127176351</v>
      </c>
      <c r="O106" s="22">
        <f t="shared" si="38"/>
        <v>3018.1791771774369</v>
      </c>
      <c r="P106" s="22">
        <f t="shared" si="38"/>
        <v>3021.5643669667343</v>
      </c>
      <c r="Q106" s="22">
        <f t="shared" si="38"/>
        <v>2999.5158231212113</v>
      </c>
    </row>
    <row r="107" spans="1:17" ht="12" customHeight="1" x14ac:dyDescent="0.25">
      <c r="A107" s="21" t="s">
        <v>62</v>
      </c>
      <c r="B107" s="20">
        <f t="shared" ref="B107:Q107" si="39">B56/0.086*1000000/B$6</f>
        <v>1090.3348094015835</v>
      </c>
      <c r="C107" s="20">
        <f t="shared" si="39"/>
        <v>1101.6834894399904</v>
      </c>
      <c r="D107" s="20">
        <f t="shared" si="39"/>
        <v>1144.4211444651287</v>
      </c>
      <c r="E107" s="20">
        <f t="shared" si="39"/>
        <v>1141.3350292547123</v>
      </c>
      <c r="F107" s="20">
        <f t="shared" si="39"/>
        <v>1166.0989569175183</v>
      </c>
      <c r="G107" s="20">
        <f t="shared" si="39"/>
        <v>1176.6541631427006</v>
      </c>
      <c r="H107" s="20">
        <f t="shared" si="39"/>
        <v>1143.5398940447344</v>
      </c>
      <c r="I107" s="20">
        <f t="shared" si="39"/>
        <v>1155.2343069674089</v>
      </c>
      <c r="J107" s="20">
        <f t="shared" si="39"/>
        <v>1099.2179793130276</v>
      </c>
      <c r="K107" s="20">
        <f t="shared" si="39"/>
        <v>1102.3377862111515</v>
      </c>
      <c r="L107" s="20">
        <f t="shared" si="39"/>
        <v>1088.0794047359852</v>
      </c>
      <c r="M107" s="20">
        <f t="shared" si="39"/>
        <v>1098.021839535654</v>
      </c>
      <c r="N107" s="20">
        <f t="shared" si="39"/>
        <v>1135.9625757922993</v>
      </c>
      <c r="O107" s="20">
        <f t="shared" si="39"/>
        <v>1148.8214395520301</v>
      </c>
      <c r="P107" s="20">
        <f t="shared" si="39"/>
        <v>1162.7094531032794</v>
      </c>
      <c r="Q107" s="20">
        <f t="shared" si="39"/>
        <v>1216.4154232037777</v>
      </c>
    </row>
    <row r="108" spans="1:17" ht="12" customHeight="1" x14ac:dyDescent="0.25">
      <c r="A108" s="19" t="s">
        <v>66</v>
      </c>
      <c r="B108" s="18">
        <f t="shared" ref="B108:Q108" si="40">B57/0.086*1000000/B$6</f>
        <v>2106.2530425476493</v>
      </c>
      <c r="C108" s="18">
        <f t="shared" si="40"/>
        <v>2185.1143857647303</v>
      </c>
      <c r="D108" s="18">
        <f t="shared" si="40"/>
        <v>2265.2157282639128</v>
      </c>
      <c r="E108" s="18">
        <f t="shared" si="40"/>
        <v>2342.6151903981345</v>
      </c>
      <c r="F108" s="18">
        <f t="shared" si="40"/>
        <v>2410.1902438781021</v>
      </c>
      <c r="G108" s="18">
        <f t="shared" si="40"/>
        <v>2474.9228027181448</v>
      </c>
      <c r="H108" s="18">
        <f t="shared" si="40"/>
        <v>2520.2914610191815</v>
      </c>
      <c r="I108" s="18">
        <f t="shared" si="40"/>
        <v>2570.0487382388519</v>
      </c>
      <c r="J108" s="18">
        <f t="shared" si="40"/>
        <v>2603.3401460385098</v>
      </c>
      <c r="K108" s="18">
        <f t="shared" si="40"/>
        <v>2641.7652647442947</v>
      </c>
      <c r="L108" s="18">
        <f t="shared" si="40"/>
        <v>2660.512891249864</v>
      </c>
      <c r="M108" s="18">
        <f t="shared" si="40"/>
        <v>2612.7064116769384</v>
      </c>
      <c r="N108" s="18">
        <f t="shared" si="40"/>
        <v>2543.7323273290826</v>
      </c>
      <c r="O108" s="18">
        <f t="shared" si="40"/>
        <v>2466.1255346458693</v>
      </c>
      <c r="P108" s="18">
        <f t="shared" si="40"/>
        <v>2385.4004472203942</v>
      </c>
      <c r="Q108" s="18">
        <f t="shared" si="40"/>
        <v>2288.5504239386169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13926.048879785658</v>
      </c>
      <c r="C110" s="31">
        <f t="shared" si="41"/>
        <v>14535.618953358438</v>
      </c>
      <c r="D110" s="31">
        <f t="shared" si="41"/>
        <v>13700.29203353602</v>
      </c>
      <c r="E110" s="31">
        <f t="shared" si="41"/>
        <v>14475.542384312013</v>
      </c>
      <c r="F110" s="31">
        <f t="shared" si="41"/>
        <v>14965.418826184945</v>
      </c>
      <c r="G110" s="31">
        <f t="shared" si="41"/>
        <v>14479.686298124674</v>
      </c>
      <c r="H110" s="31">
        <f t="shared" si="41"/>
        <v>12739.964943274743</v>
      </c>
      <c r="I110" s="31">
        <f t="shared" si="41"/>
        <v>11588.618548933227</v>
      </c>
      <c r="J110" s="31">
        <f t="shared" si="41"/>
        <v>12495.625791845761</v>
      </c>
      <c r="K110" s="31">
        <f t="shared" si="41"/>
        <v>11541.005258772124</v>
      </c>
      <c r="L110" s="31">
        <f t="shared" si="41"/>
        <v>13138.16523235545</v>
      </c>
      <c r="M110" s="31">
        <f t="shared" si="41"/>
        <v>10662.419211010045</v>
      </c>
      <c r="N110" s="31">
        <f t="shared" si="41"/>
        <v>11368.133747419239</v>
      </c>
      <c r="O110" s="31">
        <f t="shared" si="41"/>
        <v>12571.154702898009</v>
      </c>
      <c r="P110" s="31">
        <f t="shared" si="41"/>
        <v>10220.619651501071</v>
      </c>
      <c r="Q110" s="31">
        <f t="shared" si="41"/>
        <v>11633.154648663163</v>
      </c>
    </row>
    <row r="111" spans="1:17" ht="12" customHeight="1" x14ac:dyDescent="0.25">
      <c r="A111" s="23" t="s">
        <v>65</v>
      </c>
      <c r="B111" s="22">
        <v>11472.285542331694</v>
      </c>
      <c r="C111" s="22">
        <v>12051.174356450349</v>
      </c>
      <c r="D111" s="22">
        <v>11157.500052244701</v>
      </c>
      <c r="E111" s="22">
        <v>11904.837842801953</v>
      </c>
      <c r="F111" s="22">
        <v>12351.704888969694</v>
      </c>
      <c r="G111" s="22">
        <v>11839.382977510581</v>
      </c>
      <c r="H111" s="22">
        <v>10187.327138358974</v>
      </c>
      <c r="I111" s="22">
        <v>9046.2680110857855</v>
      </c>
      <c r="J111" s="22">
        <v>10052.398160105005</v>
      </c>
      <c r="K111" s="22">
        <v>9083.366013125773</v>
      </c>
      <c r="L111" s="22">
        <v>10665.253053468954</v>
      </c>
      <c r="M111" s="22">
        <v>8205.2302157410741</v>
      </c>
      <c r="N111" s="22">
        <v>8823.3097129659182</v>
      </c>
      <c r="O111" s="22">
        <v>9992.0257168619446</v>
      </c>
      <c r="P111" s="22">
        <v>7610.61045823119</v>
      </c>
      <c r="Q111" s="22">
        <v>8967.3940721573763</v>
      </c>
    </row>
    <row r="112" spans="1:17" ht="12" customHeight="1" x14ac:dyDescent="0.25">
      <c r="A112" s="23" t="s">
        <v>64</v>
      </c>
      <c r="B112" s="30">
        <v>7.7122186697453801</v>
      </c>
      <c r="C112" s="30">
        <v>10.058315557122427</v>
      </c>
      <c r="D112" s="30">
        <v>12.372027874062713</v>
      </c>
      <c r="E112" s="30">
        <v>14.062189178709607</v>
      </c>
      <c r="F112" s="30">
        <v>15.898791342879139</v>
      </c>
      <c r="G112" s="30">
        <v>18.168255258355696</v>
      </c>
      <c r="H112" s="30">
        <v>19.982557419258743</v>
      </c>
      <c r="I112" s="30">
        <v>22.371164750093673</v>
      </c>
      <c r="J112" s="30">
        <v>28.927823288254164</v>
      </c>
      <c r="K112" s="30">
        <v>36.099539324610362</v>
      </c>
      <c r="L112" s="30">
        <v>42.498498299728915</v>
      </c>
      <c r="M112" s="30">
        <v>48.802869675202267</v>
      </c>
      <c r="N112" s="30">
        <v>56.025394475610426</v>
      </c>
      <c r="O112" s="30">
        <v>58.90382980948776</v>
      </c>
      <c r="P112" s="30">
        <v>61.28132248392992</v>
      </c>
      <c r="Q112" s="30">
        <v>68.555055401224266</v>
      </c>
    </row>
    <row r="113" spans="1:17" ht="12" customHeight="1" x14ac:dyDescent="0.25">
      <c r="A113" s="23" t="s">
        <v>63</v>
      </c>
      <c r="B113" s="22">
        <v>1769.956914834492</v>
      </c>
      <c r="C113" s="22">
        <v>1792.6311871080388</v>
      </c>
      <c r="D113" s="22">
        <v>1833.5872006425268</v>
      </c>
      <c r="E113" s="22">
        <v>1824.6457793335308</v>
      </c>
      <c r="F113" s="22">
        <v>1850.5197821568081</v>
      </c>
      <c r="G113" s="22">
        <v>1853.453164374871</v>
      </c>
      <c r="H113" s="22">
        <v>1789.8873757463134</v>
      </c>
      <c r="I113" s="22">
        <v>1776.6518339487707</v>
      </c>
      <c r="J113" s="22">
        <v>1736.8363363099222</v>
      </c>
      <c r="K113" s="22">
        <v>1725.8947031729824</v>
      </c>
      <c r="L113" s="22">
        <v>1737.925508145652</v>
      </c>
      <c r="M113" s="22">
        <v>1726.4419699196364</v>
      </c>
      <c r="N113" s="22">
        <v>1772.414704544994</v>
      </c>
      <c r="O113" s="22">
        <v>1790.4831706305763</v>
      </c>
      <c r="P113" s="22">
        <v>1806.148528865617</v>
      </c>
      <c r="Q113" s="22">
        <v>1802.3572849612597</v>
      </c>
    </row>
    <row r="114" spans="1:17" ht="12" customHeight="1" x14ac:dyDescent="0.25">
      <c r="A114" s="29" t="s">
        <v>62</v>
      </c>
      <c r="B114" s="18">
        <v>676.09420394972597</v>
      </c>
      <c r="C114" s="18">
        <v>681.75509424292795</v>
      </c>
      <c r="D114" s="18">
        <v>696.8327527747299</v>
      </c>
      <c r="E114" s="18">
        <v>731.9965729978195</v>
      </c>
      <c r="F114" s="18">
        <v>747.29536371556321</v>
      </c>
      <c r="G114" s="18">
        <v>768.68190098086734</v>
      </c>
      <c r="H114" s="18">
        <v>742.76787175019581</v>
      </c>
      <c r="I114" s="18">
        <v>743.32753914857892</v>
      </c>
      <c r="J114" s="18">
        <v>677.46347214258049</v>
      </c>
      <c r="K114" s="18">
        <v>695.64500314875761</v>
      </c>
      <c r="L114" s="18">
        <v>692.48817244111501</v>
      </c>
      <c r="M114" s="18">
        <v>681.94415567413114</v>
      </c>
      <c r="N114" s="18">
        <v>716.38393543271798</v>
      </c>
      <c r="O114" s="18">
        <v>729.74198559600222</v>
      </c>
      <c r="P114" s="18">
        <v>742.5793419203319</v>
      </c>
      <c r="Q114" s="18">
        <v>794.84823614330264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4613.1624371761209</v>
      </c>
      <c r="C116" s="26">
        <f t="shared" si="42"/>
        <v>4761.1365348723166</v>
      </c>
      <c r="D116" s="26">
        <f t="shared" si="42"/>
        <v>4291.9034902715475</v>
      </c>
      <c r="E116" s="26">
        <f t="shared" si="42"/>
        <v>4551.1685113045987</v>
      </c>
      <c r="F116" s="26">
        <f t="shared" si="42"/>
        <v>4639.9873197711531</v>
      </c>
      <c r="G116" s="26">
        <f t="shared" si="42"/>
        <v>4497.6680449529285</v>
      </c>
      <c r="H116" s="26">
        <f t="shared" si="42"/>
        <v>4019.0501892933703</v>
      </c>
      <c r="I116" s="26">
        <f t="shared" si="42"/>
        <v>3518.9667960266825</v>
      </c>
      <c r="J116" s="26">
        <f t="shared" si="42"/>
        <v>4023.7635580587248</v>
      </c>
      <c r="K116" s="26">
        <f t="shared" si="42"/>
        <v>3574.163387701828</v>
      </c>
      <c r="L116" s="26">
        <f t="shared" si="42"/>
        <v>4043.724130703848</v>
      </c>
      <c r="M116" s="26">
        <f t="shared" si="42"/>
        <v>3261.3117072350033</v>
      </c>
      <c r="N116" s="26">
        <f t="shared" si="42"/>
        <v>3333.7892549717421</v>
      </c>
      <c r="O116" s="26">
        <f t="shared" si="42"/>
        <v>3659.9823765474166</v>
      </c>
      <c r="P116" s="26">
        <f t="shared" si="42"/>
        <v>2917.103337093386</v>
      </c>
      <c r="Q116" s="26">
        <f t="shared" si="42"/>
        <v>3288.6598326109793</v>
      </c>
    </row>
    <row r="117" spans="1:17" ht="12" customHeight="1" x14ac:dyDescent="0.25">
      <c r="A117" s="25" t="s">
        <v>43</v>
      </c>
      <c r="B117" s="24">
        <f t="shared" ref="B117:Q117" si="43">B85*1000000/B$6</f>
        <v>4613.1624371761209</v>
      </c>
      <c r="C117" s="24">
        <f t="shared" si="43"/>
        <v>4761.1365348723166</v>
      </c>
      <c r="D117" s="24">
        <f t="shared" si="43"/>
        <v>4291.9034902715475</v>
      </c>
      <c r="E117" s="24">
        <f t="shared" si="43"/>
        <v>4551.1685113045987</v>
      </c>
      <c r="F117" s="24">
        <f t="shared" si="43"/>
        <v>4639.9873197711531</v>
      </c>
      <c r="G117" s="24">
        <f t="shared" si="43"/>
        <v>4497.6680449529285</v>
      </c>
      <c r="H117" s="24">
        <f t="shared" si="43"/>
        <v>4019.0501892933703</v>
      </c>
      <c r="I117" s="24">
        <f t="shared" si="43"/>
        <v>3518.9667960266825</v>
      </c>
      <c r="J117" s="24">
        <f t="shared" si="43"/>
        <v>4023.7635580587248</v>
      </c>
      <c r="K117" s="24">
        <f t="shared" si="43"/>
        <v>3574.163387701828</v>
      </c>
      <c r="L117" s="24">
        <f t="shared" si="43"/>
        <v>4043.724130703848</v>
      </c>
      <c r="M117" s="24">
        <f t="shared" si="43"/>
        <v>3261.3117072350033</v>
      </c>
      <c r="N117" s="24">
        <f t="shared" si="43"/>
        <v>3333.7892549717421</v>
      </c>
      <c r="O117" s="24">
        <f t="shared" si="43"/>
        <v>3659.9823765474166</v>
      </c>
      <c r="P117" s="24">
        <f t="shared" si="43"/>
        <v>2917.103337093386</v>
      </c>
      <c r="Q117" s="24">
        <f t="shared" si="43"/>
        <v>3288.6598326109793</v>
      </c>
    </row>
    <row r="118" spans="1:17" ht="12" customHeight="1" x14ac:dyDescent="0.25">
      <c r="A118" s="23" t="s">
        <v>65</v>
      </c>
      <c r="B118" s="22">
        <f t="shared" ref="B118:Q118" si="44">B86*1000000/B$6</f>
        <v>3981.2659351941729</v>
      </c>
      <c r="C118" s="22">
        <f t="shared" si="44"/>
        <v>4113.7513029940283</v>
      </c>
      <c r="D118" s="22">
        <f t="shared" si="44"/>
        <v>3635.6571644844707</v>
      </c>
      <c r="E118" s="22">
        <f t="shared" si="44"/>
        <v>3907.054286016767</v>
      </c>
      <c r="F118" s="22">
        <f t="shared" si="44"/>
        <v>3983.8488286274451</v>
      </c>
      <c r="G118" s="22">
        <f t="shared" si="44"/>
        <v>3846.3409203747246</v>
      </c>
      <c r="H118" s="22">
        <f t="shared" si="44"/>
        <v>3351.5592446851274</v>
      </c>
      <c r="I118" s="22">
        <f t="shared" si="44"/>
        <v>2853.5806734778794</v>
      </c>
      <c r="J118" s="22">
        <f t="shared" si="44"/>
        <v>3317.8482862233154</v>
      </c>
      <c r="K118" s="22">
        <f t="shared" si="44"/>
        <v>2892.4471159236969</v>
      </c>
      <c r="L118" s="22">
        <f t="shared" si="44"/>
        <v>3355.7726604603013</v>
      </c>
      <c r="M118" s="22">
        <f t="shared" si="44"/>
        <v>2559.2615056832242</v>
      </c>
      <c r="N118" s="22">
        <f t="shared" si="44"/>
        <v>2637.3316869002078</v>
      </c>
      <c r="O118" s="22">
        <f t="shared" si="44"/>
        <v>2960.8244700697996</v>
      </c>
      <c r="P118" s="22">
        <f t="shared" si="44"/>
        <v>2219.3654096261912</v>
      </c>
      <c r="Q118" s="22">
        <f t="shared" si="44"/>
        <v>2596.0935017091365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517.82812660444051</v>
      </c>
      <c r="C120" s="22">
        <f t="shared" si="46"/>
        <v>528.06625306221542</v>
      </c>
      <c r="D120" s="22">
        <f t="shared" si="46"/>
        <v>521.49240773032591</v>
      </c>
      <c r="E120" s="22">
        <f t="shared" si="46"/>
        <v>527.81175726226729</v>
      </c>
      <c r="F120" s="22">
        <f t="shared" si="46"/>
        <v>533.96078621684546</v>
      </c>
      <c r="G120" s="22">
        <f t="shared" si="46"/>
        <v>533.10330398541657</v>
      </c>
      <c r="H120" s="22">
        <f t="shared" si="46"/>
        <v>546.28821610091495</v>
      </c>
      <c r="I120" s="22">
        <f t="shared" si="46"/>
        <v>535.07459522805709</v>
      </c>
      <c r="J120" s="22">
        <f t="shared" si="46"/>
        <v>564.26003862617904</v>
      </c>
      <c r="K120" s="22">
        <f t="shared" si="46"/>
        <v>547.25985201450749</v>
      </c>
      <c r="L120" s="22">
        <f t="shared" si="46"/>
        <v>557.11340517268343</v>
      </c>
      <c r="M120" s="22">
        <f t="shared" si="46"/>
        <v>557.80920368952934</v>
      </c>
      <c r="N120" s="22">
        <f t="shared" si="46"/>
        <v>552.3596560742036</v>
      </c>
      <c r="O120" s="22">
        <f t="shared" si="46"/>
        <v>554.91632172133723</v>
      </c>
      <c r="P120" s="22">
        <f t="shared" si="46"/>
        <v>552.45861782164513</v>
      </c>
      <c r="Q120" s="22">
        <f t="shared" si="46"/>
        <v>549.71559703109847</v>
      </c>
    </row>
    <row r="121" spans="1:17" ht="12" customHeight="1" x14ac:dyDescent="0.25">
      <c r="A121" s="21" t="s">
        <v>62</v>
      </c>
      <c r="B121" s="20">
        <f t="shared" ref="B121:Q121" si="47">B89*1000000/B$6</f>
        <v>114.06837537750771</v>
      </c>
      <c r="C121" s="20">
        <f t="shared" si="47"/>
        <v>119.31897881607341</v>
      </c>
      <c r="D121" s="20">
        <f t="shared" si="47"/>
        <v>134.7539180567517</v>
      </c>
      <c r="E121" s="20">
        <f t="shared" si="47"/>
        <v>116.30246802556405</v>
      </c>
      <c r="F121" s="20">
        <f t="shared" si="47"/>
        <v>122.1777049268624</v>
      </c>
      <c r="G121" s="20">
        <f t="shared" si="47"/>
        <v>118.2238205927865</v>
      </c>
      <c r="H121" s="20">
        <f t="shared" si="47"/>
        <v>121.20272850732773</v>
      </c>
      <c r="I121" s="20">
        <f t="shared" si="47"/>
        <v>130.31152732074611</v>
      </c>
      <c r="J121" s="20">
        <f t="shared" si="47"/>
        <v>141.65523320923037</v>
      </c>
      <c r="K121" s="20">
        <f t="shared" si="47"/>
        <v>134.4564197636241</v>
      </c>
      <c r="L121" s="20">
        <f t="shared" si="47"/>
        <v>130.83806507086422</v>
      </c>
      <c r="M121" s="20">
        <f t="shared" si="47"/>
        <v>144.2409978622496</v>
      </c>
      <c r="N121" s="20">
        <f t="shared" si="47"/>
        <v>144.09791199733132</v>
      </c>
      <c r="O121" s="20">
        <f t="shared" si="47"/>
        <v>144.24158475627954</v>
      </c>
      <c r="P121" s="20">
        <f t="shared" si="47"/>
        <v>145.27930964555014</v>
      </c>
      <c r="Q121" s="20">
        <f t="shared" si="47"/>
        <v>142.85073387074434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0.60334906400110289</v>
      </c>
      <c r="C124" s="39">
        <f t="shared" si="49"/>
        <v>0.60806990851201914</v>
      </c>
      <c r="D124" s="39">
        <f t="shared" si="49"/>
        <v>0.61772550152208128</v>
      </c>
      <c r="E124" s="39">
        <f t="shared" si="49"/>
        <v>0.62224320733368066</v>
      </c>
      <c r="F124" s="39">
        <f t="shared" si="49"/>
        <v>0.62792008863350546</v>
      </c>
      <c r="G124" s="39">
        <f t="shared" si="49"/>
        <v>0.63285576317249259</v>
      </c>
      <c r="H124" s="39">
        <f t="shared" si="49"/>
        <v>0.6320897404463317</v>
      </c>
      <c r="I124" s="39">
        <f t="shared" si="49"/>
        <v>0.63439535927514734</v>
      </c>
      <c r="J124" s="39">
        <f t="shared" si="49"/>
        <v>0.63143013005773385</v>
      </c>
      <c r="K124" s="39">
        <f t="shared" si="49"/>
        <v>0.63876659534110658</v>
      </c>
      <c r="L124" s="39">
        <f t="shared" si="49"/>
        <v>0.64494596241478497</v>
      </c>
      <c r="M124" s="39">
        <f t="shared" si="49"/>
        <v>0.64720740008118172</v>
      </c>
      <c r="N124" s="39">
        <f t="shared" si="49"/>
        <v>0.65614299111859642</v>
      </c>
      <c r="O124" s="39">
        <f t="shared" si="49"/>
        <v>0.6647595142032825</v>
      </c>
      <c r="P124" s="39">
        <f t="shared" si="49"/>
        <v>0.67311993290545713</v>
      </c>
      <c r="Q124" s="39">
        <f t="shared" si="49"/>
        <v>0.68595265084750157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0.60790148273243083</v>
      </c>
      <c r="C125" s="38">
        <f t="shared" si="50"/>
        <v>0.61324853118128897</v>
      </c>
      <c r="D125" s="38">
        <f t="shared" si="50"/>
        <v>0.62536682278641598</v>
      </c>
      <c r="E125" s="38">
        <f t="shared" si="50"/>
        <v>0.62814261759250267</v>
      </c>
      <c r="F125" s="38">
        <f t="shared" si="50"/>
        <v>0.63449560765924895</v>
      </c>
      <c r="G125" s="38">
        <f t="shared" si="50"/>
        <v>0.63937217574629723</v>
      </c>
      <c r="H125" s="38">
        <f t="shared" si="50"/>
        <v>0.63994711440845931</v>
      </c>
      <c r="I125" s="38">
        <f t="shared" si="50"/>
        <v>0.64384023862584505</v>
      </c>
      <c r="J125" s="38">
        <f t="shared" si="50"/>
        <v>0.64121977400629726</v>
      </c>
      <c r="K125" s="38">
        <f t="shared" si="50"/>
        <v>0.64924672841758646</v>
      </c>
      <c r="L125" s="38">
        <f t="shared" si="50"/>
        <v>0.6547604978931596</v>
      </c>
      <c r="M125" s="38">
        <f t="shared" si="50"/>
        <v>0.66111168635483608</v>
      </c>
      <c r="N125" s="38">
        <f t="shared" si="50"/>
        <v>0.67010148014597426</v>
      </c>
      <c r="O125" s="38">
        <f t="shared" si="50"/>
        <v>0.67858200810425395</v>
      </c>
      <c r="P125" s="38">
        <f t="shared" si="50"/>
        <v>0.69309902925963496</v>
      </c>
      <c r="Q125" s="38">
        <f t="shared" si="50"/>
        <v>0.70484385024488716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1.5927262852487285</v>
      </c>
      <c r="C126" s="37">
        <f t="shared" si="51"/>
        <v>1.6860416387524504</v>
      </c>
      <c r="D126" s="37">
        <f t="shared" si="51"/>
        <v>1.7588025397087257</v>
      </c>
      <c r="E126" s="37">
        <f t="shared" si="51"/>
        <v>1.8147948509290712</v>
      </c>
      <c r="F126" s="37">
        <f t="shared" si="51"/>
        <v>1.8687289437212282</v>
      </c>
      <c r="G126" s="37">
        <f t="shared" si="51"/>
        <v>1.9406778638769926</v>
      </c>
      <c r="H126" s="37">
        <f t="shared" si="51"/>
        <v>2.0083157854951397</v>
      </c>
      <c r="I126" s="37">
        <f t="shared" si="51"/>
        <v>2.0888314216843611</v>
      </c>
      <c r="J126" s="37">
        <f t="shared" si="51"/>
        <v>2.270091073255545</v>
      </c>
      <c r="K126" s="37">
        <f t="shared" si="51"/>
        <v>2.468254098321224</v>
      </c>
      <c r="L126" s="37">
        <f t="shared" si="51"/>
        <v>2.6602876732763518</v>
      </c>
      <c r="M126" s="37">
        <f t="shared" si="51"/>
        <v>2.8274115893151901</v>
      </c>
      <c r="N126" s="37">
        <f t="shared" si="51"/>
        <v>2.9798858690215351</v>
      </c>
      <c r="O126" s="37">
        <f t="shared" si="51"/>
        <v>3.1052291723214007</v>
      </c>
      <c r="P126" s="37">
        <f t="shared" si="51"/>
        <v>3.2044554914596914</v>
      </c>
      <c r="Q126" s="37">
        <f t="shared" si="51"/>
        <v>3.3174657595928063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0.56836473914370433</v>
      </c>
      <c r="C127" s="37">
        <f t="shared" si="52"/>
        <v>0.56990352357121521</v>
      </c>
      <c r="D127" s="37">
        <f t="shared" si="52"/>
        <v>0.57558173447361094</v>
      </c>
      <c r="E127" s="37">
        <f t="shared" si="52"/>
        <v>0.57706304982052192</v>
      </c>
      <c r="F127" s="37">
        <f t="shared" si="52"/>
        <v>0.57978327663994866</v>
      </c>
      <c r="G127" s="37">
        <f t="shared" si="52"/>
        <v>0.58345263916128376</v>
      </c>
      <c r="H127" s="37">
        <f t="shared" si="52"/>
        <v>0.58060321196020936</v>
      </c>
      <c r="I127" s="37">
        <f t="shared" si="52"/>
        <v>0.58236425547478265</v>
      </c>
      <c r="J127" s="37">
        <f t="shared" si="52"/>
        <v>0.57885873853835235</v>
      </c>
      <c r="K127" s="37">
        <f t="shared" si="52"/>
        <v>0.58306178714419676</v>
      </c>
      <c r="L127" s="37">
        <f t="shared" si="52"/>
        <v>0.5835655332910159</v>
      </c>
      <c r="M127" s="37">
        <f t="shared" si="52"/>
        <v>0.58564011984332409</v>
      </c>
      <c r="N127" s="37">
        <f t="shared" si="52"/>
        <v>0.59005607851292052</v>
      </c>
      <c r="O127" s="37">
        <f t="shared" si="52"/>
        <v>0.59323289490884812</v>
      </c>
      <c r="P127" s="37">
        <f t="shared" si="52"/>
        <v>0.5977527894528224</v>
      </c>
      <c r="Q127" s="37">
        <f t="shared" si="52"/>
        <v>0.60088273949686244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0.62007944543272153</v>
      </c>
      <c r="C128" s="36">
        <f t="shared" si="53"/>
        <v>0.61883027273965852</v>
      </c>
      <c r="D128" s="36">
        <f t="shared" si="53"/>
        <v>0.60889538448750924</v>
      </c>
      <c r="E128" s="36">
        <f t="shared" si="53"/>
        <v>0.641351184564808</v>
      </c>
      <c r="F128" s="36">
        <f t="shared" si="53"/>
        <v>0.64085072650349828</v>
      </c>
      <c r="G128" s="36">
        <f t="shared" si="53"/>
        <v>0.65327767925267965</v>
      </c>
      <c r="H128" s="36">
        <f t="shared" si="53"/>
        <v>0.64953385152397602</v>
      </c>
      <c r="I128" s="36">
        <f t="shared" si="53"/>
        <v>0.64344309605891015</v>
      </c>
      <c r="J128" s="36">
        <f t="shared" si="53"/>
        <v>0.61631403860949507</v>
      </c>
      <c r="K128" s="36">
        <f t="shared" si="53"/>
        <v>0.63106337444873506</v>
      </c>
      <c r="L128" s="36">
        <f t="shared" si="53"/>
        <v>0.63643165142818081</v>
      </c>
      <c r="M128" s="36">
        <f t="shared" si="53"/>
        <v>0.62106611282205526</v>
      </c>
      <c r="N128" s="36">
        <f t="shared" si="53"/>
        <v>0.63064043719315488</v>
      </c>
      <c r="O128" s="36">
        <f t="shared" si="53"/>
        <v>0.63520923310811195</v>
      </c>
      <c r="P128" s="36">
        <f t="shared" si="53"/>
        <v>0.6386628576368607</v>
      </c>
      <c r="Q128" s="36">
        <f t="shared" si="53"/>
        <v>0.6534348553801157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207.84360395745441</v>
      </c>
      <c r="C132" s="26">
        <f t="shared" si="54"/>
        <v>215.07747761734473</v>
      </c>
      <c r="D132" s="26">
        <f t="shared" si="54"/>
        <v>201.25794976823207</v>
      </c>
      <c r="E132" s="26">
        <f t="shared" si="54"/>
        <v>210.4986390512758</v>
      </c>
      <c r="F132" s="26">
        <f t="shared" si="54"/>
        <v>215.4269320663231</v>
      </c>
      <c r="G132" s="26">
        <f t="shared" si="54"/>
        <v>207.49558093577363</v>
      </c>
      <c r="H132" s="26">
        <f t="shared" si="54"/>
        <v>185.24131066463232</v>
      </c>
      <c r="I132" s="26">
        <f t="shared" si="54"/>
        <v>169.87805353737883</v>
      </c>
      <c r="J132" s="26">
        <f t="shared" si="54"/>
        <v>182.16883142282296</v>
      </c>
      <c r="K132" s="26">
        <f t="shared" si="54"/>
        <v>168.07832383548583</v>
      </c>
      <c r="L132" s="26">
        <f t="shared" si="54"/>
        <v>186.47600651637327</v>
      </c>
      <c r="M132" s="26">
        <f t="shared" si="54"/>
        <v>153.98558832268759</v>
      </c>
      <c r="N132" s="26">
        <f t="shared" si="54"/>
        <v>159.85058686632857</v>
      </c>
      <c r="O132" s="26">
        <f t="shared" si="54"/>
        <v>171.51177811537866</v>
      </c>
      <c r="P132" s="26">
        <f t="shared" si="54"/>
        <v>140.58212745884433</v>
      </c>
      <c r="Q132" s="26">
        <f t="shared" si="54"/>
        <v>153.61238787272356</v>
      </c>
    </row>
    <row r="133" spans="1:17" ht="12" customHeight="1" x14ac:dyDescent="0.25">
      <c r="A133" s="25" t="s">
        <v>43</v>
      </c>
      <c r="B133" s="24">
        <f t="shared" ref="B133:Q133" si="55">IF(B103=0,0,B103/B$19)</f>
        <v>190.46310889418285</v>
      </c>
      <c r="C133" s="24">
        <f t="shared" si="55"/>
        <v>197.06385222872029</v>
      </c>
      <c r="D133" s="24">
        <f t="shared" si="55"/>
        <v>182.60732170952977</v>
      </c>
      <c r="E133" s="24">
        <f t="shared" si="55"/>
        <v>191.24082927999655</v>
      </c>
      <c r="F133" s="24">
        <f t="shared" si="55"/>
        <v>195.64223349081777</v>
      </c>
      <c r="G133" s="24">
        <f t="shared" si="55"/>
        <v>187.24163408063268</v>
      </c>
      <c r="H133" s="24">
        <f t="shared" si="55"/>
        <v>164.65256970956239</v>
      </c>
      <c r="I133" s="24">
        <f t="shared" si="55"/>
        <v>148.92542400941042</v>
      </c>
      <c r="J133" s="24">
        <f t="shared" si="55"/>
        <v>160.99021061038161</v>
      </c>
      <c r="K133" s="24">
        <f t="shared" si="55"/>
        <v>146.63765668134621</v>
      </c>
      <c r="L133" s="24">
        <f t="shared" si="55"/>
        <v>164.93496450526487</v>
      </c>
      <c r="M133" s="24">
        <f t="shared" si="55"/>
        <v>132.90764239485245</v>
      </c>
      <c r="N133" s="24">
        <f t="shared" si="55"/>
        <v>139.38612727397879</v>
      </c>
      <c r="O133" s="24">
        <f t="shared" si="55"/>
        <v>151.72553873359496</v>
      </c>
      <c r="P133" s="24">
        <f t="shared" si="55"/>
        <v>121.49521450005483</v>
      </c>
      <c r="Q133" s="24">
        <f t="shared" si="55"/>
        <v>135.34785755457489</v>
      </c>
    </row>
    <row r="134" spans="1:17" ht="12" customHeight="1" x14ac:dyDescent="0.25">
      <c r="A134" s="23" t="s">
        <v>65</v>
      </c>
      <c r="B134" s="22">
        <f t="shared" ref="B134:Q134" si="56">IF(B104=0,0,B104/B$19)</f>
        <v>155.728586751942</v>
      </c>
      <c r="C134" s="22">
        <f t="shared" si="56"/>
        <v>162.00178652030019</v>
      </c>
      <c r="D134" s="22">
        <f t="shared" si="56"/>
        <v>146.89802375377744</v>
      </c>
      <c r="E134" s="22">
        <f t="shared" si="56"/>
        <v>155.80133030536084</v>
      </c>
      <c r="F134" s="22">
        <f t="shared" si="56"/>
        <v>159.79986229133618</v>
      </c>
      <c r="G134" s="22">
        <f t="shared" si="56"/>
        <v>151.53862614141448</v>
      </c>
      <c r="H134" s="22">
        <f t="shared" si="56"/>
        <v>130.04545809926898</v>
      </c>
      <c r="I134" s="22">
        <f t="shared" si="56"/>
        <v>114.54826338356551</v>
      </c>
      <c r="J134" s="22">
        <f t="shared" si="56"/>
        <v>127.53504340943432</v>
      </c>
      <c r="K134" s="22">
        <f t="shared" si="56"/>
        <v>113.54842479067163</v>
      </c>
      <c r="L134" s="22">
        <f t="shared" si="56"/>
        <v>131.88336943428271</v>
      </c>
      <c r="M134" s="22">
        <f t="shared" si="56"/>
        <v>100.12755503756124</v>
      </c>
      <c r="N134" s="22">
        <f t="shared" si="56"/>
        <v>105.93020630437938</v>
      </c>
      <c r="O134" s="22">
        <f t="shared" si="56"/>
        <v>118.14062976684626</v>
      </c>
      <c r="P134" s="22">
        <f t="shared" si="56"/>
        <v>87.861497217834341</v>
      </c>
      <c r="Q134" s="22">
        <f t="shared" si="56"/>
        <v>101.53630692610429</v>
      </c>
    </row>
    <row r="135" spans="1:17" ht="12" customHeight="1" x14ac:dyDescent="0.25">
      <c r="A135" s="23" t="s">
        <v>64</v>
      </c>
      <c r="B135" s="22">
        <f t="shared" ref="B135:Q135" si="57">IF(B105=0,0,B105/B$19)</f>
        <v>3.9956715795478541E-2</v>
      </c>
      <c r="C135" s="22">
        <f t="shared" si="57"/>
        <v>4.9179477617992552E-2</v>
      </c>
      <c r="D135" s="22">
        <f t="shared" si="57"/>
        <v>5.7917218768106286E-2</v>
      </c>
      <c r="E135" s="22">
        <f t="shared" si="57"/>
        <v>6.369881236086225E-2</v>
      </c>
      <c r="F135" s="22">
        <f t="shared" si="57"/>
        <v>6.983866216333999E-2</v>
      </c>
      <c r="G135" s="22">
        <f t="shared" si="57"/>
        <v>7.6613936929987941E-2</v>
      </c>
      <c r="H135" s="22">
        <f t="shared" si="57"/>
        <v>8.1282693975460202E-2</v>
      </c>
      <c r="I135" s="22">
        <f t="shared" si="57"/>
        <v>8.7313697354209727E-2</v>
      </c>
      <c r="J135" s="22">
        <f t="shared" si="57"/>
        <v>0.10366669045278207</v>
      </c>
      <c r="K135" s="22">
        <f t="shared" si="57"/>
        <v>0.11870140577446207</v>
      </c>
      <c r="L135" s="22">
        <f t="shared" si="57"/>
        <v>0.12934401039024068</v>
      </c>
      <c r="M135" s="22">
        <f t="shared" si="57"/>
        <v>0.1392496143501068</v>
      </c>
      <c r="N135" s="22">
        <f t="shared" si="57"/>
        <v>0.1512565407182084</v>
      </c>
      <c r="O135" s="22">
        <f t="shared" si="57"/>
        <v>0.15219414816226642</v>
      </c>
      <c r="P135" s="22">
        <f t="shared" si="57"/>
        <v>0.15302002969787704</v>
      </c>
      <c r="Q135" s="22">
        <f t="shared" si="57"/>
        <v>0.16492293686315024</v>
      </c>
    </row>
    <row r="136" spans="1:17" ht="12" customHeight="1" x14ac:dyDescent="0.25">
      <c r="A136" s="23" t="s">
        <v>63</v>
      </c>
      <c r="B136" s="22">
        <f t="shared" ref="B136:Q136" si="58">IF(B106=0,0,B106/B$19)</f>
        <v>25.697280489970911</v>
      </c>
      <c r="C136" s="22">
        <f t="shared" si="58"/>
        <v>25.93083825890195</v>
      </c>
      <c r="D136" s="22">
        <f t="shared" si="58"/>
        <v>26.22880219772436</v>
      </c>
      <c r="E136" s="22">
        <f t="shared" si="58"/>
        <v>25.993289125560732</v>
      </c>
      <c r="F136" s="22">
        <f t="shared" si="58"/>
        <v>26.200293818642663</v>
      </c>
      <c r="G136" s="22">
        <f t="shared" si="58"/>
        <v>25.997046831944715</v>
      </c>
      <c r="H136" s="22">
        <f t="shared" si="58"/>
        <v>25.184033725394141</v>
      </c>
      <c r="I136" s="22">
        <f t="shared" si="58"/>
        <v>24.871661159580206</v>
      </c>
      <c r="J136" s="22">
        <f t="shared" si="58"/>
        <v>24.409172782205307</v>
      </c>
      <c r="K136" s="22">
        <f t="shared" si="58"/>
        <v>24.023915173917064</v>
      </c>
      <c r="L136" s="22">
        <f t="shared" si="58"/>
        <v>24.11253461609509</v>
      </c>
      <c r="M136" s="22">
        <f t="shared" si="58"/>
        <v>23.782573049335582</v>
      </c>
      <c r="N136" s="22">
        <f t="shared" si="58"/>
        <v>24.165786103923047</v>
      </c>
      <c r="O136" s="22">
        <f t="shared" si="58"/>
        <v>24.2154808657472</v>
      </c>
      <c r="P136" s="22">
        <f t="shared" si="58"/>
        <v>24.177213573879026</v>
      </c>
      <c r="Q136" s="22">
        <f t="shared" si="58"/>
        <v>23.938623819736044</v>
      </c>
    </row>
    <row r="137" spans="1:17" ht="12" customHeight="1" x14ac:dyDescent="0.25">
      <c r="A137" s="21" t="s">
        <v>62</v>
      </c>
      <c r="B137" s="20">
        <f t="shared" ref="B137:Q137" si="59">IF(B107=0,0,B107/B$19)</f>
        <v>8.9972849364744061</v>
      </c>
      <c r="C137" s="20">
        <f t="shared" si="59"/>
        <v>9.0820479719002059</v>
      </c>
      <c r="D137" s="20">
        <f t="shared" si="59"/>
        <v>9.4225785392598951</v>
      </c>
      <c r="E137" s="20">
        <f t="shared" si="59"/>
        <v>9.3825110367141242</v>
      </c>
      <c r="F137" s="20">
        <f t="shared" si="59"/>
        <v>9.5722387186756261</v>
      </c>
      <c r="G137" s="20">
        <f t="shared" si="59"/>
        <v>9.6293471703435163</v>
      </c>
      <c r="H137" s="20">
        <f t="shared" si="59"/>
        <v>9.3417951909237562</v>
      </c>
      <c r="I137" s="20">
        <f t="shared" si="59"/>
        <v>9.4181857689104671</v>
      </c>
      <c r="J137" s="20">
        <f t="shared" si="59"/>
        <v>8.942327728289202</v>
      </c>
      <c r="K137" s="20">
        <f t="shared" si="59"/>
        <v>8.9466153109830309</v>
      </c>
      <c r="L137" s="20">
        <f t="shared" si="59"/>
        <v>8.8097164444968001</v>
      </c>
      <c r="M137" s="20">
        <f t="shared" si="59"/>
        <v>8.8582646936055216</v>
      </c>
      <c r="N137" s="20">
        <f t="shared" si="59"/>
        <v>9.1388783249581582</v>
      </c>
      <c r="O137" s="20">
        <f t="shared" si="59"/>
        <v>9.2172339528392619</v>
      </c>
      <c r="P137" s="20">
        <f t="shared" si="59"/>
        <v>9.303483678643591</v>
      </c>
      <c r="Q137" s="20">
        <f t="shared" si="59"/>
        <v>9.7080038718714015</v>
      </c>
    </row>
    <row r="138" spans="1:17" ht="12" customHeight="1" x14ac:dyDescent="0.25">
      <c r="A138" s="19" t="s">
        <v>66</v>
      </c>
      <c r="B138" s="18">
        <f t="shared" ref="B138:Q138" si="60">IF(B108=0,0,B108/B$19)</f>
        <v>17.380495063271553</v>
      </c>
      <c r="C138" s="18">
        <f t="shared" si="60"/>
        <v>18.013625388624401</v>
      </c>
      <c r="D138" s="18">
        <f t="shared" si="60"/>
        <v>18.650628058702292</v>
      </c>
      <c r="E138" s="18">
        <f t="shared" si="60"/>
        <v>19.257809771279224</v>
      </c>
      <c r="F138" s="18">
        <f t="shared" si="60"/>
        <v>19.784698575505281</v>
      </c>
      <c r="G138" s="18">
        <f t="shared" si="60"/>
        <v>20.253946855140956</v>
      </c>
      <c r="H138" s="18">
        <f t="shared" si="60"/>
        <v>20.588740955069969</v>
      </c>
      <c r="I138" s="18">
        <f t="shared" si="60"/>
        <v>20.952629527968416</v>
      </c>
      <c r="J138" s="18">
        <f t="shared" si="60"/>
        <v>21.178620812441363</v>
      </c>
      <c r="K138" s="18">
        <f t="shared" si="60"/>
        <v>21.440667154139646</v>
      </c>
      <c r="L138" s="18">
        <f t="shared" si="60"/>
        <v>21.541042011108377</v>
      </c>
      <c r="M138" s="18">
        <f t="shared" si="60"/>
        <v>21.077945927835149</v>
      </c>
      <c r="N138" s="18">
        <f t="shared" si="60"/>
        <v>20.464459592349819</v>
      </c>
      <c r="O138" s="18">
        <f t="shared" si="60"/>
        <v>19.786239381783666</v>
      </c>
      <c r="P138" s="18">
        <f t="shared" si="60"/>
        <v>19.086912958789522</v>
      </c>
      <c r="Q138" s="18">
        <f t="shared" si="60"/>
        <v>18.264530318148658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114.91573847804534</v>
      </c>
      <c r="C140" s="31">
        <f t="shared" si="61"/>
        <v>119.82859859574403</v>
      </c>
      <c r="D140" s="31">
        <f t="shared" si="61"/>
        <v>112.80119938462332</v>
      </c>
      <c r="E140" s="31">
        <f t="shared" si="61"/>
        <v>118.99830698433793</v>
      </c>
      <c r="F140" s="31">
        <f t="shared" si="61"/>
        <v>122.84768859401127</v>
      </c>
      <c r="G140" s="31">
        <f t="shared" si="61"/>
        <v>118.49694723376339</v>
      </c>
      <c r="H140" s="31">
        <f t="shared" si="61"/>
        <v>104.07520005153881</v>
      </c>
      <c r="I140" s="31">
        <f t="shared" si="61"/>
        <v>94.477597869653579</v>
      </c>
      <c r="J140" s="31">
        <f t="shared" si="61"/>
        <v>101.65406962373523</v>
      </c>
      <c r="K140" s="31">
        <f t="shared" si="61"/>
        <v>93.667236707141583</v>
      </c>
      <c r="L140" s="31">
        <f t="shared" si="61"/>
        <v>106.37413941869646</v>
      </c>
      <c r="M140" s="31">
        <f t="shared" si="61"/>
        <v>86.018809685291885</v>
      </c>
      <c r="N140" s="31">
        <f t="shared" si="61"/>
        <v>91.457230469985817</v>
      </c>
      <c r="O140" s="31">
        <f t="shared" si="61"/>
        <v>100.86099542077591</v>
      </c>
      <c r="P140" s="31">
        <f t="shared" si="61"/>
        <v>81.780850632611035</v>
      </c>
      <c r="Q140" s="31">
        <f t="shared" si="61"/>
        <v>92.842221676090674</v>
      </c>
    </row>
    <row r="141" spans="1:17" ht="12" customHeight="1" x14ac:dyDescent="0.25">
      <c r="A141" s="23" t="s">
        <v>65</v>
      </c>
      <c r="B141" s="22">
        <f t="shared" ref="B141:Q141" si="62">IF(B111=0,0,B111/B$19)</f>
        <v>94.667638790331523</v>
      </c>
      <c r="C141" s="22">
        <f t="shared" si="62"/>
        <v>99.347357632318833</v>
      </c>
      <c r="D141" s="22">
        <f t="shared" si="62"/>
        <v>91.865150388503267</v>
      </c>
      <c r="E141" s="22">
        <f t="shared" si="62"/>
        <v>97.865455442403459</v>
      </c>
      <c r="F141" s="22">
        <f t="shared" si="62"/>
        <v>101.39231072840565</v>
      </c>
      <c r="G141" s="22">
        <f t="shared" si="62"/>
        <v>96.8895811056409</v>
      </c>
      <c r="H141" s="22">
        <f t="shared" si="62"/>
        <v>83.222215652553388</v>
      </c>
      <c r="I141" s="22">
        <f t="shared" si="62"/>
        <v>73.750781231050965</v>
      </c>
      <c r="J141" s="22">
        <f t="shared" si="62"/>
        <v>81.777991712880791</v>
      </c>
      <c r="K141" s="22">
        <f t="shared" si="62"/>
        <v>73.720943312313935</v>
      </c>
      <c r="L141" s="22">
        <f t="shared" si="62"/>
        <v>86.352020634618455</v>
      </c>
      <c r="M141" s="22">
        <f t="shared" si="62"/>
        <v>66.195496761468775</v>
      </c>
      <c r="N141" s="22">
        <f t="shared" si="62"/>
        <v>70.983988036733038</v>
      </c>
      <c r="O141" s="22">
        <f t="shared" si="62"/>
        <v>80.168105785887732</v>
      </c>
      <c r="P141" s="22">
        <f t="shared" si="62"/>
        <v>60.896718430979092</v>
      </c>
      <c r="Q141" s="22">
        <f t="shared" si="62"/>
        <v>71.567241513441957</v>
      </c>
    </row>
    <row r="142" spans="1:17" ht="12" customHeight="1" x14ac:dyDescent="0.25">
      <c r="A142" s="23" t="s">
        <v>64</v>
      </c>
      <c r="B142" s="30">
        <f t="shared" ref="B142:Q142" si="63">IF(B112=0,0,B112/B$19)</f>
        <v>6.3640111519671735E-2</v>
      </c>
      <c r="C142" s="30">
        <f t="shared" si="63"/>
        <v>8.2918647036029622E-2</v>
      </c>
      <c r="D142" s="30">
        <f t="shared" si="63"/>
        <v>0.10186495146221121</v>
      </c>
      <c r="E142" s="30">
        <f t="shared" si="63"/>
        <v>0.11560027668278988</v>
      </c>
      <c r="F142" s="30">
        <f t="shared" si="63"/>
        <v>0.13050952937540206</v>
      </c>
      <c r="G142" s="30">
        <f t="shared" si="63"/>
        <v>0.14868297146449563</v>
      </c>
      <c r="H142" s="30">
        <f t="shared" si="63"/>
        <v>0.16324131739848741</v>
      </c>
      <c r="I142" s="30">
        <f t="shared" si="63"/>
        <v>0.18238359457691192</v>
      </c>
      <c r="J142" s="30">
        <f t="shared" si="63"/>
        <v>0.2353328285908064</v>
      </c>
      <c r="K142" s="30">
        <f t="shared" si="63"/>
        <v>0.29298523127930665</v>
      </c>
      <c r="L142" s="30">
        <f t="shared" si="63"/>
        <v>0.34409227645328566</v>
      </c>
      <c r="M142" s="30">
        <f t="shared" si="63"/>
        <v>0.39371597342116277</v>
      </c>
      <c r="N142" s="30">
        <f t="shared" si="63"/>
        <v>0.45072722828326967</v>
      </c>
      <c r="O142" s="30">
        <f t="shared" si="63"/>
        <v>0.47259770873007517</v>
      </c>
      <c r="P142" s="30">
        <f t="shared" si="63"/>
        <v>0.49034587446868716</v>
      </c>
      <c r="Q142" s="30">
        <f t="shared" si="63"/>
        <v>0.54712619601498713</v>
      </c>
    </row>
    <row r="143" spans="1:17" ht="12" customHeight="1" x14ac:dyDescent="0.25">
      <c r="A143" s="23" t="s">
        <v>63</v>
      </c>
      <c r="B143" s="22">
        <f t="shared" ref="B143:Q143" si="64">IF(B113=0,0,B113/B$19)</f>
        <v>14.60542812238492</v>
      </c>
      <c r="C143" s="22">
        <f t="shared" si="64"/>
        <v>14.778076092903497</v>
      </c>
      <c r="D143" s="22">
        <f t="shared" si="64"/>
        <v>15.096819462131446</v>
      </c>
      <c r="E143" s="22">
        <f t="shared" si="64"/>
        <v>14.999766697662682</v>
      </c>
      <c r="F143" s="22">
        <f t="shared" si="64"/>
        <v>15.190492199102035</v>
      </c>
      <c r="G143" s="22">
        <f t="shared" si="64"/>
        <v>15.168045584497635</v>
      </c>
      <c r="H143" s="22">
        <f t="shared" si="64"/>
        <v>14.621930871078074</v>
      </c>
      <c r="I143" s="22">
        <f t="shared" si="64"/>
        <v>14.484366433619995</v>
      </c>
      <c r="J143" s="22">
        <f t="shared" si="64"/>
        <v>14.129462965472051</v>
      </c>
      <c r="K143" s="22">
        <f t="shared" si="64"/>
        <v>14.007426915504672</v>
      </c>
      <c r="L143" s="22">
        <f t="shared" si="64"/>
        <v>14.071244122239612</v>
      </c>
      <c r="M143" s="22">
        <f t="shared" si="64"/>
        <v>13.928028930795499</v>
      </c>
      <c r="N143" s="22">
        <f t="shared" si="64"/>
        <v>14.259168982662864</v>
      </c>
      <c r="O143" s="22">
        <f t="shared" si="64"/>
        <v>14.365419815597031</v>
      </c>
      <c r="P143" s="22">
        <f t="shared" si="64"/>
        <v>14.451996854982831</v>
      </c>
      <c r="Q143" s="22">
        <f t="shared" si="64"/>
        <v>14.384305860587839</v>
      </c>
    </row>
    <row r="144" spans="1:17" ht="12" customHeight="1" x14ac:dyDescent="0.25">
      <c r="A144" s="29" t="s">
        <v>62</v>
      </c>
      <c r="B144" s="18">
        <f t="shared" ref="B144:Q144" si="65">IF(B114=0,0,B114/B$19)</f>
        <v>5.5790314538092289</v>
      </c>
      <c r="C144" s="18">
        <f t="shared" si="65"/>
        <v>5.6202462234856672</v>
      </c>
      <c r="D144" s="18">
        <f t="shared" si="65"/>
        <v>5.7373645825264061</v>
      </c>
      <c r="E144" s="18">
        <f t="shared" si="65"/>
        <v>6.0174845675889888</v>
      </c>
      <c r="F144" s="18">
        <f t="shared" si="65"/>
        <v>6.1343761371281911</v>
      </c>
      <c r="G144" s="18">
        <f t="shared" si="65"/>
        <v>6.29063757216037</v>
      </c>
      <c r="H144" s="18">
        <f t="shared" si="65"/>
        <v>6.0678122105088645</v>
      </c>
      <c r="I144" s="18">
        <f t="shared" si="65"/>
        <v>6.0600666104057179</v>
      </c>
      <c r="J144" s="18">
        <f t="shared" si="65"/>
        <v>5.5112821167915893</v>
      </c>
      <c r="K144" s="18">
        <f t="shared" si="65"/>
        <v>5.6458812480436711</v>
      </c>
      <c r="L144" s="18">
        <f t="shared" si="65"/>
        <v>5.6067823853850998</v>
      </c>
      <c r="M144" s="18">
        <f t="shared" si="65"/>
        <v>5.5015680196064354</v>
      </c>
      <c r="N144" s="18">
        <f t="shared" si="65"/>
        <v>5.7633462223066605</v>
      </c>
      <c r="O144" s="18">
        <f t="shared" si="65"/>
        <v>5.8548721105610788</v>
      </c>
      <c r="P144" s="18">
        <f t="shared" si="65"/>
        <v>5.9417894721804085</v>
      </c>
      <c r="Q144" s="18">
        <f t="shared" si="65"/>
        <v>6.3435481060458914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38.067148317766986</v>
      </c>
      <c r="C146" s="26">
        <f t="shared" si="66"/>
        <v>39.249812514170813</v>
      </c>
      <c r="D146" s="26">
        <f t="shared" si="66"/>
        <v>35.337338807129647</v>
      </c>
      <c r="E146" s="26">
        <f t="shared" si="66"/>
        <v>37.413544395588247</v>
      </c>
      <c r="F146" s="26">
        <f t="shared" si="66"/>
        <v>38.088591035090843</v>
      </c>
      <c r="G146" s="26">
        <f t="shared" si="66"/>
        <v>36.807422621220518</v>
      </c>
      <c r="H146" s="26">
        <f t="shared" si="66"/>
        <v>32.832386457129829</v>
      </c>
      <c r="I146" s="26">
        <f t="shared" si="66"/>
        <v>28.688797415139408</v>
      </c>
      <c r="J146" s="26">
        <f t="shared" si="66"/>
        <v>32.734010100340164</v>
      </c>
      <c r="K146" s="26">
        <f t="shared" si="66"/>
        <v>29.00804570827173</v>
      </c>
      <c r="L146" s="26">
        <f t="shared" si="66"/>
        <v>32.740315473496302</v>
      </c>
      <c r="M146" s="26">
        <f t="shared" si="66"/>
        <v>26.310553497969927</v>
      </c>
      <c r="N146" s="26">
        <f t="shared" si="66"/>
        <v>26.820508889555445</v>
      </c>
      <c r="O146" s="26">
        <f t="shared" si="66"/>
        <v>29.364801758105006</v>
      </c>
      <c r="P146" s="26">
        <f t="shared" si="66"/>
        <v>23.341362894341575</v>
      </c>
      <c r="Q146" s="26">
        <f t="shared" si="66"/>
        <v>26.246232807677039</v>
      </c>
    </row>
    <row r="147" spans="1:17" ht="12" customHeight="1" x14ac:dyDescent="0.25">
      <c r="A147" s="25" t="s">
        <v>43</v>
      </c>
      <c r="B147" s="24">
        <f t="shared" ref="B147:Q147" si="67">IF(B117=0,0,B117/B$19)</f>
        <v>38.067148317766986</v>
      </c>
      <c r="C147" s="24">
        <f t="shared" si="67"/>
        <v>39.249812514170813</v>
      </c>
      <c r="D147" s="24">
        <f t="shared" si="67"/>
        <v>35.337338807129647</v>
      </c>
      <c r="E147" s="24">
        <f t="shared" si="67"/>
        <v>37.413544395588247</v>
      </c>
      <c r="F147" s="24">
        <f t="shared" si="67"/>
        <v>38.088591035090843</v>
      </c>
      <c r="G147" s="24">
        <f t="shared" si="67"/>
        <v>36.807422621220518</v>
      </c>
      <c r="H147" s="24">
        <f t="shared" si="67"/>
        <v>32.832386457129829</v>
      </c>
      <c r="I147" s="24">
        <f t="shared" si="67"/>
        <v>28.688797415139408</v>
      </c>
      <c r="J147" s="24">
        <f t="shared" si="67"/>
        <v>32.734010100340164</v>
      </c>
      <c r="K147" s="24">
        <f t="shared" si="67"/>
        <v>29.00804570827173</v>
      </c>
      <c r="L147" s="24">
        <f t="shared" si="67"/>
        <v>32.740315473496302</v>
      </c>
      <c r="M147" s="24">
        <f t="shared" si="67"/>
        <v>26.310553497969927</v>
      </c>
      <c r="N147" s="24">
        <f t="shared" si="67"/>
        <v>26.820508889555445</v>
      </c>
      <c r="O147" s="24">
        <f t="shared" si="67"/>
        <v>29.364801758105006</v>
      </c>
      <c r="P147" s="24">
        <f t="shared" si="67"/>
        <v>23.341362894341575</v>
      </c>
      <c r="Q147" s="24">
        <f t="shared" si="67"/>
        <v>26.246232807677039</v>
      </c>
    </row>
    <row r="148" spans="1:17" ht="12" customHeight="1" x14ac:dyDescent="0.25">
      <c r="A148" s="23" t="s">
        <v>65</v>
      </c>
      <c r="B148" s="22">
        <f t="shared" ref="B148:Q148" si="68">IF(B118=0,0,B118/B$19)</f>
        <v>32.85282989954333</v>
      </c>
      <c r="C148" s="22">
        <f t="shared" si="68"/>
        <v>33.912904238267473</v>
      </c>
      <c r="D148" s="22">
        <f t="shared" si="68"/>
        <v>29.934142111808644</v>
      </c>
      <c r="E148" s="22">
        <f t="shared" si="68"/>
        <v>32.118509482295543</v>
      </c>
      <c r="F148" s="22">
        <f t="shared" si="68"/>
        <v>32.702500744484865</v>
      </c>
      <c r="G148" s="22">
        <f t="shared" si="68"/>
        <v>31.477177592151197</v>
      </c>
      <c r="H148" s="22">
        <f t="shared" si="68"/>
        <v>27.379525801546521</v>
      </c>
      <c r="I148" s="22">
        <f t="shared" si="68"/>
        <v>23.264157519644641</v>
      </c>
      <c r="J148" s="22">
        <f t="shared" si="68"/>
        <v>26.991267688956302</v>
      </c>
      <c r="K148" s="22">
        <f t="shared" si="68"/>
        <v>23.475210572682691</v>
      </c>
      <c r="L148" s="22">
        <f t="shared" si="68"/>
        <v>27.170264837448372</v>
      </c>
      <c r="M148" s="22">
        <f t="shared" si="68"/>
        <v>20.646780438433414</v>
      </c>
      <c r="N148" s="22">
        <f t="shared" si="68"/>
        <v>21.217471334675846</v>
      </c>
      <c r="O148" s="22">
        <f t="shared" si="68"/>
        <v>23.75531209146509</v>
      </c>
      <c r="P148" s="22">
        <f t="shared" si="68"/>
        <v>17.758374467752216</v>
      </c>
      <c r="Q148" s="22">
        <f t="shared" si="68"/>
        <v>20.718979129640989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4.273042704871501</v>
      </c>
      <c r="C150" s="22">
        <f t="shared" si="70"/>
        <v>4.3532676023768921</v>
      </c>
      <c r="D150" s="22">
        <f t="shared" si="70"/>
        <v>4.2937018362792641</v>
      </c>
      <c r="E150" s="22">
        <f t="shared" si="70"/>
        <v>4.3389535157389041</v>
      </c>
      <c r="F150" s="22">
        <f t="shared" si="70"/>
        <v>4.3831615505345978</v>
      </c>
      <c r="G150" s="22">
        <f t="shared" si="70"/>
        <v>4.3627405167393993</v>
      </c>
      <c r="H150" s="22">
        <f t="shared" si="70"/>
        <v>4.4627324823616581</v>
      </c>
      <c r="I150" s="22">
        <f t="shared" si="70"/>
        <v>4.3622595933039472</v>
      </c>
      <c r="J150" s="22">
        <f t="shared" si="70"/>
        <v>4.5903526728391597</v>
      </c>
      <c r="K150" s="22">
        <f t="shared" si="70"/>
        <v>4.4415817296327837</v>
      </c>
      <c r="L150" s="22">
        <f t="shared" si="70"/>
        <v>4.5107104367904958</v>
      </c>
      <c r="M150" s="22">
        <f t="shared" si="70"/>
        <v>4.5001122900258324</v>
      </c>
      <c r="N150" s="22">
        <f t="shared" si="70"/>
        <v>4.4437623175720313</v>
      </c>
      <c r="O150" s="22">
        <f t="shared" si="70"/>
        <v>4.4522093560066569</v>
      </c>
      <c r="P150" s="22">
        <f t="shared" si="70"/>
        <v>4.4205280350233149</v>
      </c>
      <c r="Q150" s="22">
        <f t="shared" si="70"/>
        <v>4.3871863531213977</v>
      </c>
    </row>
    <row r="151" spans="1:17" ht="12" customHeight="1" x14ac:dyDescent="0.25">
      <c r="A151" s="21" t="s">
        <v>62</v>
      </c>
      <c r="B151" s="20">
        <f t="shared" ref="B151:Q151" si="71">IF(B121=0,0,B121/B$19)</f>
        <v>0.94127571335215199</v>
      </c>
      <c r="C151" s="20">
        <f t="shared" si="71"/>
        <v>0.98364067352645135</v>
      </c>
      <c r="D151" s="20">
        <f t="shared" si="71"/>
        <v>1.1094948590417488</v>
      </c>
      <c r="E151" s="20">
        <f t="shared" si="71"/>
        <v>0.95608139755379451</v>
      </c>
      <c r="F151" s="20">
        <f t="shared" si="71"/>
        <v>1.0029287400713809</v>
      </c>
      <c r="G151" s="20">
        <f t="shared" si="71"/>
        <v>0.96750451232991963</v>
      </c>
      <c r="H151" s="20">
        <f t="shared" si="71"/>
        <v>0.99012817322164981</v>
      </c>
      <c r="I151" s="20">
        <f t="shared" si="71"/>
        <v>1.0623803021908202</v>
      </c>
      <c r="J151" s="20">
        <f t="shared" si="71"/>
        <v>1.1523897385447006</v>
      </c>
      <c r="K151" s="20">
        <f t="shared" si="71"/>
        <v>1.0912534059562582</v>
      </c>
      <c r="L151" s="20">
        <f t="shared" si="71"/>
        <v>1.0593401992574396</v>
      </c>
      <c r="M151" s="20">
        <f t="shared" si="71"/>
        <v>1.1636607695106833</v>
      </c>
      <c r="N151" s="20">
        <f t="shared" si="71"/>
        <v>1.159275237307573</v>
      </c>
      <c r="O151" s="20">
        <f t="shared" si="71"/>
        <v>1.1572803106332594</v>
      </c>
      <c r="P151" s="20">
        <f t="shared" si="71"/>
        <v>1.1624603915660483</v>
      </c>
      <c r="Q151" s="20">
        <f t="shared" si="71"/>
        <v>1.1400673249146536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10759.580771341272</v>
      </c>
      <c r="C156" s="26">
        <f t="shared" si="73"/>
        <v>11186.266679538763</v>
      </c>
      <c r="D156" s="26">
        <f t="shared" si="73"/>
        <v>10519.600905151246</v>
      </c>
      <c r="E156" s="26">
        <f t="shared" si="73"/>
        <v>11060.94887548631</v>
      </c>
      <c r="F156" s="26">
        <f t="shared" si="73"/>
        <v>11210.38326107498</v>
      </c>
      <c r="G156" s="26">
        <f t="shared" si="73"/>
        <v>11047.858556038385</v>
      </c>
      <c r="H156" s="26">
        <f t="shared" si="73"/>
        <v>9867.5386711369702</v>
      </c>
      <c r="I156" s="26">
        <f t="shared" si="73"/>
        <v>9079.4047151227242</v>
      </c>
      <c r="J156" s="26">
        <f t="shared" si="73"/>
        <v>9774.2227693573495</v>
      </c>
      <c r="K156" s="26">
        <f t="shared" si="73"/>
        <v>9083.0724345846684</v>
      </c>
      <c r="L156" s="26">
        <f t="shared" si="73"/>
        <v>10110.388876062758</v>
      </c>
      <c r="M156" s="26">
        <f t="shared" si="73"/>
        <v>8397.3638245764469</v>
      </c>
      <c r="N156" s="26">
        <f t="shared" si="73"/>
        <v>8733.4097035872819</v>
      </c>
      <c r="O156" s="26">
        <f t="shared" si="73"/>
        <v>9383.4347808069342</v>
      </c>
      <c r="P156" s="26">
        <f t="shared" si="73"/>
        <v>7711.6647091904979</v>
      </c>
      <c r="Q156" s="26">
        <f t="shared" si="73"/>
        <v>8428.1030491078545</v>
      </c>
    </row>
    <row r="157" spans="1:17" ht="12" customHeight="1" x14ac:dyDescent="0.25">
      <c r="A157" s="25" t="s">
        <v>43</v>
      </c>
      <c r="B157" s="24">
        <f t="shared" ref="B157:Q157" si="74">IF(B103=0,0,B103/B$17)</f>
        <v>9859.8328988137691</v>
      </c>
      <c r="C157" s="24">
        <f t="shared" si="74"/>
        <v>10249.370730717144</v>
      </c>
      <c r="D157" s="24">
        <f t="shared" si="74"/>
        <v>9544.7466743797231</v>
      </c>
      <c r="E157" s="24">
        <f t="shared" si="74"/>
        <v>10049.020008420937</v>
      </c>
      <c r="F157" s="24">
        <f t="shared" si="74"/>
        <v>10180.827431593198</v>
      </c>
      <c r="G157" s="24">
        <f t="shared" si="74"/>
        <v>9969.4609388555054</v>
      </c>
      <c r="H157" s="24">
        <f t="shared" si="74"/>
        <v>8770.8059993843781</v>
      </c>
      <c r="I157" s="24">
        <f t="shared" si="74"/>
        <v>7959.5578639896112</v>
      </c>
      <c r="J157" s="24">
        <f t="shared" si="74"/>
        <v>8637.8892036658508</v>
      </c>
      <c r="K157" s="24">
        <f t="shared" si="74"/>
        <v>7924.4034976104513</v>
      </c>
      <c r="L157" s="24">
        <f t="shared" si="74"/>
        <v>8942.4728765918644</v>
      </c>
      <c r="M157" s="24">
        <f t="shared" si="74"/>
        <v>7247.9109273360436</v>
      </c>
      <c r="N157" s="24">
        <f t="shared" si="74"/>
        <v>7615.3374244285469</v>
      </c>
      <c r="O157" s="24">
        <f t="shared" si="74"/>
        <v>8300.9266939774516</v>
      </c>
      <c r="P157" s="24">
        <f t="shared" si="74"/>
        <v>6664.6477395918664</v>
      </c>
      <c r="Q157" s="24">
        <f t="shared" si="74"/>
        <v>7426.0006418953844</v>
      </c>
    </row>
    <row r="158" spans="1:17" ht="12" customHeight="1" x14ac:dyDescent="0.25">
      <c r="A158" s="23" t="s">
        <v>65</v>
      </c>
      <c r="B158" s="22">
        <f t="shared" ref="B158:Q158" si="75">IF(B104=0,0,B104/B$17)</f>
        <v>8061.7073398483626</v>
      </c>
      <c r="C158" s="22">
        <f t="shared" si="75"/>
        <v>8425.7784992343768</v>
      </c>
      <c r="D158" s="22">
        <f t="shared" si="75"/>
        <v>7678.2486625981146</v>
      </c>
      <c r="E158" s="22">
        <f t="shared" si="75"/>
        <v>8186.8013826947708</v>
      </c>
      <c r="F158" s="22">
        <f t="shared" si="75"/>
        <v>8315.6626897576625</v>
      </c>
      <c r="G158" s="22">
        <f t="shared" si="75"/>
        <v>8068.4962052514184</v>
      </c>
      <c r="H158" s="22">
        <f t="shared" si="75"/>
        <v>6927.3348487771354</v>
      </c>
      <c r="I158" s="22">
        <f t="shared" si="75"/>
        <v>6122.2154422968069</v>
      </c>
      <c r="J158" s="22">
        <f t="shared" si="75"/>
        <v>6842.8606334425685</v>
      </c>
      <c r="K158" s="22">
        <f t="shared" si="75"/>
        <v>6136.2378186026999</v>
      </c>
      <c r="L158" s="22">
        <f t="shared" si="75"/>
        <v>7150.4756894768143</v>
      </c>
      <c r="M158" s="22">
        <f t="shared" si="75"/>
        <v>5460.3000038791479</v>
      </c>
      <c r="N158" s="22">
        <f t="shared" si="75"/>
        <v>5787.4788562102067</v>
      </c>
      <c r="O158" s="22">
        <f t="shared" si="75"/>
        <v>6463.4913506343055</v>
      </c>
      <c r="P158" s="22">
        <f t="shared" si="75"/>
        <v>4819.6624964988432</v>
      </c>
      <c r="Q158" s="22">
        <f t="shared" si="75"/>
        <v>5570.8948337427973</v>
      </c>
    </row>
    <row r="159" spans="1:17" ht="12" customHeight="1" x14ac:dyDescent="0.25">
      <c r="A159" s="23" t="s">
        <v>64</v>
      </c>
      <c r="B159" s="22">
        <f t="shared" ref="B159:Q159" si="76">IF(B105=0,0,B105/B$17)</f>
        <v>2.0684663986435838</v>
      </c>
      <c r="C159" s="22">
        <f t="shared" si="76"/>
        <v>2.557844539975707</v>
      </c>
      <c r="D159" s="22">
        <f t="shared" si="76"/>
        <v>3.0272892458580754</v>
      </c>
      <c r="E159" s="22">
        <f t="shared" si="76"/>
        <v>3.3471442386906136</v>
      </c>
      <c r="F159" s="22">
        <f t="shared" si="76"/>
        <v>3.6342631897609792</v>
      </c>
      <c r="G159" s="22">
        <f t="shared" si="76"/>
        <v>4.0792191082167957</v>
      </c>
      <c r="H159" s="22">
        <f t="shared" si="76"/>
        <v>4.3298124118173869</v>
      </c>
      <c r="I159" s="22">
        <f t="shared" si="76"/>
        <v>4.6666204312152511</v>
      </c>
      <c r="J159" s="22">
        <f t="shared" si="76"/>
        <v>5.5622101669833537</v>
      </c>
      <c r="K159" s="22">
        <f t="shared" si="76"/>
        <v>6.4147085842656084</v>
      </c>
      <c r="L159" s="22">
        <f t="shared" si="76"/>
        <v>7.012796274785158</v>
      </c>
      <c r="M159" s="22">
        <f t="shared" si="76"/>
        <v>7.5937604737359958</v>
      </c>
      <c r="N159" s="22">
        <f t="shared" si="76"/>
        <v>8.2638754497916871</v>
      </c>
      <c r="O159" s="22">
        <f t="shared" si="76"/>
        <v>8.3265643852189939</v>
      </c>
      <c r="P159" s="22">
        <f t="shared" si="76"/>
        <v>8.3939486771948228</v>
      </c>
      <c r="Q159" s="22">
        <f t="shared" si="76"/>
        <v>9.0486680553121843</v>
      </c>
    </row>
    <row r="160" spans="1:17" ht="12" customHeight="1" x14ac:dyDescent="0.25">
      <c r="A160" s="23" t="s">
        <v>63</v>
      </c>
      <c r="B160" s="22">
        <f t="shared" ref="B160:Q160" si="77">IF(B106=0,0,B106/B$17)</f>
        <v>1330.2885427845649</v>
      </c>
      <c r="C160" s="22">
        <f t="shared" si="77"/>
        <v>1348.6733952875384</v>
      </c>
      <c r="D160" s="22">
        <f t="shared" si="77"/>
        <v>1370.9596647385044</v>
      </c>
      <c r="E160" s="22">
        <f t="shared" si="77"/>
        <v>1365.8541614301187</v>
      </c>
      <c r="F160" s="22">
        <f t="shared" si="77"/>
        <v>1363.4104726020623</v>
      </c>
      <c r="G160" s="22">
        <f t="shared" si="77"/>
        <v>1384.1822316347645</v>
      </c>
      <c r="H160" s="22">
        <f t="shared" si="77"/>
        <v>1341.5173202398998</v>
      </c>
      <c r="I160" s="22">
        <f t="shared" si="77"/>
        <v>1329.3057749542636</v>
      </c>
      <c r="J160" s="22">
        <f t="shared" si="77"/>
        <v>1309.6680179895927</v>
      </c>
      <c r="K160" s="22">
        <f t="shared" si="77"/>
        <v>1298.269501429525</v>
      </c>
      <c r="L160" s="22">
        <f t="shared" si="77"/>
        <v>1307.3376372141506</v>
      </c>
      <c r="M160" s="22">
        <f t="shared" si="77"/>
        <v>1296.9455177930622</v>
      </c>
      <c r="N160" s="22">
        <f t="shared" si="77"/>
        <v>1320.2936253922032</v>
      </c>
      <c r="O160" s="22">
        <f t="shared" si="77"/>
        <v>1324.8325443676508</v>
      </c>
      <c r="P160" s="22">
        <f t="shared" si="77"/>
        <v>1326.246572408907</v>
      </c>
      <c r="Q160" s="22">
        <f t="shared" si="77"/>
        <v>1313.4174346259776</v>
      </c>
    </row>
    <row r="161" spans="1:17" ht="12" customHeight="1" x14ac:dyDescent="0.25">
      <c r="A161" s="21" t="s">
        <v>62</v>
      </c>
      <c r="B161" s="20">
        <f t="shared" ref="B161:Q161" si="78">IF(B107=0,0,B107/B$17)</f>
        <v>465.76854978219541</v>
      </c>
      <c r="C161" s="20">
        <f t="shared" si="78"/>
        <v>472.36099165525508</v>
      </c>
      <c r="D161" s="20">
        <f t="shared" si="78"/>
        <v>492.51105779724662</v>
      </c>
      <c r="E161" s="20">
        <f t="shared" si="78"/>
        <v>493.01732005735744</v>
      </c>
      <c r="F161" s="20">
        <f t="shared" si="78"/>
        <v>498.12000604371127</v>
      </c>
      <c r="G161" s="20">
        <f t="shared" si="78"/>
        <v>512.7032828611068</v>
      </c>
      <c r="H161" s="20">
        <f t="shared" si="78"/>
        <v>497.62401795552262</v>
      </c>
      <c r="I161" s="20">
        <f t="shared" si="78"/>
        <v>503.37002630732439</v>
      </c>
      <c r="J161" s="20">
        <f t="shared" si="78"/>
        <v>479.79834206670694</v>
      </c>
      <c r="K161" s="20">
        <f t="shared" si="78"/>
        <v>483.48146899395937</v>
      </c>
      <c r="L161" s="20">
        <f t="shared" si="78"/>
        <v>477.64675362611308</v>
      </c>
      <c r="M161" s="20">
        <f t="shared" si="78"/>
        <v>483.07164519009757</v>
      </c>
      <c r="N161" s="20">
        <f t="shared" si="78"/>
        <v>499.30106737634537</v>
      </c>
      <c r="O161" s="20">
        <f t="shared" si="78"/>
        <v>504.27623459027865</v>
      </c>
      <c r="P161" s="20">
        <f t="shared" si="78"/>
        <v>510.34472200692193</v>
      </c>
      <c r="Q161" s="20">
        <f t="shared" si="78"/>
        <v>532.63970547129759</v>
      </c>
    </row>
    <row r="162" spans="1:17" ht="12" customHeight="1" x14ac:dyDescent="0.25">
      <c r="A162" s="19" t="s">
        <v>66</v>
      </c>
      <c r="B162" s="18">
        <f t="shared" ref="B162:Q162" si="79">IF(B108=0,0,B108/B$17)</f>
        <v>899.7478725275032</v>
      </c>
      <c r="C162" s="18">
        <f t="shared" si="79"/>
        <v>936.89594882161873</v>
      </c>
      <c r="D162" s="18">
        <f t="shared" si="79"/>
        <v>974.85423077152382</v>
      </c>
      <c r="E162" s="18">
        <f t="shared" si="79"/>
        <v>1011.9288670653722</v>
      </c>
      <c r="F162" s="18">
        <f t="shared" si="79"/>
        <v>1029.5558294817802</v>
      </c>
      <c r="G162" s="18">
        <f t="shared" si="79"/>
        <v>1078.3976171828801</v>
      </c>
      <c r="H162" s="18">
        <f t="shared" si="79"/>
        <v>1096.7326717525937</v>
      </c>
      <c r="I162" s="18">
        <f t="shared" si="79"/>
        <v>1119.8468511331128</v>
      </c>
      <c r="J162" s="18">
        <f t="shared" si="79"/>
        <v>1136.3335656914978</v>
      </c>
      <c r="K162" s="18">
        <f t="shared" si="79"/>
        <v>1158.6689369742178</v>
      </c>
      <c r="L162" s="18">
        <f t="shared" si="79"/>
        <v>1167.9159994708921</v>
      </c>
      <c r="M162" s="18">
        <f t="shared" si="79"/>
        <v>1149.4528972404037</v>
      </c>
      <c r="N162" s="18">
        <f t="shared" si="79"/>
        <v>1118.0722791587375</v>
      </c>
      <c r="O162" s="18">
        <f t="shared" si="79"/>
        <v>1082.5080868294795</v>
      </c>
      <c r="P162" s="18">
        <f t="shared" si="79"/>
        <v>1047.0169695986328</v>
      </c>
      <c r="Q162" s="18">
        <f t="shared" si="79"/>
        <v>1002.1024072124676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5948.920950706568</v>
      </c>
      <c r="C164" s="31">
        <f t="shared" si="80"/>
        <v>6232.333922532941</v>
      </c>
      <c r="D164" s="31">
        <f t="shared" si="80"/>
        <v>5896.0334263324321</v>
      </c>
      <c r="E164" s="31">
        <f t="shared" si="80"/>
        <v>6252.9344406001746</v>
      </c>
      <c r="F164" s="31">
        <f t="shared" si="80"/>
        <v>6392.7460632084239</v>
      </c>
      <c r="G164" s="31">
        <f t="shared" si="80"/>
        <v>6309.2308108777552</v>
      </c>
      <c r="H164" s="31">
        <f t="shared" si="80"/>
        <v>5543.9364876560003</v>
      </c>
      <c r="I164" s="31">
        <f t="shared" si="80"/>
        <v>5049.5065707970143</v>
      </c>
      <c r="J164" s="31">
        <f t="shared" si="80"/>
        <v>5454.2235032950239</v>
      </c>
      <c r="K164" s="31">
        <f t="shared" si="80"/>
        <v>5061.8442422777844</v>
      </c>
      <c r="L164" s="31">
        <f t="shared" si="80"/>
        <v>5767.4117757616505</v>
      </c>
      <c r="M164" s="31">
        <f t="shared" si="80"/>
        <v>4690.9015873011467</v>
      </c>
      <c r="N164" s="31">
        <f t="shared" si="80"/>
        <v>4996.7502760419347</v>
      </c>
      <c r="O164" s="31">
        <f t="shared" si="80"/>
        <v>5518.1199965255109</v>
      </c>
      <c r="P164" s="31">
        <f t="shared" si="80"/>
        <v>4486.1072393125842</v>
      </c>
      <c r="Q164" s="31">
        <f t="shared" si="80"/>
        <v>5093.8848255033872</v>
      </c>
    </row>
    <row r="165" spans="1:17" ht="12" customHeight="1" x14ac:dyDescent="0.25">
      <c r="A165" s="23" t="s">
        <v>65</v>
      </c>
      <c r="B165" s="22">
        <f t="shared" ref="B165:Q165" si="81">IF(B111=0,0,B111/B$17)</f>
        <v>4900.72384524874</v>
      </c>
      <c r="C165" s="22">
        <f t="shared" si="81"/>
        <v>5167.096288714366</v>
      </c>
      <c r="D165" s="22">
        <f t="shared" si="81"/>
        <v>4801.7219706930309</v>
      </c>
      <c r="E165" s="22">
        <f t="shared" si="81"/>
        <v>5142.4788502358133</v>
      </c>
      <c r="F165" s="22">
        <f t="shared" si="81"/>
        <v>5276.2514514271334</v>
      </c>
      <c r="G165" s="22">
        <f t="shared" si="81"/>
        <v>5158.771973752343</v>
      </c>
      <c r="H165" s="22">
        <f t="shared" si="81"/>
        <v>4433.1279470160889</v>
      </c>
      <c r="I165" s="22">
        <f t="shared" si="81"/>
        <v>3941.7286512872097</v>
      </c>
      <c r="J165" s="22">
        <f t="shared" si="81"/>
        <v>4387.7775489326323</v>
      </c>
      <c r="K165" s="22">
        <f t="shared" si="81"/>
        <v>3983.9323285200708</v>
      </c>
      <c r="L165" s="22">
        <f t="shared" si="81"/>
        <v>4681.8490226147724</v>
      </c>
      <c r="M165" s="22">
        <f t="shared" si="81"/>
        <v>3609.8681435678618</v>
      </c>
      <c r="N165" s="22">
        <f t="shared" si="81"/>
        <v>3878.1981478599901</v>
      </c>
      <c r="O165" s="22">
        <f t="shared" si="81"/>
        <v>4386.0089400779034</v>
      </c>
      <c r="P165" s="22">
        <f t="shared" si="81"/>
        <v>3340.5033976824166</v>
      </c>
      <c r="Q165" s="22">
        <f t="shared" si="81"/>
        <v>3926.6109639246238</v>
      </c>
    </row>
    <row r="166" spans="1:17" ht="12" customHeight="1" x14ac:dyDescent="0.25">
      <c r="A166" s="23" t="s">
        <v>64</v>
      </c>
      <c r="B166" s="30">
        <f t="shared" ref="B166:Q166" si="82">IF(B112=0,0,B112/B$17)</f>
        <v>3.2945008032734107</v>
      </c>
      <c r="C166" s="30">
        <f t="shared" si="82"/>
        <v>4.3126323998546487</v>
      </c>
      <c r="D166" s="30">
        <f t="shared" si="82"/>
        <v>5.3244040140480955</v>
      </c>
      <c r="E166" s="30">
        <f t="shared" si="82"/>
        <v>6.0743801296926314</v>
      </c>
      <c r="F166" s="30">
        <f t="shared" si="82"/>
        <v>6.7914528118069759</v>
      </c>
      <c r="G166" s="30">
        <f t="shared" si="82"/>
        <v>7.9164502252203821</v>
      </c>
      <c r="H166" s="30">
        <f t="shared" si="82"/>
        <v>8.6956306148856406</v>
      </c>
      <c r="I166" s="30">
        <f t="shared" si="82"/>
        <v>9.7477833897966395</v>
      </c>
      <c r="J166" s="30">
        <f t="shared" si="82"/>
        <v>12.626723647640146</v>
      </c>
      <c r="K166" s="30">
        <f t="shared" si="82"/>
        <v>15.833130752649925</v>
      </c>
      <c r="L166" s="30">
        <f t="shared" si="82"/>
        <v>18.656055485009272</v>
      </c>
      <c r="M166" s="30">
        <f t="shared" si="82"/>
        <v>21.470686369924763</v>
      </c>
      <c r="N166" s="30">
        <f t="shared" si="82"/>
        <v>24.62540567618823</v>
      </c>
      <c r="O166" s="30">
        <f t="shared" si="82"/>
        <v>25.855890634194431</v>
      </c>
      <c r="P166" s="30">
        <f t="shared" si="82"/>
        <v>26.898034933667763</v>
      </c>
      <c r="Q166" s="30">
        <f t="shared" si="82"/>
        <v>30.018646443419396</v>
      </c>
    </row>
    <row r="167" spans="1:17" ht="12" customHeight="1" x14ac:dyDescent="0.25">
      <c r="A167" s="23" t="s">
        <v>63</v>
      </c>
      <c r="B167" s="22">
        <f t="shared" ref="B167:Q167" si="83">IF(B113=0,0,B113/B$17)</f>
        <v>756.08910060560788</v>
      </c>
      <c r="C167" s="22">
        <f t="shared" si="83"/>
        <v>768.61372012112247</v>
      </c>
      <c r="D167" s="22">
        <f t="shared" si="83"/>
        <v>789.0993417235486</v>
      </c>
      <c r="E167" s="22">
        <f t="shared" si="83"/>
        <v>788.18396800491576</v>
      </c>
      <c r="F167" s="22">
        <f t="shared" si="83"/>
        <v>790.48259121044464</v>
      </c>
      <c r="G167" s="22">
        <f t="shared" si="83"/>
        <v>807.60477612745876</v>
      </c>
      <c r="H167" s="22">
        <f t="shared" si="83"/>
        <v>778.88926503153857</v>
      </c>
      <c r="I167" s="22">
        <f t="shared" si="83"/>
        <v>774.14016792956863</v>
      </c>
      <c r="J167" s="22">
        <f t="shared" si="83"/>
        <v>758.1127767974798</v>
      </c>
      <c r="K167" s="22">
        <f t="shared" si="83"/>
        <v>756.97133569830419</v>
      </c>
      <c r="L167" s="22">
        <f t="shared" si="83"/>
        <v>762.91718545229241</v>
      </c>
      <c r="M167" s="22">
        <f t="shared" si="83"/>
        <v>759.54332847059095</v>
      </c>
      <c r="N167" s="22">
        <f t="shared" si="83"/>
        <v>779.04727908453037</v>
      </c>
      <c r="O167" s="22">
        <f t="shared" si="83"/>
        <v>785.93424556467642</v>
      </c>
      <c r="P167" s="22">
        <f t="shared" si="83"/>
        <v>792.76758815966878</v>
      </c>
      <c r="Q167" s="22">
        <f t="shared" si="83"/>
        <v>789.20986622099872</v>
      </c>
    </row>
    <row r="168" spans="1:17" ht="12" customHeight="1" x14ac:dyDescent="0.25">
      <c r="A168" s="29" t="s">
        <v>62</v>
      </c>
      <c r="B168" s="18">
        <f t="shared" ref="B168:Q168" si="84">IF(B114=0,0,B114/B$17)</f>
        <v>288.81350404894664</v>
      </c>
      <c r="C168" s="18">
        <f t="shared" si="84"/>
        <v>292.31128129759708</v>
      </c>
      <c r="D168" s="18">
        <f t="shared" si="84"/>
        <v>299.88770990180439</v>
      </c>
      <c r="E168" s="18">
        <f t="shared" si="84"/>
        <v>316.19724222975327</v>
      </c>
      <c r="F168" s="18">
        <f t="shared" si="84"/>
        <v>319.22056775903934</v>
      </c>
      <c r="G168" s="18">
        <f t="shared" si="84"/>
        <v>334.93761077273405</v>
      </c>
      <c r="H168" s="18">
        <f t="shared" si="84"/>
        <v>323.2236449934868</v>
      </c>
      <c r="I168" s="18">
        <f t="shared" si="84"/>
        <v>323.88996819043984</v>
      </c>
      <c r="J168" s="18">
        <f t="shared" si="84"/>
        <v>295.70645391727214</v>
      </c>
      <c r="K168" s="18">
        <f t="shared" si="84"/>
        <v>305.10744730675947</v>
      </c>
      <c r="L168" s="18">
        <f t="shared" si="84"/>
        <v>303.98951220957656</v>
      </c>
      <c r="M168" s="18">
        <f t="shared" si="84"/>
        <v>300.01942889276899</v>
      </c>
      <c r="N168" s="18">
        <f t="shared" si="84"/>
        <v>314.87944342122734</v>
      </c>
      <c r="O168" s="18">
        <f t="shared" si="84"/>
        <v>320.32092024873725</v>
      </c>
      <c r="P168" s="18">
        <f t="shared" si="84"/>
        <v>325.93821853683005</v>
      </c>
      <c r="Q168" s="18">
        <f t="shared" si="84"/>
        <v>348.04534891434474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1970.6478778316618</v>
      </c>
      <c r="C170" s="26">
        <f t="shared" si="85"/>
        <v>2041.3986381529194</v>
      </c>
      <c r="D170" s="26">
        <f t="shared" si="85"/>
        <v>1847.0559882439711</v>
      </c>
      <c r="E170" s="26">
        <f t="shared" si="85"/>
        <v>1965.9476359347552</v>
      </c>
      <c r="F170" s="26">
        <f t="shared" si="85"/>
        <v>1982.0534938791079</v>
      </c>
      <c r="G170" s="26">
        <f t="shared" si="85"/>
        <v>1959.7679964926131</v>
      </c>
      <c r="H170" s="26">
        <f t="shared" si="85"/>
        <v>1748.9340896425545</v>
      </c>
      <c r="I170" s="26">
        <f t="shared" si="85"/>
        <v>1533.3187371663857</v>
      </c>
      <c r="J170" s="26">
        <f t="shared" si="85"/>
        <v>1756.335067619221</v>
      </c>
      <c r="K170" s="26">
        <f t="shared" si="85"/>
        <v>1567.6154684399994</v>
      </c>
      <c r="L170" s="26">
        <f t="shared" si="85"/>
        <v>1775.1201752218876</v>
      </c>
      <c r="M170" s="26">
        <f t="shared" si="85"/>
        <v>1434.8049876293762</v>
      </c>
      <c r="N170" s="26">
        <f t="shared" si="85"/>
        <v>1465.333954557613</v>
      </c>
      <c r="O170" s="26">
        <f t="shared" si="85"/>
        <v>1606.5526529795595</v>
      </c>
      <c r="P170" s="26">
        <f t="shared" si="85"/>
        <v>1280.3957924836359</v>
      </c>
      <c r="Q170" s="26">
        <f t="shared" si="85"/>
        <v>1440.0267961283105</v>
      </c>
    </row>
    <row r="171" spans="1:17" ht="12" customHeight="1" x14ac:dyDescent="0.25">
      <c r="A171" s="25" t="s">
        <v>43</v>
      </c>
      <c r="B171" s="24">
        <f t="shared" ref="B171:Q171" si="86">IF(B117=0,0,B117/B$17)</f>
        <v>1970.6478778316618</v>
      </c>
      <c r="C171" s="24">
        <f t="shared" si="86"/>
        <v>2041.3986381529194</v>
      </c>
      <c r="D171" s="24">
        <f t="shared" si="86"/>
        <v>1847.0559882439711</v>
      </c>
      <c r="E171" s="24">
        <f t="shared" si="86"/>
        <v>1965.9476359347552</v>
      </c>
      <c r="F171" s="24">
        <f t="shared" si="86"/>
        <v>1982.0534938791079</v>
      </c>
      <c r="G171" s="24">
        <f t="shared" si="86"/>
        <v>1959.7679964926131</v>
      </c>
      <c r="H171" s="24">
        <f t="shared" si="86"/>
        <v>1748.9340896425545</v>
      </c>
      <c r="I171" s="24">
        <f t="shared" si="86"/>
        <v>1533.3187371663857</v>
      </c>
      <c r="J171" s="24">
        <f t="shared" si="86"/>
        <v>1756.335067619221</v>
      </c>
      <c r="K171" s="24">
        <f t="shared" si="86"/>
        <v>1567.6154684399994</v>
      </c>
      <c r="L171" s="24">
        <f t="shared" si="86"/>
        <v>1775.1201752218876</v>
      </c>
      <c r="M171" s="24">
        <f t="shared" si="86"/>
        <v>1434.8049876293762</v>
      </c>
      <c r="N171" s="24">
        <f t="shared" si="86"/>
        <v>1465.333954557613</v>
      </c>
      <c r="O171" s="24">
        <f t="shared" si="86"/>
        <v>1606.5526529795595</v>
      </c>
      <c r="P171" s="24">
        <f t="shared" si="86"/>
        <v>1280.3957924836359</v>
      </c>
      <c r="Q171" s="24">
        <f t="shared" si="86"/>
        <v>1440.0267961283105</v>
      </c>
    </row>
    <row r="172" spans="1:17" ht="12" customHeight="1" x14ac:dyDescent="0.25">
      <c r="A172" s="23" t="s">
        <v>65</v>
      </c>
      <c r="B172" s="22">
        <f t="shared" ref="B172:Q172" si="87">IF(B118=0,0,B118/B$17)</f>
        <v>1700.7147207841431</v>
      </c>
      <c r="C172" s="22">
        <f t="shared" si="87"/>
        <v>1763.8238782112594</v>
      </c>
      <c r="D172" s="22">
        <f t="shared" si="87"/>
        <v>1564.6349812116266</v>
      </c>
      <c r="E172" s="22">
        <f t="shared" si="87"/>
        <v>1687.712533162528</v>
      </c>
      <c r="F172" s="22">
        <f t="shared" si="87"/>
        <v>1701.7722130880013</v>
      </c>
      <c r="G172" s="22">
        <f t="shared" si="87"/>
        <v>1675.9653589395164</v>
      </c>
      <c r="H172" s="22">
        <f t="shared" si="87"/>
        <v>1458.4680311039031</v>
      </c>
      <c r="I172" s="22">
        <f t="shared" si="87"/>
        <v>1243.3901677048759</v>
      </c>
      <c r="J172" s="22">
        <f t="shared" si="87"/>
        <v>1448.2096698906723</v>
      </c>
      <c r="K172" s="22">
        <f t="shared" si="87"/>
        <v>1268.61711363513</v>
      </c>
      <c r="L172" s="22">
        <f t="shared" si="87"/>
        <v>1473.1221914498542</v>
      </c>
      <c r="M172" s="22">
        <f t="shared" si="87"/>
        <v>1125.939959941878</v>
      </c>
      <c r="N172" s="22">
        <f t="shared" si="87"/>
        <v>1159.2129479937205</v>
      </c>
      <c r="O172" s="22">
        <f t="shared" si="87"/>
        <v>1299.6566425777733</v>
      </c>
      <c r="P172" s="22">
        <f t="shared" si="87"/>
        <v>974.13968724897643</v>
      </c>
      <c r="Q172" s="22">
        <f t="shared" si="87"/>
        <v>1136.768287995191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221.20549897636889</v>
      </c>
      <c r="C174" s="22">
        <f t="shared" si="89"/>
        <v>226.415210309576</v>
      </c>
      <c r="D174" s="22">
        <f t="shared" si="89"/>
        <v>224.4285494083004</v>
      </c>
      <c r="E174" s="22">
        <f t="shared" si="89"/>
        <v>227.99645274195294</v>
      </c>
      <c r="F174" s="22">
        <f t="shared" si="89"/>
        <v>228.09089098280808</v>
      </c>
      <c r="G174" s="22">
        <f t="shared" si="89"/>
        <v>232.28899588253773</v>
      </c>
      <c r="H174" s="22">
        <f t="shared" si="89"/>
        <v>237.72335226221475</v>
      </c>
      <c r="I174" s="22">
        <f t="shared" si="89"/>
        <v>233.14795228283208</v>
      </c>
      <c r="J174" s="22">
        <f t="shared" si="89"/>
        <v>246.29421654523341</v>
      </c>
      <c r="K174" s="22">
        <f t="shared" si="89"/>
        <v>240.02624284776988</v>
      </c>
      <c r="L174" s="22">
        <f t="shared" si="89"/>
        <v>244.56249077418181</v>
      </c>
      <c r="M174" s="22">
        <f t="shared" si="89"/>
        <v>245.40660306213289</v>
      </c>
      <c r="N174" s="22">
        <f t="shared" si="89"/>
        <v>242.78420058083617</v>
      </c>
      <c r="O174" s="22">
        <f t="shared" si="89"/>
        <v>243.58103321908803</v>
      </c>
      <c r="P174" s="22">
        <f t="shared" si="89"/>
        <v>242.48907496193866</v>
      </c>
      <c r="Q174" s="22">
        <f t="shared" si="89"/>
        <v>240.70753141591166</v>
      </c>
    </row>
    <row r="175" spans="1:17" ht="12" customHeight="1" x14ac:dyDescent="0.25">
      <c r="A175" s="21" t="s">
        <v>62</v>
      </c>
      <c r="B175" s="20">
        <f t="shared" ref="B175:Q175" si="90">IF(B121=0,0,B121/B$17)</f>
        <v>48.727658071149989</v>
      </c>
      <c r="C175" s="20">
        <f t="shared" si="90"/>
        <v>51.159549632084122</v>
      </c>
      <c r="D175" s="20">
        <f t="shared" si="90"/>
        <v>57.992457624044313</v>
      </c>
      <c r="E175" s="20">
        <f t="shared" si="90"/>
        <v>50.238650030274059</v>
      </c>
      <c r="F175" s="20">
        <f t="shared" si="90"/>
        <v>52.190389808298427</v>
      </c>
      <c r="G175" s="20">
        <f t="shared" si="90"/>
        <v>51.51364167055867</v>
      </c>
      <c r="H175" s="20">
        <f t="shared" si="90"/>
        <v>52.742706276436543</v>
      </c>
      <c r="I175" s="20">
        <f t="shared" si="90"/>
        <v>56.780617178677787</v>
      </c>
      <c r="J175" s="20">
        <f t="shared" si="90"/>
        <v>61.831181183315223</v>
      </c>
      <c r="K175" s="20">
        <f t="shared" si="90"/>
        <v>58.972111957099649</v>
      </c>
      <c r="L175" s="20">
        <f t="shared" si="90"/>
        <v>57.435492997851796</v>
      </c>
      <c r="M175" s="20">
        <f t="shared" si="90"/>
        <v>63.458424625365311</v>
      </c>
      <c r="N175" s="20">
        <f t="shared" si="90"/>
        <v>63.336805983056713</v>
      </c>
      <c r="O175" s="20">
        <f t="shared" si="90"/>
        <v>63.314977182698108</v>
      </c>
      <c r="P175" s="20">
        <f t="shared" si="90"/>
        <v>63.767030272721108</v>
      </c>
      <c r="Q175" s="20">
        <f t="shared" si="90"/>
        <v>62.550976717207803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4373926</v>
      </c>
      <c r="C3" s="93">
        <f t="shared" si="0"/>
        <v>4400571</v>
      </c>
      <c r="D3" s="93">
        <f t="shared" si="0"/>
        <v>4436875</v>
      </c>
      <c r="E3" s="93">
        <f t="shared" si="0"/>
        <v>4473367</v>
      </c>
      <c r="F3" s="93">
        <f t="shared" si="0"/>
        <v>4441017</v>
      </c>
      <c r="G3" s="93">
        <f t="shared" si="0"/>
        <v>4551569</v>
      </c>
      <c r="H3" s="93">
        <f t="shared" si="0"/>
        <v>4574144</v>
      </c>
      <c r="I3" s="93">
        <f t="shared" si="0"/>
        <v>4611997</v>
      </c>
      <c r="J3" s="93">
        <f t="shared" si="0"/>
        <v>4655987</v>
      </c>
      <c r="K3" s="93">
        <f t="shared" si="0"/>
        <v>4716262.9999999981</v>
      </c>
      <c r="L3" s="93">
        <f t="shared" si="0"/>
        <v>4758517.9999999981</v>
      </c>
      <c r="M3" s="93">
        <f t="shared" si="0"/>
        <v>4839699.9999999991</v>
      </c>
      <c r="N3" s="93">
        <f t="shared" si="0"/>
        <v>4868296.9999999981</v>
      </c>
      <c r="O3" s="93">
        <f t="shared" si="0"/>
        <v>4889023.9999999972</v>
      </c>
      <c r="P3" s="93">
        <f t="shared" si="0"/>
        <v>4907573.9999999963</v>
      </c>
      <c r="Q3" s="93">
        <f t="shared" si="0"/>
        <v>4920537.9999999953</v>
      </c>
    </row>
    <row r="4" spans="1:17" ht="12.95" customHeight="1" x14ac:dyDescent="0.25">
      <c r="A4" s="89" t="s">
        <v>65</v>
      </c>
      <c r="B4" s="88">
        <f t="shared" ref="B4" si="1">SUM(B5:B13)</f>
        <v>4373926</v>
      </c>
      <c r="C4" s="88">
        <f t="shared" ref="C4:Q4" si="2">SUM(C5:C13)</f>
        <v>4400571</v>
      </c>
      <c r="D4" s="88">
        <f t="shared" si="2"/>
        <v>4436875</v>
      </c>
      <c r="E4" s="88">
        <f t="shared" si="2"/>
        <v>4473367</v>
      </c>
      <c r="F4" s="88">
        <f t="shared" si="2"/>
        <v>4441017</v>
      </c>
      <c r="G4" s="88">
        <f t="shared" si="2"/>
        <v>4551569</v>
      </c>
      <c r="H4" s="88">
        <f t="shared" si="2"/>
        <v>4574144</v>
      </c>
      <c r="I4" s="88">
        <f t="shared" si="2"/>
        <v>4611997</v>
      </c>
      <c r="J4" s="88">
        <f t="shared" si="2"/>
        <v>4655987</v>
      </c>
      <c r="K4" s="88">
        <f t="shared" si="2"/>
        <v>4716262.9999999981</v>
      </c>
      <c r="L4" s="88">
        <f t="shared" si="2"/>
        <v>4758517.9999999981</v>
      </c>
      <c r="M4" s="88">
        <f t="shared" si="2"/>
        <v>4839699.9999999991</v>
      </c>
      <c r="N4" s="88">
        <f t="shared" si="2"/>
        <v>4868296.9999999981</v>
      </c>
      <c r="O4" s="88">
        <f t="shared" si="2"/>
        <v>4889023.9999999972</v>
      </c>
      <c r="P4" s="88">
        <f t="shared" si="2"/>
        <v>4907573.9999999963</v>
      </c>
      <c r="Q4" s="88">
        <f t="shared" si="2"/>
        <v>4920537.9999999953</v>
      </c>
    </row>
    <row r="5" spans="1:17" ht="12" customHeight="1" x14ac:dyDescent="0.25">
      <c r="A5" s="87" t="s">
        <v>58</v>
      </c>
      <c r="B5" s="86">
        <v>105030</v>
      </c>
      <c r="C5" s="86">
        <v>104849</v>
      </c>
      <c r="D5" s="86">
        <v>104175.00000000001</v>
      </c>
      <c r="E5" s="86">
        <v>70751</v>
      </c>
      <c r="F5" s="86">
        <v>60024</v>
      </c>
      <c r="G5" s="86">
        <v>62011</v>
      </c>
      <c r="H5" s="86">
        <v>67147</v>
      </c>
      <c r="I5" s="86">
        <v>68599</v>
      </c>
      <c r="J5" s="86">
        <v>82236</v>
      </c>
      <c r="K5" s="86">
        <v>89514.999999999956</v>
      </c>
      <c r="L5" s="86">
        <v>76978.999999999971</v>
      </c>
      <c r="M5" s="86">
        <v>76271.999999999985</v>
      </c>
      <c r="N5" s="86">
        <v>71614</v>
      </c>
      <c r="O5" s="86">
        <v>71470.999999999971</v>
      </c>
      <c r="P5" s="86">
        <v>70865.999999999956</v>
      </c>
      <c r="Q5" s="86">
        <v>62905.999999999935</v>
      </c>
    </row>
    <row r="6" spans="1:17" ht="12" customHeight="1" x14ac:dyDescent="0.25">
      <c r="A6" s="87" t="s">
        <v>84</v>
      </c>
      <c r="B6" s="86">
        <v>7026</v>
      </c>
      <c r="C6" s="86">
        <v>7105</v>
      </c>
      <c r="D6" s="86">
        <v>7288</v>
      </c>
      <c r="E6" s="86">
        <v>7309</v>
      </c>
      <c r="F6" s="86">
        <v>7329</v>
      </c>
      <c r="G6" s="86">
        <v>7626</v>
      </c>
      <c r="H6" s="86">
        <v>8998</v>
      </c>
      <c r="I6" s="86">
        <v>9572</v>
      </c>
      <c r="J6" s="86">
        <v>9587</v>
      </c>
      <c r="K6" s="86">
        <v>10364.999999999995</v>
      </c>
      <c r="L6" s="86">
        <v>10382.999999999996</v>
      </c>
      <c r="M6" s="86">
        <v>10341.999999999998</v>
      </c>
      <c r="N6" s="86">
        <v>10000.999999999996</v>
      </c>
      <c r="O6" s="86">
        <v>9064.9999999999945</v>
      </c>
      <c r="P6" s="86">
        <v>8987.9999999999927</v>
      </c>
      <c r="Q6" s="86">
        <v>7878.9999999999927</v>
      </c>
    </row>
    <row r="7" spans="1:17" ht="12" customHeight="1" x14ac:dyDescent="0.25">
      <c r="A7" s="87" t="s">
        <v>110</v>
      </c>
      <c r="B7" s="86">
        <v>1954091</v>
      </c>
      <c r="C7" s="86">
        <v>1963132.0000000002</v>
      </c>
      <c r="D7" s="86">
        <v>1968175</v>
      </c>
      <c r="E7" s="86">
        <v>1985199.0000000002</v>
      </c>
      <c r="F7" s="86">
        <v>1970195</v>
      </c>
      <c r="G7" s="86">
        <v>1967809.0000000002</v>
      </c>
      <c r="H7" s="86">
        <v>1962712.0000000002</v>
      </c>
      <c r="I7" s="86">
        <v>1934029.0000000005</v>
      </c>
      <c r="J7" s="86">
        <v>1930417.0000000005</v>
      </c>
      <c r="K7" s="86">
        <v>1905182.9999999995</v>
      </c>
      <c r="L7" s="86">
        <v>1894673.9999999991</v>
      </c>
      <c r="M7" s="86">
        <v>1889061.9999999995</v>
      </c>
      <c r="N7" s="86">
        <v>1886288.9999999991</v>
      </c>
      <c r="O7" s="86">
        <v>1875499.9999999986</v>
      </c>
      <c r="P7" s="86">
        <v>1875633.9999999984</v>
      </c>
      <c r="Q7" s="86">
        <v>1907572.9999999981</v>
      </c>
    </row>
    <row r="8" spans="1:17" ht="12" customHeight="1" x14ac:dyDescent="0.25">
      <c r="A8" s="87" t="s">
        <v>109</v>
      </c>
      <c r="B8" s="86">
        <v>1841600</v>
      </c>
      <c r="C8" s="86">
        <v>1863992.0000000002</v>
      </c>
      <c r="D8" s="86">
        <v>1896742</v>
      </c>
      <c r="E8" s="86">
        <v>1980212</v>
      </c>
      <c r="F8" s="86">
        <v>1981020.9999999998</v>
      </c>
      <c r="G8" s="86">
        <v>2136069</v>
      </c>
      <c r="H8" s="86">
        <v>2152815</v>
      </c>
      <c r="I8" s="86">
        <v>2160072.9999999995</v>
      </c>
      <c r="J8" s="86">
        <v>2161033.9999999995</v>
      </c>
      <c r="K8" s="86">
        <v>2220396.9999999991</v>
      </c>
      <c r="L8" s="86">
        <v>2269109.9999999995</v>
      </c>
      <c r="M8" s="86">
        <v>2299393.9999999995</v>
      </c>
      <c r="N8" s="86">
        <v>2311022.9999999991</v>
      </c>
      <c r="O8" s="86">
        <v>2339835.9999999986</v>
      </c>
      <c r="P8" s="86">
        <v>2322081.9999999981</v>
      </c>
      <c r="Q8" s="86">
        <v>2290987.9999999972</v>
      </c>
    </row>
    <row r="9" spans="1:17" ht="12" customHeight="1" x14ac:dyDescent="0.25">
      <c r="A9" s="87" t="s">
        <v>55</v>
      </c>
      <c r="B9" s="86">
        <v>72357</v>
      </c>
      <c r="C9" s="86">
        <v>73918</v>
      </c>
      <c r="D9" s="86">
        <v>75784</v>
      </c>
      <c r="E9" s="86">
        <v>83146.000000000015</v>
      </c>
      <c r="F9" s="86">
        <v>87954</v>
      </c>
      <c r="G9" s="86">
        <v>94000</v>
      </c>
      <c r="H9" s="86">
        <v>130621.00000000001</v>
      </c>
      <c r="I9" s="86">
        <v>206404</v>
      </c>
      <c r="J9" s="86">
        <v>239333.99999999994</v>
      </c>
      <c r="K9" s="86">
        <v>251934.99999999994</v>
      </c>
      <c r="L9" s="86">
        <v>267709.99999999988</v>
      </c>
      <c r="M9" s="86">
        <v>317365.99999999988</v>
      </c>
      <c r="N9" s="86">
        <v>335266.99999999994</v>
      </c>
      <c r="O9" s="86">
        <v>336592.99999999983</v>
      </c>
      <c r="P9" s="86">
        <v>337024.99999999977</v>
      </c>
      <c r="Q9" s="86">
        <v>340813.99999999965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12196</v>
      </c>
      <c r="C11" s="86">
        <v>12240</v>
      </c>
      <c r="D11" s="86">
        <v>12267.999999999996</v>
      </c>
      <c r="E11" s="86">
        <v>12353.999999999998</v>
      </c>
      <c r="F11" s="86">
        <v>12440.999999999996</v>
      </c>
      <c r="G11" s="86">
        <v>12744.999999999998</v>
      </c>
      <c r="H11" s="86">
        <v>12896.999999999998</v>
      </c>
      <c r="I11" s="86">
        <v>12945.000000000004</v>
      </c>
      <c r="J11" s="86">
        <v>12755</v>
      </c>
      <c r="K11" s="86">
        <v>12576.999999999991</v>
      </c>
      <c r="L11" s="86">
        <v>11309.999999999996</v>
      </c>
      <c r="M11" s="86">
        <v>11159.999999999998</v>
      </c>
      <c r="N11" s="86">
        <v>6838.9999999999973</v>
      </c>
      <c r="O11" s="86">
        <v>4074.9999999999982</v>
      </c>
      <c r="P11" s="86">
        <v>4014.9999999999973</v>
      </c>
      <c r="Q11" s="86">
        <v>1637.9999999999982</v>
      </c>
    </row>
    <row r="12" spans="1:17" ht="12" customHeight="1" x14ac:dyDescent="0.25">
      <c r="A12" s="87" t="s">
        <v>115</v>
      </c>
      <c r="B12" s="86">
        <v>4776</v>
      </c>
      <c r="C12" s="86">
        <v>7391</v>
      </c>
      <c r="D12" s="86">
        <v>13408</v>
      </c>
      <c r="E12" s="86">
        <v>16809</v>
      </c>
      <c r="F12" s="86">
        <v>22656</v>
      </c>
      <c r="G12" s="86">
        <v>27155</v>
      </c>
      <c r="H12" s="86">
        <v>28808.000000000004</v>
      </c>
      <c r="I12" s="86">
        <v>33084</v>
      </c>
      <c r="J12" s="86">
        <v>35380.000000000007</v>
      </c>
      <c r="K12" s="86">
        <v>41127.999999999985</v>
      </c>
      <c r="L12" s="86">
        <v>43400.999999999978</v>
      </c>
      <c r="M12" s="86">
        <v>51410.999999999985</v>
      </c>
      <c r="N12" s="86">
        <v>72726.999999999971</v>
      </c>
      <c r="O12" s="86">
        <v>92957.999999999956</v>
      </c>
      <c r="P12" s="86">
        <v>158180.99999999988</v>
      </c>
      <c r="Q12" s="86">
        <v>221423.99999999974</v>
      </c>
    </row>
    <row r="13" spans="1:17" ht="12" customHeight="1" x14ac:dyDescent="0.25">
      <c r="A13" s="51" t="s">
        <v>114</v>
      </c>
      <c r="B13" s="92">
        <v>376850</v>
      </c>
      <c r="C13" s="92">
        <v>367944</v>
      </c>
      <c r="D13" s="92">
        <v>359035.00000000006</v>
      </c>
      <c r="E13" s="92">
        <v>317587.00000000006</v>
      </c>
      <c r="F13" s="92">
        <v>299397.00000000006</v>
      </c>
      <c r="G13" s="92">
        <v>244154.00000000006</v>
      </c>
      <c r="H13" s="92">
        <v>210146.00000000006</v>
      </c>
      <c r="I13" s="92">
        <v>187291</v>
      </c>
      <c r="J13" s="92">
        <v>185244</v>
      </c>
      <c r="K13" s="92">
        <v>185162.99999999994</v>
      </c>
      <c r="L13" s="92">
        <v>184950.99999999994</v>
      </c>
      <c r="M13" s="92">
        <v>184692.99999999994</v>
      </c>
      <c r="N13" s="92">
        <v>174536.99999999994</v>
      </c>
      <c r="O13" s="92">
        <v>159525.99999999988</v>
      </c>
      <c r="P13" s="92">
        <v>130782.99999999988</v>
      </c>
      <c r="Q13" s="92">
        <v>87315.999999999884</v>
      </c>
    </row>
    <row r="14" spans="1:17" ht="12" hidden="1" customHeight="1" x14ac:dyDescent="0.25">
      <c r="A14" s="91" t="s">
        <v>113</v>
      </c>
      <c r="B14" s="90">
        <f t="shared" ref="B14" si="3">SUM(B5:B11)</f>
        <v>3992300</v>
      </c>
      <c r="C14" s="90">
        <f t="shared" ref="C14:Q14" si="4">SUM(C5:C11)</f>
        <v>4025236.0000000005</v>
      </c>
      <c r="D14" s="90">
        <f t="shared" si="4"/>
        <v>4064432</v>
      </c>
      <c r="E14" s="90">
        <f t="shared" si="4"/>
        <v>4138971</v>
      </c>
      <c r="F14" s="90">
        <f t="shared" si="4"/>
        <v>4118964</v>
      </c>
      <c r="G14" s="90">
        <f t="shared" si="4"/>
        <v>4280260</v>
      </c>
      <c r="H14" s="90">
        <f t="shared" si="4"/>
        <v>4335190</v>
      </c>
      <c r="I14" s="90">
        <f t="shared" si="4"/>
        <v>4391622</v>
      </c>
      <c r="J14" s="90">
        <f t="shared" si="4"/>
        <v>4435363</v>
      </c>
      <c r="K14" s="90">
        <f t="shared" si="4"/>
        <v>4489971.9999999981</v>
      </c>
      <c r="L14" s="90">
        <f t="shared" si="4"/>
        <v>4530165.9999999981</v>
      </c>
      <c r="M14" s="90">
        <f t="shared" si="4"/>
        <v>4603595.9999999991</v>
      </c>
      <c r="N14" s="90">
        <f t="shared" si="4"/>
        <v>4621032.9999999981</v>
      </c>
      <c r="O14" s="90">
        <f t="shared" si="4"/>
        <v>4636539.9999999972</v>
      </c>
      <c r="P14" s="90">
        <f t="shared" si="4"/>
        <v>4618609.9999999963</v>
      </c>
      <c r="Q14" s="90">
        <f t="shared" si="4"/>
        <v>4611797.9999999953</v>
      </c>
    </row>
    <row r="15" spans="1:17" ht="12.95" customHeight="1" x14ac:dyDescent="0.25">
      <c r="A15" s="89" t="s">
        <v>112</v>
      </c>
      <c r="B15" s="88">
        <f t="shared" ref="B15:Q15" si="5">B16</f>
        <v>21801.200000000001</v>
      </c>
      <c r="C15" s="88">
        <f t="shared" si="5"/>
        <v>28283.200000000001</v>
      </c>
      <c r="D15" s="88">
        <f t="shared" si="5"/>
        <v>34885.599999999999</v>
      </c>
      <c r="E15" s="88">
        <f t="shared" si="5"/>
        <v>39789.800000000003</v>
      </c>
      <c r="F15" s="88">
        <f t="shared" si="5"/>
        <v>44379.199999999997</v>
      </c>
      <c r="G15" s="88">
        <f t="shared" si="5"/>
        <v>51306</v>
      </c>
      <c r="H15" s="88">
        <f t="shared" si="5"/>
        <v>56446.6</v>
      </c>
      <c r="I15" s="88">
        <f t="shared" si="5"/>
        <v>62920.800000000003</v>
      </c>
      <c r="J15" s="88">
        <f t="shared" si="5"/>
        <v>77974</v>
      </c>
      <c r="K15" s="88">
        <f t="shared" si="5"/>
        <v>95259.599999999977</v>
      </c>
      <c r="L15" s="88">
        <f t="shared" si="5"/>
        <v>112431.19999999997</v>
      </c>
      <c r="M15" s="88">
        <f t="shared" si="5"/>
        <v>131022.19999999998</v>
      </c>
      <c r="N15" s="88">
        <f t="shared" si="5"/>
        <v>150430.39999999997</v>
      </c>
      <c r="O15" s="88">
        <f t="shared" si="5"/>
        <v>160793.59999999998</v>
      </c>
      <c r="P15" s="88">
        <f t="shared" si="5"/>
        <v>168744.1999999999</v>
      </c>
      <c r="Q15" s="88">
        <f t="shared" si="5"/>
        <v>181952.79999999981</v>
      </c>
    </row>
    <row r="16" spans="1:17" ht="12" customHeight="1" x14ac:dyDescent="0.25">
      <c r="A16" s="87" t="s">
        <v>111</v>
      </c>
      <c r="B16" s="86">
        <v>21801.200000000001</v>
      </c>
      <c r="C16" s="86">
        <v>28283.200000000001</v>
      </c>
      <c r="D16" s="86">
        <v>34885.599999999999</v>
      </c>
      <c r="E16" s="86">
        <v>39789.800000000003</v>
      </c>
      <c r="F16" s="86">
        <v>44379.199999999997</v>
      </c>
      <c r="G16" s="86">
        <v>51306</v>
      </c>
      <c r="H16" s="86">
        <v>56446.6</v>
      </c>
      <c r="I16" s="86">
        <v>62920.800000000003</v>
      </c>
      <c r="J16" s="86">
        <v>77974</v>
      </c>
      <c r="K16" s="86">
        <v>95259.599999999977</v>
      </c>
      <c r="L16" s="86">
        <v>112431.19999999997</v>
      </c>
      <c r="M16" s="86">
        <v>131022.19999999998</v>
      </c>
      <c r="N16" s="86">
        <v>150430.39999999997</v>
      </c>
      <c r="O16" s="86">
        <v>160793.59999999998</v>
      </c>
      <c r="P16" s="86">
        <v>168744.1999999999</v>
      </c>
      <c r="Q16" s="86">
        <v>181952.79999999981</v>
      </c>
    </row>
    <row r="17" spans="1:17" ht="12.95" customHeight="1" x14ac:dyDescent="0.25">
      <c r="A17" s="89" t="s">
        <v>63</v>
      </c>
      <c r="B17" s="88">
        <f t="shared" ref="B17" si="6">SUM(B18:B25)</f>
        <v>4373926</v>
      </c>
      <c r="C17" s="88">
        <f t="shared" ref="C17:Q17" si="7">SUM(C18:C25)</f>
        <v>4400571</v>
      </c>
      <c r="D17" s="88">
        <f t="shared" si="7"/>
        <v>4436875</v>
      </c>
      <c r="E17" s="88">
        <f t="shared" si="7"/>
        <v>4473367</v>
      </c>
      <c r="F17" s="88">
        <f t="shared" si="7"/>
        <v>4441017</v>
      </c>
      <c r="G17" s="88">
        <f t="shared" si="7"/>
        <v>4551569</v>
      </c>
      <c r="H17" s="88">
        <f t="shared" si="7"/>
        <v>4574144</v>
      </c>
      <c r="I17" s="88">
        <f t="shared" si="7"/>
        <v>4611997</v>
      </c>
      <c r="J17" s="88">
        <f t="shared" si="7"/>
        <v>4655987</v>
      </c>
      <c r="K17" s="88">
        <f t="shared" si="7"/>
        <v>4716262.9999999981</v>
      </c>
      <c r="L17" s="88">
        <f t="shared" si="7"/>
        <v>4758517.9999999991</v>
      </c>
      <c r="M17" s="88">
        <f t="shared" si="7"/>
        <v>4839699.9999999991</v>
      </c>
      <c r="N17" s="88">
        <f t="shared" si="7"/>
        <v>4868296.9999999981</v>
      </c>
      <c r="O17" s="88">
        <f t="shared" si="7"/>
        <v>4889023.9999999972</v>
      </c>
      <c r="P17" s="88">
        <f t="shared" si="7"/>
        <v>4907573.9999999963</v>
      </c>
      <c r="Q17" s="88">
        <f t="shared" si="7"/>
        <v>4920537.9999999944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194589</v>
      </c>
      <c r="C19" s="86">
        <v>193701</v>
      </c>
      <c r="D19" s="86">
        <v>190310</v>
      </c>
      <c r="E19" s="86">
        <v>142876</v>
      </c>
      <c r="F19" s="86">
        <v>140775</v>
      </c>
      <c r="G19" s="86">
        <v>125285</v>
      </c>
      <c r="H19" s="86">
        <v>88674</v>
      </c>
      <c r="I19" s="86">
        <v>87996</v>
      </c>
      <c r="J19" s="86">
        <v>87863</v>
      </c>
      <c r="K19" s="86">
        <v>85384.999999999971</v>
      </c>
      <c r="L19" s="86">
        <v>64898.999999999971</v>
      </c>
      <c r="M19" s="86">
        <v>120761.99999999997</v>
      </c>
      <c r="N19" s="86">
        <v>121062.99999999997</v>
      </c>
      <c r="O19" s="86">
        <v>121968.99999999993</v>
      </c>
      <c r="P19" s="86">
        <v>125845.9999999999</v>
      </c>
      <c r="Q19" s="86">
        <v>126339.99999999985</v>
      </c>
    </row>
    <row r="20" spans="1:17" ht="12" customHeight="1" x14ac:dyDescent="0.25">
      <c r="A20" s="87" t="s">
        <v>110</v>
      </c>
      <c r="B20" s="86">
        <v>1313204</v>
      </c>
      <c r="C20" s="86">
        <v>1310448</v>
      </c>
      <c r="D20" s="86">
        <v>1305970</v>
      </c>
      <c r="E20" s="86">
        <v>1368880.0000000002</v>
      </c>
      <c r="F20" s="86">
        <v>1373162</v>
      </c>
      <c r="G20" s="86">
        <v>1440053.0000000002</v>
      </c>
      <c r="H20" s="86">
        <v>1467901.0000000002</v>
      </c>
      <c r="I20" s="86">
        <v>1469876.0000000005</v>
      </c>
      <c r="J20" s="86">
        <v>1680656.0000000005</v>
      </c>
      <c r="K20" s="86">
        <v>1591768.9999999998</v>
      </c>
      <c r="L20" s="86">
        <v>1570985.9999999993</v>
      </c>
      <c r="M20" s="86">
        <v>1601504.9999999995</v>
      </c>
      <c r="N20" s="86">
        <v>1603982.9999999993</v>
      </c>
      <c r="O20" s="86">
        <v>1604729.9999999988</v>
      </c>
      <c r="P20" s="86">
        <v>1658083.9999999986</v>
      </c>
      <c r="Q20" s="86">
        <v>1746948.9999999984</v>
      </c>
    </row>
    <row r="21" spans="1:17" ht="12" customHeight="1" x14ac:dyDescent="0.25">
      <c r="A21" s="87" t="s">
        <v>109</v>
      </c>
      <c r="B21" s="86">
        <v>1545992</v>
      </c>
      <c r="C21" s="86">
        <v>1656628.0000000002</v>
      </c>
      <c r="D21" s="86">
        <v>1751736</v>
      </c>
      <c r="E21" s="86">
        <v>1735534</v>
      </c>
      <c r="F21" s="86">
        <v>1781046.9999999998</v>
      </c>
      <c r="G21" s="86">
        <v>1847596.9999999998</v>
      </c>
      <c r="H21" s="86">
        <v>1952703.9999999998</v>
      </c>
      <c r="I21" s="86">
        <v>1984693.9999999998</v>
      </c>
      <c r="J21" s="86">
        <v>1994626.9999999995</v>
      </c>
      <c r="K21" s="86">
        <v>2128882.9999999991</v>
      </c>
      <c r="L21" s="86">
        <v>2238201.9999999995</v>
      </c>
      <c r="M21" s="86">
        <v>2242272.9999999995</v>
      </c>
      <c r="N21" s="86">
        <v>2263529.9999999991</v>
      </c>
      <c r="O21" s="86">
        <v>2316060.9999999986</v>
      </c>
      <c r="P21" s="86">
        <v>2251220.9999999986</v>
      </c>
      <c r="Q21" s="86">
        <v>2201959.9999999977</v>
      </c>
    </row>
    <row r="22" spans="1:17" ht="12" customHeight="1" x14ac:dyDescent="0.25">
      <c r="A22" s="87" t="s">
        <v>55</v>
      </c>
      <c r="B22" s="86">
        <v>27719</v>
      </c>
      <c r="C22" s="86">
        <v>31676.000000000007</v>
      </c>
      <c r="D22" s="86">
        <v>31709</v>
      </c>
      <c r="E22" s="86">
        <v>38725.000000000007</v>
      </c>
      <c r="F22" s="86">
        <v>39947</v>
      </c>
      <c r="G22" s="86">
        <v>43713</v>
      </c>
      <c r="H22" s="86">
        <v>58721.000000000007</v>
      </c>
      <c r="I22" s="86">
        <v>113045.99999999999</v>
      </c>
      <c r="J22" s="86">
        <v>122388.99999999997</v>
      </c>
      <c r="K22" s="86">
        <v>148387.99999999997</v>
      </c>
      <c r="L22" s="86">
        <v>161031.99999999994</v>
      </c>
      <c r="M22" s="86">
        <v>173977.99999999991</v>
      </c>
      <c r="N22" s="86">
        <v>218292.99999999994</v>
      </c>
      <c r="O22" s="86">
        <v>219703.99999999988</v>
      </c>
      <c r="P22" s="86">
        <v>220471.99999999983</v>
      </c>
      <c r="Q22" s="86">
        <v>228564.99999999968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10045</v>
      </c>
      <c r="C24" s="86">
        <v>10084.999999999998</v>
      </c>
      <c r="D24" s="86">
        <v>10219.999999999998</v>
      </c>
      <c r="E24" s="86">
        <v>10367.999999999998</v>
      </c>
      <c r="F24" s="86">
        <v>10459.999999999996</v>
      </c>
      <c r="G24" s="86">
        <v>10484</v>
      </c>
      <c r="H24" s="86">
        <v>10675</v>
      </c>
      <c r="I24" s="86">
        <v>12726.000000000004</v>
      </c>
      <c r="J24" s="86">
        <v>11088</v>
      </c>
      <c r="K24" s="86">
        <v>11078.999999999993</v>
      </c>
      <c r="L24" s="86">
        <v>10707.999999999996</v>
      </c>
      <c r="M24" s="86">
        <v>10691.999999999998</v>
      </c>
      <c r="N24" s="86">
        <v>6172.9999999999982</v>
      </c>
      <c r="O24" s="86">
        <v>4039.9999999999982</v>
      </c>
      <c r="P24" s="86">
        <v>4007.9999999999973</v>
      </c>
      <c r="Q24" s="86">
        <v>1612.9999999999982</v>
      </c>
    </row>
    <row r="25" spans="1:17" ht="12" customHeight="1" x14ac:dyDescent="0.25">
      <c r="A25" s="51" t="s">
        <v>60</v>
      </c>
      <c r="B25" s="92">
        <v>1282377</v>
      </c>
      <c r="C25" s="92">
        <v>1198033.0000000002</v>
      </c>
      <c r="D25" s="92">
        <v>1146930</v>
      </c>
      <c r="E25" s="92">
        <v>1176984</v>
      </c>
      <c r="F25" s="92">
        <v>1095626.0000000002</v>
      </c>
      <c r="G25" s="92">
        <v>1084437</v>
      </c>
      <c r="H25" s="92">
        <v>995469</v>
      </c>
      <c r="I25" s="92">
        <v>943658.99999999988</v>
      </c>
      <c r="J25" s="92">
        <v>759364</v>
      </c>
      <c r="K25" s="92">
        <v>750758.99999999953</v>
      </c>
      <c r="L25" s="92">
        <v>712690.99999999977</v>
      </c>
      <c r="M25" s="92">
        <v>690489.99999999988</v>
      </c>
      <c r="N25" s="92">
        <v>655254.99999999977</v>
      </c>
      <c r="O25" s="92">
        <v>622519.99999999977</v>
      </c>
      <c r="P25" s="92">
        <v>647942.9999999993</v>
      </c>
      <c r="Q25" s="92">
        <v>615110.99999999919</v>
      </c>
    </row>
    <row r="26" spans="1:17" ht="12" customHeight="1" x14ac:dyDescent="0.25">
      <c r="A26" s="91" t="s">
        <v>59</v>
      </c>
      <c r="B26" s="90">
        <v>9409</v>
      </c>
      <c r="C26" s="90">
        <v>21661</v>
      </c>
      <c r="D26" s="90">
        <v>27431</v>
      </c>
      <c r="E26" s="90">
        <v>43082</v>
      </c>
      <c r="F26" s="90">
        <v>46440</v>
      </c>
      <c r="G26" s="90">
        <v>46585</v>
      </c>
      <c r="H26" s="90">
        <v>56828</v>
      </c>
      <c r="I26" s="90">
        <v>80794</v>
      </c>
      <c r="J26" s="90">
        <v>100855</v>
      </c>
      <c r="K26" s="90">
        <v>187706.99999999991</v>
      </c>
      <c r="L26" s="90">
        <v>214900.99999999994</v>
      </c>
      <c r="M26" s="90">
        <v>256640.99999999994</v>
      </c>
      <c r="N26" s="90">
        <v>277836.99999999994</v>
      </c>
      <c r="O26" s="90">
        <v>340236.99999999988</v>
      </c>
      <c r="P26" s="90">
        <v>376278.99999999977</v>
      </c>
      <c r="Q26" s="90">
        <v>411641.99999999965</v>
      </c>
    </row>
    <row r="27" spans="1:17" ht="12.95" customHeight="1" x14ac:dyDescent="0.25">
      <c r="A27" s="89" t="s">
        <v>62</v>
      </c>
      <c r="B27" s="88">
        <f t="shared" ref="B27" si="8">SUM(B28:B32)</f>
        <v>4373926</v>
      </c>
      <c r="C27" s="88">
        <f t="shared" ref="C27:Q27" si="9">SUM(C28:C32)</f>
        <v>4400571</v>
      </c>
      <c r="D27" s="88">
        <f t="shared" si="9"/>
        <v>4436875</v>
      </c>
      <c r="E27" s="88">
        <f t="shared" si="9"/>
        <v>4473367</v>
      </c>
      <c r="F27" s="88">
        <f t="shared" si="9"/>
        <v>4441017</v>
      </c>
      <c r="G27" s="88">
        <f t="shared" si="9"/>
        <v>4551569</v>
      </c>
      <c r="H27" s="88">
        <f t="shared" si="9"/>
        <v>4574144</v>
      </c>
      <c r="I27" s="88">
        <f t="shared" si="9"/>
        <v>4611997</v>
      </c>
      <c r="J27" s="88">
        <f t="shared" si="9"/>
        <v>4655987</v>
      </c>
      <c r="K27" s="88">
        <f t="shared" si="9"/>
        <v>4716262.9999999981</v>
      </c>
      <c r="L27" s="88">
        <f t="shared" si="9"/>
        <v>4758517.9999999981</v>
      </c>
      <c r="M27" s="88">
        <f t="shared" si="9"/>
        <v>4839699.9999999981</v>
      </c>
      <c r="N27" s="88">
        <f t="shared" si="9"/>
        <v>4868296.9999999981</v>
      </c>
      <c r="O27" s="88">
        <f t="shared" si="9"/>
        <v>4889023.9999999981</v>
      </c>
      <c r="P27" s="88">
        <f t="shared" si="9"/>
        <v>4907573.9999999963</v>
      </c>
      <c r="Q27" s="88">
        <f t="shared" si="9"/>
        <v>4920537.9999999944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268205</v>
      </c>
      <c r="C29" s="86">
        <v>270300</v>
      </c>
      <c r="D29" s="86">
        <v>436104.00000000012</v>
      </c>
      <c r="E29" s="86">
        <v>208056.00000000003</v>
      </c>
      <c r="F29" s="86">
        <v>242195</v>
      </c>
      <c r="G29" s="86">
        <v>199170</v>
      </c>
      <c r="H29" s="86">
        <v>170349</v>
      </c>
      <c r="I29" s="86">
        <v>243254</v>
      </c>
      <c r="J29" s="86">
        <v>543519</v>
      </c>
      <c r="K29" s="86">
        <v>301930.99999999988</v>
      </c>
      <c r="L29" s="86">
        <v>148742.60472106066</v>
      </c>
      <c r="M29" s="86">
        <v>444583.99999999965</v>
      </c>
      <c r="N29" s="86">
        <v>407843.99999999988</v>
      </c>
      <c r="O29" s="86">
        <v>372143.99999999977</v>
      </c>
      <c r="P29" s="86">
        <v>469048.99999999965</v>
      </c>
      <c r="Q29" s="86">
        <v>417834.99999999959</v>
      </c>
    </row>
    <row r="30" spans="1:17" ht="12" customHeight="1" x14ac:dyDescent="0.25">
      <c r="A30" s="87" t="s">
        <v>109</v>
      </c>
      <c r="B30" s="86">
        <v>1483239</v>
      </c>
      <c r="C30" s="86">
        <v>1591771</v>
      </c>
      <c r="D30" s="86">
        <v>1731521</v>
      </c>
      <c r="E30" s="86">
        <v>1735081</v>
      </c>
      <c r="F30" s="86">
        <v>1743240</v>
      </c>
      <c r="G30" s="86">
        <v>1794911</v>
      </c>
      <c r="H30" s="86">
        <v>1891453</v>
      </c>
      <c r="I30" s="86">
        <v>1962094.0000000002</v>
      </c>
      <c r="J30" s="86">
        <v>1963975.0000000002</v>
      </c>
      <c r="K30" s="86">
        <v>2090567.9999999991</v>
      </c>
      <c r="L30" s="86">
        <v>2185813.9999999991</v>
      </c>
      <c r="M30" s="86">
        <v>2194929.9999999991</v>
      </c>
      <c r="N30" s="86">
        <v>2222697.9999999991</v>
      </c>
      <c r="O30" s="86">
        <v>2287608.9999999991</v>
      </c>
      <c r="P30" s="86">
        <v>2245142.9999999991</v>
      </c>
      <c r="Q30" s="86">
        <v>2208064.9999999972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38065.000000000015</v>
      </c>
      <c r="K31" s="86">
        <v>37523.999999999985</v>
      </c>
      <c r="L31" s="86">
        <v>37321.999999999985</v>
      </c>
      <c r="M31" s="86">
        <v>37158.999999999993</v>
      </c>
      <c r="N31" s="86">
        <v>37009.999999999985</v>
      </c>
      <c r="O31" s="86">
        <v>36992.999999999985</v>
      </c>
      <c r="P31" s="86">
        <v>36933.999999999978</v>
      </c>
      <c r="Q31" s="86">
        <v>36496.999999999985</v>
      </c>
    </row>
    <row r="32" spans="1:17" ht="12" customHeight="1" x14ac:dyDescent="0.25">
      <c r="A32" s="49" t="s">
        <v>60</v>
      </c>
      <c r="B32" s="85">
        <v>2622482</v>
      </c>
      <c r="C32" s="85">
        <v>2538500</v>
      </c>
      <c r="D32" s="85">
        <v>2269250</v>
      </c>
      <c r="E32" s="85">
        <v>2530230</v>
      </c>
      <c r="F32" s="85">
        <v>2455582</v>
      </c>
      <c r="G32" s="85">
        <v>2557488</v>
      </c>
      <c r="H32" s="85">
        <v>2512342</v>
      </c>
      <c r="I32" s="85">
        <v>2406649</v>
      </c>
      <c r="J32" s="85">
        <v>2110428</v>
      </c>
      <c r="K32" s="85">
        <v>2286239.9999999991</v>
      </c>
      <c r="L32" s="85">
        <v>2386639.3952789381</v>
      </c>
      <c r="M32" s="85">
        <v>2163026.9999999995</v>
      </c>
      <c r="N32" s="85">
        <v>2200744.9999999991</v>
      </c>
      <c r="O32" s="85">
        <v>2192277.9999999986</v>
      </c>
      <c r="P32" s="85">
        <v>2156447.9999999977</v>
      </c>
      <c r="Q32" s="85">
        <v>2258140.9999999972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8682.1873737605511</v>
      </c>
      <c r="C3" s="100">
        <f t="shared" ref="C3:Q3" si="1">SUM(C4,C15,C17,C27)</f>
        <v>9046.6440141995954</v>
      </c>
      <c r="D3" s="100">
        <f t="shared" si="1"/>
        <v>8462.7193530466775</v>
      </c>
      <c r="E3" s="100">
        <f t="shared" si="1"/>
        <v>8949.6831861673909</v>
      </c>
      <c r="F3" s="100">
        <f t="shared" si="1"/>
        <v>9102.5984572184734</v>
      </c>
      <c r="G3" s="100">
        <f t="shared" si="1"/>
        <v>8955.9981598876457</v>
      </c>
      <c r="H3" s="100">
        <f t="shared" si="1"/>
        <v>7928.6231384381972</v>
      </c>
      <c r="I3" s="100">
        <f t="shared" si="1"/>
        <v>7245.346131927422</v>
      </c>
      <c r="J3" s="100">
        <f t="shared" si="1"/>
        <v>7923.971772618127</v>
      </c>
      <c r="K3" s="100">
        <f t="shared" si="1"/>
        <v>7328.2100495393079</v>
      </c>
      <c r="L3" s="100">
        <f t="shared" si="1"/>
        <v>8336.4578544705964</v>
      </c>
      <c r="M3" s="100">
        <f t="shared" si="1"/>
        <v>6856.9214156366579</v>
      </c>
      <c r="N3" s="100">
        <f t="shared" si="1"/>
        <v>7253.8103529044183</v>
      </c>
      <c r="O3" s="100">
        <f t="shared" si="1"/>
        <v>7951.1734896347079</v>
      </c>
      <c r="P3" s="100">
        <f t="shared" si="1"/>
        <v>6408.4069628154939</v>
      </c>
      <c r="Q3" s="100">
        <f t="shared" si="1"/>
        <v>7176.528338595268</v>
      </c>
    </row>
    <row r="4" spans="1:17" ht="12.95" customHeight="1" x14ac:dyDescent="0.25">
      <c r="A4" s="89" t="s">
        <v>65</v>
      </c>
      <c r="B4" s="96">
        <f t="shared" ref="B4" si="2">SUM(B5:B14)</f>
        <v>7098.827576013492</v>
      </c>
      <c r="C4" s="96">
        <f t="shared" ref="C4:Q4" si="3">SUM(C5:C14)</f>
        <v>7437.0437588549275</v>
      </c>
      <c r="D4" s="96">
        <f t="shared" si="3"/>
        <v>6807.814368598375</v>
      </c>
      <c r="E4" s="96">
        <f t="shared" si="3"/>
        <v>7291.1864661227364</v>
      </c>
      <c r="F4" s="96">
        <f t="shared" si="3"/>
        <v>7434.96919863732</v>
      </c>
      <c r="G4" s="96">
        <f t="shared" si="3"/>
        <v>7248.2792811451409</v>
      </c>
      <c r="H4" s="96">
        <f t="shared" si="3"/>
        <v>6262.1642040171464</v>
      </c>
      <c r="I4" s="96">
        <f t="shared" si="3"/>
        <v>5572.8685853711377</v>
      </c>
      <c r="J4" s="96">
        <f t="shared" si="3"/>
        <v>6277.3014592901991</v>
      </c>
      <c r="K4" s="96">
        <f t="shared" si="3"/>
        <v>5674.5772299715873</v>
      </c>
      <c r="L4" s="96">
        <f t="shared" si="3"/>
        <v>6665.9010373714827</v>
      </c>
      <c r="M4" s="96">
        <f t="shared" si="3"/>
        <v>5165.7433994102867</v>
      </c>
      <c r="N4" s="96">
        <f t="shared" si="3"/>
        <v>5512.7267125058861</v>
      </c>
      <c r="O4" s="96">
        <f t="shared" si="3"/>
        <v>6191.1570806827212</v>
      </c>
      <c r="P4" s="96">
        <f t="shared" si="3"/>
        <v>4634.3572695524526</v>
      </c>
      <c r="Q4" s="96">
        <f t="shared" si="3"/>
        <v>5383.7437637878911</v>
      </c>
    </row>
    <row r="5" spans="1:17" ht="12" customHeight="1" x14ac:dyDescent="0.25">
      <c r="A5" s="87" t="s">
        <v>58</v>
      </c>
      <c r="B5" s="95">
        <v>197.64611522030097</v>
      </c>
      <c r="C5" s="95">
        <v>216.92493999999999</v>
      </c>
      <c r="D5" s="95">
        <v>186.90616999999989</v>
      </c>
      <c r="E5" s="95">
        <v>131.26993999999999</v>
      </c>
      <c r="F5" s="95">
        <v>114.00024999999998</v>
      </c>
      <c r="G5" s="95">
        <v>112.06663260416482</v>
      </c>
      <c r="H5" s="95">
        <v>110.52649999999998</v>
      </c>
      <c r="I5" s="95">
        <v>90.89015999999998</v>
      </c>
      <c r="J5" s="95">
        <v>129.38302999999999</v>
      </c>
      <c r="K5" s="95">
        <v>125.64017000000004</v>
      </c>
      <c r="L5" s="95">
        <v>120.32393794015643</v>
      </c>
      <c r="M5" s="95">
        <v>100.55966648767391</v>
      </c>
      <c r="N5" s="95">
        <v>95.704824567393416</v>
      </c>
      <c r="O5" s="95">
        <v>109.50148230005252</v>
      </c>
      <c r="P5" s="95">
        <v>83.018990932519202</v>
      </c>
      <c r="Q5" s="95">
        <v>84.555341470000045</v>
      </c>
    </row>
    <row r="6" spans="1:17" ht="12" customHeight="1" x14ac:dyDescent="0.25">
      <c r="A6" s="87" t="s">
        <v>84</v>
      </c>
      <c r="B6" s="95">
        <v>11.240815753475042</v>
      </c>
      <c r="C6" s="95">
        <v>11.241018849793129</v>
      </c>
      <c r="D6" s="95">
        <v>10.898754878019599</v>
      </c>
      <c r="E6" s="95">
        <v>11.526437616373682</v>
      </c>
      <c r="F6" s="95">
        <v>11.429373295828835</v>
      </c>
      <c r="G6" s="95">
        <v>11.634581479117392</v>
      </c>
      <c r="H6" s="95">
        <v>11.968251286990906</v>
      </c>
      <c r="I6" s="95">
        <v>11.66323290804543</v>
      </c>
      <c r="J6" s="95">
        <v>12.18772800111385</v>
      </c>
      <c r="K6" s="95">
        <v>12.754804631738457</v>
      </c>
      <c r="L6" s="95">
        <v>14.173120063931396</v>
      </c>
      <c r="M6" s="95">
        <v>11.278511749861369</v>
      </c>
      <c r="N6" s="95">
        <v>11.171588133488109</v>
      </c>
      <c r="O6" s="95">
        <v>11.060410177551351</v>
      </c>
      <c r="P6" s="95">
        <v>8.7764630123500957</v>
      </c>
      <c r="Q6" s="95">
        <v>8.6719461994370342</v>
      </c>
    </row>
    <row r="7" spans="1:17" ht="12" customHeight="1" x14ac:dyDescent="0.25">
      <c r="A7" s="87" t="s">
        <v>110</v>
      </c>
      <c r="B7" s="95">
        <v>3300.1810496934709</v>
      </c>
      <c r="C7" s="95">
        <v>3281.7599529594186</v>
      </c>
      <c r="D7" s="95">
        <v>2820.1700148406335</v>
      </c>
      <c r="E7" s="95">
        <v>3213.1675805171835</v>
      </c>
      <c r="F7" s="95">
        <v>3194.8392975082616</v>
      </c>
      <c r="G7" s="95">
        <v>3177.1643711181737</v>
      </c>
      <c r="H7" s="95">
        <v>2705.0613259871011</v>
      </c>
      <c r="I7" s="95">
        <v>2189.8202900376991</v>
      </c>
      <c r="J7" s="95">
        <v>2824.3223655656793</v>
      </c>
      <c r="K7" s="95">
        <v>2283.4620267415244</v>
      </c>
      <c r="L7" s="95">
        <v>2575.1368261899661</v>
      </c>
      <c r="M7" s="95">
        <v>2082.772191477763</v>
      </c>
      <c r="N7" s="95">
        <v>2090.9216717801987</v>
      </c>
      <c r="O7" s="95">
        <v>2315.5316944816882</v>
      </c>
      <c r="P7" s="95">
        <v>1797.3252851651187</v>
      </c>
      <c r="Q7" s="95">
        <v>2171.4314998088344</v>
      </c>
    </row>
    <row r="8" spans="1:17" ht="12" customHeight="1" x14ac:dyDescent="0.25">
      <c r="A8" s="87" t="s">
        <v>109</v>
      </c>
      <c r="B8" s="95">
        <v>2708.710504283717</v>
      </c>
      <c r="C8" s="95">
        <v>2995.5736378847782</v>
      </c>
      <c r="D8" s="95">
        <v>2802.03452561629</v>
      </c>
      <c r="E8" s="95">
        <v>2955.0048029722775</v>
      </c>
      <c r="F8" s="95">
        <v>3104.7642910448667</v>
      </c>
      <c r="G8" s="95">
        <v>3050.6291153475654</v>
      </c>
      <c r="H8" s="95">
        <v>2749.6656937341349</v>
      </c>
      <c r="I8" s="95">
        <v>2540.9079667051219</v>
      </c>
      <c r="J8" s="95">
        <v>2609.0782672036785</v>
      </c>
      <c r="K8" s="95">
        <v>2560.6571672221276</v>
      </c>
      <c r="L8" s="95">
        <v>3173.6577365951675</v>
      </c>
      <c r="M8" s="95">
        <v>2335.5976311048212</v>
      </c>
      <c r="N8" s="95">
        <v>2526.5390687547138</v>
      </c>
      <c r="O8" s="95">
        <v>2902.7414509859691</v>
      </c>
      <c r="P8" s="95">
        <v>2110.5906078971607</v>
      </c>
      <c r="Q8" s="95">
        <v>2414.3296039219404</v>
      </c>
    </row>
    <row r="9" spans="1:17" ht="12" customHeight="1" x14ac:dyDescent="0.25">
      <c r="A9" s="87" t="s">
        <v>55</v>
      </c>
      <c r="B9" s="95">
        <v>142.74924684924724</v>
      </c>
      <c r="C9" s="95">
        <v>159.85806645645343</v>
      </c>
      <c r="D9" s="95">
        <v>137.91365093670976</v>
      </c>
      <c r="E9" s="95">
        <v>177.29273127851602</v>
      </c>
      <c r="F9" s="95">
        <v>175.12978081702968</v>
      </c>
      <c r="G9" s="95">
        <v>178.09882714911566</v>
      </c>
      <c r="H9" s="95">
        <v>190.99284304302097</v>
      </c>
      <c r="I9" s="95">
        <v>321.60890143567048</v>
      </c>
      <c r="J9" s="95">
        <v>370.02428023208762</v>
      </c>
      <c r="K9" s="95">
        <v>378.07707926616212</v>
      </c>
      <c r="L9" s="95">
        <v>462.74021334765848</v>
      </c>
      <c r="M9" s="95">
        <v>376.40058850114599</v>
      </c>
      <c r="N9" s="95">
        <v>494.34130109258462</v>
      </c>
      <c r="O9" s="95">
        <v>538.36204318321097</v>
      </c>
      <c r="P9" s="95">
        <v>383.9943851983233</v>
      </c>
      <c r="Q9" s="95">
        <v>452.19516464115372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15.529669569035073</v>
      </c>
      <c r="C11" s="95">
        <v>13.597788768393448</v>
      </c>
      <c r="D11" s="95">
        <v>13.729417988666905</v>
      </c>
      <c r="E11" s="95">
        <v>13.572113973988973</v>
      </c>
      <c r="F11" s="95">
        <v>13.506920340153078</v>
      </c>
      <c r="G11" s="95">
        <v>12.387345618580621</v>
      </c>
      <c r="H11" s="95">
        <v>11.979547297894822</v>
      </c>
      <c r="I11" s="95">
        <v>12.558530115188766</v>
      </c>
      <c r="J11" s="95">
        <v>12.021373369887764</v>
      </c>
      <c r="K11" s="95">
        <v>10.653556162135628</v>
      </c>
      <c r="L11" s="95">
        <v>9.6556478918177255</v>
      </c>
      <c r="M11" s="95">
        <v>10.781917146204769</v>
      </c>
      <c r="N11" s="95">
        <v>5.5051463581408164</v>
      </c>
      <c r="O11" s="95">
        <v>3.5598867370004506</v>
      </c>
      <c r="P11" s="95">
        <v>3.2685679504776579</v>
      </c>
      <c r="Q11" s="95">
        <v>1.4304275787424945</v>
      </c>
    </row>
    <row r="12" spans="1:17" ht="12" customHeight="1" x14ac:dyDescent="0.25">
      <c r="A12" s="87" t="s">
        <v>115</v>
      </c>
      <c r="B12" s="95">
        <v>4.4265256980253493</v>
      </c>
      <c r="C12" s="95">
        <v>6.9455328864907564</v>
      </c>
      <c r="D12" s="95">
        <v>11.027974432534922</v>
      </c>
      <c r="E12" s="95">
        <v>14.483417727726849</v>
      </c>
      <c r="F12" s="95">
        <v>19.470788542250688</v>
      </c>
      <c r="G12" s="95">
        <v>21.784306071851024</v>
      </c>
      <c r="H12" s="95">
        <v>19.708210279700154</v>
      </c>
      <c r="I12" s="95">
        <v>19.31011279897497</v>
      </c>
      <c r="J12" s="95">
        <v>22.463425753197999</v>
      </c>
      <c r="K12" s="95">
        <v>22.051662579659059</v>
      </c>
      <c r="L12" s="95">
        <v>26.503421683453475</v>
      </c>
      <c r="M12" s="95">
        <v>22.002500940944216</v>
      </c>
      <c r="N12" s="95">
        <v>28.983553120845361</v>
      </c>
      <c r="O12" s="95">
        <v>38.787567528978315</v>
      </c>
      <c r="P12" s="95">
        <v>44.8149149882342</v>
      </c>
      <c r="Q12" s="95">
        <v>70.476113330536478</v>
      </c>
    </row>
    <row r="13" spans="1:17" ht="12" customHeight="1" x14ac:dyDescent="0.25">
      <c r="A13" s="51" t="s">
        <v>114</v>
      </c>
      <c r="B13" s="22">
        <v>600.52498882137854</v>
      </c>
      <c r="C13" s="22">
        <v>621.67907103649509</v>
      </c>
      <c r="D13" s="22">
        <v>622.95706254031529</v>
      </c>
      <c r="E13" s="22">
        <v>579.7579952133766</v>
      </c>
      <c r="F13" s="22">
        <v>584.43812418252367</v>
      </c>
      <c r="G13" s="22">
        <v>467.87409898553545</v>
      </c>
      <c r="H13" s="22">
        <v>321.17215088146605</v>
      </c>
      <c r="I13" s="22">
        <v>255.70660539121101</v>
      </c>
      <c r="J13" s="22">
        <v>235.04150955502627</v>
      </c>
      <c r="K13" s="22">
        <v>216.23409702017869</v>
      </c>
      <c r="L13" s="22">
        <v>237.81122366477467</v>
      </c>
      <c r="M13" s="22">
        <v>189.30094342904556</v>
      </c>
      <c r="N13" s="22">
        <v>196.03714186842313</v>
      </c>
      <c r="O13" s="22">
        <v>203.26329785811546</v>
      </c>
      <c r="P13" s="22">
        <v>130.98686467566944</v>
      </c>
      <c r="Q13" s="22">
        <v>103.30661632954445</v>
      </c>
    </row>
    <row r="14" spans="1:17" ht="12" customHeight="1" x14ac:dyDescent="0.25">
      <c r="A14" s="99" t="s">
        <v>117</v>
      </c>
      <c r="B14" s="98">
        <v>117.81866012484207</v>
      </c>
      <c r="C14" s="98">
        <v>129.46375001310537</v>
      </c>
      <c r="D14" s="98">
        <v>202.17679736520472</v>
      </c>
      <c r="E14" s="98">
        <v>195.11144682329316</v>
      </c>
      <c r="F14" s="98">
        <v>217.39037290640701</v>
      </c>
      <c r="G14" s="98">
        <v>216.64000277103685</v>
      </c>
      <c r="H14" s="98">
        <v>141.08968150683759</v>
      </c>
      <c r="I14" s="98">
        <v>130.40278597922716</v>
      </c>
      <c r="J14" s="98">
        <v>62.779479609528828</v>
      </c>
      <c r="K14" s="98">
        <v>65.046666348061393</v>
      </c>
      <c r="L14" s="98">
        <v>45.898909994556114</v>
      </c>
      <c r="M14" s="98">
        <v>37.049448572826869</v>
      </c>
      <c r="N14" s="98">
        <v>63.522416830097875</v>
      </c>
      <c r="O14" s="98">
        <v>68.349247430155813</v>
      </c>
      <c r="P14" s="98">
        <v>71.581189732599796</v>
      </c>
      <c r="Q14" s="98">
        <v>77.347050507703187</v>
      </c>
    </row>
    <row r="15" spans="1:17" ht="12.95" customHeight="1" x14ac:dyDescent="0.25">
      <c r="A15" s="89" t="s">
        <v>112</v>
      </c>
      <c r="B15" s="96">
        <f t="shared" ref="B15:Q15" si="4">B16</f>
        <v>1.8214114816805762</v>
      </c>
      <c r="C15" s="96">
        <f t="shared" si="4"/>
        <v>2.2576907016812795</v>
      </c>
      <c r="D15" s="96">
        <f t="shared" si="4"/>
        <v>2.6841046873418559</v>
      </c>
      <c r="E15" s="96">
        <f t="shared" si="4"/>
        <v>2.9809753079985728</v>
      </c>
      <c r="F15" s="96">
        <f t="shared" si="4"/>
        <v>3.2493663925179908</v>
      </c>
      <c r="G15" s="96">
        <f t="shared" si="4"/>
        <v>3.6645390408803986</v>
      </c>
      <c r="H15" s="96">
        <f t="shared" si="4"/>
        <v>3.9140588534100322</v>
      </c>
      <c r="I15" s="96">
        <f t="shared" si="4"/>
        <v>4.2478842252591535</v>
      </c>
      <c r="J15" s="96">
        <f t="shared" si="4"/>
        <v>5.1024961442942178</v>
      </c>
      <c r="K15" s="96">
        <f t="shared" si="4"/>
        <v>5.9320972141633543</v>
      </c>
      <c r="L15" s="96">
        <f t="shared" si="4"/>
        <v>6.5375519046601491</v>
      </c>
      <c r="M15" s="96">
        <f t="shared" si="4"/>
        <v>7.1841140626039239</v>
      </c>
      <c r="N15" s="96">
        <f t="shared" si="4"/>
        <v>7.8715599784877313</v>
      </c>
      <c r="O15" s="96">
        <f t="shared" si="4"/>
        <v>7.9757309563429821</v>
      </c>
      <c r="P15" s="96">
        <f t="shared" si="4"/>
        <v>8.0712201530017182</v>
      </c>
      <c r="Q15" s="96">
        <f t="shared" si="4"/>
        <v>8.7446831554427522</v>
      </c>
    </row>
    <row r="16" spans="1:17" ht="12" customHeight="1" x14ac:dyDescent="0.25">
      <c r="A16" s="87" t="s">
        <v>111</v>
      </c>
      <c r="B16" s="97">
        <v>1.8214114816805762</v>
      </c>
      <c r="C16" s="97">
        <v>2.2576907016812795</v>
      </c>
      <c r="D16" s="97">
        <v>2.6841046873418559</v>
      </c>
      <c r="E16" s="97">
        <v>2.9809753079985728</v>
      </c>
      <c r="F16" s="97">
        <v>3.2493663925179908</v>
      </c>
      <c r="G16" s="97">
        <v>3.6645390408803986</v>
      </c>
      <c r="H16" s="97">
        <v>3.9140588534100322</v>
      </c>
      <c r="I16" s="97">
        <v>4.2478842252591535</v>
      </c>
      <c r="J16" s="97">
        <v>5.1024961442942178</v>
      </c>
      <c r="K16" s="97">
        <v>5.9320972141633543</v>
      </c>
      <c r="L16" s="97">
        <v>6.5375519046601491</v>
      </c>
      <c r="M16" s="97">
        <v>7.1841140626039239</v>
      </c>
      <c r="N16" s="97">
        <v>7.8715599784877313</v>
      </c>
      <c r="O16" s="97">
        <v>7.9757309563429821</v>
      </c>
      <c r="P16" s="97">
        <v>8.0712201530017182</v>
      </c>
      <c r="Q16" s="97">
        <v>8.7446831554427522</v>
      </c>
    </row>
    <row r="17" spans="1:17" ht="12.95" customHeight="1" x14ac:dyDescent="0.25">
      <c r="A17" s="89" t="s">
        <v>63</v>
      </c>
      <c r="B17" s="96">
        <f t="shared" ref="B17" si="5">SUM(B18:B26)</f>
        <v>1171.4006219123669</v>
      </c>
      <c r="C17" s="96">
        <f t="shared" ref="C17:Q17" si="6">SUM(C18:C26)</f>
        <v>1190.4114329694619</v>
      </c>
      <c r="D17" s="96">
        <f t="shared" si="6"/>
        <v>1215.5426731409711</v>
      </c>
      <c r="E17" s="96">
        <f t="shared" si="6"/>
        <v>1216.4332455368169</v>
      </c>
      <c r="F17" s="96">
        <f t="shared" si="6"/>
        <v>1219.0146771322802</v>
      </c>
      <c r="G17" s="96">
        <f t="shared" si="6"/>
        <v>1243.4707950110364</v>
      </c>
      <c r="H17" s="96">
        <f t="shared" si="6"/>
        <v>1212.7032870885805</v>
      </c>
      <c r="I17" s="96">
        <f t="shared" si="6"/>
        <v>1210.0270667403784</v>
      </c>
      <c r="J17" s="96">
        <f t="shared" si="6"/>
        <v>1201.4245797047292</v>
      </c>
      <c r="K17" s="96">
        <f t="shared" si="6"/>
        <v>1200.5940396971346</v>
      </c>
      <c r="L17" s="96">
        <f t="shared" si="6"/>
        <v>1218.7417579680234</v>
      </c>
      <c r="M17" s="96">
        <f t="shared" si="6"/>
        <v>1226.9816206389066</v>
      </c>
      <c r="N17" s="96">
        <f t="shared" si="6"/>
        <v>1257.6146052336396</v>
      </c>
      <c r="O17" s="96">
        <f t="shared" si="6"/>
        <v>1269.0117372827838</v>
      </c>
      <c r="P17" s="96">
        <f t="shared" si="6"/>
        <v>1275.2553624921063</v>
      </c>
      <c r="Q17" s="96">
        <f t="shared" si="6"/>
        <v>1269.2939166771514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53.708853257627958</v>
      </c>
      <c r="C19" s="95">
        <v>53.721007583398226</v>
      </c>
      <c r="D19" s="95">
        <v>51.946147817855653</v>
      </c>
      <c r="E19" s="95">
        <v>38.678611008657491</v>
      </c>
      <c r="F19" s="95">
        <v>38.086416647324114</v>
      </c>
      <c r="G19" s="95">
        <v>33.44990470403728</v>
      </c>
      <c r="H19" s="95">
        <v>23.381408280396293</v>
      </c>
      <c r="I19" s="95">
        <v>22.857364362817922</v>
      </c>
      <c r="J19" s="95">
        <v>22.879185562555133</v>
      </c>
      <c r="K19" s="95">
        <v>21.823719955601206</v>
      </c>
      <c r="L19" s="95">
        <v>16.780969065031158</v>
      </c>
      <c r="M19" s="95">
        <v>30.785186330441263</v>
      </c>
      <c r="N19" s="95">
        <v>30.974272884877887</v>
      </c>
      <c r="O19" s="95">
        <v>31.108129242217409</v>
      </c>
      <c r="P19" s="95">
        <v>31.770677619575203</v>
      </c>
      <c r="Q19" s="95">
        <v>31.285686045871859</v>
      </c>
    </row>
    <row r="20" spans="1:17" ht="12" customHeight="1" x14ac:dyDescent="0.25">
      <c r="A20" s="87" t="s">
        <v>110</v>
      </c>
      <c r="B20" s="95">
        <v>374.23625150543819</v>
      </c>
      <c r="C20" s="95">
        <v>369.54366704057946</v>
      </c>
      <c r="D20" s="95">
        <v>354.02279515936544</v>
      </c>
      <c r="E20" s="95">
        <v>386.73232948281753</v>
      </c>
      <c r="F20" s="95">
        <v>382.12196249173758</v>
      </c>
      <c r="G20" s="95">
        <v>395.4658522027961</v>
      </c>
      <c r="H20" s="95">
        <v>411.67440401289917</v>
      </c>
      <c r="I20" s="95">
        <v>386.57073996230076</v>
      </c>
      <c r="J20" s="95">
        <v>463.53237443432141</v>
      </c>
      <c r="K20" s="95">
        <v>418.46895325847532</v>
      </c>
      <c r="L20" s="95">
        <v>412.50075436073388</v>
      </c>
      <c r="M20" s="95">
        <v>435.83968745981201</v>
      </c>
      <c r="N20" s="95">
        <v>418.56345280263088</v>
      </c>
      <c r="O20" s="95">
        <v>416.85998635982048</v>
      </c>
      <c r="P20" s="95">
        <v>431.36552222326594</v>
      </c>
      <c r="Q20" s="95">
        <v>445.79274908072944</v>
      </c>
    </row>
    <row r="21" spans="1:17" ht="12" customHeight="1" x14ac:dyDescent="0.25">
      <c r="A21" s="87" t="s">
        <v>109</v>
      </c>
      <c r="B21" s="95">
        <v>409.64442733394958</v>
      </c>
      <c r="C21" s="95">
        <v>441.07012403351774</v>
      </c>
      <c r="D21" s="95">
        <v>459.0202945263822</v>
      </c>
      <c r="E21" s="95">
        <v>451.04066159584903</v>
      </c>
      <c r="F21" s="95">
        <v>462.58582028875486</v>
      </c>
      <c r="G21" s="95">
        <v>473.55955319684972</v>
      </c>
      <c r="H21" s="95">
        <v>494.29209187796738</v>
      </c>
      <c r="I21" s="95">
        <v>514.86117681826306</v>
      </c>
      <c r="J21" s="95">
        <v>481.11901422196775</v>
      </c>
      <c r="K21" s="95">
        <v>522.36233994961719</v>
      </c>
      <c r="L21" s="95">
        <v>565.51709336647616</v>
      </c>
      <c r="M21" s="95">
        <v>539.71184555698198</v>
      </c>
      <c r="N21" s="95">
        <v>557.84567981732857</v>
      </c>
      <c r="O21" s="95">
        <v>570.11581103430933</v>
      </c>
      <c r="P21" s="95">
        <v>549.55819695934395</v>
      </c>
      <c r="Q21" s="95">
        <v>528.23143608986425</v>
      </c>
    </row>
    <row r="22" spans="1:17" ht="12" customHeight="1" x14ac:dyDescent="0.25">
      <c r="A22" s="87" t="s">
        <v>55</v>
      </c>
      <c r="B22" s="95">
        <v>9.1808708782257611</v>
      </c>
      <c r="C22" s="95">
        <v>10.542163543546499</v>
      </c>
      <c r="D22" s="95">
        <v>10.386149063290247</v>
      </c>
      <c r="E22" s="95">
        <v>12.580128721483973</v>
      </c>
      <c r="F22" s="95">
        <v>12.969169182970322</v>
      </c>
      <c r="G22" s="95">
        <v>14.005139210791093</v>
      </c>
      <c r="H22" s="95">
        <v>18.580256956978975</v>
      </c>
      <c r="I22" s="95">
        <v>35.237058564329487</v>
      </c>
      <c r="J22" s="95">
        <v>38.243439767912434</v>
      </c>
      <c r="K22" s="95">
        <v>45.512450733837767</v>
      </c>
      <c r="L22" s="95">
        <v>49.966138963466236</v>
      </c>
      <c r="M22" s="95">
        <v>53.140018396987152</v>
      </c>
      <c r="N22" s="95">
        <v>66.782084968178026</v>
      </c>
      <c r="O22" s="95">
        <v>67.009332412743589</v>
      </c>
      <c r="P22" s="95">
        <v>66.126109302338136</v>
      </c>
      <c r="Q22" s="95">
        <v>67.271831927453846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1.8821896701658161</v>
      </c>
      <c r="C24" s="95">
        <v>1.6037612316065477</v>
      </c>
      <c r="D24" s="95">
        <v>1.8506120113330959</v>
      </c>
      <c r="E24" s="95">
        <v>1.7280660260110259</v>
      </c>
      <c r="F24" s="95">
        <v>1.6959996598469149</v>
      </c>
      <c r="G24" s="95">
        <v>1.6329467687924177</v>
      </c>
      <c r="H24" s="95">
        <v>1.8203427021051759</v>
      </c>
      <c r="I24" s="95">
        <v>2.1442698848112292</v>
      </c>
      <c r="J24" s="95">
        <v>1.8788166301122278</v>
      </c>
      <c r="K24" s="95">
        <v>1.8487538378643689</v>
      </c>
      <c r="L24" s="95">
        <v>1.4745520629613187</v>
      </c>
      <c r="M24" s="95">
        <v>2.1397002981187128</v>
      </c>
      <c r="N24" s="95">
        <v>1.0392151240881198</v>
      </c>
      <c r="O24" s="95">
        <v>0.59603089625756256</v>
      </c>
      <c r="P24" s="95">
        <v>0.72017485228375011</v>
      </c>
      <c r="Q24" s="95">
        <v>0.26538121184344871</v>
      </c>
    </row>
    <row r="25" spans="1:17" ht="12" customHeight="1" x14ac:dyDescent="0.25">
      <c r="A25" s="51" t="s">
        <v>60</v>
      </c>
      <c r="B25" s="22">
        <v>322.27033811783042</v>
      </c>
      <c r="C25" s="22">
        <v>312.81640953681341</v>
      </c>
      <c r="D25" s="22">
        <v>336.91667456274439</v>
      </c>
      <c r="E25" s="22">
        <v>323.47344870199777</v>
      </c>
      <c r="F25" s="22">
        <v>319.16685886164663</v>
      </c>
      <c r="G25" s="22">
        <v>322.96893838068104</v>
      </c>
      <c r="H25" s="22">
        <v>260.05479325823364</v>
      </c>
      <c r="I25" s="22">
        <v>244.25657714785598</v>
      </c>
      <c r="J25" s="22">
        <v>188.59357908786029</v>
      </c>
      <c r="K25" s="22">
        <v>180.97809196173878</v>
      </c>
      <c r="L25" s="22">
        <v>161.27649300786243</v>
      </c>
      <c r="M25" s="22">
        <v>152.0853477537265</v>
      </c>
      <c r="N25" s="22">
        <v>167.91239377926505</v>
      </c>
      <c r="O25" s="22">
        <v>165.48062908304877</v>
      </c>
      <c r="P25" s="22">
        <v>176.05766172707064</v>
      </c>
      <c r="Q25" s="22">
        <v>175.21381425939418</v>
      </c>
    </row>
    <row r="26" spans="1:17" ht="12" customHeight="1" x14ac:dyDescent="0.25">
      <c r="A26" s="49" t="s">
        <v>59</v>
      </c>
      <c r="B26" s="18">
        <v>0.47769114912925659</v>
      </c>
      <c r="C26" s="18">
        <v>1.1142999999999998</v>
      </c>
      <c r="D26" s="18">
        <v>1.4000000000000001</v>
      </c>
      <c r="E26" s="18">
        <v>2.1999999999999997</v>
      </c>
      <c r="F26" s="18">
        <v>2.3884500000000006</v>
      </c>
      <c r="G26" s="18">
        <v>2.3884605470888207</v>
      </c>
      <c r="H26" s="18">
        <v>2.8999899999999998</v>
      </c>
      <c r="I26" s="18">
        <v>4.0998799999999989</v>
      </c>
      <c r="J26" s="18">
        <v>5.1781700000000006</v>
      </c>
      <c r="K26" s="18">
        <v>9.5997299999999957</v>
      </c>
      <c r="L26" s="18">
        <v>11.225757141492295</v>
      </c>
      <c r="M26" s="18">
        <v>13.279834842839215</v>
      </c>
      <c r="N26" s="18">
        <v>14.497505857271097</v>
      </c>
      <c r="O26" s="18">
        <v>17.841818254386453</v>
      </c>
      <c r="P26" s="18">
        <v>19.657019808228796</v>
      </c>
      <c r="Q26" s="18">
        <v>21.233018061994194</v>
      </c>
    </row>
    <row r="27" spans="1:17" ht="12.95" customHeight="1" x14ac:dyDescent="0.25">
      <c r="A27" s="89" t="s">
        <v>62</v>
      </c>
      <c r="B27" s="96">
        <f t="shared" ref="B27" si="7">SUM(B28:B32)</f>
        <v>410.13776435301014</v>
      </c>
      <c r="C27" s="96">
        <f t="shared" ref="C27:Q27" si="8">SUM(C28:C32)</f>
        <v>416.93113167352476</v>
      </c>
      <c r="D27" s="96">
        <f t="shared" si="8"/>
        <v>436.67820661998985</v>
      </c>
      <c r="E27" s="96">
        <f t="shared" si="8"/>
        <v>439.08249919983734</v>
      </c>
      <c r="F27" s="96">
        <f t="shared" si="8"/>
        <v>445.36521505635505</v>
      </c>
      <c r="G27" s="96">
        <f t="shared" si="8"/>
        <v>460.58354469058821</v>
      </c>
      <c r="H27" s="96">
        <f t="shared" si="8"/>
        <v>449.84158847906065</v>
      </c>
      <c r="I27" s="96">
        <f t="shared" si="8"/>
        <v>458.20259559064618</v>
      </c>
      <c r="J27" s="96">
        <f t="shared" si="8"/>
        <v>440.14323747890444</v>
      </c>
      <c r="K27" s="96">
        <f t="shared" si="8"/>
        <v>447.10668265642266</v>
      </c>
      <c r="L27" s="96">
        <f t="shared" si="8"/>
        <v>445.27750722643037</v>
      </c>
      <c r="M27" s="96">
        <f t="shared" si="8"/>
        <v>457.01228152486055</v>
      </c>
      <c r="N27" s="96">
        <f t="shared" si="8"/>
        <v>475.59747518640535</v>
      </c>
      <c r="O27" s="96">
        <f t="shared" si="8"/>
        <v>483.02894071286062</v>
      </c>
      <c r="P27" s="96">
        <f t="shared" si="8"/>
        <v>490.723110617933</v>
      </c>
      <c r="Q27" s="96">
        <f t="shared" si="8"/>
        <v>514.74597497478328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33.932639320812946</v>
      </c>
      <c r="C29" s="95">
        <v>33.906883566808652</v>
      </c>
      <c r="D29" s="95">
        <v>52.554537304124729</v>
      </c>
      <c r="E29" s="95">
        <v>25.620761374968797</v>
      </c>
      <c r="F29" s="95">
        <v>29.584940056847032</v>
      </c>
      <c r="G29" s="95">
        <v>24.133328230749374</v>
      </c>
      <c r="H29" s="95">
        <v>20.641360432612796</v>
      </c>
      <c r="I29" s="95">
        <v>29.184932729136648</v>
      </c>
      <c r="J29" s="95">
        <v>63.833536436330952</v>
      </c>
      <c r="K29" s="95">
        <v>35.73928541266033</v>
      </c>
      <c r="L29" s="95">
        <v>16.289644417475429</v>
      </c>
      <c r="M29" s="95">
        <v>52.423781360448295</v>
      </c>
      <c r="N29" s="95">
        <v>47.946892903819588</v>
      </c>
      <c r="O29" s="95">
        <v>43.529610840024517</v>
      </c>
      <c r="P29" s="95">
        <v>53.940693711065933</v>
      </c>
      <c r="Q29" s="95">
        <v>49.03645127736813</v>
      </c>
    </row>
    <row r="30" spans="1:17" ht="12" customHeight="1" x14ac:dyDescent="0.25">
      <c r="A30" s="87" t="s">
        <v>109</v>
      </c>
      <c r="B30" s="95">
        <v>174.25148584833937</v>
      </c>
      <c r="C30" s="95">
        <v>185.41169808170352</v>
      </c>
      <c r="D30" s="95">
        <v>195.43809985732781</v>
      </c>
      <c r="E30" s="95">
        <v>192.68472543187488</v>
      </c>
      <c r="F30" s="95">
        <v>197.73275866637866</v>
      </c>
      <c r="G30" s="95">
        <v>201.95324926300762</v>
      </c>
      <c r="H30" s="95">
        <v>212.81847438789754</v>
      </c>
      <c r="I30" s="95">
        <v>223.04781647661534</v>
      </c>
      <c r="J30" s="95">
        <v>209.00291857435391</v>
      </c>
      <c r="K30" s="95">
        <v>229.78306282825358</v>
      </c>
      <c r="L30" s="95">
        <v>246.7478861056602</v>
      </c>
      <c r="M30" s="95">
        <v>238.24401354778919</v>
      </c>
      <c r="N30" s="95">
        <v>244.73910465466952</v>
      </c>
      <c r="O30" s="95">
        <v>251.27821377067943</v>
      </c>
      <c r="P30" s="95">
        <v>242.8754606862388</v>
      </c>
      <c r="Q30" s="95">
        <v>244.10582634701973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5.5897299999999985</v>
      </c>
      <c r="K31" s="95">
        <v>5.5998899999999994</v>
      </c>
      <c r="L31" s="95">
        <v>5.6102479074456353</v>
      </c>
      <c r="M31" s="95">
        <v>5.6102435237112021</v>
      </c>
      <c r="N31" s="95">
        <v>5.6098876243654408</v>
      </c>
      <c r="O31" s="95">
        <v>5.6101919913226697</v>
      </c>
      <c r="P31" s="95">
        <v>5.6102501192149354</v>
      </c>
      <c r="Q31" s="95">
        <v>5.6102418165525334</v>
      </c>
    </row>
    <row r="32" spans="1:17" ht="12" customHeight="1" x14ac:dyDescent="0.25">
      <c r="A32" s="49" t="s">
        <v>60</v>
      </c>
      <c r="B32" s="18">
        <v>201.95363918385783</v>
      </c>
      <c r="C32" s="18">
        <v>197.61255002501258</v>
      </c>
      <c r="D32" s="18">
        <v>188.68556945853729</v>
      </c>
      <c r="E32" s="18">
        <v>220.7770123929937</v>
      </c>
      <c r="F32" s="18">
        <v>218.04751633312932</v>
      </c>
      <c r="G32" s="18">
        <v>234.49696719683121</v>
      </c>
      <c r="H32" s="18">
        <v>216.38175365855031</v>
      </c>
      <c r="I32" s="18">
        <v>205.96984638489423</v>
      </c>
      <c r="J32" s="18">
        <v>161.71705246821961</v>
      </c>
      <c r="K32" s="18">
        <v>175.9844444155087</v>
      </c>
      <c r="L32" s="18">
        <v>176.62972879584913</v>
      </c>
      <c r="M32" s="18">
        <v>160.73424309291184</v>
      </c>
      <c r="N32" s="18">
        <v>177.30159000355076</v>
      </c>
      <c r="O32" s="18">
        <v>182.61092411083402</v>
      </c>
      <c r="P32" s="18">
        <v>188.29670610141335</v>
      </c>
      <c r="Q32" s="18">
        <v>215.99345553384282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5238.38962544062</v>
      </c>
      <c r="C3" s="100">
        <f t="shared" si="0"/>
        <v>5500.9919980551549</v>
      </c>
      <c r="D3" s="100">
        <f t="shared" si="0"/>
        <v>5227.6375566013803</v>
      </c>
      <c r="E3" s="100">
        <f t="shared" si="0"/>
        <v>5568.8795703811084</v>
      </c>
      <c r="F3" s="100">
        <f t="shared" si="0"/>
        <v>5715.7044300518364</v>
      </c>
      <c r="G3" s="100">
        <f t="shared" si="0"/>
        <v>5667.8550504471386</v>
      </c>
      <c r="H3" s="100">
        <f t="shared" si="0"/>
        <v>5011.6013416721835</v>
      </c>
      <c r="I3" s="100">
        <f t="shared" si="0"/>
        <v>4596.4139624368981</v>
      </c>
      <c r="J3" s="100">
        <f t="shared" si="0"/>
        <v>5003.4345269580754</v>
      </c>
      <c r="K3" s="100">
        <f t="shared" si="0"/>
        <v>4681.0157832887053</v>
      </c>
      <c r="L3" s="100">
        <f t="shared" si="0"/>
        <v>5376.5648340818298</v>
      </c>
      <c r="M3" s="100">
        <f t="shared" si="0"/>
        <v>4437.8502819751775</v>
      </c>
      <c r="N3" s="100">
        <f t="shared" si="0"/>
        <v>4759.5368219617467</v>
      </c>
      <c r="O3" s="100">
        <f t="shared" si="0"/>
        <v>5285.6182263155843</v>
      </c>
      <c r="P3" s="100">
        <f t="shared" si="0"/>
        <v>4313.6264648412298</v>
      </c>
      <c r="Q3" s="100">
        <f t="shared" si="0"/>
        <v>4922.7586377416401</v>
      </c>
    </row>
    <row r="4" spans="1:17" ht="12.95" customHeight="1" x14ac:dyDescent="0.25">
      <c r="A4" s="89" t="s">
        <v>65</v>
      </c>
      <c r="B4" s="96">
        <f t="shared" ref="B4:Q4" si="1">SUM(B5:B14)</f>
        <v>4315.387809120467</v>
      </c>
      <c r="C4" s="96">
        <f t="shared" si="1"/>
        <v>4560.7561614487586</v>
      </c>
      <c r="D4" s="96">
        <f t="shared" si="1"/>
        <v>4257.3812418100752</v>
      </c>
      <c r="E4" s="96">
        <f t="shared" si="1"/>
        <v>4579.9049521853631</v>
      </c>
      <c r="F4" s="96">
        <f t="shared" si="1"/>
        <v>4717.4552996171878</v>
      </c>
      <c r="G4" s="96">
        <f t="shared" si="1"/>
        <v>4634.3480944025805</v>
      </c>
      <c r="H4" s="96">
        <f t="shared" si="1"/>
        <v>4007.4539123127215</v>
      </c>
      <c r="I4" s="96">
        <f t="shared" si="1"/>
        <v>3588.0370398358305</v>
      </c>
      <c r="J4" s="96">
        <f t="shared" si="1"/>
        <v>4025.1298230954608</v>
      </c>
      <c r="K4" s="96">
        <f t="shared" si="1"/>
        <v>3684.2007017119831</v>
      </c>
      <c r="L4" s="96">
        <f t="shared" si="1"/>
        <v>4364.5686821358777</v>
      </c>
      <c r="M4" s="96">
        <f t="shared" si="1"/>
        <v>3415.1333300604997</v>
      </c>
      <c r="N4" s="96">
        <f t="shared" si="1"/>
        <v>3694.0863296904445</v>
      </c>
      <c r="O4" s="96">
        <f t="shared" si="1"/>
        <v>4201.2078042985486</v>
      </c>
      <c r="P4" s="96">
        <f t="shared" si="1"/>
        <v>3212.0685247691381</v>
      </c>
      <c r="Q4" s="96">
        <f t="shared" si="1"/>
        <v>3794.698683200158</v>
      </c>
    </row>
    <row r="5" spans="1:17" ht="12" customHeight="1" x14ac:dyDescent="0.25">
      <c r="A5" s="87" t="s">
        <v>58</v>
      </c>
      <c r="B5" s="95">
        <v>98.7585842874077</v>
      </c>
      <c r="C5" s="95">
        <v>108.58304104357896</v>
      </c>
      <c r="D5" s="95">
        <v>93.740006473464618</v>
      </c>
      <c r="E5" s="95">
        <v>65.951911748044424</v>
      </c>
      <c r="F5" s="95">
        <v>57.331205792665394</v>
      </c>
      <c r="G5" s="95">
        <v>56.755625634286446</v>
      </c>
      <c r="H5" s="95">
        <v>56.477523425127188</v>
      </c>
      <c r="I5" s="95">
        <v>46.760061325010348</v>
      </c>
      <c r="J5" s="95">
        <v>67.350163766120275</v>
      </c>
      <c r="K5" s="95">
        <v>65.924127770036051</v>
      </c>
      <c r="L5" s="95">
        <v>63.625164985016902</v>
      </c>
      <c r="M5" s="95">
        <v>53.320933433796412</v>
      </c>
      <c r="N5" s="95">
        <v>50.846793186649201</v>
      </c>
      <c r="O5" s="95">
        <v>58.180539556319971</v>
      </c>
      <c r="P5" s="95">
        <v>44.12197359915713</v>
      </c>
      <c r="Q5" s="95">
        <v>45.073168730969222</v>
      </c>
    </row>
    <row r="6" spans="1:17" ht="12" customHeight="1" x14ac:dyDescent="0.25">
      <c r="A6" s="87" t="s">
        <v>84</v>
      </c>
      <c r="B6" s="95">
        <v>6.653677867129705</v>
      </c>
      <c r="C6" s="95">
        <v>6.7081099081568549</v>
      </c>
      <c r="D6" s="95">
        <v>6.5674332614500495</v>
      </c>
      <c r="E6" s="95">
        <v>6.9984744626560733</v>
      </c>
      <c r="F6" s="95">
        <v>6.9940203248171349</v>
      </c>
      <c r="G6" s="95">
        <v>7.2021030164032496</v>
      </c>
      <c r="H6" s="95">
        <v>7.5636490047956189</v>
      </c>
      <c r="I6" s="95">
        <v>7.4520835058694042</v>
      </c>
      <c r="J6" s="95">
        <v>7.839524627508891</v>
      </c>
      <c r="K6" s="95">
        <v>8.2992028050552396</v>
      </c>
      <c r="L6" s="95">
        <v>9.2829421630014544</v>
      </c>
      <c r="M6" s="95">
        <v>7.4347069812415141</v>
      </c>
      <c r="N6" s="95">
        <v>7.4014962065937588</v>
      </c>
      <c r="O6" s="95">
        <v>7.4084736136571783</v>
      </c>
      <c r="P6" s="95">
        <v>5.9239208660273821</v>
      </c>
      <c r="Q6" s="95">
        <v>5.9008878230202946</v>
      </c>
    </row>
    <row r="7" spans="1:17" ht="12" customHeight="1" x14ac:dyDescent="0.25">
      <c r="A7" s="87" t="s">
        <v>110</v>
      </c>
      <c r="B7" s="95">
        <v>1902.7084458692491</v>
      </c>
      <c r="C7" s="95">
        <v>1908.0104316828845</v>
      </c>
      <c r="D7" s="95">
        <v>1653.4679619024587</v>
      </c>
      <c r="E7" s="95">
        <v>1901.5256082885962</v>
      </c>
      <c r="F7" s="95">
        <v>1905.4629800450839</v>
      </c>
      <c r="G7" s="95">
        <v>1911.9516869773161</v>
      </c>
      <c r="H7" s="95">
        <v>1642.7015800750826</v>
      </c>
      <c r="I7" s="95">
        <v>1340.8104427422713</v>
      </c>
      <c r="J7" s="95">
        <v>1746.52537794664</v>
      </c>
      <c r="K7" s="95">
        <v>1425.1893114327881</v>
      </c>
      <c r="L7" s="95">
        <v>1623.9610716535115</v>
      </c>
      <c r="M7" s="95">
        <v>1327.8093175297029</v>
      </c>
      <c r="N7" s="95">
        <v>1348.0208467059376</v>
      </c>
      <c r="O7" s="95">
        <v>1509.5136757885748</v>
      </c>
      <c r="P7" s="95">
        <v>1185.4151435520871</v>
      </c>
      <c r="Q7" s="95">
        <v>1450.0829420214859</v>
      </c>
    </row>
    <row r="8" spans="1:17" ht="12" customHeight="1" x14ac:dyDescent="0.25">
      <c r="A8" s="87" t="s">
        <v>109</v>
      </c>
      <c r="B8" s="95">
        <v>1665.8112675425371</v>
      </c>
      <c r="C8" s="95">
        <v>1855.7555881478279</v>
      </c>
      <c r="D8" s="95">
        <v>1749.7968740006811</v>
      </c>
      <c r="E8" s="95">
        <v>1864.4165022902735</v>
      </c>
      <c r="F8" s="95">
        <v>1971.9665158604523</v>
      </c>
      <c r="G8" s="95">
        <v>1962.8000592176352</v>
      </c>
      <c r="H8" s="95">
        <v>1782.081258580668</v>
      </c>
      <c r="I8" s="95">
        <v>1658.5980524891922</v>
      </c>
      <c r="J8" s="95">
        <v>1715.3644465261696</v>
      </c>
      <c r="K8" s="95">
        <v>1699.1238772458757</v>
      </c>
      <c r="L8" s="95">
        <v>2124.5139870353642</v>
      </c>
      <c r="M8" s="95">
        <v>1576.5440551625873</v>
      </c>
      <c r="N8" s="95">
        <v>1719.033240841773</v>
      </c>
      <c r="O8" s="95">
        <v>1991.9055812966128</v>
      </c>
      <c r="P8" s="95">
        <v>1459.3802175206113</v>
      </c>
      <c r="Q8" s="95">
        <v>1682.2079529726109</v>
      </c>
    </row>
    <row r="9" spans="1:17" ht="12" customHeight="1" x14ac:dyDescent="0.25">
      <c r="A9" s="87" t="s">
        <v>55</v>
      </c>
      <c r="B9" s="95">
        <v>68.035993577178331</v>
      </c>
      <c r="C9" s="95">
        <v>77.07860588775462</v>
      </c>
      <c r="D9" s="95">
        <v>67.297423290702454</v>
      </c>
      <c r="E9" s="95">
        <v>88.192829747123938</v>
      </c>
      <c r="F9" s="95">
        <v>88.333198722397341</v>
      </c>
      <c r="G9" s="95">
        <v>91.117698015822626</v>
      </c>
      <c r="H9" s="95">
        <v>100.82843734962437</v>
      </c>
      <c r="I9" s="95">
        <v>174.47191709790633</v>
      </c>
      <c r="J9" s="95">
        <v>202.53375661543802</v>
      </c>
      <c r="K9" s="95">
        <v>207.97444629118175</v>
      </c>
      <c r="L9" s="95">
        <v>255.88724851203204</v>
      </c>
      <c r="M9" s="95">
        <v>209.92871468020132</v>
      </c>
      <c r="N9" s="95">
        <v>276.86496950692913</v>
      </c>
      <c r="O9" s="95">
        <v>302.29068176305685</v>
      </c>
      <c r="P9" s="95">
        <v>216.15066454922712</v>
      </c>
      <c r="Q9" s="95">
        <v>255.2501345733146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11.938106023327103</v>
      </c>
      <c r="C11" s="95">
        <v>10.472976958459475</v>
      </c>
      <c r="D11" s="95">
        <v>10.597738757947365</v>
      </c>
      <c r="E11" s="95">
        <v>10.504635760939042</v>
      </c>
      <c r="F11" s="95">
        <v>10.485865000674423</v>
      </c>
      <c r="G11" s="95">
        <v>9.6565936927957328</v>
      </c>
      <c r="H11" s="95">
        <v>9.3750949964139227</v>
      </c>
      <c r="I11" s="95">
        <v>9.8660636925617879</v>
      </c>
      <c r="J11" s="95">
        <v>9.4759182213551725</v>
      </c>
      <c r="K11" s="95">
        <v>8.4294965251256553</v>
      </c>
      <c r="L11" s="95">
        <v>7.6642610050208884</v>
      </c>
      <c r="M11" s="95">
        <v>8.6010819853717884</v>
      </c>
      <c r="N11" s="95">
        <v>4.4736068138445955</v>
      </c>
      <c r="O11" s="95">
        <v>2.9194973026262216</v>
      </c>
      <c r="P11" s="95">
        <v>2.6811075844306456</v>
      </c>
      <c r="Q11" s="95">
        <v>1.1853727123786606</v>
      </c>
    </row>
    <row r="12" spans="1:17" ht="12" customHeight="1" x14ac:dyDescent="0.25">
      <c r="A12" s="87" t="s">
        <v>115</v>
      </c>
      <c r="B12" s="95">
        <v>5.1041974392722489</v>
      </c>
      <c r="C12" s="95">
        <v>8.2923857703709327</v>
      </c>
      <c r="D12" s="95">
        <v>13.789301564169218</v>
      </c>
      <c r="E12" s="95">
        <v>18.542865344115075</v>
      </c>
      <c r="F12" s="95">
        <v>25.901004140739115</v>
      </c>
      <c r="G12" s="95">
        <v>29.884152929814274</v>
      </c>
      <c r="H12" s="95">
        <v>27.479273993511228</v>
      </c>
      <c r="I12" s="95">
        <v>28.075037719954729</v>
      </c>
      <c r="J12" s="95">
        <v>33.578672471134681</v>
      </c>
      <c r="K12" s="95">
        <v>35.235479449290722</v>
      </c>
      <c r="L12" s="95">
        <v>43.723216015694653</v>
      </c>
      <c r="M12" s="95">
        <v>39.766201401295525</v>
      </c>
      <c r="N12" s="95">
        <v>60.544061818044092</v>
      </c>
      <c r="O12" s="95">
        <v>87.6338299745195</v>
      </c>
      <c r="P12" s="95">
        <v>113.61027130905305</v>
      </c>
      <c r="Q12" s="95">
        <v>187.6380445719208</v>
      </c>
    </row>
    <row r="13" spans="1:17" ht="12" customHeight="1" x14ac:dyDescent="0.25">
      <c r="A13" s="51" t="s">
        <v>114</v>
      </c>
      <c r="B13" s="22">
        <v>438.55887638952322</v>
      </c>
      <c r="C13" s="22">
        <v>456.39127203661951</v>
      </c>
      <c r="D13" s="22">
        <v>459.94770519399663</v>
      </c>
      <c r="E13" s="22">
        <v>428.66067772032204</v>
      </c>
      <c r="F13" s="22">
        <v>433.59013682395141</v>
      </c>
      <c r="G13" s="22">
        <v>348.34017214746984</v>
      </c>
      <c r="H13" s="22">
        <v>239.85741338066157</v>
      </c>
      <c r="I13" s="22">
        <v>191.60059528383664</v>
      </c>
      <c r="J13" s="22">
        <v>179.68248331156576</v>
      </c>
      <c r="K13" s="22">
        <v>168.97809384456824</v>
      </c>
      <c r="L13" s="22">
        <v>190.01188077167961</v>
      </c>
      <c r="M13" s="22">
        <v>154.67887031347644</v>
      </c>
      <c r="N13" s="22">
        <v>163.3788977805753</v>
      </c>
      <c r="O13" s="22">
        <v>173.00627757302658</v>
      </c>
      <c r="P13" s="22">
        <v>113.2040360559444</v>
      </c>
      <c r="Q13" s="22">
        <v>90.013129286755088</v>
      </c>
    </row>
    <row r="14" spans="1:17" ht="12" customHeight="1" x14ac:dyDescent="0.25">
      <c r="A14" s="99" t="s">
        <v>117</v>
      </c>
      <c r="B14" s="98">
        <v>117.81866012484207</v>
      </c>
      <c r="C14" s="98">
        <v>129.4637500131054</v>
      </c>
      <c r="D14" s="98">
        <v>202.17679736520481</v>
      </c>
      <c r="E14" s="98">
        <v>195.11144682329308</v>
      </c>
      <c r="F14" s="98">
        <v>217.39037290640701</v>
      </c>
      <c r="G14" s="98">
        <v>216.64000277103679</v>
      </c>
      <c r="H14" s="98">
        <v>141.08968150683759</v>
      </c>
      <c r="I14" s="98">
        <v>130.40278597922716</v>
      </c>
      <c r="J14" s="98">
        <v>62.779479609528806</v>
      </c>
      <c r="K14" s="98">
        <v>65.046666348061393</v>
      </c>
      <c r="L14" s="98">
        <v>45.898909994556107</v>
      </c>
      <c r="M14" s="98">
        <v>37.049448572826854</v>
      </c>
      <c r="N14" s="98">
        <v>63.522416830097875</v>
      </c>
      <c r="O14" s="98">
        <v>68.349247430155771</v>
      </c>
      <c r="P14" s="98">
        <v>71.581189732599796</v>
      </c>
      <c r="Q14" s="98">
        <v>77.347050507703187</v>
      </c>
    </row>
    <row r="15" spans="1:17" ht="12.95" customHeight="1" x14ac:dyDescent="0.25">
      <c r="A15" s="89" t="s">
        <v>112</v>
      </c>
      <c r="B15" s="96">
        <f t="shared" ref="B15:Q15" si="2">B16</f>
        <v>2.9010099431264864</v>
      </c>
      <c r="C15" s="96">
        <f t="shared" si="2"/>
        <v>3.8065605304588734</v>
      </c>
      <c r="D15" s="96">
        <f t="shared" si="2"/>
        <v>4.7208101409409515</v>
      </c>
      <c r="E15" s="96">
        <f t="shared" si="2"/>
        <v>5.4098586397025121</v>
      </c>
      <c r="F15" s="96">
        <f t="shared" si="2"/>
        <v>6.0721850264534005</v>
      </c>
      <c r="G15" s="96">
        <f t="shared" si="2"/>
        <v>7.1116897979496132</v>
      </c>
      <c r="H15" s="96">
        <f t="shared" si="2"/>
        <v>7.8606661806603748</v>
      </c>
      <c r="I15" s="96">
        <f t="shared" si="2"/>
        <v>8.8731140453986477</v>
      </c>
      <c r="J15" s="96">
        <f t="shared" si="2"/>
        <v>11.583130948483142</v>
      </c>
      <c r="K15" s="96">
        <f t="shared" si="2"/>
        <v>14.641923260498615</v>
      </c>
      <c r="L15" s="96">
        <f t="shared" si="2"/>
        <v>17.391768745371731</v>
      </c>
      <c r="M15" s="96">
        <f t="shared" si="2"/>
        <v>20.312447359568569</v>
      </c>
      <c r="N15" s="96">
        <f t="shared" si="2"/>
        <v>23.456350347051046</v>
      </c>
      <c r="O15" s="96">
        <f t="shared" si="2"/>
        <v>24.76647243622309</v>
      </c>
      <c r="P15" s="96">
        <f t="shared" si="2"/>
        <v>25.863865742066487</v>
      </c>
      <c r="Q15" s="96">
        <f t="shared" si="2"/>
        <v>29.010186946669311</v>
      </c>
    </row>
    <row r="16" spans="1:17" ht="12" customHeight="1" x14ac:dyDescent="0.25">
      <c r="A16" s="87" t="s">
        <v>111</v>
      </c>
      <c r="B16" s="97">
        <v>2.9010099431264864</v>
      </c>
      <c r="C16" s="97">
        <v>3.8065605304588734</v>
      </c>
      <c r="D16" s="97">
        <v>4.7208101409409515</v>
      </c>
      <c r="E16" s="97">
        <v>5.4098586397025121</v>
      </c>
      <c r="F16" s="97">
        <v>6.0721850264534005</v>
      </c>
      <c r="G16" s="97">
        <v>7.1116897979496132</v>
      </c>
      <c r="H16" s="97">
        <v>7.8606661806603748</v>
      </c>
      <c r="I16" s="97">
        <v>8.8731140453986477</v>
      </c>
      <c r="J16" s="97">
        <v>11.583130948483142</v>
      </c>
      <c r="K16" s="97">
        <v>14.641923260498615</v>
      </c>
      <c r="L16" s="97">
        <v>17.391768745371731</v>
      </c>
      <c r="M16" s="97">
        <v>20.312447359568569</v>
      </c>
      <c r="N16" s="97">
        <v>23.456350347051046</v>
      </c>
      <c r="O16" s="97">
        <v>24.76647243622309</v>
      </c>
      <c r="P16" s="97">
        <v>25.863865742066487</v>
      </c>
      <c r="Q16" s="97">
        <v>29.010186946669311</v>
      </c>
    </row>
    <row r="17" spans="1:17" ht="12.95" customHeight="1" x14ac:dyDescent="0.25">
      <c r="A17" s="89" t="s">
        <v>63</v>
      </c>
      <c r="B17" s="96">
        <f t="shared" ref="B17:Q17" si="3">SUM(B18:B26)</f>
        <v>665.78280890599581</v>
      </c>
      <c r="C17" s="96">
        <f t="shared" si="3"/>
        <v>678.41967014875581</v>
      </c>
      <c r="D17" s="96">
        <f t="shared" si="3"/>
        <v>699.64416013316975</v>
      </c>
      <c r="E17" s="96">
        <f t="shared" si="3"/>
        <v>701.95867857255121</v>
      </c>
      <c r="F17" s="96">
        <f t="shared" si="3"/>
        <v>706.76432377994263</v>
      </c>
      <c r="G17" s="96">
        <f t="shared" si="3"/>
        <v>725.50631706916852</v>
      </c>
      <c r="H17" s="96">
        <f t="shared" si="3"/>
        <v>704.09942363833409</v>
      </c>
      <c r="I17" s="96">
        <f t="shared" si="3"/>
        <v>704.67651182659529</v>
      </c>
      <c r="J17" s="96">
        <f t="shared" si="3"/>
        <v>695.45511665684978</v>
      </c>
      <c r="K17" s="96">
        <f t="shared" si="3"/>
        <v>700.02050642048187</v>
      </c>
      <c r="L17" s="96">
        <f t="shared" si="3"/>
        <v>711.21568393263988</v>
      </c>
      <c r="M17" s="96">
        <f t="shared" si="3"/>
        <v>718.56966335652544</v>
      </c>
      <c r="N17" s="96">
        <f t="shared" si="3"/>
        <v>742.06314224473613</v>
      </c>
      <c r="O17" s="96">
        <f t="shared" si="3"/>
        <v>752.81950658157234</v>
      </c>
      <c r="P17" s="96">
        <f t="shared" si="3"/>
        <v>762.28745019432711</v>
      </c>
      <c r="Q17" s="96">
        <f t="shared" si="3"/>
        <v>762.69680587966866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28.210036704906589</v>
      </c>
      <c r="C19" s="95">
        <v>28.510217532966834</v>
      </c>
      <c r="D19" s="95">
        <v>27.850010547769447</v>
      </c>
      <c r="E19" s="95">
        <v>20.881791760206145</v>
      </c>
      <c r="F19" s="95">
        <v>20.838415477511905</v>
      </c>
      <c r="G19" s="95">
        <v>18.452546257193415</v>
      </c>
      <c r="H19" s="95">
        <v>13.237929953600707</v>
      </c>
      <c r="I19" s="95">
        <v>13.070366253631299</v>
      </c>
      <c r="J19" s="95">
        <v>13.221581317827276</v>
      </c>
      <c r="K19" s="95">
        <v>12.759063616012902</v>
      </c>
      <c r="L19" s="95">
        <v>9.8711525828546698</v>
      </c>
      <c r="M19" s="95">
        <v>18.330447806675178</v>
      </c>
      <c r="N19" s="95">
        <v>18.569703394973534</v>
      </c>
      <c r="O19" s="95">
        <v>18.665115007831282</v>
      </c>
      <c r="P19" s="95">
        <v>19.102427720393063</v>
      </c>
      <c r="Q19" s="95">
        <v>18.857994344857243</v>
      </c>
    </row>
    <row r="20" spans="1:17" ht="12" customHeight="1" x14ac:dyDescent="0.25">
      <c r="A20" s="87" t="s">
        <v>110</v>
      </c>
      <c r="B20" s="95">
        <v>191.10373248181438</v>
      </c>
      <c r="C20" s="95">
        <v>189.45011587978354</v>
      </c>
      <c r="D20" s="95">
        <v>182.26086729119496</v>
      </c>
      <c r="E20" s="95">
        <v>200.62786202811202</v>
      </c>
      <c r="F20" s="95">
        <v>199.24044421216718</v>
      </c>
      <c r="G20" s="95">
        <v>207.88677369550112</v>
      </c>
      <c r="H20" s="95">
        <v>217.78450826556957</v>
      </c>
      <c r="I20" s="95">
        <v>205.61567048210907</v>
      </c>
      <c r="J20" s="95">
        <v>249.68722217747433</v>
      </c>
      <c r="K20" s="95">
        <v>226.42063542424506</v>
      </c>
      <c r="L20" s="95">
        <v>224.29833443161789</v>
      </c>
      <c r="M20" s="95">
        <v>238.58223796855634</v>
      </c>
      <c r="N20" s="95">
        <v>230.50438673592893</v>
      </c>
      <c r="O20" s="95">
        <v>230.94335266004106</v>
      </c>
      <c r="P20" s="95">
        <v>240.73198685024633</v>
      </c>
      <c r="Q20" s="95">
        <v>250.68782507969212</v>
      </c>
    </row>
    <row r="21" spans="1:17" ht="12" customHeight="1" x14ac:dyDescent="0.25">
      <c r="A21" s="87" t="s">
        <v>109</v>
      </c>
      <c r="B21" s="95">
        <v>224.12669634005496</v>
      </c>
      <c r="C21" s="95">
        <v>242.18873898709757</v>
      </c>
      <c r="D21" s="95">
        <v>252.93899529825956</v>
      </c>
      <c r="E21" s="95">
        <v>249.00576098483839</v>
      </c>
      <c r="F21" s="95">
        <v>256.23182975105709</v>
      </c>
      <c r="G21" s="95">
        <v>263.39948788268657</v>
      </c>
      <c r="H21" s="95">
        <v>276.29464235159099</v>
      </c>
      <c r="I21" s="95">
        <v>288.8287437957988</v>
      </c>
      <c r="J21" s="95">
        <v>270.8211028164344</v>
      </c>
      <c r="K21" s="95">
        <v>295.7446228830384</v>
      </c>
      <c r="L21" s="95">
        <v>321.88919064821829</v>
      </c>
      <c r="M21" s="95">
        <v>308.28131602499963</v>
      </c>
      <c r="N21" s="95">
        <v>319.94161193287113</v>
      </c>
      <c r="O21" s="95">
        <v>328.51826306218436</v>
      </c>
      <c r="P21" s="95">
        <v>317.56257975925274</v>
      </c>
      <c r="Q21" s="95">
        <v>306.27035650220847</v>
      </c>
    </row>
    <row r="22" spans="1:17" ht="12" customHeight="1" x14ac:dyDescent="0.25">
      <c r="A22" s="87" t="s">
        <v>55</v>
      </c>
      <c r="B22" s="95">
        <v>4.0184669868024887</v>
      </c>
      <c r="C22" s="95">
        <v>4.7103311166764952</v>
      </c>
      <c r="D22" s="95">
        <v>4.6713210378062255</v>
      </c>
      <c r="E22" s="95">
        <v>5.7887372925429048</v>
      </c>
      <c r="F22" s="95">
        <v>6.014711953125369</v>
      </c>
      <c r="G22" s="95">
        <v>6.5727332078133198</v>
      </c>
      <c r="H22" s="95">
        <v>8.9091801057531619</v>
      </c>
      <c r="I22" s="95">
        <v>17.352515627177958</v>
      </c>
      <c r="J22" s="95">
        <v>18.935108820677033</v>
      </c>
      <c r="K22" s="95">
        <v>22.67171097599967</v>
      </c>
      <c r="L22" s="95">
        <v>24.975127993731864</v>
      </c>
      <c r="M22" s="95">
        <v>26.64652535824094</v>
      </c>
      <c r="N22" s="95">
        <v>33.709617752829274</v>
      </c>
      <c r="O22" s="95">
        <v>33.866459939767765</v>
      </c>
      <c r="P22" s="95">
        <v>33.460187048673085</v>
      </c>
      <c r="Q22" s="95">
        <v>34.099313287371046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1.5576811004488795</v>
      </c>
      <c r="C24" s="95">
        <v>1.3287545101975979</v>
      </c>
      <c r="D24" s="95">
        <v>1.5355876942788449</v>
      </c>
      <c r="E24" s="95">
        <v>1.4363558773222413</v>
      </c>
      <c r="F24" s="95">
        <v>1.4122468270032362</v>
      </c>
      <c r="G24" s="95">
        <v>1.3623497853595161</v>
      </c>
      <c r="H24" s="95">
        <v>1.5224066073093421</v>
      </c>
      <c r="I24" s="95">
        <v>1.804180161404858</v>
      </c>
      <c r="J24" s="95">
        <v>1.584768315645483</v>
      </c>
      <c r="K24" s="95">
        <v>1.5622220404728628</v>
      </c>
      <c r="L24" s="95">
        <v>1.2475869793558281</v>
      </c>
      <c r="M24" s="95">
        <v>1.814320941057044</v>
      </c>
      <c r="N24" s="95">
        <v>0.89111399397870072</v>
      </c>
      <c r="O24" s="95">
        <v>0.51290773272627865</v>
      </c>
      <c r="P24" s="95">
        <v>0.61982808109705556</v>
      </c>
      <c r="Q24" s="95">
        <v>0.22919248735245037</v>
      </c>
    </row>
    <row r="25" spans="1:17" ht="12" customHeight="1" x14ac:dyDescent="0.25">
      <c r="A25" s="51" t="s">
        <v>60</v>
      </c>
      <c r="B25" s="22">
        <v>216.28850414283934</v>
      </c>
      <c r="C25" s="22">
        <v>211.11721212203383</v>
      </c>
      <c r="D25" s="22">
        <v>228.98737826386073</v>
      </c>
      <c r="E25" s="22">
        <v>222.01817062952946</v>
      </c>
      <c r="F25" s="22">
        <v>220.6382255590778</v>
      </c>
      <c r="G25" s="22">
        <v>225.44396569352583</v>
      </c>
      <c r="H25" s="22">
        <v>183.45076635451034</v>
      </c>
      <c r="I25" s="22">
        <v>173.90515550647348</v>
      </c>
      <c r="J25" s="22">
        <v>136.02716320879131</v>
      </c>
      <c r="K25" s="22">
        <v>131.26252148071291</v>
      </c>
      <c r="L25" s="22">
        <v>117.70853415536908</v>
      </c>
      <c r="M25" s="22">
        <v>111.63498041415698</v>
      </c>
      <c r="N25" s="22">
        <v>123.94920257688335</v>
      </c>
      <c r="O25" s="22">
        <v>122.47158992463515</v>
      </c>
      <c r="P25" s="22">
        <v>131.15342092643604</v>
      </c>
      <c r="Q25" s="22">
        <v>131.31910611619321</v>
      </c>
    </row>
    <row r="26" spans="1:17" ht="12" customHeight="1" x14ac:dyDescent="0.25">
      <c r="A26" s="49" t="s">
        <v>59</v>
      </c>
      <c r="B26" s="18">
        <v>0.47769114912925659</v>
      </c>
      <c r="C26" s="18">
        <v>1.1142999999999998</v>
      </c>
      <c r="D26" s="18">
        <v>1.4</v>
      </c>
      <c r="E26" s="18">
        <v>2.1999999999999997</v>
      </c>
      <c r="F26" s="18">
        <v>2.3884500000000006</v>
      </c>
      <c r="G26" s="18">
        <v>2.3884605470888207</v>
      </c>
      <c r="H26" s="18">
        <v>2.8999899999999998</v>
      </c>
      <c r="I26" s="18">
        <v>4.0998799999999989</v>
      </c>
      <c r="J26" s="18">
        <v>5.1781700000000006</v>
      </c>
      <c r="K26" s="18">
        <v>9.5997299999999957</v>
      </c>
      <c r="L26" s="18">
        <v>11.225757141492295</v>
      </c>
      <c r="M26" s="18">
        <v>13.279834842839215</v>
      </c>
      <c r="N26" s="18">
        <v>14.497505857271097</v>
      </c>
      <c r="O26" s="18">
        <v>17.841818254386457</v>
      </c>
      <c r="P26" s="18">
        <v>19.657019808228792</v>
      </c>
      <c r="Q26" s="18">
        <v>21.233018061994191</v>
      </c>
    </row>
    <row r="27" spans="1:17" ht="12.95" customHeight="1" x14ac:dyDescent="0.25">
      <c r="A27" s="89" t="s">
        <v>62</v>
      </c>
      <c r="B27" s="96">
        <f t="shared" ref="B27:Q27" si="4">SUM(B28:B32)</f>
        <v>254.31799747103071</v>
      </c>
      <c r="C27" s="96">
        <f t="shared" si="4"/>
        <v>258.00960592718178</v>
      </c>
      <c r="D27" s="96">
        <f t="shared" si="4"/>
        <v>265.89134451719451</v>
      </c>
      <c r="E27" s="96">
        <f t="shared" si="4"/>
        <v>281.60608098349212</v>
      </c>
      <c r="F27" s="96">
        <f t="shared" si="4"/>
        <v>285.41262162825188</v>
      </c>
      <c r="G27" s="96">
        <f t="shared" si="4"/>
        <v>300.88894917744028</v>
      </c>
      <c r="H27" s="96">
        <f t="shared" si="4"/>
        <v>292.18733954046769</v>
      </c>
      <c r="I27" s="96">
        <f t="shared" si="4"/>
        <v>294.82729672907396</v>
      </c>
      <c r="J27" s="96">
        <f t="shared" si="4"/>
        <v>271.26645625728162</v>
      </c>
      <c r="K27" s="96">
        <f t="shared" si="4"/>
        <v>282.15265189574166</v>
      </c>
      <c r="L27" s="96">
        <f t="shared" si="4"/>
        <v>283.38869926794086</v>
      </c>
      <c r="M27" s="96">
        <f t="shared" si="4"/>
        <v>283.83484119858394</v>
      </c>
      <c r="N27" s="96">
        <f t="shared" si="4"/>
        <v>299.93099967951537</v>
      </c>
      <c r="O27" s="96">
        <f t="shared" si="4"/>
        <v>306.82444299923975</v>
      </c>
      <c r="P27" s="96">
        <f t="shared" si="4"/>
        <v>313.40662413569839</v>
      </c>
      <c r="Q27" s="96">
        <f t="shared" si="4"/>
        <v>336.35296171514403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14.162878171600966</v>
      </c>
      <c r="C29" s="95">
        <v>14.298891995035859</v>
      </c>
      <c r="D29" s="95">
        <v>22.920345772871947</v>
      </c>
      <c r="E29" s="95">
        <v>11.590463023904972</v>
      </c>
      <c r="F29" s="95">
        <v>13.404407855971714</v>
      </c>
      <c r="G29" s="95">
        <v>10.940773326925372</v>
      </c>
      <c r="H29" s="95">
        <v>9.3633022520856048</v>
      </c>
      <c r="I29" s="95">
        <v>13.341361740089175</v>
      </c>
      <c r="J29" s="95">
        <v>29.558862005495875</v>
      </c>
      <c r="K29" s="95">
        <v>16.72015705436964</v>
      </c>
      <c r="L29" s="95">
        <v>7.6213412217477901</v>
      </c>
      <c r="M29" s="95">
        <v>24.802429091270255</v>
      </c>
      <c r="N29" s="95">
        <v>22.709791892155579</v>
      </c>
      <c r="O29" s="95">
        <v>20.643952610711761</v>
      </c>
      <c r="P29" s="95">
        <v>25.657333867444773</v>
      </c>
      <c r="Q29" s="95">
        <v>23.372753026356293</v>
      </c>
    </row>
    <row r="30" spans="1:17" ht="12" customHeight="1" x14ac:dyDescent="0.25">
      <c r="A30" s="87" t="s">
        <v>109</v>
      </c>
      <c r="B30" s="95">
        <v>78.324034833589437</v>
      </c>
      <c r="C30" s="95">
        <v>84.760821325204816</v>
      </c>
      <c r="D30" s="95">
        <v>90.841800554555107</v>
      </c>
      <c r="E30" s="95">
        <v>90.53623237507459</v>
      </c>
      <c r="F30" s="95">
        <v>93.972087319227896</v>
      </c>
      <c r="G30" s="95">
        <v>97.238900044115624</v>
      </c>
      <c r="H30" s="95">
        <v>103.87945474841729</v>
      </c>
      <c r="I30" s="95">
        <v>110.2522346523677</v>
      </c>
      <c r="J30" s="95">
        <v>104.51318688051734</v>
      </c>
      <c r="K30" s="95">
        <v>115.80955337037517</v>
      </c>
      <c r="L30" s="95">
        <v>125.31438222984904</v>
      </c>
      <c r="M30" s="95">
        <v>121.47191666543874</v>
      </c>
      <c r="N30" s="95">
        <v>125.31019325747205</v>
      </c>
      <c r="O30" s="95">
        <v>129.33303014129839</v>
      </c>
      <c r="P30" s="95">
        <v>125.64889027337567</v>
      </c>
      <c r="Q30" s="95">
        <v>126.89316656177404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1.9861262117012075</v>
      </c>
      <c r="K31" s="95">
        <v>1.989736232634399</v>
      </c>
      <c r="L31" s="95">
        <v>1.9934165734516029</v>
      </c>
      <c r="M31" s="95">
        <v>1.9934150158361446</v>
      </c>
      <c r="N31" s="95">
        <v>1.9932885587408378</v>
      </c>
      <c r="O31" s="95">
        <v>1.993396705501367</v>
      </c>
      <c r="P31" s="95">
        <v>1.9934173593308819</v>
      </c>
      <c r="Q31" s="95">
        <v>1.9934144092536101</v>
      </c>
    </row>
    <row r="32" spans="1:17" ht="12" customHeight="1" x14ac:dyDescent="0.25">
      <c r="A32" s="49" t="s">
        <v>60</v>
      </c>
      <c r="B32" s="18">
        <v>161.83108446584032</v>
      </c>
      <c r="C32" s="18">
        <v>158.94989260694112</v>
      </c>
      <c r="D32" s="18">
        <v>152.12919818976744</v>
      </c>
      <c r="E32" s="18">
        <v>179.47938558451256</v>
      </c>
      <c r="F32" s="18">
        <v>178.03612645305228</v>
      </c>
      <c r="G32" s="18">
        <v>192.70927580639929</v>
      </c>
      <c r="H32" s="18">
        <v>178.94458253996478</v>
      </c>
      <c r="I32" s="18">
        <v>171.23370033661709</v>
      </c>
      <c r="J32" s="18">
        <v>135.20828115956718</v>
      </c>
      <c r="K32" s="18">
        <v>147.63320523836248</v>
      </c>
      <c r="L32" s="18">
        <v>148.4595592428924</v>
      </c>
      <c r="M32" s="18">
        <v>135.56708042603881</v>
      </c>
      <c r="N32" s="18">
        <v>149.91772597114692</v>
      </c>
      <c r="O32" s="18">
        <v>154.85406354172827</v>
      </c>
      <c r="P32" s="18">
        <v>160.10698263554707</v>
      </c>
      <c r="Q32" s="18">
        <v>184.09362771776009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0.60334906400110266</v>
      </c>
      <c r="C3" s="107">
        <f>IF(RES_hh_tes!C3=0,"",RES_hh_tes!C3/RES_hh_fec!C3)</f>
        <v>0.60806990851201925</v>
      </c>
      <c r="D3" s="107">
        <f>IF(RES_hh_tes!D3=0,"",RES_hh_tes!D3/RES_hh_fec!D3)</f>
        <v>0.61772550152208106</v>
      </c>
      <c r="E3" s="107">
        <f>IF(RES_hh_tes!E3=0,"",RES_hh_tes!E3/RES_hh_fec!E3)</f>
        <v>0.62224320733368033</v>
      </c>
      <c r="F3" s="107">
        <f>IF(RES_hh_tes!F3=0,"",RES_hh_tes!F3/RES_hh_fec!F3)</f>
        <v>0.62792008863350579</v>
      </c>
      <c r="G3" s="107">
        <f>IF(RES_hh_tes!G3=0,"",RES_hh_tes!G3/RES_hh_fec!G3)</f>
        <v>0.63285576317249292</v>
      </c>
      <c r="H3" s="107">
        <f>IF(RES_hh_tes!H3=0,"",RES_hh_tes!H3/RES_hh_fec!H3)</f>
        <v>0.63208974044633215</v>
      </c>
      <c r="I3" s="107">
        <f>IF(RES_hh_tes!I3=0,"",RES_hh_tes!I3/RES_hh_fec!I3)</f>
        <v>0.63439535927514767</v>
      </c>
      <c r="J3" s="107">
        <f>IF(RES_hh_tes!J3=0,"",RES_hh_tes!J3/RES_hh_fec!J3)</f>
        <v>0.63143013005773385</v>
      </c>
      <c r="K3" s="107">
        <f>IF(RES_hh_tes!K3=0,"",RES_hh_tes!K3/RES_hh_fec!K3)</f>
        <v>0.63876659534110658</v>
      </c>
      <c r="L3" s="107">
        <f>IF(RES_hh_tes!L3=0,"",RES_hh_tes!L3/RES_hh_fec!L3)</f>
        <v>0.64494596241478463</v>
      </c>
      <c r="M3" s="107">
        <f>IF(RES_hh_tes!M3=0,"",RES_hh_tes!M3/RES_hh_fec!M3)</f>
        <v>0.64720740008118172</v>
      </c>
      <c r="N3" s="107">
        <f>IF(RES_hh_tes!N3=0,"",RES_hh_tes!N3/RES_hh_fec!N3)</f>
        <v>0.65614299111859642</v>
      </c>
      <c r="O3" s="107">
        <f>IF(RES_hh_tes!O3=0,"",RES_hh_tes!O3/RES_hh_fec!O3)</f>
        <v>0.66475951420328216</v>
      </c>
      <c r="P3" s="107">
        <f>IF(RES_hh_tes!P3=0,"",RES_hh_tes!P3/RES_hh_fec!P3)</f>
        <v>0.67311993290545713</v>
      </c>
      <c r="Q3" s="107">
        <f>IF(RES_hh_tes!Q3=0,"",RES_hh_tes!Q3/RES_hh_fec!Q3)</f>
        <v>0.68595265084750157</v>
      </c>
    </row>
    <row r="4" spans="1:17" ht="12.95" customHeight="1" x14ac:dyDescent="0.25">
      <c r="A4" s="89" t="s">
        <v>65</v>
      </c>
      <c r="B4" s="103">
        <f>IF(RES_hh_tes!B4=0,"",RES_hh_tes!B4/RES_hh_fec!B4)</f>
        <v>0.6079014827324305</v>
      </c>
      <c r="C4" s="103">
        <f>IF(RES_hh_tes!C4=0,"",RES_hh_tes!C4/RES_hh_fec!C4)</f>
        <v>0.61324853118128919</v>
      </c>
      <c r="D4" s="103">
        <f>IF(RES_hh_tes!D4=0,"",RES_hh_tes!D4/RES_hh_fec!D4)</f>
        <v>0.62536682278641575</v>
      </c>
      <c r="E4" s="103">
        <f>IF(RES_hh_tes!E4=0,"",RES_hh_tes!E4/RES_hh_fec!E4)</f>
        <v>0.62814261759250245</v>
      </c>
      <c r="F4" s="103">
        <f>IF(RES_hh_tes!F4=0,"",RES_hh_tes!F4/RES_hh_fec!F4)</f>
        <v>0.63449560765924928</v>
      </c>
      <c r="G4" s="103">
        <f>IF(RES_hh_tes!G4=0,"",RES_hh_tes!G4/RES_hh_fec!G4)</f>
        <v>0.6393721757462979</v>
      </c>
      <c r="H4" s="103">
        <f>IF(RES_hh_tes!H4=0,"",RES_hh_tes!H4/RES_hh_fec!H4)</f>
        <v>0.63994711440845964</v>
      </c>
      <c r="I4" s="103">
        <f>IF(RES_hh_tes!I4=0,"",RES_hh_tes!I4/RES_hh_fec!I4)</f>
        <v>0.64384023862584538</v>
      </c>
      <c r="J4" s="103">
        <f>IF(RES_hh_tes!J4=0,"",RES_hh_tes!J4/RES_hh_fec!J4)</f>
        <v>0.64121977400629715</v>
      </c>
      <c r="K4" s="103">
        <f>IF(RES_hh_tes!K4=0,"",RES_hh_tes!K4/RES_hh_fec!K4)</f>
        <v>0.64924672841758646</v>
      </c>
      <c r="L4" s="103">
        <f>IF(RES_hh_tes!L4=0,"",RES_hh_tes!L4/RES_hh_fec!L4)</f>
        <v>0.65476049789315904</v>
      </c>
      <c r="M4" s="103">
        <f>IF(RES_hh_tes!M4=0,"",RES_hh_tes!M4/RES_hh_fec!M4)</f>
        <v>0.66111168635483641</v>
      </c>
      <c r="N4" s="103">
        <f>IF(RES_hh_tes!N4=0,"",RES_hh_tes!N4/RES_hh_fec!N4)</f>
        <v>0.67010148014597415</v>
      </c>
      <c r="O4" s="103">
        <f>IF(RES_hh_tes!O4=0,"",RES_hh_tes!O4/RES_hh_fec!O4)</f>
        <v>0.67858200810425351</v>
      </c>
      <c r="P4" s="103">
        <f>IF(RES_hh_tes!P4=0,"",RES_hh_tes!P4/RES_hh_fec!P4)</f>
        <v>0.69309902925963507</v>
      </c>
      <c r="Q4" s="103">
        <f>IF(RES_hh_tes!Q4=0,"",RES_hh_tes!Q4/RES_hh_fec!Q4)</f>
        <v>0.70484385024488727</v>
      </c>
    </row>
    <row r="5" spans="1:17" ht="12" customHeight="1" x14ac:dyDescent="0.25">
      <c r="A5" s="87" t="s">
        <v>58</v>
      </c>
      <c r="B5" s="102">
        <f>IF(RES_hh_tes!B5=0,"",RES_hh_tes!B5/RES_hh_fec!B5)</f>
        <v>0.49967379413113727</v>
      </c>
      <c r="C5" s="102">
        <f>IF(RES_hh_tes!C5=0,"",RES_hh_tes!C5/RES_hh_fec!C5)</f>
        <v>0.50055581918602332</v>
      </c>
      <c r="D5" s="102">
        <f>IF(RES_hh_tes!D5=0,"",RES_hh_tes!D5/RES_hh_fec!D5)</f>
        <v>0.5015351096941566</v>
      </c>
      <c r="E5" s="102">
        <f>IF(RES_hh_tes!E5=0,"",RES_hh_tes!E5/RES_hh_fec!E5)</f>
        <v>0.50241442746179688</v>
      </c>
      <c r="F5" s="102">
        <f>IF(RES_hh_tes!F5=0,"",RES_hh_tes!F5/RES_hh_fec!F5)</f>
        <v>0.5029042111106371</v>
      </c>
      <c r="G5" s="102">
        <f>IF(RES_hh_tes!G5=0,"",RES_hh_tes!G5/RES_hh_fec!G5)</f>
        <v>0.50644535590495821</v>
      </c>
      <c r="H5" s="102">
        <f>IF(RES_hh_tes!H5=0,"",RES_hh_tes!H5/RES_hh_fec!H5)</f>
        <v>0.51098626505975664</v>
      </c>
      <c r="I5" s="102">
        <f>IF(RES_hh_tes!I5=0,"",RES_hh_tes!I5/RES_hh_fec!I5)</f>
        <v>0.51446780735131681</v>
      </c>
      <c r="J5" s="102">
        <f>IF(RES_hh_tes!J5=0,"",RES_hh_tes!J5/RES_hh_fec!J5)</f>
        <v>0.52054866674648348</v>
      </c>
      <c r="K5" s="102">
        <f>IF(RES_hh_tes!K5=0,"",RES_hh_tes!K5/RES_hh_fec!K5)</f>
        <v>0.52470581478866218</v>
      </c>
      <c r="L5" s="102">
        <f>IF(RES_hh_tes!L5=0,"",RES_hh_tes!L5/RES_hh_fec!L5)</f>
        <v>0.52878226954856744</v>
      </c>
      <c r="M5" s="102">
        <f>IF(RES_hh_tes!M5=0,"",RES_hh_tes!M5/RES_hh_fec!M5)</f>
        <v>0.53024174896534904</v>
      </c>
      <c r="N5" s="102">
        <f>IF(RES_hh_tes!N5=0,"",RES_hh_tes!N5/RES_hh_fec!N5)</f>
        <v>0.53128766931539495</v>
      </c>
      <c r="O5" s="102">
        <f>IF(RES_hh_tes!O5=0,"",RES_hh_tes!O5/RES_hh_fec!O5)</f>
        <v>0.5313219358701966</v>
      </c>
      <c r="P5" s="102">
        <f>IF(RES_hh_tes!P5=0,"",RES_hh_tes!P5/RES_hh_fec!P5)</f>
        <v>0.53146843997442761</v>
      </c>
      <c r="Q5" s="102">
        <f>IF(RES_hh_tes!Q5=0,"",RES_hh_tes!Q5/RES_hh_fec!Q5)</f>
        <v>0.53306116381732116</v>
      </c>
    </row>
    <row r="6" spans="1:17" ht="12" customHeight="1" x14ac:dyDescent="0.25">
      <c r="A6" s="87" t="s">
        <v>84</v>
      </c>
      <c r="B6" s="102">
        <f>IF(RES_hh_tes!B6=0,"",RES_hh_tes!B6/RES_hh_fec!B6)</f>
        <v>0.5919212638168857</v>
      </c>
      <c r="C6" s="102">
        <f>IF(RES_hh_tes!C6=0,"",RES_hh_tes!C6/RES_hh_fec!C6)</f>
        <v>0.59675283866998463</v>
      </c>
      <c r="D6" s="102">
        <f>IF(RES_hh_tes!D6=0,"",RES_hh_tes!D6/RES_hh_fec!D6)</f>
        <v>0.60258564716370711</v>
      </c>
      <c r="E6" s="102">
        <f>IF(RES_hh_tes!E6=0,"",RES_hh_tes!E6/RES_hh_fec!E6)</f>
        <v>0.60716716609080601</v>
      </c>
      <c r="F6" s="102">
        <f>IF(RES_hh_tes!F6=0,"",RES_hh_tes!F6/RES_hh_fec!F6)</f>
        <v>0.61193384307165921</v>
      </c>
      <c r="G6" s="102">
        <f>IF(RES_hh_tes!G6=0,"",RES_hh_tes!G6/RES_hh_fec!G6)</f>
        <v>0.61902553429447527</v>
      </c>
      <c r="H6" s="102">
        <f>IF(RES_hh_tes!H6=0,"",RES_hh_tes!H6/RES_hh_fec!H6)</f>
        <v>0.63197611943668464</v>
      </c>
      <c r="I6" s="102">
        <f>IF(RES_hh_tes!I6=0,"",RES_hh_tes!I6/RES_hh_fec!I6)</f>
        <v>0.63893806842602563</v>
      </c>
      <c r="J6" s="102">
        <f>IF(RES_hh_tes!J6=0,"",RES_hh_tes!J6/RES_hh_fec!J6)</f>
        <v>0.64323101293304441</v>
      </c>
      <c r="K6" s="102">
        <f>IF(RES_hh_tes!K6=0,"",RES_hh_tes!K6/RES_hh_fec!K6)</f>
        <v>0.65067267156753561</v>
      </c>
      <c r="L6" s="102">
        <f>IF(RES_hh_tes!L6=0,"",RES_hh_tes!L6/RES_hh_fec!L6)</f>
        <v>0.65496814541388393</v>
      </c>
      <c r="M6" s="102">
        <f>IF(RES_hh_tes!M6=0,"",RES_hh_tes!M6/RES_hh_fec!M6)</f>
        <v>0.65919220072035645</v>
      </c>
      <c r="N6" s="102">
        <f>IF(RES_hh_tes!N6=0,"",RES_hh_tes!N6/RES_hh_fec!N6)</f>
        <v>0.66252856068036825</v>
      </c>
      <c r="O6" s="102">
        <f>IF(RES_hh_tes!O6=0,"",RES_hh_tes!O6/RES_hh_fec!O6)</f>
        <v>0.66981906590532347</v>
      </c>
      <c r="P6" s="102">
        <f>IF(RES_hh_tes!P6=0,"",RES_hh_tes!P6/RES_hh_fec!P6)</f>
        <v>0.6749781612127046</v>
      </c>
      <c r="Q6" s="102">
        <f>IF(RES_hh_tes!Q6=0,"",RES_hh_tes!Q6/RES_hh_fec!Q6)</f>
        <v>0.68045715313632471</v>
      </c>
    </row>
    <row r="7" spans="1:17" ht="12" customHeight="1" x14ac:dyDescent="0.25">
      <c r="A7" s="87" t="s">
        <v>110</v>
      </c>
      <c r="B7" s="102">
        <f>IF(RES_hh_tes!B7=0,"",RES_hh_tes!B7/RES_hh_fec!B7)</f>
        <v>0.57654668553592758</v>
      </c>
      <c r="C7" s="102">
        <f>IF(RES_hh_tes!C7=0,"",RES_hh_tes!C7/RES_hh_fec!C7)</f>
        <v>0.58139853585643364</v>
      </c>
      <c r="D7" s="102">
        <f>IF(RES_hh_tes!D7=0,"",RES_hh_tes!D7/RES_hh_fec!D7)</f>
        <v>0.58630080924248651</v>
      </c>
      <c r="E7" s="102">
        <f>IF(RES_hh_tes!E7=0,"",RES_hh_tes!E7/RES_hh_fec!E7)</f>
        <v>0.59179160770149786</v>
      </c>
      <c r="F7" s="102">
        <f>IF(RES_hh_tes!F7=0,"",RES_hh_tes!F7/RES_hh_fec!F7)</f>
        <v>0.59641903789376949</v>
      </c>
      <c r="G7" s="102">
        <f>IF(RES_hh_tes!G7=0,"",RES_hh_tes!G7/RES_hh_fec!G7)</f>
        <v>0.60177927977469492</v>
      </c>
      <c r="H7" s="102">
        <f>IF(RES_hh_tes!H7=0,"",RES_hh_tes!H7/RES_hh_fec!H7)</f>
        <v>0.60726962612414936</v>
      </c>
      <c r="I7" s="102">
        <f>IF(RES_hh_tes!I7=0,"",RES_hh_tes!I7/RES_hh_fec!I7)</f>
        <v>0.61229245561478862</v>
      </c>
      <c r="J7" s="102">
        <f>IF(RES_hh_tes!J7=0,"",RES_hh_tes!J7/RES_hh_fec!J7)</f>
        <v>0.61838740479500154</v>
      </c>
      <c r="K7" s="102">
        <f>IF(RES_hh_tes!K7=0,"",RES_hh_tes!K7/RES_hh_fec!K7)</f>
        <v>0.62413532379450942</v>
      </c>
      <c r="L7" s="102">
        <f>IF(RES_hh_tes!L7=0,"",RES_hh_tes!L7/RES_hh_fec!L7)</f>
        <v>0.63063098439558918</v>
      </c>
      <c r="M7" s="102">
        <f>IF(RES_hh_tes!M7=0,"",RES_hh_tes!M7/RES_hh_fec!M7)</f>
        <v>0.63752018725946169</v>
      </c>
      <c r="N7" s="102">
        <f>IF(RES_hh_tes!N7=0,"",RES_hh_tes!N7/RES_hh_fec!N7)</f>
        <v>0.64470174320697549</v>
      </c>
      <c r="O7" s="102">
        <f>IF(RES_hh_tes!O7=0,"",RES_hh_tes!O7/RES_hh_fec!O7)</f>
        <v>0.6519080172325028</v>
      </c>
      <c r="P7" s="102">
        <f>IF(RES_hh_tes!P7=0,"",RES_hh_tes!P7/RES_hh_fec!P7)</f>
        <v>0.65954401984790645</v>
      </c>
      <c r="Q7" s="102">
        <f>IF(RES_hh_tes!Q7=0,"",RES_hh_tes!Q7/RES_hh_fec!Q7)</f>
        <v>0.66780045428517842</v>
      </c>
    </row>
    <row r="8" spans="1:17" ht="12" customHeight="1" x14ac:dyDescent="0.25">
      <c r="A8" s="87" t="s">
        <v>109</v>
      </c>
      <c r="B8" s="102">
        <f>IF(RES_hh_tes!B8=0,"",RES_hh_tes!B8/RES_hh_fec!B8)</f>
        <v>0.61498313123832293</v>
      </c>
      <c r="C8" s="102">
        <f>IF(RES_hh_tes!C8=0,"",RES_hh_tes!C8/RES_hh_fec!C8)</f>
        <v>0.61949923870281021</v>
      </c>
      <c r="D8" s="102">
        <f>IF(RES_hh_tes!D8=0,"",RES_hh_tes!D8/RES_hh_fec!D8)</f>
        <v>0.62447370223456622</v>
      </c>
      <c r="E8" s="102">
        <f>IF(RES_hh_tes!E8=0,"",RES_hh_tes!E8/RES_hh_fec!E8)</f>
        <v>0.63093518508496471</v>
      </c>
      <c r="F8" s="102">
        <f>IF(RES_hh_tes!F8=0,"",RES_hh_tes!F8/RES_hh_fec!F8)</f>
        <v>0.63514210130161397</v>
      </c>
      <c r="G8" s="102">
        <f>IF(RES_hh_tes!G8=0,"",RES_hh_tes!G8/RES_hh_fec!G8)</f>
        <v>0.64340828891420609</v>
      </c>
      <c r="H8" s="102">
        <f>IF(RES_hh_tes!H8=0,"",RES_hh_tes!H8/RES_hh_fec!H8)</f>
        <v>0.64810833645763821</v>
      </c>
      <c r="I8" s="102">
        <f>IF(RES_hh_tes!I8=0,"",RES_hh_tes!I8/RES_hh_fec!I8)</f>
        <v>0.65275801966174729</v>
      </c>
      <c r="J8" s="102">
        <f>IF(RES_hh_tes!J8=0,"",RES_hh_tes!J8/RES_hh_fec!J8)</f>
        <v>0.65745994211382508</v>
      </c>
      <c r="K8" s="102">
        <f>IF(RES_hh_tes!K8=0,"",RES_hh_tes!K8/RES_hh_fec!K8)</f>
        <v>0.66354992733725959</v>
      </c>
      <c r="L8" s="102">
        <f>IF(RES_hh_tes!L8=0,"",RES_hh_tes!L8/RES_hh_fec!L8)</f>
        <v>0.66942126825390802</v>
      </c>
      <c r="M8" s="102">
        <f>IF(RES_hh_tes!M8=0,"",RES_hh_tes!M8/RES_hh_fec!M8)</f>
        <v>0.67500670242452054</v>
      </c>
      <c r="N8" s="102">
        <f>IF(RES_hh_tes!N8=0,"",RES_hh_tes!N8/RES_hh_fec!N8)</f>
        <v>0.68039052397834243</v>
      </c>
      <c r="O8" s="102">
        <f>IF(RES_hh_tes!O8=0,"",RES_hh_tes!O8/RES_hh_fec!O8)</f>
        <v>0.68621529506874468</v>
      </c>
      <c r="P8" s="102">
        <f>IF(RES_hh_tes!P8=0,"",RES_hh_tes!P8/RES_hh_fec!P8)</f>
        <v>0.69145584750546762</v>
      </c>
      <c r="Q8" s="102">
        <f>IF(RES_hh_tes!Q8=0,"",RES_hh_tes!Q8/RES_hh_fec!Q8)</f>
        <v>0.69675985840539767</v>
      </c>
    </row>
    <row r="9" spans="1:17" ht="12" customHeight="1" x14ac:dyDescent="0.25">
      <c r="A9" s="87" t="s">
        <v>55</v>
      </c>
      <c r="B9" s="102">
        <f>IF(RES_hh_tes!B9=0,"",RES_hh_tes!B9/RES_hh_fec!B9)</f>
        <v>0.47661192670970021</v>
      </c>
      <c r="C9" s="102">
        <f>IF(RES_hh_tes!C9=0,"",RES_hh_tes!C9/RES_hh_fec!C9)</f>
        <v>0.48216901152593028</v>
      </c>
      <c r="D9" s="102">
        <f>IF(RES_hh_tes!D9=0,"",RES_hh_tes!D9/RES_hh_fec!D9)</f>
        <v>0.48796781778756665</v>
      </c>
      <c r="E9" s="102">
        <f>IF(RES_hh_tes!E9=0,"",RES_hh_tes!E9/RES_hh_fec!E9)</f>
        <v>0.49744188106944104</v>
      </c>
      <c r="F9" s="102">
        <f>IF(RES_hh_tes!F9=0,"",RES_hh_tes!F9/RES_hh_fec!F9)</f>
        <v>0.50438707974336594</v>
      </c>
      <c r="G9" s="102">
        <f>IF(RES_hh_tes!G9=0,"",RES_hh_tes!G9/RES_hh_fec!G9)</f>
        <v>0.51161312780309942</v>
      </c>
      <c r="H9" s="102">
        <f>IF(RES_hh_tes!H9=0,"",RES_hh_tes!H9/RES_hh_fec!H9)</f>
        <v>0.52791735932698192</v>
      </c>
      <c r="I9" s="102">
        <f>IF(RES_hh_tes!I9=0,"",RES_hh_tes!I9/RES_hh_fec!I9)</f>
        <v>0.54249716447231144</v>
      </c>
      <c r="J9" s="102">
        <f>IF(RES_hh_tes!J9=0,"",RES_hh_tes!J9/RES_hh_fec!J9)</f>
        <v>0.54735261288368497</v>
      </c>
      <c r="K9" s="102">
        <f>IF(RES_hh_tes!K9=0,"",RES_hh_tes!K9/RES_hh_fec!K9)</f>
        <v>0.55008477820145774</v>
      </c>
      <c r="L9" s="102">
        <f>IF(RES_hh_tes!L9=0,"",RES_hh_tes!L9/RES_hh_fec!L9)</f>
        <v>0.55298251833536449</v>
      </c>
      <c r="M9" s="102">
        <f>IF(RES_hh_tes!M9=0,"",RES_hh_tes!M9/RES_hh_fec!M9)</f>
        <v>0.55772685031166513</v>
      </c>
      <c r="N9" s="102">
        <f>IF(RES_hh_tes!N9=0,"",RES_hh_tes!N9/RES_hh_fec!N9)</f>
        <v>0.56006845654006043</v>
      </c>
      <c r="O9" s="102">
        <f>IF(RES_hh_tes!O9=0,"",RES_hh_tes!O9/RES_hh_fec!O9)</f>
        <v>0.56150073280739032</v>
      </c>
      <c r="P9" s="102">
        <f>IF(RES_hh_tes!P9=0,"",RES_hh_tes!P9/RES_hh_fec!P9)</f>
        <v>0.56290058626141326</v>
      </c>
      <c r="Q9" s="102">
        <f>IF(RES_hh_tes!Q9=0,"",RES_hh_tes!Q9/RES_hh_fec!Q9)</f>
        <v>0.56446896059994844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0.76872891404790333</v>
      </c>
      <c r="C11" s="102">
        <f>IF(RES_hh_tes!C11=0,"",RES_hh_tes!C11/RES_hh_fec!C11)</f>
        <v>0.77019706195192172</v>
      </c>
      <c r="D11" s="102">
        <f>IF(RES_hh_tes!D11=0,"",RES_hh_tes!D11/RES_hh_fec!D11)</f>
        <v>0.77190007374641678</v>
      </c>
      <c r="E11" s="102">
        <f>IF(RES_hh_tes!E11=0,"",RES_hh_tes!E11/RES_hh_fec!E11)</f>
        <v>0.77398670399255642</v>
      </c>
      <c r="F11" s="102">
        <f>IF(RES_hh_tes!F11=0,"",RES_hh_tes!F11/RES_hh_fec!F11)</f>
        <v>0.77633277879801155</v>
      </c>
      <c r="G11" s="102">
        <f>IF(RES_hh_tes!G11=0,"",RES_hh_tes!G11/RES_hh_fec!G11)</f>
        <v>0.77955310121574006</v>
      </c>
      <c r="H11" s="102">
        <f>IF(RES_hh_tes!H11=0,"",RES_hh_tes!H11/RES_hh_fec!H11)</f>
        <v>0.78259175937820435</v>
      </c>
      <c r="I11" s="102">
        <f>IF(RES_hh_tes!I11=0,"",RES_hh_tes!I11/RES_hh_fec!I11)</f>
        <v>0.78560656399027096</v>
      </c>
      <c r="J11" s="102">
        <f>IF(RES_hh_tes!J11=0,"",RES_hh_tes!J11/RES_hh_fec!J11)</f>
        <v>0.78825587807557163</v>
      </c>
      <c r="K11" s="102">
        <f>IF(RES_hh_tes!K11=0,"",RES_hh_tes!K11/RES_hh_fec!K11)</f>
        <v>0.79123781738583954</v>
      </c>
      <c r="L11" s="102">
        <f>IF(RES_hh_tes!L11=0,"",RES_hh_tes!L11/RES_hh_fec!L11)</f>
        <v>0.79375937180928535</v>
      </c>
      <c r="M11" s="102">
        <f>IF(RES_hh_tes!M11=0,"",RES_hh_tes!M11/RES_hh_fec!M11)</f>
        <v>0.79773215363645844</v>
      </c>
      <c r="N11" s="102">
        <f>IF(RES_hh_tes!N11=0,"",RES_hh_tes!N11/RES_hh_fec!N11)</f>
        <v>0.81262268481367139</v>
      </c>
      <c r="O11" s="102">
        <f>IF(RES_hh_tes!O11=0,"",RES_hh_tes!O11/RES_hh_fec!O11)</f>
        <v>0.82010960412919798</v>
      </c>
      <c r="P11" s="102">
        <f>IF(RES_hh_tes!P11=0,"",RES_hh_tes!P11/RES_hh_fec!P11)</f>
        <v>0.82026980165391306</v>
      </c>
      <c r="Q11" s="102">
        <f>IF(RES_hh_tes!Q11=0,"",RES_hh_tes!Q11/RES_hh_fec!Q11)</f>
        <v>0.82868418506076036</v>
      </c>
    </row>
    <row r="12" spans="1:17" ht="12" customHeight="1" x14ac:dyDescent="0.25">
      <c r="A12" s="87" t="s">
        <v>115</v>
      </c>
      <c r="B12" s="102">
        <f>IF(RES_hh_tes!B12=0,"",RES_hh_tes!B12/RES_hh_fec!B12)</f>
        <v>1.1530933710718556</v>
      </c>
      <c r="C12" s="102">
        <f>IF(RES_hh_tes!C12=0,"",RES_hh_tes!C12/RES_hh_fec!C12)</f>
        <v>1.1939164216614453</v>
      </c>
      <c r="D12" s="102">
        <f>IF(RES_hh_tes!D12=0,"",RES_hh_tes!D12/RES_hh_fec!D12)</f>
        <v>1.2503929573401784</v>
      </c>
      <c r="E12" s="102">
        <f>IF(RES_hh_tes!E12=0,"",RES_hh_tes!E12/RES_hh_fec!E12)</f>
        <v>1.2802824369704451</v>
      </c>
      <c r="F12" s="102">
        <f>IF(RES_hh_tes!F12=0,"",RES_hh_tes!F12/RES_hh_fec!F12)</f>
        <v>1.3302493673810469</v>
      </c>
      <c r="G12" s="102">
        <f>IF(RES_hh_tes!G12=0,"",RES_hh_tes!G12/RES_hh_fec!G12)</f>
        <v>1.3718202834300794</v>
      </c>
      <c r="H12" s="102">
        <f>IF(RES_hh_tes!H12=0,"",RES_hh_tes!H12/RES_hh_fec!H12)</f>
        <v>1.3943059061946088</v>
      </c>
      <c r="I12" s="102">
        <f>IF(RES_hh_tes!I12=0,"",RES_hh_tes!I12/RES_hh_fec!I12)</f>
        <v>1.4539033516906759</v>
      </c>
      <c r="J12" s="102">
        <f>IF(RES_hh_tes!J12=0,"",RES_hh_tes!J12/RES_hh_fec!J12)</f>
        <v>1.4948152984348018</v>
      </c>
      <c r="K12" s="102">
        <f>IF(RES_hh_tes!K12=0,"",RES_hh_tes!K12/RES_hh_fec!K12)</f>
        <v>1.5978604480277467</v>
      </c>
      <c r="L12" s="102">
        <f>IF(RES_hh_tes!L12=0,"",RES_hh_tes!L12/RES_hh_fec!L12)</f>
        <v>1.6497196678190342</v>
      </c>
      <c r="M12" s="102">
        <f>IF(RES_hh_tes!M12=0,"",RES_hh_tes!M12/RES_hh_fec!M12)</f>
        <v>1.8073491512637561</v>
      </c>
      <c r="N12" s="102">
        <f>IF(RES_hh_tes!N12=0,"",RES_hh_tes!N12/RES_hh_fec!N12)</f>
        <v>2.088910961523899</v>
      </c>
      <c r="O12" s="102">
        <f>IF(RES_hh_tes!O12=0,"",RES_hh_tes!O12/RES_hh_fec!O12)</f>
        <v>2.2593278093308631</v>
      </c>
      <c r="P12" s="102">
        <f>IF(RES_hh_tes!P12=0,"",RES_hh_tes!P12/RES_hh_fec!P12)</f>
        <v>2.5350995609136047</v>
      </c>
      <c r="Q12" s="102">
        <f>IF(RES_hh_tes!Q12=0,"",RES_hh_tes!Q12/RES_hh_fec!Q12)</f>
        <v>2.6624346279127091</v>
      </c>
    </row>
    <row r="13" spans="1:17" ht="12" customHeight="1" x14ac:dyDescent="0.25">
      <c r="A13" s="51" t="s">
        <v>114</v>
      </c>
      <c r="B13" s="104">
        <f>IF(RES_hh_tes!B13=0,"",RES_hh_tes!B13/RES_hh_fec!B13)</f>
        <v>0.73029246834550809</v>
      </c>
      <c r="C13" s="104">
        <f>IF(RES_hh_tes!C13=0,"",RES_hh_tes!C13/RES_hh_fec!C13)</f>
        <v>0.7341268080260458</v>
      </c>
      <c r="D13" s="104">
        <f>IF(RES_hh_tes!D13=0,"",RES_hh_tes!D13/RES_hh_fec!D13)</f>
        <v>0.73832970657464958</v>
      </c>
      <c r="E13" s="104">
        <f>IF(RES_hh_tes!E13=0,"",RES_hh_tes!E13/RES_hh_fec!E13)</f>
        <v>0.73937863946586191</v>
      </c>
      <c r="F13" s="104">
        <f>IF(RES_hh_tes!F13=0,"",RES_hh_tes!F13/RES_hh_fec!F13)</f>
        <v>0.74189228745203917</v>
      </c>
      <c r="G13" s="104">
        <f>IF(RES_hh_tes!G13=0,"",RES_hh_tes!G13/RES_hh_fec!G13)</f>
        <v>0.74451689653852571</v>
      </c>
      <c r="H13" s="104">
        <f>IF(RES_hh_tes!H13=0,"",RES_hh_tes!H13/RES_hh_fec!H13)</f>
        <v>0.7468188406820645</v>
      </c>
      <c r="I13" s="104">
        <f>IF(RES_hh_tes!I13=0,"",RES_hh_tes!I13/RES_hh_fec!I13)</f>
        <v>0.7492985759624895</v>
      </c>
      <c r="J13" s="104">
        <f>IF(RES_hh_tes!J13=0,"",RES_hh_tes!J13/RES_hh_fec!J13)</f>
        <v>0.76447127850623242</v>
      </c>
      <c r="K13" s="104">
        <f>IF(RES_hh_tes!K13=0,"",RES_hh_tes!K13/RES_hh_fec!K13)</f>
        <v>0.78145905836857643</v>
      </c>
      <c r="L13" s="104">
        <f>IF(RES_hh_tes!L13=0,"",RES_hh_tes!L13/RES_hh_fec!L13)</f>
        <v>0.79900299844352873</v>
      </c>
      <c r="M13" s="104">
        <f>IF(RES_hh_tes!M13=0,"",RES_hh_tes!M13/RES_hh_fec!M13)</f>
        <v>0.81710564940450869</v>
      </c>
      <c r="N13" s="104">
        <f>IF(RES_hh_tes!N13=0,"",RES_hh_tes!N13/RES_hh_fec!N13)</f>
        <v>0.83340787477014178</v>
      </c>
      <c r="O13" s="104">
        <f>IF(RES_hh_tes!O13=0,"",RES_hh_tes!O13/RES_hh_fec!O13)</f>
        <v>0.85114371062596217</v>
      </c>
      <c r="P13" s="104">
        <f>IF(RES_hh_tes!P13=0,"",RES_hh_tes!P13/RES_hh_fec!P13)</f>
        <v>0.86423960399574196</v>
      </c>
      <c r="Q13" s="104">
        <f>IF(RES_hh_tes!Q13=0,"",RES_hh_tes!Q13/RES_hh_fec!Q13)</f>
        <v>0.87132008079343526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1.0000000000000002</v>
      </c>
      <c r="D14" s="106">
        <f>IF(RES_hh_tes!D14=0,"",RES_hh_tes!D14/RES_hh_fec!D14)</f>
        <v>1.0000000000000004</v>
      </c>
      <c r="E14" s="106">
        <f>IF(RES_hh_tes!E14=0,"",RES_hh_tes!E14/RES_hh_fec!E14)</f>
        <v>0.99999999999999956</v>
      </c>
      <c r="F14" s="106">
        <f>IF(RES_hh_tes!F14=0,"",RES_hh_tes!F14/RES_hh_fec!F14)</f>
        <v>1</v>
      </c>
      <c r="G14" s="106">
        <f>IF(RES_hh_tes!G14=0,"",RES_hh_tes!G14/RES_hh_fec!G14)</f>
        <v>0.99999999999999978</v>
      </c>
      <c r="H14" s="106">
        <f>IF(RES_hh_tes!H14=0,"",RES_hh_tes!H14/RES_hh_fec!H14)</f>
        <v>1</v>
      </c>
      <c r="I14" s="106">
        <f>IF(RES_hh_tes!I14=0,"",RES_hh_tes!I14/RES_hh_fec!I14)</f>
        <v>1</v>
      </c>
      <c r="J14" s="106">
        <f>IF(RES_hh_tes!J14=0,"",RES_hh_tes!J14/RES_hh_fec!J14)</f>
        <v>0.99999999999999967</v>
      </c>
      <c r="K14" s="106">
        <f>IF(RES_hh_tes!K14=0,"",RES_hh_tes!K14/RES_hh_fec!K14)</f>
        <v>1</v>
      </c>
      <c r="L14" s="106">
        <f>IF(RES_hh_tes!L14=0,"",RES_hh_tes!L14/RES_hh_fec!L14)</f>
        <v>0.99999999999999989</v>
      </c>
      <c r="M14" s="106">
        <f>IF(RES_hh_tes!M14=0,"",RES_hh_tes!M14/RES_hh_fec!M14)</f>
        <v>0.99999999999999967</v>
      </c>
      <c r="N14" s="106">
        <f>IF(RES_hh_tes!N14=0,"",RES_hh_tes!N14/RES_hh_fec!N14)</f>
        <v>1</v>
      </c>
      <c r="O14" s="106">
        <f>IF(RES_hh_tes!O14=0,"",RES_hh_tes!O14/RES_hh_fec!O14)</f>
        <v>0.99999999999999933</v>
      </c>
      <c r="P14" s="106">
        <f>IF(RES_hh_tes!P14=0,"",RES_hh_tes!P14/RES_hh_fec!P14)</f>
        <v>1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1.5927262852487283</v>
      </c>
      <c r="C15" s="103">
        <f>IF(RES_hh_tes!C15=0,"",RES_hh_tes!C15/RES_hh_fec!C15)</f>
        <v>1.6860416387524502</v>
      </c>
      <c r="D15" s="103">
        <f>IF(RES_hh_tes!D15=0,"",RES_hh_tes!D15/RES_hh_fec!D15)</f>
        <v>1.7588025397087257</v>
      </c>
      <c r="E15" s="103">
        <f>IF(RES_hh_tes!E15=0,"",RES_hh_tes!E15/RES_hh_fec!E15)</f>
        <v>1.8147948509290712</v>
      </c>
      <c r="F15" s="103">
        <f>IF(RES_hh_tes!F15=0,"",RES_hh_tes!F15/RES_hh_fec!F15)</f>
        <v>1.8687289437212276</v>
      </c>
      <c r="G15" s="103">
        <f>IF(RES_hh_tes!G15=0,"",RES_hh_tes!G15/RES_hh_fec!G15)</f>
        <v>1.9406778638769921</v>
      </c>
      <c r="H15" s="103">
        <f>IF(RES_hh_tes!H15=0,"",RES_hh_tes!H15/RES_hh_fec!H15)</f>
        <v>2.0083157854951397</v>
      </c>
      <c r="I15" s="103">
        <f>IF(RES_hh_tes!I15=0,"",RES_hh_tes!I15/RES_hh_fec!I15)</f>
        <v>2.0888314216843611</v>
      </c>
      <c r="J15" s="103">
        <f>IF(RES_hh_tes!J15=0,"",RES_hh_tes!J15/RES_hh_fec!J15)</f>
        <v>2.270091073255545</v>
      </c>
      <c r="K15" s="103">
        <f>IF(RES_hh_tes!K15=0,"",RES_hh_tes!K15/RES_hh_fec!K15)</f>
        <v>2.468254098321224</v>
      </c>
      <c r="L15" s="103">
        <f>IF(RES_hh_tes!L15=0,"",RES_hh_tes!L15/RES_hh_fec!L15)</f>
        <v>2.6602876732763518</v>
      </c>
      <c r="M15" s="103">
        <f>IF(RES_hh_tes!M15=0,"",RES_hh_tes!M15/RES_hh_fec!M15)</f>
        <v>2.8274115893151905</v>
      </c>
      <c r="N15" s="103">
        <f>IF(RES_hh_tes!N15=0,"",RES_hh_tes!N15/RES_hh_fec!N15)</f>
        <v>2.9798858690215346</v>
      </c>
      <c r="O15" s="103">
        <f>IF(RES_hh_tes!O15=0,"",RES_hh_tes!O15/RES_hh_fec!O15)</f>
        <v>3.1052291723214003</v>
      </c>
      <c r="P15" s="103">
        <f>IF(RES_hh_tes!P15=0,"",RES_hh_tes!P15/RES_hh_fec!P15)</f>
        <v>3.2044554914596914</v>
      </c>
      <c r="Q15" s="103">
        <f>IF(RES_hh_tes!Q15=0,"",RES_hh_tes!Q15/RES_hh_fec!Q15)</f>
        <v>3.3174657595928068</v>
      </c>
    </row>
    <row r="16" spans="1:17" ht="12" customHeight="1" x14ac:dyDescent="0.25">
      <c r="A16" s="87" t="s">
        <v>111</v>
      </c>
      <c r="B16" s="105">
        <f>IF(RES_hh_tes!B16=0,"",RES_hh_tes!B16/RES_hh_fec!B16)</f>
        <v>1.5927262852487283</v>
      </c>
      <c r="C16" s="105">
        <f>IF(RES_hh_tes!C16=0,"",RES_hh_tes!C16/RES_hh_fec!C16)</f>
        <v>1.6860416387524502</v>
      </c>
      <c r="D16" s="105">
        <f>IF(RES_hh_tes!D16=0,"",RES_hh_tes!D16/RES_hh_fec!D16)</f>
        <v>1.7588025397087257</v>
      </c>
      <c r="E16" s="105">
        <f>IF(RES_hh_tes!E16=0,"",RES_hh_tes!E16/RES_hh_fec!E16)</f>
        <v>1.8147948509290712</v>
      </c>
      <c r="F16" s="105">
        <f>IF(RES_hh_tes!F16=0,"",RES_hh_tes!F16/RES_hh_fec!F16)</f>
        <v>1.8687289437212276</v>
      </c>
      <c r="G16" s="105">
        <f>IF(RES_hh_tes!G16=0,"",RES_hh_tes!G16/RES_hh_fec!G16)</f>
        <v>1.9406778638769921</v>
      </c>
      <c r="H16" s="105">
        <f>IF(RES_hh_tes!H16=0,"",RES_hh_tes!H16/RES_hh_fec!H16)</f>
        <v>2.0083157854951397</v>
      </c>
      <c r="I16" s="105">
        <f>IF(RES_hh_tes!I16=0,"",RES_hh_tes!I16/RES_hh_fec!I16)</f>
        <v>2.0888314216843611</v>
      </c>
      <c r="J16" s="105">
        <f>IF(RES_hh_tes!J16=0,"",RES_hh_tes!J16/RES_hh_fec!J16)</f>
        <v>2.270091073255545</v>
      </c>
      <c r="K16" s="105">
        <f>IF(RES_hh_tes!K16=0,"",RES_hh_tes!K16/RES_hh_fec!K16)</f>
        <v>2.468254098321224</v>
      </c>
      <c r="L16" s="105">
        <f>IF(RES_hh_tes!L16=0,"",RES_hh_tes!L16/RES_hh_fec!L16)</f>
        <v>2.6602876732763518</v>
      </c>
      <c r="M16" s="105">
        <f>IF(RES_hh_tes!M16=0,"",RES_hh_tes!M16/RES_hh_fec!M16)</f>
        <v>2.8274115893151905</v>
      </c>
      <c r="N16" s="105">
        <f>IF(RES_hh_tes!N16=0,"",RES_hh_tes!N16/RES_hh_fec!N16)</f>
        <v>2.9798858690215346</v>
      </c>
      <c r="O16" s="105">
        <f>IF(RES_hh_tes!O16=0,"",RES_hh_tes!O16/RES_hh_fec!O16)</f>
        <v>3.1052291723214003</v>
      </c>
      <c r="P16" s="105">
        <f>IF(RES_hh_tes!P16=0,"",RES_hh_tes!P16/RES_hh_fec!P16)</f>
        <v>3.2044554914596914</v>
      </c>
      <c r="Q16" s="105">
        <f>IF(RES_hh_tes!Q16=0,"",RES_hh_tes!Q16/RES_hh_fec!Q16)</f>
        <v>3.3174657595928068</v>
      </c>
    </row>
    <row r="17" spans="1:17" ht="12.95" customHeight="1" x14ac:dyDescent="0.25">
      <c r="A17" s="89" t="s">
        <v>63</v>
      </c>
      <c r="B17" s="103">
        <f>IF(RES_hh_tes!B17=0,"",RES_hh_tes!B17/RES_hh_fec!B17)</f>
        <v>0.56836473914370467</v>
      </c>
      <c r="C17" s="103">
        <f>IF(RES_hh_tes!C17=0,"",RES_hh_tes!C17/RES_hh_fec!C17)</f>
        <v>0.56990352357121521</v>
      </c>
      <c r="D17" s="103">
        <f>IF(RES_hh_tes!D17=0,"",RES_hh_tes!D17/RES_hh_fec!D17)</f>
        <v>0.57558173447361094</v>
      </c>
      <c r="E17" s="103">
        <f>IF(RES_hh_tes!E17=0,"",RES_hh_tes!E17/RES_hh_fec!E17)</f>
        <v>0.57706304982052181</v>
      </c>
      <c r="F17" s="103">
        <f>IF(RES_hh_tes!F17=0,"",RES_hh_tes!F17/RES_hh_fec!F17)</f>
        <v>0.57978327663994877</v>
      </c>
      <c r="G17" s="103">
        <f>IF(RES_hh_tes!G17=0,"",RES_hh_tes!G17/RES_hh_fec!G17)</f>
        <v>0.58345263916128343</v>
      </c>
      <c r="H17" s="103">
        <f>IF(RES_hh_tes!H17=0,"",RES_hh_tes!H17/RES_hh_fec!H17)</f>
        <v>0.5806032119602097</v>
      </c>
      <c r="I17" s="103">
        <f>IF(RES_hh_tes!I17=0,"",RES_hh_tes!I17/RES_hh_fec!I17)</f>
        <v>0.58236425547478243</v>
      </c>
      <c r="J17" s="103">
        <f>IF(RES_hh_tes!J17=0,"",RES_hh_tes!J17/RES_hh_fec!J17)</f>
        <v>0.57885873853835235</v>
      </c>
      <c r="K17" s="103">
        <f>IF(RES_hh_tes!K17=0,"",RES_hh_tes!K17/RES_hh_fec!K17)</f>
        <v>0.58306178714419665</v>
      </c>
      <c r="L17" s="103">
        <f>IF(RES_hh_tes!L17=0,"",RES_hh_tes!L17/RES_hh_fec!L17)</f>
        <v>0.5835655332910159</v>
      </c>
      <c r="M17" s="103">
        <f>IF(RES_hh_tes!M17=0,"",RES_hh_tes!M17/RES_hh_fec!M17)</f>
        <v>0.5856401198433242</v>
      </c>
      <c r="N17" s="103">
        <f>IF(RES_hh_tes!N17=0,"",RES_hh_tes!N17/RES_hh_fec!N17)</f>
        <v>0.59005607851292063</v>
      </c>
      <c r="O17" s="103">
        <f>IF(RES_hh_tes!O17=0,"",RES_hh_tes!O17/RES_hh_fec!O17)</f>
        <v>0.59323289490884801</v>
      </c>
      <c r="P17" s="103">
        <f>IF(RES_hh_tes!P17=0,"",RES_hh_tes!P17/RES_hh_fec!P17)</f>
        <v>0.59775278945282273</v>
      </c>
      <c r="Q17" s="103">
        <f>IF(RES_hh_tes!Q17=0,"",RES_hh_tes!Q17/RES_hh_fec!Q17)</f>
        <v>0.60088273949686222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0.52523997430349312</v>
      </c>
      <c r="C19" s="102">
        <f>IF(RES_hh_tes!C19=0,"",RES_hh_tes!C19/RES_hh_fec!C19)</f>
        <v>0.5307089128718715</v>
      </c>
      <c r="D19" s="102">
        <f>IF(RES_hh_tes!D19=0,"",RES_hh_tes!D19/RES_hh_fec!D19)</f>
        <v>0.53613235471132381</v>
      </c>
      <c r="E19" s="102">
        <f>IF(RES_hh_tes!E19=0,"",RES_hh_tes!E19/RES_hh_fec!E19)</f>
        <v>0.53987956691444128</v>
      </c>
      <c r="F19" s="102">
        <f>IF(RES_hh_tes!F19=0,"",RES_hh_tes!F19/RES_hh_fec!F19)</f>
        <v>0.54713510253467168</v>
      </c>
      <c r="G19" s="102">
        <f>IF(RES_hh_tes!G19=0,"",RES_hh_tes!G19/RES_hh_fec!G19)</f>
        <v>0.55164719960969755</v>
      </c>
      <c r="H19" s="102">
        <f>IF(RES_hh_tes!H19=0,"",RES_hh_tes!H19/RES_hh_fec!H19)</f>
        <v>0.5661733371594988</v>
      </c>
      <c r="I19" s="102">
        <f>IF(RES_hh_tes!I19=0,"",RES_hh_tes!I19/RES_hh_fec!I19)</f>
        <v>0.57182298213230853</v>
      </c>
      <c r="J19" s="102">
        <f>IF(RES_hh_tes!J19=0,"",RES_hh_tes!J19/RES_hh_fec!J19)</f>
        <v>0.5778868868245981</v>
      </c>
      <c r="K19" s="102">
        <f>IF(RES_hh_tes!K19=0,"",RES_hh_tes!K19/RES_hh_fec!K19)</f>
        <v>0.58464201529209059</v>
      </c>
      <c r="L19" s="102">
        <f>IF(RES_hh_tes!L19=0,"",RES_hh_tes!L19/RES_hh_fec!L19)</f>
        <v>0.58823495500176837</v>
      </c>
      <c r="M19" s="102">
        <f>IF(RES_hh_tes!M19=0,"",RES_hh_tes!M19/RES_hh_fec!M19)</f>
        <v>0.59543078966358287</v>
      </c>
      <c r="N19" s="102">
        <f>IF(RES_hh_tes!N19=0,"",RES_hh_tes!N19/RES_hh_fec!N19)</f>
        <v>0.59952023616475425</v>
      </c>
      <c r="O19" s="102">
        <f>IF(RES_hh_tes!O19=0,"",RES_hh_tes!O19/RES_hh_fec!O19)</f>
        <v>0.60000763345487562</v>
      </c>
      <c r="P19" s="102">
        <f>IF(RES_hh_tes!P19=0,"",RES_hh_tes!P19/RES_hh_fec!P19)</f>
        <v>0.60125968822973053</v>
      </c>
      <c r="Q19" s="102">
        <f>IF(RES_hh_tes!Q19=0,"",RES_hh_tes!Q19/RES_hh_fec!Q19)</f>
        <v>0.60276748661375612</v>
      </c>
    </row>
    <row r="20" spans="1:17" ht="12" customHeight="1" x14ac:dyDescent="0.25">
      <c r="A20" s="87" t="s">
        <v>110</v>
      </c>
      <c r="B20" s="102">
        <f>IF(RES_hh_tes!B20=0,"",RES_hh_tes!B20/RES_hh_fec!B20)</f>
        <v>0.51064997501728493</v>
      </c>
      <c r="C20" s="102">
        <f>IF(RES_hh_tes!C20=0,"",RES_hh_tes!C20/RES_hh_fec!C20)</f>
        <v>0.51265961989542119</v>
      </c>
      <c r="D20" s="102">
        <f>IF(RES_hh_tes!D20=0,"",RES_hh_tes!D20/RES_hh_fec!D20)</f>
        <v>0.51482805565994461</v>
      </c>
      <c r="E20" s="102">
        <f>IF(RES_hh_tes!E20=0,"",RES_hh_tes!E20/RES_hh_fec!E20)</f>
        <v>0.51877706292725623</v>
      </c>
      <c r="F20" s="102">
        <f>IF(RES_hh_tes!F20=0,"",RES_hh_tes!F20/RES_hh_fec!F20)</f>
        <v>0.52140537254902031</v>
      </c>
      <c r="G20" s="102">
        <f>IF(RES_hh_tes!G20=0,"",RES_hh_tes!G20/RES_hh_fec!G20)</f>
        <v>0.52567566210216332</v>
      </c>
      <c r="H20" s="102">
        <f>IF(RES_hh_tes!H20=0,"",RES_hh_tes!H20/RES_hh_fec!H20)</f>
        <v>0.52902125112142173</v>
      </c>
      <c r="I20" s="102">
        <f>IF(RES_hh_tes!I20=0,"",RES_hh_tes!I20/RES_hh_fec!I20)</f>
        <v>0.5318966213070373</v>
      </c>
      <c r="J20" s="102">
        <f>IF(RES_hh_tes!J20=0,"",RES_hh_tes!J20/RES_hh_fec!J20)</f>
        <v>0.53866188415034399</v>
      </c>
      <c r="K20" s="102">
        <f>IF(RES_hh_tes!K20=0,"",RES_hh_tes!K20/RES_hh_fec!K20)</f>
        <v>0.54106913705589055</v>
      </c>
      <c r="L20" s="102">
        <f>IF(RES_hh_tes!L20=0,"",RES_hh_tes!L20/RES_hh_fec!L20)</f>
        <v>0.54375254362678793</v>
      </c>
      <c r="M20" s="102">
        <f>IF(RES_hh_tes!M20=0,"",RES_hh_tes!M20/RES_hh_fec!M20)</f>
        <v>0.54740824397859722</v>
      </c>
      <c r="N20" s="102">
        <f>IF(RES_hh_tes!N20=0,"",RES_hh_tes!N20/RES_hh_fec!N20)</f>
        <v>0.55070356762519546</v>
      </c>
      <c r="O20" s="102">
        <f>IF(RES_hh_tes!O20=0,"",RES_hh_tes!O20/RES_hh_fec!O20)</f>
        <v>0.55400700526986535</v>
      </c>
      <c r="P20" s="102">
        <f>IF(RES_hh_tes!P20=0,"",RES_hh_tes!P20/RES_hh_fec!P20)</f>
        <v>0.55806960558532626</v>
      </c>
      <c r="Q20" s="102">
        <f>IF(RES_hh_tes!Q20=0,"",RES_hh_tes!Q20/RES_hh_fec!Q20)</f>
        <v>0.56234163879209842</v>
      </c>
    </row>
    <row r="21" spans="1:17" ht="12" customHeight="1" x14ac:dyDescent="0.25">
      <c r="A21" s="87" t="s">
        <v>109</v>
      </c>
      <c r="B21" s="102">
        <f>IF(RES_hh_tes!B21=0,"",RES_hh_tes!B21/RES_hh_fec!B21)</f>
        <v>0.54712497323280518</v>
      </c>
      <c r="C21" s="102">
        <f>IF(RES_hh_tes!C21=0,"",RES_hh_tes!C21/RES_hh_fec!C21)</f>
        <v>0.54909350189561512</v>
      </c>
      <c r="D21" s="102">
        <f>IF(RES_hh_tes!D21=0,"",RES_hh_tes!D21/RES_hh_fec!D21)</f>
        <v>0.55104098514694733</v>
      </c>
      <c r="E21" s="102">
        <f>IF(RES_hh_tes!E21=0,"",RES_hh_tes!E21/RES_hh_fec!E21)</f>
        <v>0.55206943006827569</v>
      </c>
      <c r="F21" s="102">
        <f>IF(RES_hh_tes!F21=0,"",RES_hh_tes!F21/RES_hh_fec!F21)</f>
        <v>0.55391198457210022</v>
      </c>
      <c r="G21" s="102">
        <f>IF(RES_hh_tes!G21=0,"",RES_hh_tes!G21/RES_hh_fec!G21)</f>
        <v>0.55621196131418005</v>
      </c>
      <c r="H21" s="102">
        <f>IF(RES_hh_tes!H21=0,"",RES_hh_tes!H21/RES_hh_fec!H21)</f>
        <v>0.55897038793775322</v>
      </c>
      <c r="I21" s="102">
        <f>IF(RES_hh_tes!I21=0,"",RES_hh_tes!I21/RES_hh_fec!I21)</f>
        <v>0.5609837307615646</v>
      </c>
      <c r="J21" s="102">
        <f>IF(RES_hh_tes!J21=0,"",RES_hh_tes!J21/RES_hh_fec!J21)</f>
        <v>0.56289835739372618</v>
      </c>
      <c r="K21" s="102">
        <f>IF(RES_hh_tes!K21=0,"",RES_hh_tes!K21/RES_hh_fec!K21)</f>
        <v>0.56616758189643512</v>
      </c>
      <c r="L21" s="102">
        <f>IF(RES_hh_tes!L21=0,"",RES_hh_tes!L21/RES_hh_fec!L21)</f>
        <v>0.56919444951175346</v>
      </c>
      <c r="M21" s="102">
        <f>IF(RES_hh_tes!M21=0,"",RES_hh_tes!M21/RES_hh_fec!M21)</f>
        <v>0.57119612727205138</v>
      </c>
      <c r="N21" s="102">
        <f>IF(RES_hh_tes!N21=0,"",RES_hh_tes!N21/RES_hh_fec!N21)</f>
        <v>0.57353067973500982</v>
      </c>
      <c r="O21" s="102">
        <f>IF(RES_hh_tes!O21=0,"",RES_hh_tes!O21/RES_hh_fec!O21)</f>
        <v>0.57623075295207749</v>
      </c>
      <c r="P21" s="102">
        <f>IF(RES_hh_tes!P21=0,"",RES_hh_tes!P21/RES_hh_fec!P21)</f>
        <v>0.57785068354233982</v>
      </c>
      <c r="Q21" s="102">
        <f>IF(RES_hh_tes!Q21=0,"",RES_hh_tes!Q21/RES_hh_fec!Q21)</f>
        <v>0.57980335053384613</v>
      </c>
    </row>
    <row r="22" spans="1:17" ht="12" customHeight="1" x14ac:dyDescent="0.25">
      <c r="A22" s="87" t="s">
        <v>55</v>
      </c>
      <c r="B22" s="102">
        <f>IF(RES_hh_tes!B22=0,"",RES_hh_tes!B22/RES_hh_fec!B22)</f>
        <v>0.43769997858624421</v>
      </c>
      <c r="C22" s="102">
        <f>IF(RES_hh_tes!C22=0,"",RES_hh_tes!C22/RES_hh_fec!C22)</f>
        <v>0.44680876911267198</v>
      </c>
      <c r="D22" s="102">
        <f>IF(RES_hh_tes!D22=0,"",RES_hh_tes!D22/RES_hh_fec!D22)</f>
        <v>0.44976449012434921</v>
      </c>
      <c r="E22" s="102">
        <f>IF(RES_hh_tes!E22=0,"",RES_hh_tes!E22/RES_hh_fec!E22)</f>
        <v>0.46014928946291861</v>
      </c>
      <c r="F22" s="102">
        <f>IF(RES_hh_tes!F22=0,"",RES_hh_tes!F22/RES_hh_fec!F22)</f>
        <v>0.46377002784597976</v>
      </c>
      <c r="G22" s="102">
        <f>IF(RES_hh_tes!G22=0,"",RES_hh_tes!G22/RES_hh_fec!G22)</f>
        <v>0.46930866654641795</v>
      </c>
      <c r="H22" s="102">
        <f>IF(RES_hh_tes!H22=0,"",RES_hh_tes!H22/RES_hh_fec!H22)</f>
        <v>0.47949714185232317</v>
      </c>
      <c r="I22" s="102">
        <f>IF(RES_hh_tes!I22=0,"",RES_hh_tes!I22/RES_hh_fec!I22)</f>
        <v>0.49245074175243242</v>
      </c>
      <c r="J22" s="102">
        <f>IF(RES_hh_tes!J22=0,"",RES_hh_tes!J22/RES_hh_fec!J22)</f>
        <v>0.49512044250172921</v>
      </c>
      <c r="K22" s="102">
        <f>IF(RES_hh_tes!K22=0,"",RES_hh_tes!K22/RES_hh_fec!K22)</f>
        <v>0.49814304899963607</v>
      </c>
      <c r="L22" s="102">
        <f>IF(RES_hh_tes!L22=0,"",RES_hh_tes!L22/RES_hh_fec!L22)</f>
        <v>0.49984106260427563</v>
      </c>
      <c r="M22" s="102">
        <f>IF(RES_hh_tes!M22=0,"",RES_hh_tes!M22/RES_hh_fec!M22)</f>
        <v>0.50143989712566039</v>
      </c>
      <c r="N22" s="102">
        <f>IF(RES_hh_tes!N22=0,"",RES_hh_tes!N22/RES_hh_fec!N22)</f>
        <v>0.50477037021069449</v>
      </c>
      <c r="O22" s="102">
        <f>IF(RES_hh_tes!O22=0,"",RES_hh_tes!O22/RES_hh_fec!O22)</f>
        <v>0.50539915442176775</v>
      </c>
      <c r="P22" s="102">
        <f>IF(RES_hh_tes!P22=0,"",RES_hh_tes!P22/RES_hh_fec!P22)</f>
        <v>0.50600568219866482</v>
      </c>
      <c r="Q22" s="102">
        <f>IF(RES_hh_tes!Q22=0,"",RES_hh_tes!Q22/RES_hh_fec!Q22)</f>
        <v>0.50688843027411312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0.82758986787535171</v>
      </c>
      <c r="C24" s="102">
        <f>IF(RES_hh_tes!C24=0,"",RES_hh_tes!C24/RES_hh_fec!C24)</f>
        <v>0.82852389994895614</v>
      </c>
      <c r="D24" s="102">
        <f>IF(RES_hh_tes!D24=0,"",RES_hh_tes!D24/RES_hh_fec!D24)</f>
        <v>0.82977289938406806</v>
      </c>
      <c r="E24" s="102">
        <f>IF(RES_hh_tes!E24=0,"",RES_hh_tes!E24/RES_hh_fec!E24)</f>
        <v>0.831192706587634</v>
      </c>
      <c r="F24" s="102">
        <f>IF(RES_hh_tes!F24=0,"",RES_hh_tes!F24/RES_hh_fec!F24)</f>
        <v>0.83269287160747962</v>
      </c>
      <c r="G24" s="102">
        <f>IF(RES_hh_tes!G24=0,"",RES_hh_tes!G24/RES_hh_fec!G24)</f>
        <v>0.83428915834592021</v>
      </c>
      <c r="H24" s="102">
        <f>IF(RES_hh_tes!H24=0,"",RES_hh_tes!H24/RES_hh_fec!H24)</f>
        <v>0.83632966778657725</v>
      </c>
      <c r="I24" s="102">
        <f>IF(RES_hh_tes!I24=0,"",RES_hh_tes!I24/RES_hh_fec!I24)</f>
        <v>0.84139602677099068</v>
      </c>
      <c r="J24" s="102">
        <f>IF(RES_hh_tes!J24=0,"",RES_hh_tes!J24/RES_hh_fec!J24)</f>
        <v>0.84349280831670082</v>
      </c>
      <c r="K24" s="102">
        <f>IF(RES_hh_tes!K24=0,"",RES_hh_tes!K24/RES_hh_fec!K24)</f>
        <v>0.84501354830316411</v>
      </c>
      <c r="L24" s="102">
        <f>IF(RES_hh_tes!L24=0,"",RES_hh_tes!L24/RES_hh_fec!L24)</f>
        <v>0.84607862326021888</v>
      </c>
      <c r="M24" s="102">
        <f>IF(RES_hh_tes!M24=0,"",RES_hh_tes!M24/RES_hh_fec!M24)</f>
        <v>0.84793227474532207</v>
      </c>
      <c r="N24" s="102">
        <f>IF(RES_hh_tes!N24=0,"",RES_hh_tes!N24/RES_hh_fec!N24)</f>
        <v>0.85748751468626538</v>
      </c>
      <c r="O24" s="102">
        <f>IF(RES_hh_tes!O24=0,"",RES_hh_tes!O24/RES_hh_fec!O24)</f>
        <v>0.86053883439061873</v>
      </c>
      <c r="P24" s="102">
        <f>IF(RES_hh_tes!P24=0,"",RES_hh_tes!P24/RES_hh_fec!P24)</f>
        <v>0.86066332242998433</v>
      </c>
      <c r="Q24" s="102">
        <f>IF(RES_hh_tes!Q24=0,"",RES_hh_tes!Q24/RES_hh_fec!Q24)</f>
        <v>0.86363494145038999</v>
      </c>
    </row>
    <row r="25" spans="1:17" ht="12" customHeight="1" x14ac:dyDescent="0.25">
      <c r="A25" s="51" t="s">
        <v>60</v>
      </c>
      <c r="B25" s="104">
        <f>IF(RES_hh_tes!B25=0,"",RES_hh_tes!B25/RES_hh_fec!B25)</f>
        <v>0.67113996716557467</v>
      </c>
      <c r="C25" s="104">
        <f>IF(RES_hh_tes!C25=0,"",RES_hh_tes!C25/RES_hh_fec!C25)</f>
        <v>0.67489174380153083</v>
      </c>
      <c r="D25" s="104">
        <f>IF(RES_hh_tes!D25=0,"",RES_hh_tes!D25/RES_hh_fec!D25)</f>
        <v>0.67965581864134228</v>
      </c>
      <c r="E25" s="104">
        <f>IF(RES_hh_tes!E25=0,"",RES_hh_tes!E25/RES_hh_fec!E25)</f>
        <v>0.68635670569075147</v>
      </c>
      <c r="F25" s="104">
        <f>IF(RES_hh_tes!F25=0,"",RES_hh_tes!F25/RES_hh_fec!F25)</f>
        <v>0.6912942852087306</v>
      </c>
      <c r="G25" s="104">
        <f>IF(RES_hh_tes!G25=0,"",RES_hh_tes!G25/RES_hh_fec!G25)</f>
        <v>0.69803606137441221</v>
      </c>
      <c r="H25" s="104">
        <f>IF(RES_hh_tes!H25=0,"",RES_hh_tes!H25/RES_hh_fec!H25)</f>
        <v>0.70543120569342577</v>
      </c>
      <c r="I25" s="104">
        <f>IF(RES_hh_tes!I25=0,"",RES_hh_tes!I25/RES_hh_fec!I25)</f>
        <v>0.71197737042390208</v>
      </c>
      <c r="J25" s="104">
        <f>IF(RES_hh_tes!J25=0,"",RES_hh_tes!J25/RES_hh_fec!J25)</f>
        <v>0.72127144448231817</v>
      </c>
      <c r="K25" s="104">
        <f>IF(RES_hh_tes!K25=0,"",RES_hh_tes!K25/RES_hh_fec!K25)</f>
        <v>0.72529508990769764</v>
      </c>
      <c r="L25" s="104">
        <f>IF(RES_hh_tes!L25=0,"",RES_hh_tes!L25/RES_hh_fec!L25)</f>
        <v>0.72985549201910438</v>
      </c>
      <c r="M25" s="104">
        <f>IF(RES_hh_tes!M25=0,"",RES_hh_tes!M25/RES_hh_fec!M25)</f>
        <v>0.73402850480329473</v>
      </c>
      <c r="N25" s="104">
        <f>IF(RES_hh_tes!N25=0,"",RES_hh_tes!N25/RES_hh_fec!N25)</f>
        <v>0.73817780681409972</v>
      </c>
      <c r="O25" s="104">
        <f>IF(RES_hh_tes!O25=0,"",RES_hh_tes!O25/RES_hh_fec!O25)</f>
        <v>0.74009623122215151</v>
      </c>
      <c r="P25" s="104">
        <f>IF(RES_hh_tes!P25=0,"",RES_hh_tes!P25/RES_hh_fec!P25)</f>
        <v>0.74494582990516844</v>
      </c>
      <c r="Q25" s="104">
        <f>IF(RES_hh_tes!Q25=0,"",RES_hh_tes!Q25/RES_hh_fec!Q25)</f>
        <v>0.74947918160027427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0.99999999999999989</v>
      </c>
      <c r="E26" s="101">
        <f>IF(RES_hh_tes!E26=0,"",RES_hh_tes!E26/RES_hh_fec!E26)</f>
        <v>1</v>
      </c>
      <c r="F26" s="101">
        <f>IF(RES_hh_tes!F26=0,"",RES_hh_tes!F26/RES_hh_fec!F26)</f>
        <v>1</v>
      </c>
      <c r="G26" s="101">
        <f>IF(RES_hh_tes!G26=0,"",RES_hh_tes!G26/RES_hh_fec!G26)</f>
        <v>1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1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1.0000000000000002</v>
      </c>
      <c r="P26" s="101">
        <f>IF(RES_hh_tes!P26=0,"",RES_hh_tes!P26/RES_hh_fec!P26)</f>
        <v>0.99999999999999978</v>
      </c>
      <c r="Q26" s="101">
        <f>IF(RES_hh_tes!Q26=0,"",RES_hh_tes!Q26/RES_hh_fec!Q26)</f>
        <v>0.99999999999999978</v>
      </c>
    </row>
    <row r="27" spans="1:17" ht="12.95" customHeight="1" x14ac:dyDescent="0.25">
      <c r="A27" s="89" t="s">
        <v>62</v>
      </c>
      <c r="B27" s="103">
        <f>IF(RES_hh_tes!B27=0,"",RES_hh_tes!B27/RES_hh_fec!B27)</f>
        <v>0.62007944543272142</v>
      </c>
      <c r="C27" s="103">
        <f>IF(RES_hh_tes!C27=0,"",RES_hh_tes!C27/RES_hh_fec!C27)</f>
        <v>0.6188302727396584</v>
      </c>
      <c r="D27" s="103">
        <f>IF(RES_hh_tes!D27=0,"",RES_hh_tes!D27/RES_hh_fec!D27)</f>
        <v>0.6088953844875088</v>
      </c>
      <c r="E27" s="103">
        <f>IF(RES_hh_tes!E27=0,"",RES_hh_tes!E27/RES_hh_fec!E27)</f>
        <v>0.64135118456480822</v>
      </c>
      <c r="F27" s="103">
        <f>IF(RES_hh_tes!F27=0,"",RES_hh_tes!F27/RES_hh_fec!F27)</f>
        <v>0.64085072650349828</v>
      </c>
      <c r="G27" s="103">
        <f>IF(RES_hh_tes!G27=0,"",RES_hh_tes!G27/RES_hh_fec!G27)</f>
        <v>0.65327767925267954</v>
      </c>
      <c r="H27" s="103">
        <f>IF(RES_hh_tes!H27=0,"",RES_hh_tes!H27/RES_hh_fec!H27)</f>
        <v>0.64953385152397602</v>
      </c>
      <c r="I27" s="103">
        <f>IF(RES_hh_tes!I27=0,"",RES_hh_tes!I27/RES_hh_fec!I27)</f>
        <v>0.64344309605890981</v>
      </c>
      <c r="J27" s="103">
        <f>IF(RES_hh_tes!J27=0,"",RES_hh_tes!J27/RES_hh_fec!J27)</f>
        <v>0.61631403860949496</v>
      </c>
      <c r="K27" s="103">
        <f>IF(RES_hh_tes!K27=0,"",RES_hh_tes!K27/RES_hh_fec!K27)</f>
        <v>0.63106337444873473</v>
      </c>
      <c r="L27" s="103">
        <f>IF(RES_hh_tes!L27=0,"",RES_hh_tes!L27/RES_hh_fec!L27)</f>
        <v>0.63643165142818092</v>
      </c>
      <c r="M27" s="103">
        <f>IF(RES_hh_tes!M27=0,"",RES_hh_tes!M27/RES_hh_fec!M27)</f>
        <v>0.62106611282205526</v>
      </c>
      <c r="N27" s="103">
        <f>IF(RES_hh_tes!N27=0,"",RES_hh_tes!N27/RES_hh_fec!N27)</f>
        <v>0.63064043719315499</v>
      </c>
      <c r="O27" s="103">
        <f>IF(RES_hh_tes!O27=0,"",RES_hh_tes!O27/RES_hh_fec!O27)</f>
        <v>0.63520923310811173</v>
      </c>
      <c r="P27" s="103">
        <f>IF(RES_hh_tes!P27=0,"",RES_hh_tes!P27/RES_hh_fec!P27)</f>
        <v>0.6386628576368607</v>
      </c>
      <c r="Q27" s="103">
        <f>IF(RES_hh_tes!Q27=0,"",RES_hh_tes!Q27/RES_hh_fec!Q27)</f>
        <v>0.65343485538011548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0.41738215638634429</v>
      </c>
      <c r="C29" s="102">
        <f>IF(RES_hh_tes!C29=0,"",RES_hh_tes!C29/RES_hh_fec!C29)</f>
        <v>0.42171059356905932</v>
      </c>
      <c r="D29" s="102">
        <f>IF(RES_hh_tes!D29=0,"",RES_hh_tes!D29/RES_hh_fec!D29)</f>
        <v>0.43612496558071778</v>
      </c>
      <c r="E29" s="102">
        <f>IF(RES_hh_tes!E29=0,"",RES_hh_tes!E29/RES_hh_fec!E29)</f>
        <v>0.45238558114157867</v>
      </c>
      <c r="F29" s="102">
        <f>IF(RES_hh_tes!F29=0,"",RES_hh_tes!F29/RES_hh_fec!F29)</f>
        <v>0.45308213672954345</v>
      </c>
      <c r="G29" s="102">
        <f>IF(RES_hh_tes!G29=0,"",RES_hh_tes!G29/RES_hh_fec!G29)</f>
        <v>0.45334705691298866</v>
      </c>
      <c r="H29" s="102">
        <f>IF(RES_hh_tes!H29=0,"",RES_hh_tes!H29/RES_hh_fec!H29)</f>
        <v>0.45361846582998661</v>
      </c>
      <c r="I29" s="102">
        <f>IF(RES_hh_tes!I29=0,"",RES_hh_tes!I29/RES_hh_fec!I29)</f>
        <v>0.45713183113730071</v>
      </c>
      <c r="J29" s="102">
        <f>IF(RES_hh_tes!J29=0,"",RES_hh_tes!J29/RES_hh_fec!J29)</f>
        <v>0.46306163900191505</v>
      </c>
      <c r="K29" s="102">
        <f>IF(RES_hh_tes!K29=0,"",RES_hh_tes!K29/RES_hh_fec!K29)</f>
        <v>0.46783691563252883</v>
      </c>
      <c r="L29" s="102">
        <f>IF(RES_hh_tes!L29=0,"",RES_hh_tes!L29/RES_hh_fec!L29)</f>
        <v>0.46786418576280664</v>
      </c>
      <c r="M29" s="102">
        <f>IF(RES_hh_tes!M29=0,"",RES_hh_tes!M29/RES_hh_fec!M29)</f>
        <v>0.47311408005342254</v>
      </c>
      <c r="N29" s="102">
        <f>IF(RES_hh_tes!N29=0,"",RES_hh_tes!N29/RES_hh_fec!N29)</f>
        <v>0.47364470389584828</v>
      </c>
      <c r="O29" s="102">
        <f>IF(RES_hh_tes!O29=0,"",RES_hh_tes!O29/RES_hh_fec!O29)</f>
        <v>0.47425079646542811</v>
      </c>
      <c r="P29" s="102">
        <f>IF(RES_hh_tes!P29=0,"",RES_hh_tes!P29/RES_hh_fec!P29)</f>
        <v>0.47565821093956695</v>
      </c>
      <c r="Q29" s="102">
        <f>IF(RES_hh_tes!Q29=0,"",RES_hh_tes!Q29/RES_hh_fec!Q29)</f>
        <v>0.4766403852136738</v>
      </c>
    </row>
    <row r="30" spans="1:17" ht="12" customHeight="1" x14ac:dyDescent="0.25">
      <c r="A30" s="87" t="s">
        <v>109</v>
      </c>
      <c r="B30" s="102">
        <f>IF(RES_hh_tes!B30=0,"",RES_hh_tes!B30/RES_hh_fec!B30)</f>
        <v>0.449488476108371</v>
      </c>
      <c r="C30" s="102">
        <f>IF(RES_hh_tes!C30=0,"",RES_hh_tes!C30/RES_hh_fec!C30)</f>
        <v>0.45714926405481771</v>
      </c>
      <c r="D30" s="102">
        <f>IF(RES_hh_tes!D30=0,"",RES_hh_tes!D30/RES_hh_fec!D30)</f>
        <v>0.46481111216733445</v>
      </c>
      <c r="E30" s="102">
        <f>IF(RES_hh_tes!E30=0,"",RES_hh_tes!E30/RES_hh_fec!E30)</f>
        <v>0.46986719975935171</v>
      </c>
      <c r="F30" s="102">
        <f>IF(RES_hh_tes!F30=0,"",RES_hh_tes!F30/RES_hh_fec!F30)</f>
        <v>0.47524794552520633</v>
      </c>
      <c r="G30" s="102">
        <f>IF(RES_hh_tes!G30=0,"",RES_hh_tes!G30/RES_hh_fec!G30)</f>
        <v>0.4814921294852727</v>
      </c>
      <c r="H30" s="102">
        <f>IF(RES_hh_tes!H30=0,"",RES_hh_tes!H30/RES_hh_fec!H30)</f>
        <v>0.48811295658044929</v>
      </c>
      <c r="I30" s="102">
        <f>IF(RES_hh_tes!I30=0,"",RES_hh_tes!I30/RES_hh_fec!I30)</f>
        <v>0.49429865037000581</v>
      </c>
      <c r="J30" s="102">
        <f>IF(RES_hh_tes!J30=0,"",RES_hh_tes!J30/RES_hh_fec!J30)</f>
        <v>0.50005611210322032</v>
      </c>
      <c r="K30" s="102">
        <f>IF(RES_hh_tes!K30=0,"",RES_hh_tes!K30/RES_hh_fec!K30)</f>
        <v>0.50399516807265532</v>
      </c>
      <c r="L30" s="102">
        <f>IF(RES_hh_tes!L30=0,"",RES_hh_tes!L30/RES_hh_fec!L30)</f>
        <v>0.50786405593030304</v>
      </c>
      <c r="M30" s="102">
        <f>IF(RES_hh_tes!M30=0,"",RES_hh_tes!M30/RES_hh_fec!M30)</f>
        <v>0.50986345829450519</v>
      </c>
      <c r="N30" s="102">
        <f>IF(RES_hh_tes!N30=0,"",RES_hh_tes!N30/RES_hh_fec!N30)</f>
        <v>0.51201541099975245</v>
      </c>
      <c r="O30" s="102">
        <f>IF(RES_hh_tes!O30=0,"",RES_hh_tes!O30/RES_hh_fec!O30)</f>
        <v>0.51470053133746729</v>
      </c>
      <c r="P30" s="102">
        <f>IF(RES_hh_tes!P30=0,"",RES_hh_tes!P30/RES_hh_fec!P30)</f>
        <v>0.51733876250139776</v>
      </c>
      <c r="Q30" s="102">
        <f>IF(RES_hh_tes!Q30=0,"",RES_hh_tes!Q30/RES_hh_fec!Q30)</f>
        <v>0.51982850413977133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>
        <f>IF(RES_hh_tes!J31=0,"",RES_hh_tes!J31/RES_hh_fec!J31)</f>
        <v>0.3553170209833405</v>
      </c>
      <c r="K31" s="102">
        <f>IF(RES_hh_tes!K31=0,"",RES_hh_tes!K31/RES_hh_fec!K31)</f>
        <v>0.35531702098334061</v>
      </c>
      <c r="L31" s="102">
        <f>IF(RES_hh_tes!L31=0,"",RES_hh_tes!L31/RES_hh_fec!L31)</f>
        <v>0.3553170209833405</v>
      </c>
      <c r="M31" s="102">
        <f>IF(RES_hh_tes!M31=0,"",RES_hh_tes!M31/RES_hh_fec!M31)</f>
        <v>0.35531702098334073</v>
      </c>
      <c r="N31" s="102">
        <f>IF(RES_hh_tes!N31=0,"",RES_hh_tes!N31/RES_hh_fec!N31)</f>
        <v>0.35531702098334056</v>
      </c>
      <c r="O31" s="102">
        <f>IF(RES_hh_tes!O31=0,"",RES_hh_tes!O31/RES_hh_fec!O31)</f>
        <v>0.35531702098334073</v>
      </c>
      <c r="P31" s="102">
        <f>IF(RES_hh_tes!P31=0,"",RES_hh_tes!P31/RES_hh_fec!P31)</f>
        <v>0.35531702098334056</v>
      </c>
      <c r="Q31" s="102">
        <f>IF(RES_hh_tes!Q31=0,"",RES_hh_tes!Q31/RES_hh_fec!Q31)</f>
        <v>0.35531702098334039</v>
      </c>
    </row>
    <row r="32" spans="1:17" ht="12" customHeight="1" x14ac:dyDescent="0.25">
      <c r="A32" s="49" t="s">
        <v>60</v>
      </c>
      <c r="B32" s="101">
        <f>IF(RES_hh_tes!B32=0,"",RES_hh_tes!B32/RES_hh_fec!B32)</f>
        <v>0.80132789446051977</v>
      </c>
      <c r="C32" s="101">
        <f>IF(RES_hh_tes!C32=0,"",RES_hh_tes!C32/RES_hh_fec!C32)</f>
        <v>0.80435120434821683</v>
      </c>
      <c r="D32" s="101">
        <f>IF(RES_hh_tes!D32=0,"",RES_hh_tes!D32/RES_hh_fec!D32)</f>
        <v>0.80625772615428903</v>
      </c>
      <c r="E32" s="101">
        <f>IF(RES_hh_tes!E32=0,"",RES_hh_tes!E32/RES_hh_fec!E32)</f>
        <v>0.81294417221767012</v>
      </c>
      <c r="F32" s="101">
        <f>IF(RES_hh_tes!F32=0,"",RES_hh_tes!F32/RES_hh_fec!F32)</f>
        <v>0.81650151052879538</v>
      </c>
      <c r="G32" s="101">
        <f>IF(RES_hh_tes!G32=0,"",RES_hh_tes!G32/RES_hh_fec!G32)</f>
        <v>0.82179858490299229</v>
      </c>
      <c r="H32" s="101">
        <f>IF(RES_hh_tes!H32=0,"",RES_hh_tes!H32/RES_hh_fec!H32)</f>
        <v>0.82698554528927026</v>
      </c>
      <c r="I32" s="101">
        <f>IF(RES_hh_tes!I32=0,"",RES_hh_tes!I32/RES_hh_fec!I32)</f>
        <v>0.83135324583693682</v>
      </c>
      <c r="J32" s="101">
        <f>IF(RES_hh_tes!J32=0,"",RES_hh_tes!J32/RES_hh_fec!J32)</f>
        <v>0.8360793070114737</v>
      </c>
      <c r="K32" s="101">
        <f>IF(RES_hh_tes!K32=0,"",RES_hh_tes!K32/RES_hh_fec!K32)</f>
        <v>0.83889917503045086</v>
      </c>
      <c r="L32" s="101">
        <f>IF(RES_hh_tes!L32=0,"",RES_hh_tes!L32/RES_hh_fec!L32)</f>
        <v>0.84051286414238813</v>
      </c>
      <c r="M32" s="101">
        <f>IF(RES_hh_tes!M32=0,"",RES_hh_tes!M32/RES_hh_fec!M32)</f>
        <v>0.84342376470255165</v>
      </c>
      <c r="N32" s="101">
        <f>IF(RES_hh_tes!N32=0,"",RES_hh_tes!N32/RES_hh_fec!N32)</f>
        <v>0.84555206734550192</v>
      </c>
      <c r="O32" s="101">
        <f>IF(RES_hh_tes!O32=0,"",RES_hh_tes!O32/RES_hh_fec!O32)</f>
        <v>0.8479999994290649</v>
      </c>
      <c r="P32" s="101">
        <f>IF(RES_hh_tes!P32=0,"",RES_hh_tes!P32/RES_hh_fec!P32)</f>
        <v>0.8502909368436653</v>
      </c>
      <c r="Q32" s="101">
        <f>IF(RES_hh_tes!Q32=0,"",RES_hh_tes!Q32/RES_hh_fec!Q32)</f>
        <v>0.85231113721830087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20177.631126188</v>
      </c>
      <c r="C3" s="100">
        <f t="shared" ref="C3:Q3" si="1">SUM(C4,C15,C17,C27)</f>
        <v>20951.719362399599</v>
      </c>
      <c r="D3" s="100">
        <f t="shared" si="1"/>
        <v>19042.639298398579</v>
      </c>
      <c r="E3" s="100">
        <f t="shared" si="1"/>
        <v>20359.047029909118</v>
      </c>
      <c r="F3" s="100">
        <f t="shared" si="1"/>
        <v>20606.262566888126</v>
      </c>
      <c r="G3" s="100">
        <f t="shared" si="1"/>
        <v>20471.446445698348</v>
      </c>
      <c r="H3" s="100">
        <f t="shared" si="1"/>
        <v>18383.714309055133</v>
      </c>
      <c r="I3" s="100">
        <f t="shared" si="1"/>
        <v>16229.464306374675</v>
      </c>
      <c r="J3" s="100">
        <f t="shared" si="1"/>
        <v>18734.590817395168</v>
      </c>
      <c r="K3" s="100">
        <f t="shared" si="1"/>
        <v>16856.694541372788</v>
      </c>
      <c r="L3" s="100">
        <f t="shared" si="1"/>
        <v>19242.134062988614</v>
      </c>
      <c r="M3" s="100">
        <f t="shared" si="1"/>
        <v>15783.770269505236</v>
      </c>
      <c r="N3" s="100">
        <f t="shared" si="1"/>
        <v>16229.876228611171</v>
      </c>
      <c r="O3" s="100">
        <f t="shared" si="1"/>
        <v>17893.741678517352</v>
      </c>
      <c r="P3" s="100">
        <f t="shared" si="1"/>
        <v>14315.900492432738</v>
      </c>
      <c r="Q3" s="100">
        <f t="shared" si="1"/>
        <v>16181.975675435964</v>
      </c>
    </row>
    <row r="4" spans="1:17" ht="12.95" customHeight="1" x14ac:dyDescent="0.25">
      <c r="A4" s="89" t="s">
        <v>65</v>
      </c>
      <c r="B4" s="96">
        <f t="shared" ref="B4" si="2">SUM(B5:B14)</f>
        <v>17413.762586860103</v>
      </c>
      <c r="C4" s="96">
        <f t="shared" ref="C4:Q4" si="3">SUM(C5:C14)</f>
        <v>18102.854685167724</v>
      </c>
      <c r="D4" s="96">
        <f t="shared" si="3"/>
        <v>16130.95638167204</v>
      </c>
      <c r="E4" s="96">
        <f t="shared" si="3"/>
        <v>17477.687710275968</v>
      </c>
      <c r="F4" s="96">
        <f t="shared" si="3"/>
        <v>17692.340373364572</v>
      </c>
      <c r="G4" s="96">
        <f t="shared" si="3"/>
        <v>17506.886096609058</v>
      </c>
      <c r="H4" s="96">
        <f t="shared" si="3"/>
        <v>15330.514609721005</v>
      </c>
      <c r="I4" s="96">
        <f t="shared" si="3"/>
        <v>13160.705505337963</v>
      </c>
      <c r="J4" s="96">
        <f t="shared" si="3"/>
        <v>15447.858488628037</v>
      </c>
      <c r="K4" s="96">
        <f t="shared" si="3"/>
        <v>13641.541312287638</v>
      </c>
      <c r="L4" s="96">
        <f t="shared" si="3"/>
        <v>15968.50460870823</v>
      </c>
      <c r="M4" s="96">
        <f t="shared" si="3"/>
        <v>12386.057909055093</v>
      </c>
      <c r="N4" s="96">
        <f t="shared" si="3"/>
        <v>12839.313939341222</v>
      </c>
      <c r="O4" s="96">
        <f t="shared" si="3"/>
        <v>14475.541893958529</v>
      </c>
      <c r="P4" s="96">
        <f t="shared" si="3"/>
        <v>10891.699980780844</v>
      </c>
      <c r="Q4" s="96">
        <f t="shared" si="3"/>
        <v>12774.176726712873</v>
      </c>
    </row>
    <row r="5" spans="1:17" ht="12" customHeight="1" x14ac:dyDescent="0.25">
      <c r="A5" s="87" t="s">
        <v>58</v>
      </c>
      <c r="B5" s="95">
        <v>784.71224693573697</v>
      </c>
      <c r="C5" s="95">
        <v>861.04514699175604</v>
      </c>
      <c r="D5" s="95">
        <v>770.69246819461171</v>
      </c>
      <c r="E5" s="95">
        <v>540.40263212602804</v>
      </c>
      <c r="F5" s="95">
        <v>468.93101188453198</v>
      </c>
      <c r="G5" s="95">
        <v>462.86055143421129</v>
      </c>
      <c r="H5" s="95">
        <v>455.79791646907199</v>
      </c>
      <c r="I5" s="95">
        <v>375.05703009715199</v>
      </c>
      <c r="J5" s="95">
        <v>533.63504891516402</v>
      </c>
      <c r="K5" s="95">
        <v>519.07286644056012</v>
      </c>
      <c r="L5" s="95">
        <v>495.95700382553389</v>
      </c>
      <c r="M5" s="95">
        <v>416.10615594231302</v>
      </c>
      <c r="N5" s="95">
        <v>396.57289227791779</v>
      </c>
      <c r="O5" s="95">
        <v>453.20372334981965</v>
      </c>
      <c r="P5" s="95">
        <v>342.52364610402333</v>
      </c>
      <c r="Q5" s="95">
        <v>351.11490278292251</v>
      </c>
    </row>
    <row r="6" spans="1:17" ht="12" customHeight="1" x14ac:dyDescent="0.25">
      <c r="A6" s="87" t="s">
        <v>84</v>
      </c>
      <c r="B6" s="95">
        <v>29.696782907285719</v>
      </c>
      <c r="C6" s="95">
        <v>29.69731946151806</v>
      </c>
      <c r="D6" s="95">
        <v>28.793102268597547</v>
      </c>
      <c r="E6" s="95">
        <v>30.451358966719244</v>
      </c>
      <c r="F6" s="95">
        <v>30.194927572549972</v>
      </c>
      <c r="G6" s="95">
        <v>30.737061079901057</v>
      </c>
      <c r="H6" s="95">
        <v>31.618573602163703</v>
      </c>
      <c r="I6" s="95">
        <v>30.812754453364317</v>
      </c>
      <c r="J6" s="95">
        <v>32.198402724485057</v>
      </c>
      <c r="K6" s="95">
        <v>33.696545916294589</v>
      </c>
      <c r="L6" s="95">
        <v>37.443552041794504</v>
      </c>
      <c r="M6" s="95">
        <v>29.796370859415667</v>
      </c>
      <c r="N6" s="95">
        <v>29.513892479488742</v>
      </c>
      <c r="O6" s="95">
        <v>29.220174684095735</v>
      </c>
      <c r="P6" s="95">
        <v>23.186281359607765</v>
      </c>
      <c r="Q6" s="95">
        <v>22.910161443463686</v>
      </c>
    </row>
    <row r="7" spans="1:17" ht="12" customHeight="1" x14ac:dyDescent="0.25">
      <c r="A7" s="87" t="s">
        <v>110</v>
      </c>
      <c r="B7" s="95">
        <v>10237.148409850108</v>
      </c>
      <c r="C7" s="95">
        <v>10176.124435033598</v>
      </c>
      <c r="D7" s="95">
        <v>8750.0666880208191</v>
      </c>
      <c r="E7" s="95">
        <v>9966.1338039869115</v>
      </c>
      <c r="F7" s="95">
        <v>9900.7602118756186</v>
      </c>
      <c r="G7" s="95">
        <v>9847.9866812379823</v>
      </c>
      <c r="H7" s="95">
        <v>8384.6976364686416</v>
      </c>
      <c r="I7" s="95">
        <v>6786.7643013118814</v>
      </c>
      <c r="J7" s="95">
        <v>8753.835570187377</v>
      </c>
      <c r="K7" s="95">
        <v>7074.3136609767198</v>
      </c>
      <c r="L7" s="95">
        <v>7980.8332641464031</v>
      </c>
      <c r="M7" s="95">
        <v>6454.3158114220423</v>
      </c>
      <c r="N7" s="95">
        <v>6478.9053278959</v>
      </c>
      <c r="O7" s="95">
        <v>7175.1739701043143</v>
      </c>
      <c r="P7" s="95">
        <v>5568.6458085595214</v>
      </c>
      <c r="Q7" s="95">
        <v>6729.3868433085718</v>
      </c>
    </row>
    <row r="8" spans="1:17" ht="12" customHeight="1" x14ac:dyDescent="0.25">
      <c r="A8" s="87" t="s">
        <v>109</v>
      </c>
      <c r="B8" s="95">
        <v>6362.2051471669729</v>
      </c>
      <c r="C8" s="95">
        <v>7035.9877836808519</v>
      </c>
      <c r="D8" s="95">
        <v>6581.404123188011</v>
      </c>
      <c r="E8" s="95">
        <v>6940.6999151963109</v>
      </c>
      <c r="F8" s="95">
        <v>7292.4542220318708</v>
      </c>
      <c r="G8" s="95">
        <v>7165.3018028569631</v>
      </c>
      <c r="H8" s="95">
        <v>6458.4004831811289</v>
      </c>
      <c r="I8" s="95">
        <v>5968.0714194755637</v>
      </c>
      <c r="J8" s="95">
        <v>6128.1894668010109</v>
      </c>
      <c r="K8" s="95">
        <v>6014.4582389540647</v>
      </c>
      <c r="L8" s="95">
        <v>7454.2707886945</v>
      </c>
      <c r="M8" s="95">
        <v>5485.8395708313219</v>
      </c>
      <c r="N8" s="95">
        <v>5934.3218266879157</v>
      </c>
      <c r="O8" s="95">
        <v>6817.9440258203003</v>
      </c>
      <c r="P8" s="95">
        <v>4957.3442447576917</v>
      </c>
      <c r="Q8" s="95">
        <v>5670.7648191779144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2264.9419064864542</v>
      </c>
      <c r="C17" s="96">
        <f t="shared" si="6"/>
        <v>2323.7930393042466</v>
      </c>
      <c r="D17" s="96">
        <f t="shared" si="6"/>
        <v>2313.7966265484902</v>
      </c>
      <c r="E17" s="96">
        <f t="shared" si="6"/>
        <v>2361.0956971490368</v>
      </c>
      <c r="F17" s="96">
        <f t="shared" si="6"/>
        <v>2371.3289289223758</v>
      </c>
      <c r="G17" s="96">
        <f t="shared" si="6"/>
        <v>2426.4564722175983</v>
      </c>
      <c r="H17" s="96">
        <f t="shared" si="6"/>
        <v>2498.8009659487034</v>
      </c>
      <c r="I17" s="96">
        <f t="shared" si="6"/>
        <v>2467.762427968014</v>
      </c>
      <c r="J17" s="96">
        <f t="shared" si="6"/>
        <v>2627.1874044629876</v>
      </c>
      <c r="K17" s="96">
        <f t="shared" si="6"/>
        <v>2581.021391441499</v>
      </c>
      <c r="L17" s="96">
        <f t="shared" si="6"/>
        <v>2651.034166555507</v>
      </c>
      <c r="M17" s="96">
        <f t="shared" si="6"/>
        <v>2699.629203096214</v>
      </c>
      <c r="N17" s="96">
        <f t="shared" si="6"/>
        <v>2689.0508565870764</v>
      </c>
      <c r="O17" s="96">
        <f t="shared" si="6"/>
        <v>2712.9992148873398</v>
      </c>
      <c r="P17" s="96">
        <f t="shared" si="6"/>
        <v>2711.2315488974436</v>
      </c>
      <c r="Q17" s="96">
        <f t="shared" si="6"/>
        <v>2704.8964843842082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141.8918511228122</v>
      </c>
      <c r="C19" s="95">
        <v>141.92396128115837</v>
      </c>
      <c r="D19" s="95">
        <v>137.23501109247661</v>
      </c>
      <c r="E19" s="95">
        <v>102.18389300833083</v>
      </c>
      <c r="F19" s="95">
        <v>100.61939201719952</v>
      </c>
      <c r="G19" s="95">
        <v>88.370326500378752</v>
      </c>
      <c r="H19" s="95">
        <v>61.770659798857189</v>
      </c>
      <c r="I19" s="95">
        <v>60.386203475089289</v>
      </c>
      <c r="J19" s="95">
        <v>60.443852265495998</v>
      </c>
      <c r="K19" s="95">
        <v>57.655448498080133</v>
      </c>
      <c r="L19" s="95">
        <v>44.333152168609146</v>
      </c>
      <c r="M19" s="95">
        <v>81.330484838951946</v>
      </c>
      <c r="N19" s="95">
        <v>81.830027085790661</v>
      </c>
      <c r="O19" s="95">
        <v>82.183658287640313</v>
      </c>
      <c r="P19" s="95">
        <v>83.93402549936927</v>
      </c>
      <c r="Q19" s="95">
        <v>82.652740422556349</v>
      </c>
    </row>
    <row r="20" spans="1:17" ht="12" customHeight="1" x14ac:dyDescent="0.25">
      <c r="A20" s="87" t="s">
        <v>110</v>
      </c>
      <c r="B20" s="95">
        <v>1160.8793545926833</v>
      </c>
      <c r="C20" s="95">
        <v>1145.8858642578064</v>
      </c>
      <c r="D20" s="95">
        <v>1098.4171345779782</v>
      </c>
      <c r="E20" s="95">
        <v>1199.5098435958157</v>
      </c>
      <c r="F20" s="95">
        <v>1184.1903676572138</v>
      </c>
      <c r="G20" s="95">
        <v>1225.7919296781351</v>
      </c>
      <c r="H20" s="95">
        <v>1276.0396110657537</v>
      </c>
      <c r="I20" s="95">
        <v>1198.0729696603071</v>
      </c>
      <c r="J20" s="95">
        <v>1436.6937134118075</v>
      </c>
      <c r="K20" s="95">
        <v>1296.4439951539252</v>
      </c>
      <c r="L20" s="95">
        <v>1278.4174061766039</v>
      </c>
      <c r="M20" s="95">
        <v>1350.6263419146196</v>
      </c>
      <c r="N20" s="95">
        <v>1296.9557975438793</v>
      </c>
      <c r="O20" s="95">
        <v>1291.7305042445307</v>
      </c>
      <c r="P20" s="95">
        <v>1336.4980880825913</v>
      </c>
      <c r="Q20" s="95">
        <v>1381.536493677246</v>
      </c>
    </row>
    <row r="21" spans="1:17" ht="12" customHeight="1" x14ac:dyDescent="0.25">
      <c r="A21" s="87" t="s">
        <v>109</v>
      </c>
      <c r="B21" s="95">
        <v>962.17070077095877</v>
      </c>
      <c r="C21" s="95">
        <v>1035.9832137652818</v>
      </c>
      <c r="D21" s="95">
        <v>1078.1444808780354</v>
      </c>
      <c r="E21" s="95">
        <v>1059.40196054489</v>
      </c>
      <c r="F21" s="95">
        <v>1086.5191692479623</v>
      </c>
      <c r="G21" s="95">
        <v>1112.2942160390844</v>
      </c>
      <c r="H21" s="95">
        <v>1160.9906950840925</v>
      </c>
      <c r="I21" s="95">
        <v>1209.3032548326173</v>
      </c>
      <c r="J21" s="95">
        <v>1130.049838785684</v>
      </c>
      <c r="K21" s="95">
        <v>1226.9219477894935</v>
      </c>
      <c r="L21" s="95">
        <v>1328.2836082102938</v>
      </c>
      <c r="M21" s="95">
        <v>1267.6723763426428</v>
      </c>
      <c r="N21" s="95">
        <v>1310.2650319574066</v>
      </c>
      <c r="O21" s="95">
        <v>1339.0850523551687</v>
      </c>
      <c r="P21" s="95">
        <v>1290.7994353154832</v>
      </c>
      <c r="Q21" s="95">
        <v>1240.7072502844057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498.92663284144072</v>
      </c>
      <c r="C27" s="96">
        <f t="shared" ref="C27:Q27" si="8">SUM(C28:C32)</f>
        <v>525.07163792762685</v>
      </c>
      <c r="D27" s="96">
        <f t="shared" si="8"/>
        <v>597.88629017805033</v>
      </c>
      <c r="E27" s="96">
        <f t="shared" si="8"/>
        <v>520.2636224841134</v>
      </c>
      <c r="F27" s="96">
        <f t="shared" si="8"/>
        <v>542.59326460117973</v>
      </c>
      <c r="G27" s="96">
        <f t="shared" si="8"/>
        <v>538.10387687168861</v>
      </c>
      <c r="H27" s="96">
        <f t="shared" si="8"/>
        <v>554.39873338542213</v>
      </c>
      <c r="I27" s="96">
        <f t="shared" si="8"/>
        <v>600.99637306869909</v>
      </c>
      <c r="J27" s="96">
        <f t="shared" si="8"/>
        <v>659.54492430414484</v>
      </c>
      <c r="K27" s="96">
        <f t="shared" si="8"/>
        <v>634.13183764364874</v>
      </c>
      <c r="L27" s="96">
        <f t="shared" si="8"/>
        <v>622.5952877248784</v>
      </c>
      <c r="M27" s="96">
        <f t="shared" si="8"/>
        <v>698.08315735392955</v>
      </c>
      <c r="N27" s="96">
        <f t="shared" si="8"/>
        <v>701.51143268287183</v>
      </c>
      <c r="O27" s="96">
        <f t="shared" si="8"/>
        <v>705.20056967148457</v>
      </c>
      <c r="P27" s="96">
        <f t="shared" si="8"/>
        <v>712.96896275445101</v>
      </c>
      <c r="Q27" s="96">
        <f t="shared" si="8"/>
        <v>702.90246433888467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89.645648988587595</v>
      </c>
      <c r="C29" s="95">
        <v>89.577605614151636</v>
      </c>
      <c r="D29" s="95">
        <v>138.84229751127791</v>
      </c>
      <c r="E29" s="95">
        <v>67.686741350297936</v>
      </c>
      <c r="F29" s="95">
        <v>78.159589255934534</v>
      </c>
      <c r="G29" s="95">
        <v>63.757135159632462</v>
      </c>
      <c r="H29" s="95">
        <v>54.531807399195131</v>
      </c>
      <c r="I29" s="95">
        <v>77.102821577070443</v>
      </c>
      <c r="J29" s="95">
        <v>168.63995597187886</v>
      </c>
      <c r="K29" s="95">
        <v>94.418574544573275</v>
      </c>
      <c r="L29" s="95">
        <v>43.035135928911359</v>
      </c>
      <c r="M29" s="95">
        <v>138.49685720175265</v>
      </c>
      <c r="N29" s="95">
        <v>126.66949631332824</v>
      </c>
      <c r="O29" s="95">
        <v>114.99960781362429</v>
      </c>
      <c r="P29" s="95">
        <v>142.50434364700874</v>
      </c>
      <c r="Q29" s="95">
        <v>129.54796876530159</v>
      </c>
    </row>
    <row r="30" spans="1:17" ht="12" customHeight="1" x14ac:dyDescent="0.25">
      <c r="A30" s="87" t="s">
        <v>109</v>
      </c>
      <c r="B30" s="95">
        <v>409.28098385285313</v>
      </c>
      <c r="C30" s="95">
        <v>435.49403231347526</v>
      </c>
      <c r="D30" s="95">
        <v>459.0439926667724</v>
      </c>
      <c r="E30" s="95">
        <v>452.5768811338155</v>
      </c>
      <c r="F30" s="95">
        <v>464.43367534524515</v>
      </c>
      <c r="G30" s="95">
        <v>474.3467417120562</v>
      </c>
      <c r="H30" s="95">
        <v>499.86692598622699</v>
      </c>
      <c r="I30" s="95">
        <v>523.89355149162861</v>
      </c>
      <c r="J30" s="95">
        <v>490.90496833226598</v>
      </c>
      <c r="K30" s="95">
        <v>539.71326309907545</v>
      </c>
      <c r="L30" s="95">
        <v>579.56015179596704</v>
      </c>
      <c r="M30" s="95">
        <v>559.58630015217693</v>
      </c>
      <c r="N30" s="95">
        <v>574.84193636954365</v>
      </c>
      <c r="O30" s="95">
        <v>590.20096185786031</v>
      </c>
      <c r="P30" s="95">
        <v>570.46461910744222</v>
      </c>
      <c r="Q30" s="95">
        <v>573.35449557358311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23081.247176278383</v>
      </c>
      <c r="C3" s="100">
        <f>IF(RES_hh_fec!C3=0,0,1000000/0.086*RES_hh_fec!C3/RES_hh_num!C3)</f>
        <v>23904.519447324565</v>
      </c>
      <c r="D3" s="100">
        <f>IF(RES_hh_fec!D3=0,0,1000000/0.086*RES_hh_fec!D3/RES_hh_num!D3)</f>
        <v>22178.608459224004</v>
      </c>
      <c r="E3" s="100">
        <f>IF(RES_hh_fec!E3=0,0,1000000/0.086*RES_hh_fec!E3/RES_hh_num!E3)</f>
        <v>23263.479960415931</v>
      </c>
      <c r="F3" s="100">
        <f>IF(RES_hh_fec!F3=0,0,1000000/0.086*RES_hh_fec!F3/RES_hh_num!F3)</f>
        <v>23833.317482727842</v>
      </c>
      <c r="G3" s="100">
        <f>IF(RES_hh_fec!G3=0,0,1000000/0.086*RES_hh_fec!G3/RES_hh_num!G3)</f>
        <v>22879.915362606971</v>
      </c>
      <c r="H3" s="100">
        <f>IF(RES_hh_fec!H3=0,0,1000000/0.086*RES_hh_fec!H3/RES_hh_num!H3)</f>
        <v>20155.310437848239</v>
      </c>
      <c r="I3" s="100">
        <f>IF(RES_hh_fec!I3=0,0,1000000/0.086*RES_hh_fec!I3/RES_hh_num!I3)</f>
        <v>18267.18682522243</v>
      </c>
      <c r="J3" s="100">
        <f>IF(RES_hh_fec!J3=0,0,1000000/0.086*RES_hh_fec!J3/RES_hh_num!J3)</f>
        <v>19789.4037630153</v>
      </c>
      <c r="K3" s="100">
        <f>IF(RES_hh_fec!K3=0,0,1000000/0.086*RES_hh_fec!K3/RES_hh_num!K3)</f>
        <v>18067.640579434399</v>
      </c>
      <c r="L3" s="100">
        <f>IF(RES_hh_fec!L3=0,0,1000000/0.086*RES_hh_fec!L3/RES_hh_num!L3)</f>
        <v>20370.955084615118</v>
      </c>
      <c r="M3" s="100">
        <f>IF(RES_hh_fec!M3=0,0,1000000/0.086*RES_hh_fec!M3/RES_hh_num!M3)</f>
        <v>16474.501388075321</v>
      </c>
      <c r="N3" s="100">
        <f>IF(RES_hh_fec!N3=0,0,1000000/0.086*RES_hh_fec!N3/RES_hh_num!N3)</f>
        <v>17325.695620155577</v>
      </c>
      <c r="O3" s="100">
        <f>IF(RES_hh_fec!O3=0,0,1000000/0.086*RES_hh_fec!O3/RES_hh_num!O3)</f>
        <v>18910.830810694912</v>
      </c>
      <c r="P3" s="100">
        <f>IF(RES_hh_fec!P3=0,0,1000000/0.086*RES_hh_fec!P3/RES_hh_num!P3)</f>
        <v>15183.950365850491</v>
      </c>
      <c r="Q3" s="100">
        <f>IF(RES_hh_fec!Q3=0,0,1000000/0.086*RES_hh_fec!Q3/RES_hh_num!Q3)</f>
        <v>16959.121936900876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18871.948610431748</v>
      </c>
      <c r="C4" s="96">
        <f>IF(RES_hh_fec!C4=0,0,1000000/0.086*RES_hh_fec!C4/RES_hh_num!C4)</f>
        <v>19651.370926623164</v>
      </c>
      <c r="D4" s="96">
        <f>IF(RES_hh_fec!D4=0,0,1000000/0.086*RES_hh_fec!D4/RES_hh_num!D4)</f>
        <v>17841.528596817436</v>
      </c>
      <c r="E4" s="96">
        <f>IF(RES_hh_fec!E4=0,0,1000000/0.086*RES_hh_fec!E4/RES_hh_num!E4)</f>
        <v>18952.444093715396</v>
      </c>
      <c r="F4" s="96">
        <f>IF(RES_hh_fec!F4=0,0,1000000/0.086*RES_hh_fec!F4/RES_hh_num!F4)</f>
        <v>19466.96673683371</v>
      </c>
      <c r="G4" s="96">
        <f>IF(RES_hh_fec!G4=0,0,1000000/0.086*RES_hh_fec!G4/RES_hh_num!G4)</f>
        <v>18517.200820775852</v>
      </c>
      <c r="H4" s="96">
        <f>IF(RES_hh_fec!H4=0,0,1000000/0.086*RES_hh_fec!H4/RES_hh_num!H4)</f>
        <v>15919.014101306971</v>
      </c>
      <c r="I4" s="96">
        <f>IF(RES_hh_fec!I4=0,0,1000000/0.086*RES_hh_fec!I4/RES_hh_num!I4)</f>
        <v>14050.485614868256</v>
      </c>
      <c r="J4" s="96">
        <f>IF(RES_hh_fec!J4=0,0,1000000/0.086*RES_hh_fec!J4/RES_hh_num!J4)</f>
        <v>15676.993392294044</v>
      </c>
      <c r="K4" s="96">
        <f>IF(RES_hh_fec!K4=0,0,1000000/0.086*RES_hh_fec!K4/RES_hh_num!K4)</f>
        <v>13990.622694803142</v>
      </c>
      <c r="L4" s="96">
        <f>IF(RES_hh_fec!L4=0,0,1000000/0.086*RES_hh_fec!L4/RES_hh_num!L4)</f>
        <v>16288.785117286139</v>
      </c>
      <c r="M4" s="96">
        <f>IF(RES_hh_fec!M4=0,0,1000000/0.086*RES_hh_fec!M4/RES_hh_num!M4)</f>
        <v>12411.261795994198</v>
      </c>
      <c r="N4" s="96">
        <f>IF(RES_hh_fec!N4=0,0,1000000/0.086*RES_hh_fec!N4/RES_hh_num!N4)</f>
        <v>13167.124643634366</v>
      </c>
      <c r="O4" s="96">
        <f>IF(RES_hh_fec!O4=0,0,1000000/0.086*RES_hh_fec!O4/RES_hh_num!O4)</f>
        <v>14724.86095641785</v>
      </c>
      <c r="P4" s="96">
        <f>IF(RES_hh_fec!P4=0,0,1000000/0.086*RES_hh_fec!P4/RES_hh_num!P4)</f>
        <v>10980.552759337739</v>
      </c>
      <c r="Q4" s="96">
        <f>IF(RES_hh_fec!Q4=0,0,1000000/0.086*RES_hh_fec!Q4/RES_hh_num!Q4)</f>
        <v>12722.525803469516</v>
      </c>
    </row>
    <row r="5" spans="1:17" ht="12" customHeight="1" x14ac:dyDescent="0.25">
      <c r="A5" s="87" t="s">
        <v>58</v>
      </c>
      <c r="B5" s="95">
        <f>IF(RES_hh_fec!B5=0,0,1000000/0.086*RES_hh_fec!B5/RES_hh_num!B5)</f>
        <v>21881.468552761333</v>
      </c>
      <c r="C5" s="95">
        <f>IF(RES_hh_fec!C5=0,0,1000000/0.086*RES_hh_fec!C5/RES_hh_num!C5)</f>
        <v>24057.29213684264</v>
      </c>
      <c r="D5" s="95">
        <f>IF(RES_hh_fec!D5=0,0,1000000/0.086*RES_hh_fec!D5/RES_hh_num!D5)</f>
        <v>20862.275576093431</v>
      </c>
      <c r="E5" s="95">
        <f>IF(RES_hh_fec!E5=0,0,1000000/0.086*RES_hh_fec!E5/RES_hh_num!E5)</f>
        <v>21574.177766572779</v>
      </c>
      <c r="F5" s="95">
        <f>IF(RES_hh_fec!F5=0,0,1000000/0.086*RES_hh_fec!F5/RES_hh_num!F5)</f>
        <v>22084.238010222263</v>
      </c>
      <c r="G5" s="95">
        <f>IF(RES_hh_fec!G5=0,0,1000000/0.086*RES_hh_fec!G5/RES_hh_num!G5)</f>
        <v>21014.019756465717</v>
      </c>
      <c r="H5" s="95">
        <f>IF(RES_hh_fec!H5=0,0,1000000/0.086*RES_hh_fec!H5/RES_hh_num!H5)</f>
        <v>19139.974391486085</v>
      </c>
      <c r="I5" s="95">
        <f>IF(RES_hh_fec!I5=0,0,1000000/0.086*RES_hh_fec!I5/RES_hh_num!I5)</f>
        <v>15406.380932395445</v>
      </c>
      <c r="J5" s="95">
        <f>IF(RES_hh_fec!J5=0,0,1000000/0.086*RES_hh_fec!J5/RES_hh_num!J5)</f>
        <v>18294.345994568099</v>
      </c>
      <c r="K5" s="95">
        <f>IF(RES_hh_fec!K5=0,0,1000000/0.086*RES_hh_fec!K5/RES_hh_num!K5)</f>
        <v>16320.529624111341</v>
      </c>
      <c r="L5" s="95">
        <f>IF(RES_hh_fec!L5=0,0,1000000/0.086*RES_hh_fec!L5/RES_hh_num!L5)</f>
        <v>18175.28881180166</v>
      </c>
      <c r="M5" s="95">
        <f>IF(RES_hh_fec!M5=0,0,1000000/0.086*RES_hh_fec!M5/RES_hh_num!M5)</f>
        <v>15330.638340820906</v>
      </c>
      <c r="N5" s="95">
        <f>IF(RES_hh_fec!N5=0,0,1000000/0.086*RES_hh_fec!N5/RES_hh_num!N5)</f>
        <v>15539.514582278218</v>
      </c>
      <c r="O5" s="95">
        <f>IF(RES_hh_fec!O5=0,0,1000000/0.086*RES_hh_fec!O5/RES_hh_num!O5)</f>
        <v>17815.240447182929</v>
      </c>
      <c r="P5" s="95">
        <f>IF(RES_hh_fec!P5=0,0,1000000/0.086*RES_hh_fec!P5/RES_hh_num!P5)</f>
        <v>13622.006376351184</v>
      </c>
      <c r="Q5" s="95">
        <f>IF(RES_hh_fec!Q5=0,0,1000000/0.086*RES_hh_fec!Q5/RES_hh_num!Q5)</f>
        <v>15629.695815979421</v>
      </c>
    </row>
    <row r="6" spans="1:17" ht="12" customHeight="1" x14ac:dyDescent="0.25">
      <c r="A6" s="87" t="s">
        <v>84</v>
      </c>
      <c r="B6" s="95">
        <f>IF(RES_hh_fec!B6=0,0,1000000/0.086*RES_hh_fec!B6/RES_hh_num!B6)</f>
        <v>18603.353248523825</v>
      </c>
      <c r="C6" s="95">
        <f>IF(RES_hh_fec!C6=0,0,1000000/0.086*RES_hh_fec!C6/RES_hh_num!C6)</f>
        <v>18396.836243381062</v>
      </c>
      <c r="D6" s="95">
        <f>IF(RES_hh_fec!D6=0,0,1000000/0.086*RES_hh_fec!D6/RES_hh_num!D6)</f>
        <v>17388.818315580244</v>
      </c>
      <c r="E6" s="95">
        <f>IF(RES_hh_fec!E6=0,0,1000000/0.086*RES_hh_fec!E6/RES_hh_num!E6)</f>
        <v>18337.43937288797</v>
      </c>
      <c r="F6" s="95">
        <f>IF(RES_hh_fec!F6=0,0,1000000/0.086*RES_hh_fec!F6/RES_hh_num!F6)</f>
        <v>18133.400120941711</v>
      </c>
      <c r="G6" s="95">
        <f>IF(RES_hh_fec!G6=0,0,1000000/0.086*RES_hh_fec!G6/RES_hh_num!G6)</f>
        <v>17740.077518034068</v>
      </c>
      <c r="H6" s="95">
        <f>IF(RES_hh_fec!H6=0,0,1000000/0.086*RES_hh_fec!H6/RES_hh_num!H6)</f>
        <v>15466.293914139715</v>
      </c>
      <c r="I6" s="95">
        <f>IF(RES_hh_fec!I6=0,0,1000000/0.086*RES_hh_fec!I6/RES_hh_num!I6)</f>
        <v>14168.302058384228</v>
      </c>
      <c r="J6" s="95">
        <f>IF(RES_hh_fec!J6=0,0,1000000/0.086*RES_hh_fec!J6/RES_hh_num!J6)</f>
        <v>14782.285120977594</v>
      </c>
      <c r="K6" s="95">
        <f>IF(RES_hh_fec!K6=0,0,1000000/0.086*RES_hh_fec!K6/RES_hh_num!K6)</f>
        <v>14308.893561447248</v>
      </c>
      <c r="L6" s="95">
        <f>IF(RES_hh_fec!L6=0,0,1000000/0.086*RES_hh_fec!L6/RES_hh_num!L6)</f>
        <v>15872.457061891644</v>
      </c>
      <c r="M6" s="95">
        <f>IF(RES_hh_fec!M6=0,0,1000000/0.086*RES_hh_fec!M6/RES_hh_num!M6)</f>
        <v>12680.863030700477</v>
      </c>
      <c r="N6" s="95">
        <f>IF(RES_hh_fec!N6=0,0,1000000/0.086*RES_hh_fec!N6/RES_hh_num!N6)</f>
        <v>12988.919867883111</v>
      </c>
      <c r="O6" s="95">
        <f>IF(RES_hh_fec!O6=0,0,1000000/0.086*RES_hh_fec!O6/RES_hh_num!O6)</f>
        <v>14187.470564721658</v>
      </c>
      <c r="P6" s="95">
        <f>IF(RES_hh_fec!P6=0,0,1000000/0.086*RES_hh_fec!P6/RES_hh_num!P6)</f>
        <v>11354.238483805415</v>
      </c>
      <c r="Q6" s="95">
        <f>IF(RES_hh_fec!Q6=0,0,1000000/0.086*RES_hh_fec!Q6/RES_hh_num!Q6)</f>
        <v>12798.144906001296</v>
      </c>
    </row>
    <row r="7" spans="1:17" ht="12" customHeight="1" x14ac:dyDescent="0.25">
      <c r="A7" s="87" t="s">
        <v>110</v>
      </c>
      <c r="B7" s="95">
        <f>IF(RES_hh_fec!B7=0,0,1000000/0.086*RES_hh_fec!B7/RES_hh_num!B7)</f>
        <v>19637.876768405189</v>
      </c>
      <c r="C7" s="95">
        <f>IF(RES_hh_fec!C7=0,0,1000000/0.086*RES_hh_fec!C7/RES_hh_num!C7)</f>
        <v>19438.325824761905</v>
      </c>
      <c r="D7" s="95">
        <f>IF(RES_hh_fec!D7=0,0,1000000/0.086*RES_hh_fec!D7/RES_hh_num!D7)</f>
        <v>16661.462822752121</v>
      </c>
      <c r="E7" s="95">
        <f>IF(RES_hh_fec!E7=0,0,1000000/0.086*RES_hh_fec!E7/RES_hh_num!E7)</f>
        <v>18820.487884057966</v>
      </c>
      <c r="F7" s="95">
        <f>IF(RES_hh_fec!F7=0,0,1000000/0.086*RES_hh_fec!F7/RES_hh_num!F7)</f>
        <v>18855.643302857232</v>
      </c>
      <c r="G7" s="95">
        <f>IF(RES_hh_fec!G7=0,0,1000000/0.086*RES_hh_fec!G7/RES_hh_num!G7)</f>
        <v>18774.06382285479</v>
      </c>
      <c r="H7" s="95">
        <f>IF(RES_hh_fec!H7=0,0,1000000/0.086*RES_hh_fec!H7/RES_hh_num!H7)</f>
        <v>16025.887376734992</v>
      </c>
      <c r="I7" s="95">
        <f>IF(RES_hh_fec!I7=0,0,1000000/0.086*RES_hh_fec!I7/RES_hh_num!I7)</f>
        <v>13165.793598930179</v>
      </c>
      <c r="J7" s="95">
        <f>IF(RES_hh_fec!J7=0,0,1000000/0.086*RES_hh_fec!J7/RES_hh_num!J7)</f>
        <v>17012.364550838392</v>
      </c>
      <c r="K7" s="95">
        <f>IF(RES_hh_fec!K7=0,0,1000000/0.086*RES_hh_fec!K7/RES_hh_num!K7)</f>
        <v>13936.658070053216</v>
      </c>
      <c r="L7" s="95">
        <f>IF(RES_hh_fec!L7=0,0,1000000/0.086*RES_hh_fec!L7/RES_hh_num!L7)</f>
        <v>15804.012440834256</v>
      </c>
      <c r="M7" s="95">
        <f>IF(RES_hh_fec!M7=0,0,1000000/0.086*RES_hh_fec!M7/RES_hh_num!M7)</f>
        <v>12820.268099328166</v>
      </c>
      <c r="N7" s="95">
        <f>IF(RES_hh_fec!N7=0,0,1000000/0.086*RES_hh_fec!N7/RES_hh_num!N7)</f>
        <v>12889.351894178784</v>
      </c>
      <c r="O7" s="95">
        <f>IF(RES_hh_fec!O7=0,0,1000000/0.086*RES_hh_fec!O7/RES_hh_num!O7)</f>
        <v>14356.058195220437</v>
      </c>
      <c r="P7" s="95">
        <f>IF(RES_hh_fec!P7=0,0,1000000/0.086*RES_hh_fec!P7/RES_hh_num!P7)</f>
        <v>11142.435689932168</v>
      </c>
      <c r="Q7" s="95">
        <f>IF(RES_hh_fec!Q7=0,0,1000000/0.086*RES_hh_fec!Q7/RES_hh_num!Q7)</f>
        <v>13236.297371659834</v>
      </c>
    </row>
    <row r="8" spans="1:17" ht="12" customHeight="1" x14ac:dyDescent="0.25">
      <c r="A8" s="87" t="s">
        <v>109</v>
      </c>
      <c r="B8" s="95">
        <f>IF(RES_hh_fec!B8=0,0,1000000/0.086*RES_hh_fec!B8/RES_hh_num!B8)</f>
        <v>17102.863689585629</v>
      </c>
      <c r="C8" s="95">
        <f>IF(RES_hh_fec!C8=0,0,1000000/0.086*RES_hh_fec!C8/RES_hh_num!C8)</f>
        <v>18686.910460619667</v>
      </c>
      <c r="D8" s="95">
        <f>IF(RES_hh_fec!D8=0,0,1000000/0.086*RES_hh_fec!D8/RES_hh_num!D8)</f>
        <v>17177.769464424651</v>
      </c>
      <c r="E8" s="95">
        <f>IF(RES_hh_fec!E8=0,0,1000000/0.086*RES_hh_fec!E8/RES_hh_num!E8)</f>
        <v>17351.940582520419</v>
      </c>
      <c r="F8" s="95">
        <f>IF(RES_hh_fec!F8=0,0,1000000/0.086*RES_hh_fec!F8/RES_hh_num!F8)</f>
        <v>18223.890792165672</v>
      </c>
      <c r="G8" s="95">
        <f>IF(RES_hh_fec!G8=0,0,1000000/0.086*RES_hh_fec!G8/RES_hh_num!G8)</f>
        <v>16606.407177768553</v>
      </c>
      <c r="H8" s="95">
        <f>IF(RES_hh_fec!H8=0,0,1000000/0.086*RES_hh_fec!H8/RES_hh_num!H8)</f>
        <v>14851.650933259612</v>
      </c>
      <c r="I8" s="95">
        <f>IF(RES_hh_fec!I8=0,0,1000000/0.086*RES_hh_fec!I8/RES_hh_num!I8)</f>
        <v>13677.982861373379</v>
      </c>
      <c r="J8" s="95">
        <f>IF(RES_hh_fec!J8=0,0,1000000/0.086*RES_hh_fec!J8/RES_hh_num!J8)</f>
        <v>14038.705261504118</v>
      </c>
      <c r="K8" s="95">
        <f>IF(RES_hh_fec!K8=0,0,1000000/0.086*RES_hh_fec!K8/RES_hh_num!K8)</f>
        <v>13409.801643486366</v>
      </c>
      <c r="L8" s="95">
        <f>IF(RES_hh_fec!L8=0,0,1000000/0.086*RES_hh_fec!L8/RES_hh_num!L8)</f>
        <v>16263.203166507186</v>
      </c>
      <c r="M8" s="95">
        <f>IF(RES_hh_fec!M8=0,0,1000000/0.086*RES_hh_fec!M8/RES_hh_num!M8)</f>
        <v>11810.986716322192</v>
      </c>
      <c r="N8" s="95">
        <f>IF(RES_hh_fec!N8=0,0,1000000/0.086*RES_hh_fec!N8/RES_hh_num!N8)</f>
        <v>12712.27558730039</v>
      </c>
      <c r="O8" s="95">
        <f>IF(RES_hh_fec!O8=0,0,1000000/0.086*RES_hh_fec!O8/RES_hh_num!O8)</f>
        <v>14425.287742219674</v>
      </c>
      <c r="P8" s="95">
        <f>IF(RES_hh_fec!P8=0,0,1000000/0.086*RES_hh_fec!P8/RES_hh_num!P8)</f>
        <v>10568.856420495989</v>
      </c>
      <c r="Q8" s="95">
        <f>IF(RES_hh_fec!Q8=0,0,1000000/0.086*RES_hh_fec!Q8/RES_hh_num!Q8)</f>
        <v>12253.927146542886</v>
      </c>
    </row>
    <row r="9" spans="1:17" ht="12" customHeight="1" x14ac:dyDescent="0.25">
      <c r="A9" s="87" t="s">
        <v>55</v>
      </c>
      <c r="B9" s="95">
        <f>IF(RES_hh_fec!B9=0,0,1000000/0.086*RES_hh_fec!B9/RES_hh_num!B9)</f>
        <v>22940.074400035104</v>
      </c>
      <c r="C9" s="95">
        <f>IF(RES_hh_fec!C9=0,0,1000000/0.086*RES_hh_fec!C9/RES_hh_num!C9)</f>
        <v>25146.983498441932</v>
      </c>
      <c r="D9" s="95">
        <f>IF(RES_hh_fec!D9=0,0,1000000/0.086*RES_hh_fec!D9/RES_hh_num!D9)</f>
        <v>21160.760898279714</v>
      </c>
      <c r="E9" s="95">
        <f>IF(RES_hh_fec!E9=0,0,1000000/0.086*RES_hh_fec!E9/RES_hh_num!E9)</f>
        <v>24794.258135803146</v>
      </c>
      <c r="F9" s="95">
        <f>IF(RES_hh_fec!F9=0,0,1000000/0.086*RES_hh_fec!F9/RES_hh_num!F9)</f>
        <v>23152.929942902192</v>
      </c>
      <c r="G9" s="95">
        <f>IF(RES_hh_fec!G9=0,0,1000000/0.086*RES_hh_fec!G9/RES_hh_num!G9)</f>
        <v>22031.027603799565</v>
      </c>
      <c r="H9" s="95">
        <f>IF(RES_hh_fec!H9=0,0,1000000/0.086*RES_hh_fec!H9/RES_hh_num!H9)</f>
        <v>17002.220256529585</v>
      </c>
      <c r="I9" s="95">
        <f>IF(RES_hh_fec!I9=0,0,1000000/0.086*RES_hh_fec!I9/RES_hh_num!I9)</f>
        <v>18118.051921410759</v>
      </c>
      <c r="J9" s="95">
        <f>IF(RES_hh_fec!J9=0,0,1000000/0.086*RES_hh_fec!J9/RES_hh_num!J9)</f>
        <v>17977.420298308803</v>
      </c>
      <c r="K9" s="95">
        <f>IF(RES_hh_fec!K9=0,0,1000000/0.086*RES_hh_fec!K9/RES_hh_num!K9)</f>
        <v>17449.918065159949</v>
      </c>
      <c r="L9" s="95">
        <f>IF(RES_hh_fec!L9=0,0,1000000/0.086*RES_hh_fec!L9/RES_hh_num!L9)</f>
        <v>20098.988290334066</v>
      </c>
      <c r="M9" s="95">
        <f>IF(RES_hh_fec!M9=0,0,1000000/0.086*RES_hh_fec!M9/RES_hh_num!M9)</f>
        <v>13790.86300701113</v>
      </c>
      <c r="N9" s="95">
        <f>IF(RES_hh_fec!N9=0,0,1000000/0.086*RES_hh_fec!N9/RES_hh_num!N9)</f>
        <v>17145.005812881267</v>
      </c>
      <c r="O9" s="95">
        <f>IF(RES_hh_fec!O9=0,0,1000000/0.086*RES_hh_fec!O9/RES_hh_num!O9)</f>
        <v>18598.199481107204</v>
      </c>
      <c r="P9" s="95">
        <f>IF(RES_hh_fec!P9=0,0,1000000/0.086*RES_hh_fec!P9/RES_hh_num!P9)</f>
        <v>13248.426646919905</v>
      </c>
      <c r="Q9" s="95">
        <f>IF(RES_hh_fec!Q9=0,0,1000000/0.086*RES_hh_fec!Q9/RES_hh_num!Q9)</f>
        <v>15428.014429515402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14806.293303403971</v>
      </c>
      <c r="C11" s="95">
        <f>IF(RES_hh_fec!C11=0,0,1000000/0.086*RES_hh_fec!C11/RES_hh_num!C11)</f>
        <v>12917.795987605876</v>
      </c>
      <c r="D11" s="95">
        <f>IF(RES_hh_fec!D11=0,0,1000000/0.086*RES_hh_fec!D11/RES_hh_num!D11)</f>
        <v>13013.074275925746</v>
      </c>
      <c r="E11" s="95">
        <f>IF(RES_hh_fec!E11=0,0,1000000/0.086*RES_hh_fec!E11/RES_hh_num!E11)</f>
        <v>12774.427615939263</v>
      </c>
      <c r="F11" s="95">
        <f>IF(RES_hh_fec!F11=0,0,1000000/0.086*RES_hh_fec!F11/RES_hh_num!F11)</f>
        <v>12624.163110489026</v>
      </c>
      <c r="G11" s="95">
        <f>IF(RES_hh_fec!G11=0,0,1000000/0.086*RES_hh_fec!G11/RES_hh_num!G11)</f>
        <v>11301.600827119273</v>
      </c>
      <c r="H11" s="95">
        <f>IF(RES_hh_fec!H11=0,0,1000000/0.086*RES_hh_fec!H11/RES_hh_num!H11)</f>
        <v>10800.733628241311</v>
      </c>
      <c r="I11" s="95">
        <f>IF(RES_hh_fec!I11=0,0,1000000/0.086*RES_hh_fec!I11/RES_hh_num!I11)</f>
        <v>11280.75858973004</v>
      </c>
      <c r="J11" s="95">
        <f>IF(RES_hh_fec!J11=0,0,1000000/0.086*RES_hh_fec!J11/RES_hh_num!J11)</f>
        <v>10959.107117033689</v>
      </c>
      <c r="K11" s="95">
        <f>IF(RES_hh_fec!K11=0,0,1000000/0.086*RES_hh_fec!K11/RES_hh_num!K11)</f>
        <v>9849.6111970130369</v>
      </c>
      <c r="L11" s="95">
        <f>IF(RES_hh_fec!L11=0,0,1000000/0.086*RES_hh_fec!L11/RES_hh_num!L11)</f>
        <v>9927.0535354776894</v>
      </c>
      <c r="M11" s="95">
        <f>IF(RES_hh_fec!M11=0,0,1000000/0.086*RES_hh_fec!M11/RES_hh_num!M11)</f>
        <v>11233.972187010055</v>
      </c>
      <c r="N11" s="95">
        <f>IF(RES_hh_fec!N11=0,0,1000000/0.086*RES_hh_fec!N11/RES_hh_num!N11)</f>
        <v>9360.0423666944698</v>
      </c>
      <c r="O11" s="95">
        <f>IF(RES_hh_fec!O11=0,0,1000000/0.086*RES_hh_fec!O11/RES_hh_num!O11)</f>
        <v>10158.044619775865</v>
      </c>
      <c r="P11" s="95">
        <f>IF(RES_hh_fec!P11=0,0,1000000/0.086*RES_hh_fec!P11/RES_hh_num!P11)</f>
        <v>9466.1529452855866</v>
      </c>
      <c r="Q11" s="95">
        <f>IF(RES_hh_fec!Q11=0,0,1000000/0.086*RES_hh_fec!Q11/RES_hh_num!Q11)</f>
        <v>10154.382675572138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10777.05800812529</v>
      </c>
      <c r="C12" s="95">
        <f>IF(RES_hh_fec!C12=0,0,1000000/0.086*RES_hh_fec!C12/RES_hh_num!C12)</f>
        <v>10927.074862404554</v>
      </c>
      <c r="D12" s="95">
        <f>IF(RES_hh_fec!D12=0,0,1000000/0.086*RES_hh_fec!D12/RES_hh_num!D12)</f>
        <v>9563.8619364132846</v>
      </c>
      <c r="E12" s="95">
        <f>IF(RES_hh_fec!E12=0,0,1000000/0.086*RES_hh_fec!E12/RES_hh_num!E12)</f>
        <v>10019.146531223478</v>
      </c>
      <c r="F12" s="95">
        <f>IF(RES_hh_fec!F12=0,0,1000000/0.086*RES_hh_fec!F12/RES_hh_num!F12)</f>
        <v>9993.1372675294624</v>
      </c>
      <c r="G12" s="95">
        <f>IF(RES_hh_fec!G12=0,0,1000000/0.086*RES_hh_fec!G12/RES_hh_num!G12)</f>
        <v>9328.1489433403513</v>
      </c>
      <c r="H12" s="95">
        <f>IF(RES_hh_fec!H12=0,0,1000000/0.086*RES_hh_fec!H12/RES_hh_num!H12)</f>
        <v>7954.9165443788843</v>
      </c>
      <c r="I12" s="95">
        <f>IF(RES_hh_fec!I12=0,0,1000000/0.086*RES_hh_fec!I12/RES_hh_num!I12)</f>
        <v>6786.851509397844</v>
      </c>
      <c r="J12" s="95">
        <f>IF(RES_hh_fec!J12=0,0,1000000/0.086*RES_hh_fec!J12/RES_hh_num!J12)</f>
        <v>7382.7762870883544</v>
      </c>
      <c r="K12" s="95">
        <f>IF(RES_hh_fec!K12=0,0,1000000/0.086*RES_hh_fec!K12/RES_hh_num!K12)</f>
        <v>6234.5526443986182</v>
      </c>
      <c r="L12" s="95">
        <f>IF(RES_hh_fec!L12=0,0,1000000/0.086*RES_hh_fec!L12/RES_hh_num!L12)</f>
        <v>7100.7424229999751</v>
      </c>
      <c r="M12" s="95">
        <f>IF(RES_hh_fec!M12=0,0,1000000/0.086*RES_hh_fec!M12/RES_hh_num!M12)</f>
        <v>4976.4259438063027</v>
      </c>
      <c r="N12" s="95">
        <f>IF(RES_hh_fec!N12=0,0,1000000/0.086*RES_hh_fec!N12/RES_hh_num!N12)</f>
        <v>4634.0156962986739</v>
      </c>
      <c r="O12" s="95">
        <f>IF(RES_hh_fec!O12=0,0,1000000/0.086*RES_hh_fec!O12/RES_hh_num!O12)</f>
        <v>4851.8495135560515</v>
      </c>
      <c r="P12" s="95">
        <f>IF(RES_hh_fec!P12=0,0,1000000/0.086*RES_hh_fec!P12/RES_hh_num!P12)</f>
        <v>3294.3505392802326</v>
      </c>
      <c r="Q12" s="95">
        <f>IF(RES_hh_fec!Q12=0,0,1000000/0.086*RES_hh_fec!Q12/RES_hh_num!Q12)</f>
        <v>3700.9975878403429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18529.517599111932</v>
      </c>
      <c r="C13" s="22">
        <f>IF(RES_hh_fec!C13=0,0,1000000/0.086*RES_hh_fec!C13/RES_hh_num!C13)</f>
        <v>19646.539710937279</v>
      </c>
      <c r="D13" s="22">
        <f>IF(RES_hh_fec!D13=0,0,1000000/0.086*RES_hh_fec!D13/RES_hh_num!D13)</f>
        <v>20175.433519641803</v>
      </c>
      <c r="E13" s="22">
        <f>IF(RES_hh_fec!E13=0,0,1000000/0.086*RES_hh_fec!E13/RES_hh_num!E13)</f>
        <v>21226.851342670961</v>
      </c>
      <c r="F13" s="22">
        <f>IF(RES_hh_fec!F13=0,0,1000000/0.086*RES_hh_fec!F13/RES_hh_num!F13)</f>
        <v>22698.263982796256</v>
      </c>
      <c r="G13" s="22">
        <f>IF(RES_hh_fec!G13=0,0,1000000/0.086*RES_hh_fec!G13/RES_hh_num!G13)</f>
        <v>22282.643330978837</v>
      </c>
      <c r="H13" s="22">
        <f>IF(RES_hh_fec!H13=0,0,1000000/0.086*RES_hh_fec!H13/RES_hh_num!H13)</f>
        <v>17771.26328348165</v>
      </c>
      <c r="I13" s="22">
        <f>IF(RES_hh_fec!I13=0,0,1000000/0.086*RES_hh_fec!I13/RES_hh_num!I13)</f>
        <v>15875.469834792035</v>
      </c>
      <c r="J13" s="22">
        <f>IF(RES_hh_fec!J13=0,0,1000000/0.086*RES_hh_fec!J13/RES_hh_num!J13)</f>
        <v>14753.734581305604</v>
      </c>
      <c r="K13" s="22">
        <f>IF(RES_hh_fec!K13=0,0,1000000/0.086*RES_hh_fec!K13/RES_hh_num!K13)</f>
        <v>13579.116591062555</v>
      </c>
      <c r="L13" s="22">
        <f>IF(RES_hh_fec!L13=0,0,1000000/0.086*RES_hh_fec!L13/RES_hh_num!L13)</f>
        <v>14951.239986805729</v>
      </c>
      <c r="M13" s="22">
        <f>IF(RES_hh_fec!M13=0,0,1000000/0.086*RES_hh_fec!M13/RES_hh_num!M13)</f>
        <v>11918.014005960466</v>
      </c>
      <c r="N13" s="22">
        <f>IF(RES_hh_fec!N13=0,0,1000000/0.086*RES_hh_fec!N13/RES_hh_num!N13)</f>
        <v>13060.277474878267</v>
      </c>
      <c r="O13" s="22">
        <f>IF(RES_hh_fec!O13=0,0,1000000/0.086*RES_hh_fec!O13/RES_hh_num!O13)</f>
        <v>14815.934200571781</v>
      </c>
      <c r="P13" s="22">
        <f>IF(RES_hh_fec!P13=0,0,1000000/0.086*RES_hh_fec!P13/RES_hh_num!P13)</f>
        <v>11646.032570166341</v>
      </c>
      <c r="Q13" s="22">
        <f>IF(RES_hh_fec!Q13=0,0,1000000/0.086*RES_hh_fec!Q13/RES_hh_num!Q13)</f>
        <v>13757.383810093756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343.15668162620619</v>
      </c>
      <c r="C14" s="98">
        <f>IF(RES_hh_fec!C14=0,0,1000000/0.086*RES_hh_fec!C14/RES_hh_num!C14)</f>
        <v>373.98861632283251</v>
      </c>
      <c r="D14" s="98">
        <f>IF(RES_hh_fec!D14=0,0,1000000/0.086*RES_hh_fec!D14/RES_hh_num!D14)</f>
        <v>578.40627979965211</v>
      </c>
      <c r="E14" s="98">
        <f>IF(RES_hh_fec!E14=0,0,1000000/0.086*RES_hh_fec!E14/RES_hh_num!E14)</f>
        <v>548.14052907334292</v>
      </c>
      <c r="F14" s="98">
        <f>IF(RES_hh_fec!F14=0,0,1000000/0.086*RES_hh_fec!F14/RES_hh_num!F14)</f>
        <v>613.69680186460243</v>
      </c>
      <c r="G14" s="98">
        <f>IF(RES_hh_fec!G14=0,0,1000000/0.086*RES_hh_fec!G14/RES_hh_num!G14)</f>
        <v>588.53195826029707</v>
      </c>
      <c r="H14" s="98">
        <f>IF(RES_hh_fec!H14=0,0,1000000/0.086*RES_hh_fec!H14/RES_hh_num!H14)</f>
        <v>378.4327081258196</v>
      </c>
      <c r="I14" s="98">
        <f>IF(RES_hh_fec!I14=0,0,1000000/0.086*RES_hh_fec!I14/RES_hh_num!I14)</f>
        <v>345.27367448171412</v>
      </c>
      <c r="J14" s="98">
        <f>IF(RES_hh_fec!J14=0,0,1000000/0.086*RES_hh_fec!J14/RES_hh_num!J14)</f>
        <v>164.58493903385352</v>
      </c>
      <c r="K14" s="98">
        <f>IF(RES_hh_fec!K14=0,0,1000000/0.086*RES_hh_fec!K14/RES_hh_num!K14)</f>
        <v>168.45463300051196</v>
      </c>
      <c r="L14" s="98">
        <f>IF(RES_hh_fec!L14=0,0,1000000/0.086*RES_hh_fec!L14/RES_hh_num!L14)</f>
        <v>117.81207482256781</v>
      </c>
      <c r="M14" s="98">
        <f>IF(RES_hh_fec!M14=0,0,1000000/0.086*RES_hh_fec!M14/RES_hh_num!M14)</f>
        <v>93.580657717249423</v>
      </c>
      <c r="N14" s="98">
        <f>IF(RES_hh_fec!N14=0,0,1000000/0.086*RES_hh_fec!N14/RES_hh_num!N14)</f>
        <v>159.84147999772946</v>
      </c>
      <c r="O14" s="98">
        <f>IF(RES_hh_fec!O14=0,0,1000000/0.086*RES_hh_fec!O14/RES_hh_num!O14)</f>
        <v>171.41202082766975</v>
      </c>
      <c r="P14" s="98">
        <f>IF(RES_hh_fec!P14=0,0,1000000/0.086*RES_hh_fec!P14/RES_hh_num!P14)</f>
        <v>180.214266953769</v>
      </c>
      <c r="Q14" s="98">
        <f>IF(RES_hh_fec!Q14=0,0,1000000/0.086*RES_hh_fec!Q14/RES_hh_num!Q14)</f>
        <v>195.01814871967673</v>
      </c>
    </row>
    <row r="15" spans="1:17" ht="12.95" customHeight="1" x14ac:dyDescent="0.25">
      <c r="A15" s="89" t="s">
        <v>112</v>
      </c>
      <c r="B15" s="96">
        <f t="shared" ref="B15:Q15" si="0">B16</f>
        <v>4.8421494271634993</v>
      </c>
      <c r="C15" s="96">
        <f t="shared" si="0"/>
        <v>5.9656388821837503</v>
      </c>
      <c r="D15" s="96">
        <f t="shared" si="0"/>
        <v>7.0343472872808315</v>
      </c>
      <c r="E15" s="96">
        <f t="shared" si="0"/>
        <v>7.748638459884635</v>
      </c>
      <c r="F15" s="96">
        <f t="shared" si="0"/>
        <v>8.5078102933535327</v>
      </c>
      <c r="G15" s="96">
        <f t="shared" si="0"/>
        <v>9.3618088795324503</v>
      </c>
      <c r="H15" s="96">
        <f t="shared" si="0"/>
        <v>9.9499080590715696</v>
      </c>
      <c r="I15" s="96">
        <f t="shared" si="0"/>
        <v>10.709894785120737</v>
      </c>
      <c r="J15" s="96">
        <f t="shared" si="0"/>
        <v>12.743023233322827</v>
      </c>
      <c r="K15" s="96">
        <f t="shared" si="0"/>
        <v>14.625536061770697</v>
      </c>
      <c r="L15" s="96">
        <f t="shared" si="0"/>
        <v>15.975151381801018</v>
      </c>
      <c r="M15" s="96">
        <f t="shared" si="0"/>
        <v>17.260617399896319</v>
      </c>
      <c r="N15" s="96">
        <f t="shared" si="0"/>
        <v>18.801188011273315</v>
      </c>
      <c r="O15" s="96">
        <f t="shared" si="0"/>
        <v>18.96923754759543</v>
      </c>
      <c r="P15" s="96">
        <f t="shared" si="0"/>
        <v>19.123786442736684</v>
      </c>
      <c r="Q15" s="96">
        <f t="shared" si="0"/>
        <v>20.664887106367281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4.8421494271634993</v>
      </c>
      <c r="C16" s="97">
        <f>IF(RES_hh_fec!C16=0,0,1000000/0.086*RES_hh_fec!C16/RES_hh_num!C$3)</f>
        <v>5.9656388821837503</v>
      </c>
      <c r="D16" s="97">
        <f>IF(RES_hh_fec!D16=0,0,1000000/0.086*RES_hh_fec!D16/RES_hh_num!D$3)</f>
        <v>7.0343472872808315</v>
      </c>
      <c r="E16" s="97">
        <f>IF(RES_hh_fec!E16=0,0,1000000/0.086*RES_hh_fec!E16/RES_hh_num!E$3)</f>
        <v>7.748638459884635</v>
      </c>
      <c r="F16" s="97">
        <f>IF(RES_hh_fec!F16=0,0,1000000/0.086*RES_hh_fec!F16/RES_hh_num!F$3)</f>
        <v>8.5078102933535327</v>
      </c>
      <c r="G16" s="97">
        <f>IF(RES_hh_fec!G16=0,0,1000000/0.086*RES_hh_fec!G16/RES_hh_num!G$3)</f>
        <v>9.3618088795324503</v>
      </c>
      <c r="H16" s="97">
        <f>IF(RES_hh_fec!H16=0,0,1000000/0.086*RES_hh_fec!H16/RES_hh_num!H$3)</f>
        <v>9.9499080590715696</v>
      </c>
      <c r="I16" s="97">
        <f>IF(RES_hh_fec!I16=0,0,1000000/0.086*RES_hh_fec!I16/RES_hh_num!I$3)</f>
        <v>10.709894785120737</v>
      </c>
      <c r="J16" s="97">
        <f>IF(RES_hh_fec!J16=0,0,1000000/0.086*RES_hh_fec!J16/RES_hh_num!J$3)</f>
        <v>12.743023233322827</v>
      </c>
      <c r="K16" s="97">
        <f>IF(RES_hh_fec!K16=0,0,1000000/0.086*RES_hh_fec!K16/RES_hh_num!K$3)</f>
        <v>14.625536061770697</v>
      </c>
      <c r="L16" s="97">
        <f>IF(RES_hh_fec!L16=0,0,1000000/0.086*RES_hh_fec!L16/RES_hh_num!L$3)</f>
        <v>15.975151381801018</v>
      </c>
      <c r="M16" s="97">
        <f>IF(RES_hh_fec!M16=0,0,1000000/0.086*RES_hh_fec!M16/RES_hh_num!M$3)</f>
        <v>17.260617399896319</v>
      </c>
      <c r="N16" s="97">
        <f>IF(RES_hh_fec!N16=0,0,1000000/0.086*RES_hh_fec!N16/RES_hh_num!N$3)</f>
        <v>18.801188011273315</v>
      </c>
      <c r="O16" s="97">
        <f>IF(RES_hh_fec!O16=0,0,1000000/0.086*RES_hh_fec!O16/RES_hh_num!O$3)</f>
        <v>18.96923754759543</v>
      </c>
      <c r="P16" s="97">
        <f>IF(RES_hh_fec!P16=0,0,1000000/0.086*RES_hh_fec!P16/RES_hh_num!P$3)</f>
        <v>19.123786442736684</v>
      </c>
      <c r="Q16" s="97">
        <f>IF(RES_hh_fec!Q16=0,0,1000000/0.086*RES_hh_fec!Q16/RES_hh_num!Q$3)</f>
        <v>20.664887106367281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3114.1216070178807</v>
      </c>
      <c r="C17" s="96">
        <f>IF(RES_hh_fec!C17=0,0,1000000/0.086*RES_hh_fec!C17/RES_hh_num!C17)</f>
        <v>3145.4993923792276</v>
      </c>
      <c r="D17" s="96">
        <f>IF(RES_hh_fec!D17=0,0,1000000/0.086*RES_hh_fec!D17/RES_hh_num!D17)</f>
        <v>3185.62437065416</v>
      </c>
      <c r="E17" s="96">
        <f>IF(RES_hh_fec!E17=0,0,1000000/0.086*RES_hh_fec!E17/RES_hh_num!E17)</f>
        <v>3161.9521989859377</v>
      </c>
      <c r="F17" s="96">
        <f>IF(RES_hh_fec!F17=0,0,1000000/0.086*RES_hh_fec!F17/RES_hh_num!F17)</f>
        <v>3191.743978683262</v>
      </c>
      <c r="G17" s="96">
        <f>IF(RES_hh_fec!G17=0,0,1000000/0.086*RES_hh_fec!G17/RES_hh_num!G17)</f>
        <v>3176.6985698088879</v>
      </c>
      <c r="H17" s="96">
        <f>IF(RES_hh_fec!H17=0,0,1000000/0.086*RES_hh_fec!H17/RES_hh_num!H17)</f>
        <v>3082.8065344374627</v>
      </c>
      <c r="I17" s="96">
        <f>IF(RES_hh_fec!I17=0,0,1000000/0.086*RES_hh_fec!I17/RES_hh_num!I17)</f>
        <v>3050.7570086016422</v>
      </c>
      <c r="J17" s="96">
        <f>IF(RES_hh_fec!J17=0,0,1000000/0.086*RES_hh_fec!J17/RES_hh_num!J17)</f>
        <v>3000.4493681749054</v>
      </c>
      <c r="K17" s="96">
        <f>IF(RES_hh_fec!K17=0,0,1000000/0.086*RES_hh_fec!K17/RES_hh_num!K17)</f>
        <v>2960.0545623583339</v>
      </c>
      <c r="L17" s="96">
        <f>IF(RES_hh_fec!L17=0,0,1000000/0.086*RES_hh_fec!L17/RES_hh_num!L17)</f>
        <v>2978.1154112111913</v>
      </c>
      <c r="M17" s="96">
        <f>IF(RES_hh_fec!M17=0,0,1000000/0.086*RES_hh_fec!M17/RES_hh_num!M17)</f>
        <v>2947.9571351455738</v>
      </c>
      <c r="N17" s="96">
        <f>IF(RES_hh_fec!N17=0,0,1000000/0.086*RES_hh_fec!N17/RES_hh_num!N17)</f>
        <v>3003.807212717636</v>
      </c>
      <c r="O17" s="96">
        <f>IF(RES_hh_fec!O17=0,0,1000000/0.086*RES_hh_fec!O17/RES_hh_num!O17)</f>
        <v>3018.1791771774388</v>
      </c>
      <c r="P17" s="96">
        <f>IF(RES_hh_fec!P17=0,0,1000000/0.086*RES_hh_fec!P17/RES_hh_num!P17)</f>
        <v>3021.5643669667356</v>
      </c>
      <c r="Q17" s="96">
        <f>IF(RES_hh_fec!Q17=0,0,1000000/0.086*RES_hh_fec!Q17/RES_hh_num!Q17)</f>
        <v>2999.5158231212158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3209.4391230095321</v>
      </c>
      <c r="C19" s="95">
        <f>IF(RES_hh_fec!C19=0,0,1000000/0.086*RES_hh_fec!C19/RES_hh_num!C19)</f>
        <v>3224.882054696277</v>
      </c>
      <c r="D19" s="95">
        <f>IF(RES_hh_fec!D19=0,0,1000000/0.086*RES_hh_fec!D19/RES_hh_num!D19)</f>
        <v>3173.9003448385715</v>
      </c>
      <c r="E19" s="95">
        <f>IF(RES_hh_fec!E19=0,0,1000000/0.086*RES_hh_fec!E19/RES_hh_num!E19)</f>
        <v>3147.8435202437286</v>
      </c>
      <c r="F19" s="95">
        <f>IF(RES_hh_fec!F19=0,0,1000000/0.086*RES_hh_fec!F19/RES_hh_num!F19)</f>
        <v>3145.9087895763168</v>
      </c>
      <c r="G19" s="95">
        <f>IF(RES_hh_fec!G19=0,0,1000000/0.086*RES_hh_fec!G19/RES_hh_num!G19)</f>
        <v>3104.5406894640482</v>
      </c>
      <c r="H19" s="95">
        <f>IF(RES_hh_fec!H19=0,0,1000000/0.086*RES_hh_fec!H19/RES_hh_num!H19)</f>
        <v>3066.0265745283214</v>
      </c>
      <c r="I19" s="95">
        <f>IF(RES_hh_fec!I19=0,0,1000000/0.086*RES_hh_fec!I19/RES_hh_num!I19)</f>
        <v>3020.4021381016687</v>
      </c>
      <c r="J19" s="95">
        <f>IF(RES_hh_fec!J19=0,0,1000000/0.086*RES_hh_fec!J19/RES_hh_num!J19)</f>
        <v>3027.8620286703126</v>
      </c>
      <c r="K19" s="95">
        <f>IF(RES_hh_fec!K19=0,0,1000000/0.086*RES_hh_fec!K19/RES_hh_num!K19)</f>
        <v>2971.9995963020046</v>
      </c>
      <c r="L19" s="95">
        <f>IF(RES_hh_fec!L19=0,0,1000000/0.086*RES_hh_fec!L19/RES_hh_num!L19)</f>
        <v>3006.634112510274</v>
      </c>
      <c r="M19" s="95">
        <f>IF(RES_hh_fec!M19=0,0,1000000/0.086*RES_hh_fec!M19/RES_hh_num!M19)</f>
        <v>2964.2377810247244</v>
      </c>
      <c r="N19" s="95">
        <f>IF(RES_hh_fec!N19=0,0,1000000/0.086*RES_hh_fec!N19/RES_hh_num!N19)</f>
        <v>2975.0292308768985</v>
      </c>
      <c r="O19" s="95">
        <f>IF(RES_hh_fec!O19=0,0,1000000/0.086*RES_hh_fec!O19/RES_hh_num!O19)</f>
        <v>2965.6915531736745</v>
      </c>
      <c r="P19" s="95">
        <f>IF(RES_hh_fec!P19=0,0,1000000/0.086*RES_hh_fec!P19/RES_hh_num!P19)</f>
        <v>2935.5441090582867</v>
      </c>
      <c r="Q19" s="95">
        <f>IF(RES_hh_fec!Q19=0,0,1000000/0.086*RES_hh_fec!Q19/RES_hh_num!Q19)</f>
        <v>2879.4288985675321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3313.7154012862261</v>
      </c>
      <c r="C20" s="95">
        <f>IF(RES_hh_fec!C20=0,0,1000000/0.086*RES_hh_fec!C20/RES_hh_num!C20)</f>
        <v>3279.0460851501048</v>
      </c>
      <c r="D20" s="95">
        <f>IF(RES_hh_fec!D20=0,0,1000000/0.086*RES_hh_fec!D20/RES_hh_num!D20)</f>
        <v>3152.0970081702208</v>
      </c>
      <c r="E20" s="95">
        <f>IF(RES_hh_fec!E20=0,0,1000000/0.086*RES_hh_fec!E20/RES_hh_num!E20)</f>
        <v>3285.0852902561101</v>
      </c>
      <c r="F20" s="95">
        <f>IF(RES_hh_fec!F20=0,0,1000000/0.086*RES_hh_fec!F20/RES_hh_num!F20)</f>
        <v>3235.8007530246655</v>
      </c>
      <c r="G20" s="95">
        <f>IF(RES_hh_fec!G20=0,0,1000000/0.086*RES_hh_fec!G20/RES_hh_num!G20)</f>
        <v>3193.243680540214</v>
      </c>
      <c r="H20" s="95">
        <f>IF(RES_hh_fec!H20=0,0,1000000/0.086*RES_hh_fec!H20/RES_hh_num!H20)</f>
        <v>3261.0589369232625</v>
      </c>
      <c r="I20" s="95">
        <f>IF(RES_hh_fec!I20=0,0,1000000/0.086*RES_hh_fec!I20/RES_hh_num!I20)</f>
        <v>3058.0869435331952</v>
      </c>
      <c r="J20" s="95">
        <f>IF(RES_hh_fec!J20=0,0,1000000/0.086*RES_hh_fec!J20/RES_hh_num!J20)</f>
        <v>3207.0282857596335</v>
      </c>
      <c r="K20" s="95">
        <f>IF(RES_hh_fec!K20=0,0,1000000/0.086*RES_hh_fec!K20/RES_hh_num!K20)</f>
        <v>3056.9247555047637</v>
      </c>
      <c r="L20" s="95">
        <f>IF(RES_hh_fec!L20=0,0,1000000/0.086*RES_hh_fec!L20/RES_hh_num!L20)</f>
        <v>3053.1910529714582</v>
      </c>
      <c r="M20" s="95">
        <f>IF(RES_hh_fec!M20=0,0,1000000/0.086*RES_hh_fec!M20/RES_hh_num!M20)</f>
        <v>3164.4630160729785</v>
      </c>
      <c r="N20" s="95">
        <f>IF(RES_hh_fec!N20=0,0,1000000/0.086*RES_hh_fec!N20/RES_hh_num!N20)</f>
        <v>3034.3319680157765</v>
      </c>
      <c r="O20" s="95">
        <f>IF(RES_hh_fec!O20=0,0,1000000/0.086*RES_hh_fec!O20/RES_hh_num!O20)</f>
        <v>3020.5761366203947</v>
      </c>
      <c r="P20" s="95">
        <f>IF(RES_hh_fec!P20=0,0,1000000/0.086*RES_hh_fec!P20/RES_hh_num!P20)</f>
        <v>3025.1049798362551</v>
      </c>
      <c r="Q20" s="95">
        <f>IF(RES_hh_fec!Q20=0,0,1000000/0.086*RES_hh_fec!Q20/RES_hh_num!Q20)</f>
        <v>2967.2512576027057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3081.0685272503406</v>
      </c>
      <c r="C21" s="95">
        <f>IF(RES_hh_fec!C21=0,0,1000000/0.086*RES_hh_fec!C21/RES_hh_num!C21)</f>
        <v>3095.8805311046076</v>
      </c>
      <c r="D21" s="95">
        <f>IF(RES_hh_fec!D21=0,0,1000000/0.086*RES_hh_fec!D21/RES_hh_num!D21)</f>
        <v>3046.9461638000766</v>
      </c>
      <c r="E21" s="95">
        <f>IF(RES_hh_fec!E21=0,0,1000000/0.086*RES_hh_fec!E21/RES_hh_num!E21)</f>
        <v>3021.9280381517656</v>
      </c>
      <c r="F21" s="95">
        <f>IF(RES_hh_fec!F21=0,0,1000000/0.086*RES_hh_fec!F21/RES_hh_num!F21)</f>
        <v>3020.0802601383039</v>
      </c>
      <c r="G21" s="95">
        <f>IF(RES_hh_fec!G21=0,0,1000000/0.086*RES_hh_fec!G21/RES_hh_num!G21)</f>
        <v>2980.3612110874337</v>
      </c>
      <c r="H21" s="95">
        <f>IF(RES_hh_fec!H21=0,0,1000000/0.086*RES_hh_fec!H21/RES_hh_num!H21)</f>
        <v>2943.3966764534184</v>
      </c>
      <c r="I21" s="95">
        <f>IF(RES_hh_fec!I21=0,0,1000000/0.086*RES_hh_fec!I21/RES_hh_num!I21)</f>
        <v>3016.463933472769</v>
      </c>
      <c r="J21" s="95">
        <f>IF(RES_hh_fec!J21=0,0,1000000/0.086*RES_hh_fec!J21/RES_hh_num!J21)</f>
        <v>2804.7385010409994</v>
      </c>
      <c r="K21" s="95">
        <f>IF(RES_hh_fec!K21=0,0,1000000/0.086*RES_hh_fec!K21/RES_hh_num!K21)</f>
        <v>2853.130349149566</v>
      </c>
      <c r="L21" s="95">
        <f>IF(RES_hh_fec!L21=0,0,1000000/0.086*RES_hh_fec!L21/RES_hh_num!L21)</f>
        <v>2937.9743899005289</v>
      </c>
      <c r="M21" s="95">
        <f>IF(RES_hh_fec!M21=0,0,1000000/0.086*RES_hh_fec!M21/RES_hh_num!M21)</f>
        <v>2798.8202749547058</v>
      </c>
      <c r="N21" s="95">
        <f>IF(RES_hh_fec!N21=0,0,1000000/0.086*RES_hh_fec!N21/RES_hh_num!N21)</f>
        <v>2865.6910543684075</v>
      </c>
      <c r="O21" s="95">
        <f>IF(RES_hh_fec!O21=0,0,1000000/0.086*RES_hh_fec!O21/RES_hh_num!O21)</f>
        <v>2862.2966392845524</v>
      </c>
      <c r="P21" s="95">
        <f>IF(RES_hh_fec!P21=0,0,1000000/0.086*RES_hh_fec!P21/RES_hh_num!P21)</f>
        <v>2838.5536526847054</v>
      </c>
      <c r="Q21" s="95">
        <f>IF(RES_hh_fec!Q21=0,0,1000000/0.086*RES_hh_fec!Q21/RES_hh_num!Q21)</f>
        <v>2789.4357758746478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3851.3046119091182</v>
      </c>
      <c r="C22" s="95">
        <f>IF(RES_hh_fec!C22=0,0,1000000/0.086*RES_hh_fec!C22/RES_hh_num!C22)</f>
        <v>3869.9108794665526</v>
      </c>
      <c r="D22" s="95">
        <f>IF(RES_hh_fec!D22=0,0,1000000/0.086*RES_hh_fec!D22/RES_hh_num!D22)</f>
        <v>3808.6718330612057</v>
      </c>
      <c r="E22" s="95">
        <f>IF(RES_hh_fec!E22=0,0,1000000/0.086*RES_hh_fec!E22/RES_hh_num!E22)</f>
        <v>3777.4194068142897</v>
      </c>
      <c r="F22" s="95">
        <f>IF(RES_hh_fec!F22=0,0,1000000/0.086*RES_hh_fec!F22/RES_hh_num!F22)</f>
        <v>3775.1093405070801</v>
      </c>
      <c r="G22" s="95">
        <f>IF(RES_hh_fec!G22=0,0,1000000/0.086*RES_hh_fec!G22/RES_hh_num!G22)</f>
        <v>3725.4467993372982</v>
      </c>
      <c r="H22" s="95">
        <f>IF(RES_hh_fec!H22=0,0,1000000/0.086*RES_hh_fec!H22/RES_hh_num!H22)</f>
        <v>3679.2544319707686</v>
      </c>
      <c r="I22" s="95">
        <f>IF(RES_hh_fec!I22=0,0,1000000/0.086*RES_hh_fec!I22/RES_hh_num!I22)</f>
        <v>3624.4824153009426</v>
      </c>
      <c r="J22" s="95">
        <f>IF(RES_hh_fec!J22=0,0,1000000/0.086*RES_hh_fec!J22/RES_hh_num!J22)</f>
        <v>3633.4242463947348</v>
      </c>
      <c r="K22" s="95">
        <f>IF(RES_hh_fec!K22=0,0,1000000/0.086*RES_hh_fec!K22/RES_hh_num!K22)</f>
        <v>3566.4241274005872</v>
      </c>
      <c r="L22" s="95">
        <f>IF(RES_hh_fec!L22=0,0,1000000/0.086*RES_hh_fec!L22/RES_hh_num!L22)</f>
        <v>3607.9885727945921</v>
      </c>
      <c r="M22" s="95">
        <f>IF(RES_hh_fec!M22=0,0,1000000/0.086*RES_hh_fec!M22/RES_hh_num!M22)</f>
        <v>3551.6398088415867</v>
      </c>
      <c r="N22" s="95">
        <f>IF(RES_hh_fec!N22=0,0,1000000/0.086*RES_hh_fec!N22/RES_hh_num!N22)</f>
        <v>3557.3099995098355</v>
      </c>
      <c r="O22" s="95">
        <f>IF(RES_hh_fec!O22=0,0,1000000/0.086*RES_hh_fec!O22/RES_hh_num!O22)</f>
        <v>3546.4911147230455</v>
      </c>
      <c r="P22" s="95">
        <f>IF(RES_hh_fec!P22=0,0,1000000/0.086*RES_hh_fec!P22/RES_hh_num!P22)</f>
        <v>3487.5550986139142</v>
      </c>
      <c r="Q22" s="95">
        <f>IF(RES_hh_fec!Q22=0,0,1000000/0.086*RES_hh_fec!Q22/RES_hh_num!Q22)</f>
        <v>3422.3551453967316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2178.7880933078081</v>
      </c>
      <c r="C24" s="95">
        <f>IF(RES_hh_fec!C24=0,0,1000000/0.086*RES_hh_fec!C24/RES_hh_num!C24)</f>
        <v>1849.1211119513762</v>
      </c>
      <c r="D24" s="95">
        <f>IF(RES_hh_fec!D24=0,0,1000000/0.086*RES_hh_fec!D24/RES_hh_num!D24)</f>
        <v>2105.5522815877398</v>
      </c>
      <c r="E24" s="95">
        <f>IF(RES_hh_fec!E24=0,0,1000000/0.086*RES_hh_fec!E24/RES_hh_num!E24)</f>
        <v>1938.0585455370576</v>
      </c>
      <c r="F24" s="95">
        <f>IF(RES_hh_fec!F24=0,0,1000000/0.086*RES_hh_fec!F24/RES_hh_num!F24)</f>
        <v>1885.365800888118</v>
      </c>
      <c r="G24" s="95">
        <f>IF(RES_hh_fec!G24=0,0,1000000/0.086*RES_hh_fec!G24/RES_hh_num!G24)</f>
        <v>1811.1172382194991</v>
      </c>
      <c r="H24" s="95">
        <f>IF(RES_hh_fec!H24=0,0,1000000/0.086*RES_hh_fec!H24/RES_hh_num!H24)</f>
        <v>1982.8361223301301</v>
      </c>
      <c r="I24" s="95">
        <f>IF(RES_hh_fec!I24=0,0,1000000/0.086*RES_hh_fec!I24/RES_hh_num!I24)</f>
        <v>1959.2464838613025</v>
      </c>
      <c r="J24" s="95">
        <f>IF(RES_hh_fec!J24=0,0,1000000/0.086*RES_hh_fec!J24/RES_hh_num!J24)</f>
        <v>1970.3016776068698</v>
      </c>
      <c r="K24" s="95">
        <f>IF(RES_hh_fec!K24=0,0,1000000/0.086*RES_hh_fec!K24/RES_hh_num!K24)</f>
        <v>1940.3499999626047</v>
      </c>
      <c r="L24" s="95">
        <f>IF(RES_hh_fec!L24=0,0,1000000/0.086*RES_hh_fec!L24/RES_hh_num!L24)</f>
        <v>1601.2284479342973</v>
      </c>
      <c r="M24" s="95">
        <f>IF(RES_hh_fec!M24=0,0,1000000/0.086*RES_hh_fec!M24/RES_hh_num!M24)</f>
        <v>2326.9955129663485</v>
      </c>
      <c r="N24" s="95">
        <f>IF(RES_hh_fec!N24=0,0,1000000/0.086*RES_hh_fec!N24/RES_hh_num!N24)</f>
        <v>1957.5403842090275</v>
      </c>
      <c r="O24" s="95">
        <f>IF(RES_hh_fec!O24=0,0,1000000/0.086*RES_hh_fec!O24/RES_hh_num!O24)</f>
        <v>1715.49302399713</v>
      </c>
      <c r="P24" s="95">
        <f>IF(RES_hh_fec!P24=0,0,1000000/0.086*RES_hh_fec!P24/RES_hh_num!P24)</f>
        <v>2089.3528416531781</v>
      </c>
      <c r="Q24" s="95">
        <f>IF(RES_hh_fec!Q24=0,0,1000000/0.086*RES_hh_fec!Q24/RES_hh_num!Q24)</f>
        <v>1913.0986017924783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2922.1746124564215</v>
      </c>
      <c r="C25" s="22">
        <f>IF(RES_hh_fec!C25=0,0,1000000/0.086*RES_hh_fec!C25/RES_hh_num!C25)</f>
        <v>3036.1435043051224</v>
      </c>
      <c r="D25" s="22">
        <f>IF(RES_hh_fec!D25=0,0,1000000/0.086*RES_hh_fec!D25/RES_hh_num!D25)</f>
        <v>3415.7583729866565</v>
      </c>
      <c r="E25" s="22">
        <f>IF(RES_hh_fec!E25=0,0,1000000/0.086*RES_hh_fec!E25/RES_hh_num!E25)</f>
        <v>3195.7266801872097</v>
      </c>
      <c r="F25" s="22">
        <f>IF(RES_hh_fec!F25=0,0,1000000/0.086*RES_hh_fec!F25/RES_hh_num!F25)</f>
        <v>3387.3260993284816</v>
      </c>
      <c r="G25" s="22">
        <f>IF(RES_hh_fec!G25=0,0,1000000/0.086*RES_hh_fec!G25/RES_hh_num!G25)</f>
        <v>3463.0437470027159</v>
      </c>
      <c r="H25" s="22">
        <f>IF(RES_hh_fec!H25=0,0,1000000/0.086*RES_hh_fec!H25/RES_hh_num!H25)</f>
        <v>3037.6565667672044</v>
      </c>
      <c r="I25" s="22">
        <f>IF(RES_hh_fec!I25=0,0,1000000/0.086*RES_hh_fec!I25/RES_hh_num!I25)</f>
        <v>3009.7659827683615</v>
      </c>
      <c r="J25" s="22">
        <f>IF(RES_hh_fec!J25=0,0,1000000/0.086*RES_hh_fec!J25/RES_hh_num!J25)</f>
        <v>2887.8753720809614</v>
      </c>
      <c r="K25" s="22">
        <f>IF(RES_hh_fec!K25=0,0,1000000/0.086*RES_hh_fec!K25/RES_hh_num!K25)</f>
        <v>2803.0252293475733</v>
      </c>
      <c r="L25" s="22">
        <f>IF(RES_hh_fec!L25=0,0,1000000/0.086*RES_hh_fec!L25/RES_hh_num!L25)</f>
        <v>2631.3059351541679</v>
      </c>
      <c r="M25" s="22">
        <f>IF(RES_hh_fec!M25=0,0,1000000/0.086*RES_hh_fec!M25/RES_hh_num!M25)</f>
        <v>2561.1294532956631</v>
      </c>
      <c r="N25" s="22">
        <f>IF(RES_hh_fec!N25=0,0,1000000/0.086*RES_hh_fec!N25/RES_hh_num!N25)</f>
        <v>2979.7097238597703</v>
      </c>
      <c r="O25" s="22">
        <f>IF(RES_hh_fec!O25=0,0,1000000/0.086*RES_hh_fec!O25/RES_hh_num!O25)</f>
        <v>3090.9743645678859</v>
      </c>
      <c r="P25" s="22">
        <f>IF(RES_hh_fec!P25=0,0,1000000/0.086*RES_hh_fec!P25/RES_hh_num!P25)</f>
        <v>3159.5095758507691</v>
      </c>
      <c r="Q25" s="22">
        <f>IF(RES_hh_fec!Q25=0,0,1000000/0.086*RES_hh_fec!Q25/RES_hh_num!Q25)</f>
        <v>3312.1988279331244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590.34416470284089</v>
      </c>
      <c r="C26" s="18">
        <f>IF(RES_hh_fec!C26=0,0,1000000/0.086*RES_hh_fec!C26/RES_hh_num!C26)</f>
        <v>598.17075592936828</v>
      </c>
      <c r="D26" s="18">
        <f>IF(RES_hh_fec!D26=0,0,1000000/0.086*RES_hh_fec!D26/RES_hh_num!D26)</f>
        <v>593.45520642491567</v>
      </c>
      <c r="E26" s="18">
        <f>IF(RES_hh_fec!E26=0,0,1000000/0.086*RES_hh_fec!E26/RES_hh_num!E26)</f>
        <v>593.78383893127545</v>
      </c>
      <c r="F26" s="18">
        <f>IF(RES_hh_fec!F26=0,0,1000000/0.086*RES_hh_fec!F26/RES_hh_num!F26)</f>
        <v>598.0334715461812</v>
      </c>
      <c r="G26" s="18">
        <f>IF(RES_hh_fec!G26=0,0,1000000/0.086*RES_hh_fec!G26/RES_hh_num!G26)</f>
        <v>596.17467122834239</v>
      </c>
      <c r="H26" s="18">
        <f>IF(RES_hh_fec!H26=0,0,1000000/0.086*RES_hh_fec!H26/RES_hh_num!H26)</f>
        <v>593.38378886267992</v>
      </c>
      <c r="I26" s="18">
        <f>IF(RES_hh_fec!I26=0,0,1000000/0.086*RES_hh_fec!I26/RES_hh_num!I26)</f>
        <v>590.05648013236055</v>
      </c>
      <c r="J26" s="18">
        <f>IF(RES_hh_fec!J26=0,0,1000000/0.086*RES_hh_fec!J26/RES_hh_num!J26)</f>
        <v>597.00836914151455</v>
      </c>
      <c r="K26" s="18">
        <f>IF(RES_hh_fec!K26=0,0,1000000/0.086*RES_hh_fec!K26/RES_hh_num!K26)</f>
        <v>594.67557119265916</v>
      </c>
      <c r="L26" s="18">
        <f>IF(RES_hh_fec!L26=0,0,1000000/0.086*RES_hh_fec!L26/RES_hh_num!L26)</f>
        <v>607.40554853069159</v>
      </c>
      <c r="M26" s="18">
        <f>IF(RES_hh_fec!M26=0,0,1000000/0.086*RES_hh_fec!M26/RES_hh_num!M26)</f>
        <v>601.68361337066437</v>
      </c>
      <c r="N26" s="18">
        <f>IF(RES_hh_fec!N26=0,0,1000000/0.086*RES_hh_fec!N26/RES_hh_num!N26)</f>
        <v>606.74298060788271</v>
      </c>
      <c r="O26" s="18">
        <f>IF(RES_hh_fec!O26=0,0,1000000/0.086*RES_hh_fec!O26/RES_hh_num!O26)</f>
        <v>609.76026404530398</v>
      </c>
      <c r="P26" s="18">
        <f>IF(RES_hh_fec!P26=0,0,1000000/0.086*RES_hh_fec!P26/RES_hh_num!P26)</f>
        <v>607.44819075766236</v>
      </c>
      <c r="Q26" s="18">
        <f>IF(RES_hh_fec!Q26=0,0,1000000/0.086*RES_hh_fec!Q26/RES_hh_num!Q26)</f>
        <v>599.78223519562584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1090.3348094015835</v>
      </c>
      <c r="C27" s="96">
        <f>IF(RES_hh_fec!C27=0,0,1000000/0.086*RES_hh_fec!C27/RES_hh_num!C27)</f>
        <v>1101.6834894399904</v>
      </c>
      <c r="D27" s="96">
        <f>IF(RES_hh_fec!D27=0,0,1000000/0.086*RES_hh_fec!D27/RES_hh_num!D27)</f>
        <v>1144.4211444651291</v>
      </c>
      <c r="E27" s="96">
        <f>IF(RES_hh_fec!E27=0,0,1000000/0.086*RES_hh_fec!E27/RES_hh_num!E27)</f>
        <v>1141.3350292547118</v>
      </c>
      <c r="F27" s="96">
        <f>IF(RES_hh_fec!F27=0,0,1000000/0.086*RES_hh_fec!F27/RES_hh_num!F27)</f>
        <v>1166.0989569175181</v>
      </c>
      <c r="G27" s="96">
        <f>IF(RES_hh_fec!G27=0,0,1000000/0.086*RES_hh_fec!G27/RES_hh_num!G27)</f>
        <v>1176.6541631427006</v>
      </c>
      <c r="H27" s="96">
        <f>IF(RES_hh_fec!H27=0,0,1000000/0.086*RES_hh_fec!H27/RES_hh_num!H27)</f>
        <v>1143.5398940447342</v>
      </c>
      <c r="I27" s="96">
        <f>IF(RES_hh_fec!I27=0,0,1000000/0.086*RES_hh_fec!I27/RES_hh_num!I27)</f>
        <v>1155.2343069674089</v>
      </c>
      <c r="J27" s="96">
        <f>IF(RES_hh_fec!J27=0,0,1000000/0.086*RES_hh_fec!J27/RES_hh_num!J27)</f>
        <v>1099.2179793130276</v>
      </c>
      <c r="K27" s="96">
        <f>IF(RES_hh_fec!K27=0,0,1000000/0.086*RES_hh_fec!K27/RES_hh_num!K27)</f>
        <v>1102.3377862111522</v>
      </c>
      <c r="L27" s="96">
        <f>IF(RES_hh_fec!L27=0,0,1000000/0.086*RES_hh_fec!L27/RES_hh_num!L27)</f>
        <v>1088.0794047359855</v>
      </c>
      <c r="M27" s="96">
        <f>IF(RES_hh_fec!M27=0,0,1000000/0.086*RES_hh_fec!M27/RES_hh_num!M27)</f>
        <v>1098.0218395356542</v>
      </c>
      <c r="N27" s="96">
        <f>IF(RES_hh_fec!N27=0,0,1000000/0.086*RES_hh_fec!N27/RES_hh_num!N27)</f>
        <v>1135.9625757922997</v>
      </c>
      <c r="O27" s="96">
        <f>IF(RES_hh_fec!O27=0,0,1000000/0.086*RES_hh_fec!O27/RES_hh_num!O27)</f>
        <v>1148.8214395520308</v>
      </c>
      <c r="P27" s="96">
        <f>IF(RES_hh_fec!P27=0,0,1000000/0.086*RES_hh_fec!P27/RES_hh_num!P27)</f>
        <v>1162.7094531032801</v>
      </c>
      <c r="Q27" s="96">
        <f>IF(RES_hh_fec!Q27=0,0,1000000/0.086*RES_hh_fec!Q27/RES_hh_num!Q27)</f>
        <v>1216.4154232037793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1471.1342946545551</v>
      </c>
      <c r="C29" s="95">
        <f>IF(RES_hh_fec!C29=0,0,1000000/0.086*RES_hh_fec!C29/RES_hh_num!C29)</f>
        <v>1458.6240769002852</v>
      </c>
      <c r="D29" s="95">
        <f>IF(RES_hh_fec!D29=0,0,1000000/0.086*RES_hh_fec!D29/RES_hh_num!D29)</f>
        <v>1401.2695847279417</v>
      </c>
      <c r="E29" s="95">
        <f>IF(RES_hh_fec!E29=0,0,1000000/0.086*RES_hh_fec!E29/RES_hh_num!E29)</f>
        <v>1431.9021318370899</v>
      </c>
      <c r="F29" s="95">
        <f>IF(RES_hh_fec!F29=0,0,1000000/0.086*RES_hh_fec!F29/RES_hh_num!F29)</f>
        <v>1420.3882445697479</v>
      </c>
      <c r="G29" s="95">
        <f>IF(RES_hh_fec!G29=0,0,1000000/0.086*RES_hh_fec!G29/RES_hh_num!G29)</f>
        <v>1408.9476111180802</v>
      </c>
      <c r="H29" s="95">
        <f>IF(RES_hh_fec!H29=0,0,1000000/0.086*RES_hh_fec!H29/RES_hh_num!H29)</f>
        <v>1408.9652359794875</v>
      </c>
      <c r="I29" s="95">
        <f>IF(RES_hh_fec!I29=0,0,1000000/0.086*RES_hh_fec!I29/RES_hh_num!I29)</f>
        <v>1395.0836693207009</v>
      </c>
      <c r="J29" s="95">
        <f>IF(RES_hh_fec!J29=0,0,1000000/0.086*RES_hh_fec!J29/RES_hh_num!J29)</f>
        <v>1365.638411312699</v>
      </c>
      <c r="K29" s="95">
        <f>IF(RES_hh_fec!K29=0,0,1000000/0.086*RES_hh_fec!K29/RES_hh_num!K29)</f>
        <v>1376.3842937416989</v>
      </c>
      <c r="L29" s="95">
        <f>IF(RES_hh_fec!L29=0,0,1000000/0.086*RES_hh_fec!L29/RES_hh_num!L29)</f>
        <v>1273.4378984814502</v>
      </c>
      <c r="M29" s="95">
        <f>IF(RES_hh_fec!M29=0,0,1000000/0.086*RES_hh_fec!M29/RES_hh_num!M29)</f>
        <v>1371.1218870415244</v>
      </c>
      <c r="N29" s="95">
        <f>IF(RES_hh_fec!N29=0,0,1000000/0.086*RES_hh_fec!N29/RES_hh_num!N29)</f>
        <v>1366.9981917339232</v>
      </c>
      <c r="O29" s="95">
        <f>IF(RES_hh_fec!O29=0,0,1000000/0.086*RES_hh_fec!O29/RES_hh_num!O29)</f>
        <v>1360.1140031323378</v>
      </c>
      <c r="P29" s="95">
        <f>IF(RES_hh_fec!P29=0,0,1000000/0.086*RES_hh_fec!P29/RES_hh_num!P29)</f>
        <v>1337.2107577957213</v>
      </c>
      <c r="Q29" s="95">
        <f>IF(RES_hh_fec!Q29=0,0,1000000/0.086*RES_hh_fec!Q29/RES_hh_num!Q29)</f>
        <v>1364.6326753931235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1366.0509654910277</v>
      </c>
      <c r="C30" s="95">
        <f>IF(RES_hh_fec!C30=0,0,1000000/0.086*RES_hh_fec!C30/RES_hh_num!C30)</f>
        <v>1354.4347633511525</v>
      </c>
      <c r="D30" s="95">
        <f>IF(RES_hh_fec!D30=0,0,1000000/0.086*RES_hh_fec!D30/RES_hh_num!D30)</f>
        <v>1312.4507556377596</v>
      </c>
      <c r="E30" s="95">
        <f>IF(RES_hh_fec!E30=0,0,1000000/0.086*RES_hh_fec!E30/RES_hh_num!E30)</f>
        <v>1291.3057448968295</v>
      </c>
      <c r="F30" s="95">
        <f>IF(RES_hh_fec!F30=0,0,1000000/0.086*RES_hh_fec!F30/RES_hh_num!F30)</f>
        <v>1318.9337807918926</v>
      </c>
      <c r="G30" s="95">
        <f>IF(RES_hh_fec!G30=0,0,1000000/0.086*RES_hh_fec!G30/RES_hh_num!G30)</f>
        <v>1308.3064263807419</v>
      </c>
      <c r="H30" s="95">
        <f>IF(RES_hh_fec!H30=0,0,1000000/0.086*RES_hh_fec!H30/RES_hh_num!H30)</f>
        <v>1308.3240361325857</v>
      </c>
      <c r="I30" s="95">
        <f>IF(RES_hh_fec!I30=0,0,1000000/0.086*RES_hh_fec!I30/RES_hh_num!I30)</f>
        <v>1321.8425118042214</v>
      </c>
      <c r="J30" s="95">
        <f>IF(RES_hh_fec!J30=0,0,1000000/0.086*RES_hh_fec!J30/RES_hh_num!J30)</f>
        <v>1237.4223170104642</v>
      </c>
      <c r="K30" s="95">
        <f>IF(RES_hh_fec!K30=0,0,1000000/0.086*RES_hh_fec!K30/RES_hh_num!K30)</f>
        <v>1278.0718347350091</v>
      </c>
      <c r="L30" s="95">
        <f>IF(RES_hh_fec!L30=0,0,1000000/0.086*RES_hh_fec!L30/RES_hh_num!L30)</f>
        <v>1312.6283692687884</v>
      </c>
      <c r="M30" s="95">
        <f>IF(RES_hh_fec!M30=0,0,1000000/0.086*RES_hh_fec!M30/RES_hh_num!M30)</f>
        <v>1262.1264583835818</v>
      </c>
      <c r="N30" s="95">
        <f>IF(RES_hh_fec!N30=0,0,1000000/0.086*RES_hh_fec!N30/RES_hh_num!N30)</f>
        <v>1280.3374738701157</v>
      </c>
      <c r="O30" s="95">
        <f>IF(RES_hh_fec!O30=0,0,1000000/0.086*RES_hh_fec!O30/RES_hh_num!O30)</f>
        <v>1277.2461093691716</v>
      </c>
      <c r="P30" s="95">
        <f>IF(RES_hh_fec!P30=0,0,1000000/0.086*RES_hh_fec!P30/RES_hh_num!P30)</f>
        <v>1257.885695384871</v>
      </c>
      <c r="Q30" s="95">
        <f>IF(RES_hh_fec!Q30=0,0,1000000/0.086*RES_hh_fec!Q30/RES_hh_num!Q30)</f>
        <v>1285.4874477175349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1707.5229335377969</v>
      </c>
      <c r="K31" s="95">
        <f>IF(RES_hh_fec!K31=0,0,1000000/0.086*RES_hh_fec!K31/RES_hh_num!K31)</f>
        <v>1735.2894147745449</v>
      </c>
      <c r="L31" s="95">
        <f>IF(RES_hh_fec!L31=0,0,1000000/0.086*RES_hh_fec!L31/RES_hh_num!L31)</f>
        <v>1747.9084932278977</v>
      </c>
      <c r="M31" s="95">
        <f>IF(RES_hh_fec!M31=0,0,1000000/0.086*RES_hh_fec!M31/RES_hh_num!M31)</f>
        <v>1755.574418326526</v>
      </c>
      <c r="N31" s="95">
        <f>IF(RES_hh_fec!N31=0,0,1000000/0.086*RES_hh_fec!N31/RES_hh_num!N31)</f>
        <v>1762.530436263437</v>
      </c>
      <c r="O31" s="95">
        <f>IF(RES_hh_fec!O31=0,0,1000000/0.086*RES_hh_fec!O31/RES_hh_num!O31)</f>
        <v>1763.4360716020667</v>
      </c>
      <c r="P31" s="95">
        <f>IF(RES_hh_fec!P31=0,0,1000000/0.086*RES_hh_fec!P31/RES_hh_num!P31)</f>
        <v>1766.2713624979501</v>
      </c>
      <c r="Q31" s="95">
        <f>IF(RES_hh_fec!Q31=0,0,1000000/0.086*RES_hh_fec!Q31/RES_hh_num!Q31)</f>
        <v>1787.4173208733102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895.44871234382481</v>
      </c>
      <c r="C32" s="18">
        <f>IF(RES_hh_fec!C32=0,0,1000000/0.086*RES_hh_fec!C32/RES_hh_num!C32)</f>
        <v>905.18824074376721</v>
      </c>
      <c r="D32" s="18">
        <f>IF(RES_hh_fec!D32=0,0,1000000/0.086*RES_hh_fec!D32/RES_hh_num!D32)</f>
        <v>966.84730616629975</v>
      </c>
      <c r="E32" s="18">
        <f>IF(RES_hh_fec!E32=0,0,1000000/0.086*RES_hh_fec!E32/RES_hh_num!E32)</f>
        <v>1014.6012665683471</v>
      </c>
      <c r="F32" s="18">
        <f>IF(RES_hh_fec!F32=0,0,1000000/0.086*RES_hh_fec!F32/RES_hh_num!F32)</f>
        <v>1032.5194745814786</v>
      </c>
      <c r="G32" s="18">
        <f>IF(RES_hh_fec!G32=0,0,1000000/0.086*RES_hh_fec!G32/RES_hh_num!G32)</f>
        <v>1066.1668484440147</v>
      </c>
      <c r="H32" s="18">
        <f>IF(RES_hh_fec!H32=0,0,1000000/0.086*RES_hh_fec!H32/RES_hh_num!H32)</f>
        <v>1001.4826416970297</v>
      </c>
      <c r="I32" s="18">
        <f>IF(RES_hh_fec!I32=0,0,1000000/0.086*RES_hh_fec!I32/RES_hh_num!I32)</f>
        <v>995.15891755625341</v>
      </c>
      <c r="J32" s="18">
        <f>IF(RES_hh_fec!J32=0,0,1000000/0.086*RES_hh_fec!J32/RES_hh_num!J32)</f>
        <v>891.01871404933797</v>
      </c>
      <c r="K32" s="18">
        <f>IF(RES_hh_fec!K32=0,0,1000000/0.086*RES_hh_fec!K32/RES_hh_num!K32)</f>
        <v>895.0638380124326</v>
      </c>
      <c r="L32" s="18">
        <f>IF(RES_hh_fec!L32=0,0,1000000/0.086*RES_hh_fec!L32/RES_hh_num!L32)</f>
        <v>860.55482861316227</v>
      </c>
      <c r="M32" s="18">
        <f>IF(RES_hh_fec!M32=0,0,1000000/0.086*RES_hh_fec!M32/RES_hh_num!M32)</f>
        <v>864.06819085557697</v>
      </c>
      <c r="N32" s="18">
        <f>IF(RES_hh_fec!N32=0,0,1000000/0.086*RES_hh_fec!N32/RES_hh_num!N32)</f>
        <v>936.79476513186489</v>
      </c>
      <c r="O32" s="18">
        <f>IF(RES_hh_fec!O32=0,0,1000000/0.086*RES_hh_fec!O32/RES_hh_num!O32)</f>
        <v>968.5737112255249</v>
      </c>
      <c r="P32" s="18">
        <f>IF(RES_hh_fec!P32=0,0,1000000/0.086*RES_hh_fec!P32/RES_hh_num!P32)</f>
        <v>1015.3254715970784</v>
      </c>
      <c r="Q32" s="18">
        <f>IF(RES_hh_fec!Q32=0,0,1000000/0.086*RES_hh_fec!Q32/RES_hh_num!Q32)</f>
        <v>1112.220985550973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13926.048879785654</v>
      </c>
      <c r="C3" s="100">
        <f>IF(RES_hh_tes!C3=0,0,1000000/0.086*RES_hh_tes!C3/RES_hh_num!C3)</f>
        <v>14535.618953358435</v>
      </c>
      <c r="D3" s="100">
        <f>IF(RES_hh_tes!D3=0,0,1000000/0.086*RES_hh_tes!D3/RES_hh_num!D3)</f>
        <v>13700.292033536018</v>
      </c>
      <c r="E3" s="100">
        <f>IF(RES_hh_tes!E3=0,0,1000000/0.086*RES_hh_tes!E3/RES_hh_num!E3)</f>
        <v>14475.542384312008</v>
      </c>
      <c r="F3" s="100">
        <f>IF(RES_hh_tes!F3=0,0,1000000/0.086*RES_hh_tes!F3/RES_hh_num!F3)</f>
        <v>14965.418826184947</v>
      </c>
      <c r="G3" s="100">
        <f>IF(RES_hh_tes!G3=0,0,1000000/0.086*RES_hh_tes!G3/RES_hh_num!G3)</f>
        <v>14479.686298124681</v>
      </c>
      <c r="H3" s="100">
        <f>IF(RES_hh_tes!H3=0,0,1000000/0.086*RES_hh_tes!H3/RES_hh_num!H3)</f>
        <v>12739.964943274743</v>
      </c>
      <c r="I3" s="100">
        <f>IF(RES_hh_tes!I3=0,0,1000000/0.086*RES_hh_tes!I3/RES_hh_num!I3)</f>
        <v>11588.618548933227</v>
      </c>
      <c r="J3" s="100">
        <f>IF(RES_hh_tes!J3=0,0,1000000/0.086*RES_hh_tes!J3/RES_hh_num!J3)</f>
        <v>12495.625791845758</v>
      </c>
      <c r="K3" s="100">
        <f>IF(RES_hh_tes!K3=0,0,1000000/0.086*RES_hh_tes!K3/RES_hh_num!K3)</f>
        <v>11541.005258772127</v>
      </c>
      <c r="L3" s="100">
        <f>IF(RES_hh_tes!L3=0,0,1000000/0.086*RES_hh_tes!L3/RES_hh_num!L3)</f>
        <v>13138.165232355448</v>
      </c>
      <c r="M3" s="100">
        <f>IF(RES_hh_tes!M3=0,0,1000000/0.086*RES_hh_tes!M3/RES_hh_num!M3)</f>
        <v>10662.419211010048</v>
      </c>
      <c r="N3" s="100">
        <f>IF(RES_hh_tes!N3=0,0,1000000/0.086*RES_hh_tes!N3/RES_hh_num!N3)</f>
        <v>11368.133747419244</v>
      </c>
      <c r="O3" s="100">
        <f>IF(RES_hh_tes!O3=0,0,1000000/0.086*RES_hh_tes!O3/RES_hh_num!O3)</f>
        <v>12571.154702898011</v>
      </c>
      <c r="P3" s="100">
        <f>IF(RES_hh_tes!P3=0,0,1000000/0.086*RES_hh_tes!P3/RES_hh_num!P3)</f>
        <v>10220.619651501074</v>
      </c>
      <c r="Q3" s="100">
        <f>IF(RES_hh_tes!Q3=0,0,1000000/0.086*RES_hh_tes!Q3/RES_hh_num!Q3)</f>
        <v>11633.154648663171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11472.285542331692</v>
      </c>
      <c r="C4" s="96">
        <f>IF(RES_hh_tes!C4=0,0,1000000/0.086*RES_hh_tes!C4/RES_hh_num!C4)</f>
        <v>12051.174356450347</v>
      </c>
      <c r="D4" s="96">
        <f>IF(RES_hh_tes!D4=0,0,1000000/0.086*RES_hh_tes!D4/RES_hh_num!D4)</f>
        <v>11157.500052244699</v>
      </c>
      <c r="E4" s="96">
        <f>IF(RES_hh_tes!E4=0,0,1000000/0.086*RES_hh_tes!E4/RES_hh_num!E4)</f>
        <v>11904.83784280195</v>
      </c>
      <c r="F4" s="96">
        <f>IF(RES_hh_tes!F4=0,0,1000000/0.086*RES_hh_tes!F4/RES_hh_num!F4)</f>
        <v>12351.704888969696</v>
      </c>
      <c r="G4" s="96">
        <f>IF(RES_hh_tes!G4=0,0,1000000/0.086*RES_hh_tes!G4/RES_hh_num!G4)</f>
        <v>11839.382977510588</v>
      </c>
      <c r="H4" s="96">
        <f>IF(RES_hh_tes!H4=0,0,1000000/0.086*RES_hh_tes!H4/RES_hh_num!H4)</f>
        <v>10187.327138358974</v>
      </c>
      <c r="I4" s="96">
        <f>IF(RES_hh_tes!I4=0,0,1000000/0.086*RES_hh_tes!I4/RES_hh_num!I4)</f>
        <v>9046.2680110857855</v>
      </c>
      <c r="J4" s="96">
        <f>IF(RES_hh_tes!J4=0,0,1000000/0.086*RES_hh_tes!J4/RES_hh_num!J4)</f>
        <v>10052.398160105</v>
      </c>
      <c r="K4" s="96">
        <f>IF(RES_hh_tes!K4=0,0,1000000/0.086*RES_hh_tes!K4/RES_hh_num!K4)</f>
        <v>9083.3660131257766</v>
      </c>
      <c r="L4" s="96">
        <f>IF(RES_hh_tes!L4=0,0,1000000/0.086*RES_hh_tes!L4/RES_hh_num!L4)</f>
        <v>10665.253053468952</v>
      </c>
      <c r="M4" s="96">
        <f>IF(RES_hh_tes!M4=0,0,1000000/0.086*RES_hh_tes!M4/RES_hh_num!M4)</f>
        <v>8205.2302157410795</v>
      </c>
      <c r="N4" s="96">
        <f>IF(RES_hh_tes!N4=0,0,1000000/0.086*RES_hh_tes!N4/RES_hh_num!N4)</f>
        <v>8823.3097129659218</v>
      </c>
      <c r="O4" s="96">
        <f>IF(RES_hh_tes!O4=0,0,1000000/0.086*RES_hh_tes!O4/RES_hh_num!O4)</f>
        <v>9992.0257168619428</v>
      </c>
      <c r="P4" s="96">
        <f>IF(RES_hh_tes!P4=0,0,1000000/0.086*RES_hh_tes!P4/RES_hh_num!P4)</f>
        <v>7610.6104582311946</v>
      </c>
      <c r="Q4" s="96">
        <f>IF(RES_hh_tes!Q4=0,0,1000000/0.086*RES_hh_tes!Q4/RES_hh_num!Q4)</f>
        <v>8967.3940721573817</v>
      </c>
    </row>
    <row r="5" spans="1:17" ht="12" customHeight="1" x14ac:dyDescent="0.25">
      <c r="A5" s="87" t="s">
        <v>58</v>
      </c>
      <c r="B5" s="95">
        <f>IF(RES_hh_tes!B5=0,0,1000000/0.086*RES_hh_tes!B5/RES_hh_num!B5)</f>
        <v>10933.59641291942</v>
      </c>
      <c r="C5" s="95">
        <f>IF(RES_hh_tes!C5=0,0,1000000/0.086*RES_hh_tes!C5/RES_hh_num!C5)</f>
        <v>12042.017572954745</v>
      </c>
      <c r="D5" s="95">
        <f>IF(RES_hh_tes!D5=0,0,1000000/0.086*RES_hh_tes!D5/RES_hh_num!D5)</f>
        <v>10463.163669525742</v>
      </c>
      <c r="E5" s="95">
        <f>IF(RES_hh_tes!E5=0,0,1000000/0.086*RES_hh_tes!E5/RES_hh_num!E5)</f>
        <v>10839.17817055169</v>
      </c>
      <c r="F5" s="95">
        <f>IF(RES_hh_tes!F5=0,0,1000000/0.086*RES_hh_tes!F5/RES_hh_num!F5)</f>
        <v>11106.256294510375</v>
      </c>
      <c r="G5" s="95">
        <f>IF(RES_hh_tes!G5=0,0,1000000/0.086*RES_hh_tes!G5/RES_hh_num!G5)</f>
        <v>10642.452714557103</v>
      </c>
      <c r="H5" s="95">
        <f>IF(RES_hh_tes!H5=0,0,1000000/0.086*RES_hh_tes!H5/RES_hh_num!H5)</f>
        <v>9780.2640276448637</v>
      </c>
      <c r="I5" s="95">
        <f>IF(RES_hh_tes!I5=0,0,1000000/0.086*RES_hh_tes!I5/RES_hh_num!I5)</f>
        <v>7926.0870175086193</v>
      </c>
      <c r="J5" s="95">
        <f>IF(RES_hh_tes!J5=0,0,1000000/0.086*RES_hh_tes!J5/RES_hh_num!J5)</f>
        <v>9523.0974164712952</v>
      </c>
      <c r="K5" s="95">
        <f>IF(RES_hh_tes!K5=0,0,1000000/0.086*RES_hh_tes!K5/RES_hh_num!K5)</f>
        <v>8563.4767942018407</v>
      </c>
      <c r="L5" s="95">
        <f>IF(RES_hh_tes!L5=0,0,1000000/0.086*RES_hh_tes!L5/RES_hh_num!L5)</f>
        <v>9610.7704676051671</v>
      </c>
      <c r="M5" s="95">
        <f>IF(RES_hh_tes!M5=0,0,1000000/0.086*RES_hh_tes!M5/RES_hh_num!M5)</f>
        <v>8128.9444865921141</v>
      </c>
      <c r="N5" s="95">
        <f>IF(RES_hh_tes!N5=0,0,1000000/0.086*RES_hh_tes!N5/RES_hh_num!N5)</f>
        <v>8255.9524847111861</v>
      </c>
      <c r="O5" s="95">
        <f>IF(RES_hh_tes!O5=0,0,1000000/0.086*RES_hh_tes!O5/RES_hh_num!O5)</f>
        <v>9465.6280423902608</v>
      </c>
      <c r="P5" s="95">
        <f>IF(RES_hh_tes!P5=0,0,1000000/0.086*RES_hh_tes!P5/RES_hh_num!P5)</f>
        <v>7239.666478161068</v>
      </c>
      <c r="Q5" s="95">
        <f>IF(RES_hh_tes!Q5=0,0,1000000/0.086*RES_hh_tes!Q5/RES_hh_num!Q5)</f>
        <v>8331.5838417767063</v>
      </c>
    </row>
    <row r="6" spans="1:17" ht="12" customHeight="1" x14ac:dyDescent="0.25">
      <c r="A6" s="87" t="s">
        <v>84</v>
      </c>
      <c r="B6" s="95">
        <f>IF(RES_hh_tes!B6=0,0,1000000/0.086*RES_hh_tes!B6/RES_hh_num!B6)</f>
        <v>11011.720366098189</v>
      </c>
      <c r="C6" s="95">
        <f>IF(RES_hh_tes!C6=0,0,1000000/0.086*RES_hh_tes!C6/RES_hh_num!C6)</f>
        <v>10978.364250784503</v>
      </c>
      <c r="D6" s="95">
        <f>IF(RES_hh_tes!D6=0,0,1000000/0.086*RES_hh_tes!D6/RES_hh_num!D6)</f>
        <v>10478.252338106045</v>
      </c>
      <c r="E6" s="95">
        <f>IF(RES_hh_tes!E6=0,0,1000000/0.086*RES_hh_tes!E6/RES_hh_num!E6)</f>
        <v>11133.891097398355</v>
      </c>
      <c r="F6" s="95">
        <f>IF(RES_hh_tes!F6=0,0,1000000/0.086*RES_hh_tes!F6/RES_hh_num!F6)</f>
        <v>11096.441223963951</v>
      </c>
      <c r="G6" s="95">
        <f>IF(RES_hh_tes!G6=0,0,1000000/0.086*RES_hh_tes!G6/RES_hh_num!G6)</f>
        <v>10981.560964026448</v>
      </c>
      <c r="H6" s="95">
        <f>IF(RES_hh_tes!H6=0,0,1000000/0.086*RES_hh_tes!H6/RES_hh_num!H6)</f>
        <v>9774.3284099252269</v>
      </c>
      <c r="I6" s="95">
        <f>IF(RES_hh_tes!I6=0,0,1000000/0.086*RES_hh_tes!I6/RES_hh_num!I6)</f>
        <v>9052.6675500605015</v>
      </c>
      <c r="J6" s="95">
        <f>IF(RES_hh_tes!J6=0,0,1000000/0.086*RES_hh_tes!J6/RES_hh_num!J6)</f>
        <v>9508.42423183149</v>
      </c>
      <c r="K6" s="95">
        <f>IF(RES_hh_tes!K6=0,0,1000000/0.086*RES_hh_tes!K6/RES_hh_num!K6)</f>
        <v>9310.4060008023916</v>
      </c>
      <c r="L6" s="95">
        <f>IF(RES_hh_tes!L6=0,0,1000000/0.086*RES_hh_tes!L6/RES_hh_num!L6)</f>
        <v>10395.953764988675</v>
      </c>
      <c r="M6" s="95">
        <f>IF(RES_hh_tes!M6=0,0,1000000/0.086*RES_hh_tes!M6/RES_hh_num!M6)</f>
        <v>8359.1260082408553</v>
      </c>
      <c r="N6" s="95">
        <f>IF(RES_hh_tes!N6=0,0,1000000/0.086*RES_hh_tes!N6/RES_hh_num!N6)</f>
        <v>8605.5303848612366</v>
      </c>
      <c r="O6" s="95">
        <f>IF(RES_hh_tes!O6=0,0,1000000/0.086*RES_hh_tes!O6/RES_hh_num!O6)</f>
        <v>9503.0382812211319</v>
      </c>
      <c r="P6" s="95">
        <f>IF(RES_hh_tes!P6=0,0,1000000/0.086*RES_hh_tes!P6/RES_hh_num!P6)</f>
        <v>7663.8630137695054</v>
      </c>
      <c r="Q6" s="95">
        <f>IF(RES_hh_tes!Q6=0,0,1000000/0.086*RES_hh_tes!Q6/RES_hh_num!Q6)</f>
        <v>8708.5892481637984</v>
      </c>
    </row>
    <row r="7" spans="1:17" ht="12" customHeight="1" x14ac:dyDescent="0.25">
      <c r="A7" s="87" t="s">
        <v>110</v>
      </c>
      <c r="B7" s="95">
        <f>IF(RES_hh_tes!B7=0,0,1000000/0.086*RES_hh_tes!B7/RES_hh_num!B7)</f>
        <v>11322.152761787003</v>
      </c>
      <c r="C7" s="95">
        <f>IF(RES_hh_tes!C7=0,0,1000000/0.086*RES_hh_tes!C7/RES_hh_num!C7)</f>
        <v>11301.414174016874</v>
      </c>
      <c r="D7" s="95">
        <f>IF(RES_hh_tes!D7=0,0,1000000/0.086*RES_hh_tes!D7/RES_hh_num!D7)</f>
        <v>9768.629136143174</v>
      </c>
      <c r="E7" s="95">
        <f>IF(RES_hh_tes!E7=0,0,1000000/0.086*RES_hh_tes!E7/RES_hh_num!E7)</f>
        <v>11137.806782633226</v>
      </c>
      <c r="F7" s="95">
        <f>IF(RES_hh_tes!F7=0,0,1000000/0.086*RES_hh_tes!F7/RES_hh_num!F7)</f>
        <v>11245.86463755821</v>
      </c>
      <c r="G7" s="95">
        <f>IF(RES_hh_tes!G7=0,0,1000000/0.086*RES_hh_tes!G7/RES_hh_num!G7)</f>
        <v>11297.842605761713</v>
      </c>
      <c r="H7" s="95">
        <f>IF(RES_hh_tes!H7=0,0,1000000/0.086*RES_hh_tes!H7/RES_hh_num!H7)</f>
        <v>9732.0346355775819</v>
      </c>
      <c r="I7" s="95">
        <f>IF(RES_hh_tes!I7=0,0,1000000/0.086*RES_hh_tes!I7/RES_hh_num!I7)</f>
        <v>8061.3160928064235</v>
      </c>
      <c r="J7" s="95">
        <f>IF(RES_hh_tes!J7=0,0,1000000/0.086*RES_hh_tes!J7/RES_hh_num!J7)</f>
        <v>10520.231964019435</v>
      </c>
      <c r="K7" s="95">
        <f>IF(RES_hh_tes!K7=0,0,1000000/0.086*RES_hh_tes!K7/RES_hh_num!K7)</f>
        <v>8698.3605971660272</v>
      </c>
      <c r="L7" s="95">
        <f>IF(RES_hh_tes!L7=0,0,1000000/0.086*RES_hh_tes!L7/RES_hh_num!L7)</f>
        <v>9966.499922963445</v>
      </c>
      <c r="M7" s="95">
        <f>IF(RES_hh_tes!M7=0,0,1000000/0.086*RES_hh_tes!M7/RES_hh_num!M7)</f>
        <v>8173.1797194001956</v>
      </c>
      <c r="N7" s="95">
        <f>IF(RES_hh_tes!N7=0,0,1000000/0.086*RES_hh_tes!N7/RES_hh_num!N7)</f>
        <v>8309.787634985194</v>
      </c>
      <c r="O7" s="95">
        <f>IF(RES_hh_tes!O7=0,0,1000000/0.086*RES_hh_tes!O7/RES_hh_num!O7)</f>
        <v>9358.8294333205777</v>
      </c>
      <c r="P7" s="95">
        <f>IF(RES_hh_tes!P7=0,0,1000000/0.086*RES_hh_tes!P7/RES_hh_num!P7)</f>
        <v>7348.9268258346447</v>
      </c>
      <c r="Q7" s="95">
        <f>IF(RES_hh_tes!Q7=0,0,1000000/0.086*RES_hh_tes!Q7/RES_hh_num!Q7)</f>
        <v>8839.205397848149</v>
      </c>
    </row>
    <row r="8" spans="1:17" ht="12" customHeight="1" x14ac:dyDescent="0.25">
      <c r="A8" s="87" t="s">
        <v>109</v>
      </c>
      <c r="B8" s="95">
        <f>IF(RES_hh_tes!B8=0,0,1000000/0.086*RES_hh_tes!B8/RES_hh_num!B8)</f>
        <v>10517.972664963589</v>
      </c>
      <c r="C8" s="95">
        <f>IF(RES_hh_tes!C8=0,0,1000000/0.086*RES_hh_tes!C8/RES_hh_num!C8)</f>
        <v>11576.526804061463</v>
      </c>
      <c r="D8" s="95">
        <f>IF(RES_hh_tes!D8=0,0,1000000/0.086*RES_hh_tes!D8/RES_hh_num!D8)</f>
        <v>10727.065293581145</v>
      </c>
      <c r="E8" s="95">
        <f>IF(RES_hh_tes!E8=0,0,1000000/0.086*RES_hh_tes!E8/RES_hh_num!E8)</f>
        <v>10947.949843015831</v>
      </c>
      <c r="F8" s="95">
        <f>IF(RES_hh_tes!F8=0,0,1000000/0.086*RES_hh_tes!F8/RES_hh_num!F8)</f>
        <v>11574.760291627237</v>
      </c>
      <c r="G8" s="95">
        <f>IF(RES_hh_tes!G8=0,0,1000000/0.086*RES_hh_tes!G8/RES_hh_num!G8)</f>
        <v>10684.700027260656</v>
      </c>
      <c r="H8" s="95">
        <f>IF(RES_hh_tes!H8=0,0,1000000/0.086*RES_hh_tes!H8/RES_hh_num!H8)</f>
        <v>9625.478780004416</v>
      </c>
      <c r="I8" s="95">
        <f>IF(RES_hh_tes!I8=0,0,1000000/0.086*RES_hh_tes!I8/RES_hh_num!I8)</f>
        <v>8928.413005557406</v>
      </c>
      <c r="J8" s="95">
        <f>IF(RES_hh_tes!J8=0,0,1000000/0.086*RES_hh_tes!J8/RES_hh_num!J8)</f>
        <v>9229.8863485815509</v>
      </c>
      <c r="K8" s="95">
        <f>IF(RES_hh_tes!K8=0,0,1000000/0.086*RES_hh_tes!K8/RES_hh_num!K8)</f>
        <v>8898.0729061424427</v>
      </c>
      <c r="L8" s="95">
        <f>IF(RES_hh_tes!L8=0,0,1000000/0.086*RES_hh_tes!L8/RES_hh_num!L8)</f>
        <v>10886.934089594213</v>
      </c>
      <c r="M8" s="95">
        <f>IF(RES_hh_tes!M8=0,0,1000000/0.086*RES_hh_tes!M8/RES_hh_num!M8)</f>
        <v>7972.4951957644598</v>
      </c>
      <c r="N8" s="95">
        <f>IF(RES_hh_tes!N8=0,0,1000000/0.086*RES_hh_tes!N8/RES_hh_num!N8)</f>
        <v>8649.3118478004017</v>
      </c>
      <c r="O8" s="95">
        <f>IF(RES_hh_tes!O8=0,0,1000000/0.086*RES_hh_tes!O8/RES_hh_num!O8)</f>
        <v>9898.8530844788183</v>
      </c>
      <c r="P8" s="95">
        <f>IF(RES_hh_tes!P8=0,0,1000000/0.086*RES_hh_tes!P8/RES_hh_num!P8)</f>
        <v>7307.8975733976567</v>
      </c>
      <c r="Q8" s="95">
        <f>IF(RES_hh_tes!Q8=0,0,1000000/0.086*RES_hh_tes!Q8/RES_hh_num!Q8)</f>
        <v>8538.0445435352776</v>
      </c>
    </row>
    <row r="9" spans="1:17" ht="12" customHeight="1" x14ac:dyDescent="0.25">
      <c r="A9" s="87" t="s">
        <v>55</v>
      </c>
      <c r="B9" s="95">
        <f>IF(RES_hh_tes!B9=0,0,1000000/0.086*RES_hh_tes!B9/RES_hh_num!B9)</f>
        <v>10933.513058664601</v>
      </c>
      <c r="C9" s="95">
        <f>IF(RES_hh_tes!C9=0,0,1000000/0.086*RES_hh_tes!C9/RES_hh_num!C9)</f>
        <v>12125.096176302626</v>
      </c>
      <c r="D9" s="95">
        <f>IF(RES_hh_tes!D9=0,0,1000000/0.086*RES_hh_tes!D9/RES_hh_num!D9)</f>
        <v>10325.770318258021</v>
      </c>
      <c r="E9" s="95">
        <f>IF(RES_hh_tes!E9=0,0,1000000/0.086*RES_hh_tes!E9/RES_hh_num!E9)</f>
        <v>12333.70240679521</v>
      </c>
      <c r="F9" s="95">
        <f>IF(RES_hh_tes!F9=0,0,1000000/0.086*RES_hh_tes!F9/RES_hh_num!F9)</f>
        <v>11678.038721403173</v>
      </c>
      <c r="G9" s="95">
        <f>IF(RES_hh_tes!G9=0,0,1000000/0.086*RES_hh_tes!G9/RES_hh_num!G9)</f>
        <v>11271.362941096317</v>
      </c>
      <c r="H9" s="95">
        <f>IF(RES_hh_tes!H9=0,0,1000000/0.086*RES_hh_tes!H9/RES_hh_num!H9)</f>
        <v>8975.7672205228191</v>
      </c>
      <c r="I9" s="95">
        <f>IF(RES_hh_tes!I9=0,0,1000000/0.086*RES_hh_tes!I9/RES_hh_num!I9)</f>
        <v>9828.9917931274504</v>
      </c>
      <c r="J9" s="95">
        <f>IF(RES_hh_tes!J9=0,0,1000000/0.086*RES_hh_tes!J9/RES_hh_num!J9)</f>
        <v>9839.9879731875171</v>
      </c>
      <c r="K9" s="95">
        <f>IF(RES_hh_tes!K9=0,0,1000000/0.086*RES_hh_tes!K9/RES_hh_num!K9)</f>
        <v>9598.9343085071232</v>
      </c>
      <c r="L9" s="95">
        <f>IF(RES_hh_tes!L9=0,0,1000000/0.086*RES_hh_tes!L9/RES_hh_num!L9)</f>
        <v>11114.389160781935</v>
      </c>
      <c r="M9" s="95">
        <f>IF(RES_hh_tes!M9=0,0,1000000/0.086*RES_hh_tes!M9/RES_hh_num!M9)</f>
        <v>7691.534587979977</v>
      </c>
      <c r="N9" s="95">
        <f>IF(RES_hh_tes!N9=0,0,1000000/0.086*RES_hh_tes!N9/RES_hh_num!N9)</f>
        <v>9602.3769429907752</v>
      </c>
      <c r="O9" s="95">
        <f>IF(RES_hh_tes!O9=0,0,1000000/0.086*RES_hh_tes!O9/RES_hh_num!O9)</f>
        <v>10442.902637539721</v>
      </c>
      <c r="P9" s="95">
        <f>IF(RES_hh_tes!P9=0,0,1000000/0.086*RES_hh_tes!P9/RES_hh_num!P9)</f>
        <v>7457.5471265925444</v>
      </c>
      <c r="Q9" s="95">
        <f>IF(RES_hh_tes!Q9=0,0,1000000/0.086*RES_hh_tes!Q9/RES_hh_num!Q9)</f>
        <v>8708.6352691495667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11382.025772200477</v>
      </c>
      <c r="C11" s="95">
        <f>IF(RES_hh_tes!C11=0,0,1000000/0.086*RES_hh_tes!C11/RES_hh_num!C11)</f>
        <v>9949.2485165483686</v>
      </c>
      <c r="D11" s="95">
        <f>IF(RES_hh_tes!D11=0,0,1000000/0.086*RES_hh_tes!D11/RES_hh_num!D11)</f>
        <v>10044.792993254685</v>
      </c>
      <c r="E11" s="95">
        <f>IF(RES_hh_tes!E11=0,0,1000000/0.086*RES_hh_tes!E11/RES_hh_num!E11)</f>
        <v>9887.2371258523217</v>
      </c>
      <c r="F11" s="95">
        <f>IF(RES_hh_tes!F11=0,0,1000000/0.086*RES_hh_tes!F11/RES_hh_num!F11)</f>
        <v>9800.5516275652953</v>
      </c>
      <c r="G11" s="95">
        <f>IF(RES_hh_tes!G11=0,0,1000000/0.086*RES_hh_tes!G11/RES_hh_num!G11)</f>
        <v>8810.1979734832021</v>
      </c>
      <c r="H11" s="95">
        <f>IF(RES_hh_tes!H11=0,0,1000000/0.086*RES_hh_tes!H11/RES_hh_num!H11)</f>
        <v>8452.5651327007035</v>
      </c>
      <c r="I11" s="95">
        <f>IF(RES_hh_tes!I11=0,0,1000000/0.086*RES_hh_tes!I11/RES_hh_num!I11)</f>
        <v>8862.2379948815505</v>
      </c>
      <c r="J11" s="95">
        <f>IF(RES_hh_tes!J11=0,0,1000000/0.086*RES_hh_tes!J11/RES_hh_num!J11)</f>
        <v>8638.5806034616362</v>
      </c>
      <c r="K11" s="95">
        <f>IF(RES_hh_tes!K11=0,0,1000000/0.086*RES_hh_tes!K11/RES_hh_num!K11)</f>
        <v>7793.3848656237224</v>
      </c>
      <c r="L11" s="95">
        <f>IF(RES_hh_tes!L11=0,0,1000000/0.086*RES_hh_tes!L11/RES_hh_num!L11)</f>
        <v>7879.691778237916</v>
      </c>
      <c r="M11" s="95">
        <f>IF(RES_hh_tes!M11=0,0,1000000/0.086*RES_hh_tes!M11/RES_hh_num!M11)</f>
        <v>8961.7008266356079</v>
      </c>
      <c r="N11" s="95">
        <f>IF(RES_hh_tes!N11=0,0,1000000/0.086*RES_hh_tes!N11/RES_hh_num!N11)</f>
        <v>7606.1827579929695</v>
      </c>
      <c r="O11" s="95">
        <f>IF(RES_hh_tes!O11=0,0,1000000/0.086*RES_hh_tes!O11/RES_hh_num!O11)</f>
        <v>8330.7099518511131</v>
      </c>
      <c r="P11" s="95">
        <f>IF(RES_hh_tes!P11=0,0,1000000/0.086*RES_hh_tes!P11/RES_hh_num!P11)</f>
        <v>7764.7993988550134</v>
      </c>
      <c r="Q11" s="95">
        <f>IF(RES_hh_tes!Q11=0,0,1000000/0.086*RES_hh_tes!Q11/RES_hh_num!Q11)</f>
        <v>8414.7763323016006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12426.954148826129</v>
      </c>
      <c r="C12" s="95">
        <f>IF(RES_hh_tes!C12=0,0,1000000/0.086*RES_hh_tes!C12/RES_hh_num!C12)</f>
        <v>13046.014118948773</v>
      </c>
      <c r="D12" s="95">
        <f>IF(RES_hh_tes!D12=0,0,1000000/0.086*RES_hh_tes!D12/RES_hh_num!D12)</f>
        <v>11958.585610264974</v>
      </c>
      <c r="E12" s="95">
        <f>IF(RES_hh_tes!E12=0,0,1000000/0.086*RES_hh_tes!E12/RES_hh_num!E12)</f>
        <v>12827.337337358776</v>
      </c>
      <c r="F12" s="95">
        <f>IF(RES_hh_tes!F12=0,0,1000000/0.086*RES_hh_tes!F12/RES_hh_num!F12)</f>
        <v>13293.364528283035</v>
      </c>
      <c r="G12" s="95">
        <f>IF(RES_hh_tes!G12=0,0,1000000/0.086*RES_hh_tes!G12/RES_hh_num!G12)</f>
        <v>12796.543927331159</v>
      </c>
      <c r="H12" s="95">
        <f>IF(RES_hh_tes!H12=0,0,1000000/0.086*RES_hh_tes!H12/RES_hh_num!H12)</f>
        <v>11091.587121112685</v>
      </c>
      <c r="I12" s="95">
        <f>IF(RES_hh_tes!I12=0,0,1000000/0.086*RES_hh_tes!I12/RES_hh_num!I12)</f>
        <v>9867.426156940448</v>
      </c>
      <c r="J12" s="95">
        <f>IF(RES_hh_tes!J12=0,0,1000000/0.086*RES_hh_tes!J12/RES_hh_num!J12)</f>
        <v>11035.886938861357</v>
      </c>
      <c r="K12" s="95">
        <f>IF(RES_hh_tes!K12=0,0,1000000/0.086*RES_hh_tes!K12/RES_hh_num!K12)</f>
        <v>9961.9450816313492</v>
      </c>
      <c r="L12" s="95">
        <f>IF(RES_hh_tes!L12=0,0,1000000/0.086*RES_hh_tes!L12/RES_hh_num!L12)</f>
        <v>11714.234431340043</v>
      </c>
      <c r="M12" s="95">
        <f>IF(RES_hh_tes!M12=0,0,1000000/0.086*RES_hh_tes!M12/RES_hh_num!M12)</f>
        <v>8994.1392058652582</v>
      </c>
      <c r="N12" s="95">
        <f>IF(RES_hh_tes!N12=0,0,1000000/0.086*RES_hh_tes!N12/RES_hh_num!N12)</f>
        <v>9680.0461838721039</v>
      </c>
      <c r="O12" s="95">
        <f>IF(RES_hh_tes!O12=0,0,1000000/0.086*RES_hh_tes!O12/RES_hh_num!O12)</f>
        <v>10961.918532665608</v>
      </c>
      <c r="P12" s="95">
        <f>IF(RES_hh_tes!P12=0,0,1000000/0.086*RES_hh_tes!P12/RES_hh_num!P12)</f>
        <v>8351.5066056248143</v>
      </c>
      <c r="Q12" s="95">
        <f>IF(RES_hh_tes!Q12=0,0,1000000/0.086*RES_hh_tes!Q12/RES_hh_num!Q12)</f>
        <v>9853.6641356875352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13531.967144706987</v>
      </c>
      <c r="C13" s="22">
        <f>IF(RES_hh_tes!C13=0,0,1000000/0.086*RES_hh_tes!C13/RES_hh_num!C13)</f>
        <v>14423.051486747334</v>
      </c>
      <c r="D13" s="22">
        <f>IF(RES_hh_tes!D13=0,0,1000000/0.086*RES_hh_tes!D13/RES_hh_num!D13)</f>
        <v>14896.121910573482</v>
      </c>
      <c r="E13" s="22">
        <f>IF(RES_hh_tes!E13=0,0,1000000/0.086*RES_hh_tes!E13/RES_hh_num!E13)</f>
        <v>15694.680465888159</v>
      </c>
      <c r="F13" s="22">
        <f>IF(RES_hh_tes!F13=0,0,1000000/0.086*RES_hh_tes!F13/RES_hh_num!F13)</f>
        <v>16839.666987386947</v>
      </c>
      <c r="G13" s="22">
        <f>IF(RES_hh_tes!G13=0,0,1000000/0.086*RES_hh_tes!G13/RES_hh_num!G13)</f>
        <v>16589.804459455238</v>
      </c>
      <c r="H13" s="22">
        <f>IF(RES_hh_tes!H13=0,0,1000000/0.086*RES_hh_tes!H13/RES_hh_num!H13)</f>
        <v>13271.914242825502</v>
      </c>
      <c r="I13" s="22">
        <f>IF(RES_hh_tes!I13=0,0,1000000/0.086*RES_hh_tes!I13/RES_hh_num!I13)</f>
        <v>11895.46693994513</v>
      </c>
      <c r="J13" s="22">
        <f>IF(RES_hh_tes!J13=0,0,1000000/0.086*RES_hh_tes!J13/RES_hh_num!J13)</f>
        <v>11278.806338112307</v>
      </c>
      <c r="K13" s="22">
        <f>IF(RES_hh_tes!K13=0,0,1000000/0.086*RES_hh_tes!K13/RES_hh_num!K13)</f>
        <v>10611.523664728858</v>
      </c>
      <c r="L13" s="22">
        <f>IF(RES_hh_tes!L13=0,0,1000000/0.086*RES_hh_tes!L13/RES_hh_num!L13)</f>
        <v>11946.085579906561</v>
      </c>
      <c r="M13" s="22">
        <f>IF(RES_hh_tes!M13=0,0,1000000/0.086*RES_hh_tes!M13/RES_hh_num!M13)</f>
        <v>9738.2765739523566</v>
      </c>
      <c r="N13" s="22">
        <f>IF(RES_hh_tes!N13=0,0,1000000/0.086*RES_hh_tes!N13/RES_hh_num!N13)</f>
        <v>10884.538094246649</v>
      </c>
      <c r="O13" s="22">
        <f>IF(RES_hh_tes!O13=0,0,1000000/0.086*RES_hh_tes!O13/RES_hh_num!O13)</f>
        <v>12610.489211864764</v>
      </c>
      <c r="P13" s="22">
        <f>IF(RES_hh_tes!P13=0,0,1000000/0.086*RES_hh_tes!P13/RES_hh_num!P13)</f>
        <v>10064.962576562071</v>
      </c>
      <c r="Q13" s="22">
        <f>IF(RES_hh_tes!Q13=0,0,1000000/0.086*RES_hh_tes!Q13/RES_hh_num!Q13)</f>
        <v>11987.084772917189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343.15668162620619</v>
      </c>
      <c r="C14" s="98">
        <f>IF(RES_hh_tes!C14=0,0,1000000/0.086*RES_hh_tes!C14/RES_hh_num!C14)</f>
        <v>373.98861632283257</v>
      </c>
      <c r="D14" s="98">
        <f>IF(RES_hh_tes!D14=0,0,1000000/0.086*RES_hh_tes!D14/RES_hh_num!D14)</f>
        <v>578.40627979965234</v>
      </c>
      <c r="E14" s="98">
        <f>IF(RES_hh_tes!E14=0,0,1000000/0.086*RES_hh_tes!E14/RES_hh_num!E14)</f>
        <v>548.14052907334258</v>
      </c>
      <c r="F14" s="98">
        <f>IF(RES_hh_tes!F14=0,0,1000000/0.086*RES_hh_tes!F14/RES_hh_num!F14)</f>
        <v>613.69680186460243</v>
      </c>
      <c r="G14" s="98">
        <f>IF(RES_hh_tes!G14=0,0,1000000/0.086*RES_hh_tes!G14/RES_hh_num!G14)</f>
        <v>588.53195826029696</v>
      </c>
      <c r="H14" s="98">
        <f>IF(RES_hh_tes!H14=0,0,1000000/0.086*RES_hh_tes!H14/RES_hh_num!H14)</f>
        <v>378.4327081258196</v>
      </c>
      <c r="I14" s="98">
        <f>IF(RES_hh_tes!I14=0,0,1000000/0.086*RES_hh_tes!I14/RES_hh_num!I14)</f>
        <v>345.27367448171412</v>
      </c>
      <c r="J14" s="98">
        <f>IF(RES_hh_tes!J14=0,0,1000000/0.086*RES_hh_tes!J14/RES_hh_num!J14)</f>
        <v>164.58493903385346</v>
      </c>
      <c r="K14" s="98">
        <f>IF(RES_hh_tes!K14=0,0,1000000/0.086*RES_hh_tes!K14/RES_hh_num!K14)</f>
        <v>168.45463300051196</v>
      </c>
      <c r="L14" s="98">
        <f>IF(RES_hh_tes!L14=0,0,1000000/0.086*RES_hh_tes!L14/RES_hh_num!L14)</f>
        <v>117.81207482256779</v>
      </c>
      <c r="M14" s="98">
        <f>IF(RES_hh_tes!M14=0,0,1000000/0.086*RES_hh_tes!M14/RES_hh_num!M14)</f>
        <v>93.580657717249395</v>
      </c>
      <c r="N14" s="98">
        <f>IF(RES_hh_tes!N14=0,0,1000000/0.086*RES_hh_tes!N14/RES_hh_num!N14)</f>
        <v>159.84147999772946</v>
      </c>
      <c r="O14" s="98">
        <f>IF(RES_hh_tes!O14=0,0,1000000/0.086*RES_hh_tes!O14/RES_hh_num!O14)</f>
        <v>171.41202082766964</v>
      </c>
      <c r="P14" s="98">
        <f>IF(RES_hh_tes!P14=0,0,1000000/0.086*RES_hh_tes!P14/RES_hh_num!P14)</f>
        <v>180.214266953769</v>
      </c>
      <c r="Q14" s="98">
        <f>IF(RES_hh_tes!Q14=0,0,1000000/0.086*RES_hh_tes!Q14/RES_hh_num!Q14)</f>
        <v>195.01814871967673</v>
      </c>
    </row>
    <row r="15" spans="1:17" ht="12.95" customHeight="1" x14ac:dyDescent="0.25">
      <c r="A15" s="89" t="s">
        <v>112</v>
      </c>
      <c r="B15" s="96">
        <f t="shared" ref="B15:Q15" si="0">B16</f>
        <v>7.7122186697453783</v>
      </c>
      <c r="C15" s="96">
        <f t="shared" si="0"/>
        <v>10.058315557122425</v>
      </c>
      <c r="D15" s="96">
        <f t="shared" si="0"/>
        <v>12.372027874062713</v>
      </c>
      <c r="E15" s="96">
        <f t="shared" si="0"/>
        <v>14.062189178709605</v>
      </c>
      <c r="F15" s="96">
        <f t="shared" si="0"/>
        <v>15.898791342879139</v>
      </c>
      <c r="G15" s="96">
        <f t="shared" si="0"/>
        <v>18.168255258355693</v>
      </c>
      <c r="H15" s="96">
        <f t="shared" si="0"/>
        <v>19.98255741925874</v>
      </c>
      <c r="I15" s="96">
        <f t="shared" si="0"/>
        <v>22.371164750093669</v>
      </c>
      <c r="J15" s="96">
        <f t="shared" si="0"/>
        <v>28.927823288254164</v>
      </c>
      <c r="K15" s="96">
        <f t="shared" si="0"/>
        <v>36.099539324610369</v>
      </c>
      <c r="L15" s="96">
        <f t="shared" si="0"/>
        <v>42.498498299728936</v>
      </c>
      <c r="M15" s="96">
        <f t="shared" si="0"/>
        <v>48.802869675202274</v>
      </c>
      <c r="N15" s="96">
        <f t="shared" si="0"/>
        <v>56.025394475610447</v>
      </c>
      <c r="O15" s="96">
        <f t="shared" si="0"/>
        <v>58.903829809487782</v>
      </c>
      <c r="P15" s="96">
        <f t="shared" si="0"/>
        <v>61.281322483929955</v>
      </c>
      <c r="Q15" s="96">
        <f t="shared" si="0"/>
        <v>68.555055401224323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7.7122186697453783</v>
      </c>
      <c r="C16" s="97">
        <f>IF(RES_hh_tes!C16=0,0,1000000/0.086*RES_hh_tes!C16/RES_hh_num!C$3)</f>
        <v>10.058315557122425</v>
      </c>
      <c r="D16" s="97">
        <f>IF(RES_hh_tes!D16=0,0,1000000/0.086*RES_hh_tes!D16/RES_hh_num!D$3)</f>
        <v>12.372027874062713</v>
      </c>
      <c r="E16" s="97">
        <f>IF(RES_hh_tes!E16=0,0,1000000/0.086*RES_hh_tes!E16/RES_hh_num!E$3)</f>
        <v>14.062189178709605</v>
      </c>
      <c r="F16" s="97">
        <f>IF(RES_hh_tes!F16=0,0,1000000/0.086*RES_hh_tes!F16/RES_hh_num!F$3)</f>
        <v>15.898791342879139</v>
      </c>
      <c r="G16" s="97">
        <f>IF(RES_hh_tes!G16=0,0,1000000/0.086*RES_hh_tes!G16/RES_hh_num!G$3)</f>
        <v>18.168255258355693</v>
      </c>
      <c r="H16" s="97">
        <f>IF(RES_hh_tes!H16=0,0,1000000/0.086*RES_hh_tes!H16/RES_hh_num!H$3)</f>
        <v>19.98255741925874</v>
      </c>
      <c r="I16" s="97">
        <f>IF(RES_hh_tes!I16=0,0,1000000/0.086*RES_hh_tes!I16/RES_hh_num!I$3)</f>
        <v>22.371164750093669</v>
      </c>
      <c r="J16" s="97">
        <f>IF(RES_hh_tes!J16=0,0,1000000/0.086*RES_hh_tes!J16/RES_hh_num!J$3)</f>
        <v>28.927823288254164</v>
      </c>
      <c r="K16" s="97">
        <f>IF(RES_hh_tes!K16=0,0,1000000/0.086*RES_hh_tes!K16/RES_hh_num!K$3)</f>
        <v>36.099539324610369</v>
      </c>
      <c r="L16" s="97">
        <f>IF(RES_hh_tes!L16=0,0,1000000/0.086*RES_hh_tes!L16/RES_hh_num!L$3)</f>
        <v>42.498498299728936</v>
      </c>
      <c r="M16" s="97">
        <f>IF(RES_hh_tes!M16=0,0,1000000/0.086*RES_hh_tes!M16/RES_hh_num!M$3)</f>
        <v>48.802869675202274</v>
      </c>
      <c r="N16" s="97">
        <f>IF(RES_hh_tes!N16=0,0,1000000/0.086*RES_hh_tes!N16/RES_hh_num!N$3)</f>
        <v>56.025394475610447</v>
      </c>
      <c r="O16" s="97">
        <f>IF(RES_hh_tes!O16=0,0,1000000/0.086*RES_hh_tes!O16/RES_hh_num!O$3)</f>
        <v>58.903829809487782</v>
      </c>
      <c r="P16" s="97">
        <f>IF(RES_hh_tes!P16=0,0,1000000/0.086*RES_hh_tes!P16/RES_hh_num!P$3)</f>
        <v>61.281322483929955</v>
      </c>
      <c r="Q16" s="97">
        <f>IF(RES_hh_tes!Q16=0,0,1000000/0.086*RES_hh_tes!Q16/RES_hh_num!Q$3)</f>
        <v>68.555055401224323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1769.956914834492</v>
      </c>
      <c r="C17" s="96">
        <f>IF(RES_hh_tes!C17=0,0,1000000/0.086*RES_hh_tes!C17/RES_hh_num!C17)</f>
        <v>1792.6311871080384</v>
      </c>
      <c r="D17" s="96">
        <f>IF(RES_hh_tes!D17=0,0,1000000/0.086*RES_hh_tes!D17/RES_hh_num!D17)</f>
        <v>1833.5872006425268</v>
      </c>
      <c r="E17" s="96">
        <f>IF(RES_hh_tes!E17=0,0,1000000/0.086*RES_hh_tes!E17/RES_hh_num!E17)</f>
        <v>1824.6457793335308</v>
      </c>
      <c r="F17" s="96">
        <f>IF(RES_hh_tes!F17=0,0,1000000/0.086*RES_hh_tes!F17/RES_hh_num!F17)</f>
        <v>1850.5197821568081</v>
      </c>
      <c r="G17" s="96">
        <f>IF(RES_hh_tes!G17=0,0,1000000/0.086*RES_hh_tes!G17/RES_hh_num!G17)</f>
        <v>1853.4531643748705</v>
      </c>
      <c r="H17" s="96">
        <f>IF(RES_hh_tes!H17=0,0,1000000/0.086*RES_hh_tes!H17/RES_hh_num!H17)</f>
        <v>1789.8873757463134</v>
      </c>
      <c r="I17" s="96">
        <f>IF(RES_hh_tes!I17=0,0,1000000/0.086*RES_hh_tes!I17/RES_hh_num!I17)</f>
        <v>1776.6518339487698</v>
      </c>
      <c r="J17" s="96">
        <f>IF(RES_hh_tes!J17=0,0,1000000/0.086*RES_hh_tes!J17/RES_hh_num!J17)</f>
        <v>1736.8363363099222</v>
      </c>
      <c r="K17" s="96">
        <f>IF(RES_hh_tes!K17=0,0,1000000/0.086*RES_hh_tes!K17/RES_hh_num!K17)</f>
        <v>1725.8947031729831</v>
      </c>
      <c r="L17" s="96">
        <f>IF(RES_hh_tes!L17=0,0,1000000/0.086*RES_hh_tes!L17/RES_hh_num!L17)</f>
        <v>1737.9255081456522</v>
      </c>
      <c r="M17" s="96">
        <f>IF(RES_hh_tes!M17=0,0,1000000/0.086*RES_hh_tes!M17/RES_hh_num!M17)</f>
        <v>1726.4419699196367</v>
      </c>
      <c r="N17" s="96">
        <f>IF(RES_hh_tes!N17=0,0,1000000/0.086*RES_hh_tes!N17/RES_hh_num!N17)</f>
        <v>1772.4147045449947</v>
      </c>
      <c r="O17" s="96">
        <f>IF(RES_hh_tes!O17=0,0,1000000/0.086*RES_hh_tes!O17/RES_hh_num!O17)</f>
        <v>1790.483170630577</v>
      </c>
      <c r="P17" s="96">
        <f>IF(RES_hh_tes!P17=0,0,1000000/0.086*RES_hh_tes!P17/RES_hh_num!P17)</f>
        <v>1806.1485288656186</v>
      </c>
      <c r="Q17" s="96">
        <f>IF(RES_hh_tes!Q17=0,0,1000000/0.086*RES_hh_tes!Q17/RES_hh_num!Q17)</f>
        <v>1802.3572849612613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1685.725722498152</v>
      </c>
      <c r="C19" s="95">
        <f>IF(RES_hh_tes!C19=0,0,1000000/0.086*RES_hh_tes!C19/RES_hh_num!C19)</f>
        <v>1711.4736493878681</v>
      </c>
      <c r="D19" s="95">
        <f>IF(RES_hh_tes!D19=0,0,1000000/0.086*RES_hh_tes!D19/RES_hh_num!D19)</f>
        <v>1701.630665497386</v>
      </c>
      <c r="E19" s="95">
        <f>IF(RES_hh_tes!E19=0,0,1000000/0.086*RES_hh_tes!E19/RES_hh_num!E19)</f>
        <v>1699.4563964236143</v>
      </c>
      <c r="F19" s="95">
        <f>IF(RES_hh_tes!F19=0,0,1000000/0.086*RES_hh_tes!F19/RES_hh_num!F19)</f>
        <v>1721.237128149563</v>
      </c>
      <c r="G19" s="95">
        <f>IF(RES_hh_tes!G19=0,0,1000000/0.086*RES_hh_tes!G19/RES_hh_num!G19)</f>
        <v>1712.6111774172018</v>
      </c>
      <c r="H19" s="95">
        <f>IF(RES_hh_tes!H19=0,0,1000000/0.086*RES_hh_tes!H19/RES_hh_num!H19)</f>
        <v>1735.9024975204063</v>
      </c>
      <c r="I19" s="95">
        <f>IF(RES_hh_tes!I19=0,0,1000000/0.086*RES_hh_tes!I19/RES_hh_num!I19)</f>
        <v>1727.1353578480973</v>
      </c>
      <c r="J19" s="95">
        <f>IF(RES_hh_tes!J19=0,0,1000000/0.086*RES_hh_tes!J19/RES_hh_num!J19)</f>
        <v>1749.7617614826988</v>
      </c>
      <c r="K19" s="95">
        <f>IF(RES_hh_tes!K19=0,0,1000000/0.086*RES_hh_tes!K19/RES_hh_num!K19)</f>
        <v>1737.5558334292837</v>
      </c>
      <c r="L19" s="95">
        <f>IF(RES_hh_tes!L19=0,0,1000000/0.086*RES_hh_tes!L19/RES_hh_num!L19)</f>
        <v>1768.6072818792625</v>
      </c>
      <c r="M19" s="95">
        <f>IF(RES_hh_tes!M19=0,0,1000000/0.086*RES_hh_tes!M19/RES_hh_num!M19)</f>
        <v>1764.9984427061784</v>
      </c>
      <c r="N19" s="95">
        <f>IF(RES_hh_tes!N19=0,0,1000000/0.086*RES_hh_tes!N19/RES_hh_num!N19)</f>
        <v>1783.590227092365</v>
      </c>
      <c r="O19" s="95">
        <f>IF(RES_hh_tes!O19=0,0,1000000/0.086*RES_hh_tes!O19/RES_hh_num!O19)</f>
        <v>1779.437570376851</v>
      </c>
      <c r="P19" s="95">
        <f>IF(RES_hh_tes!P19=0,0,1000000/0.086*RES_hh_tes!P19/RES_hh_num!P19)</f>
        <v>1765.0243357970076</v>
      </c>
      <c r="Q19" s="95">
        <f>IF(RES_hh_tes!Q19=0,0,1000000/0.086*RES_hh_tes!Q19/RES_hh_num!Q19)</f>
        <v>1735.6261200725678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1692.1486868812033</v>
      </c>
      <c r="C20" s="95">
        <f>IF(RES_hh_tes!C20=0,0,1000000/0.086*RES_hh_tes!C20/RES_hh_num!C20)</f>
        <v>1681.0345196326214</v>
      </c>
      <c r="D20" s="95">
        <f>IF(RES_hh_tes!D20=0,0,1000000/0.086*RES_hh_tes!D20/RES_hh_num!D20)</f>
        <v>1622.7879739678033</v>
      </c>
      <c r="E20" s="95">
        <f>IF(RES_hh_tes!E20=0,0,1000000/0.086*RES_hh_tes!E20/RES_hh_num!E20)</f>
        <v>1704.2268983445979</v>
      </c>
      <c r="F20" s="95">
        <f>IF(RES_hh_tes!F20=0,0,1000000/0.086*RES_hh_tes!F20/RES_hh_num!F20)</f>
        <v>1687.1638971252257</v>
      </c>
      <c r="G20" s="95">
        <f>IF(RES_hh_tes!G20=0,0,1000000/0.086*RES_hh_tes!G20/RES_hh_num!G20)</f>
        <v>1678.610486021526</v>
      </c>
      <c r="H20" s="95">
        <f>IF(RES_hh_tes!H20=0,0,1000000/0.086*RES_hh_tes!H20/RES_hh_num!H20)</f>
        <v>1725.1694787918382</v>
      </c>
      <c r="I20" s="95">
        <f>IF(RES_hh_tes!I20=0,0,1000000/0.086*RES_hh_tes!I20/RES_hh_num!I20)</f>
        <v>1626.5861129284706</v>
      </c>
      <c r="J20" s="95">
        <f>IF(RES_hh_tes!J20=0,0,1000000/0.086*RES_hh_tes!J20/RES_hh_num!J20)</f>
        <v>1727.503898930732</v>
      </c>
      <c r="K20" s="95">
        <f>IF(RES_hh_tes!K20=0,0,1000000/0.086*RES_hh_tes!K20/RES_hh_num!K20)</f>
        <v>1654.0076395057522</v>
      </c>
      <c r="L20" s="95">
        <f>IF(RES_hh_tes!L20=0,0,1000000/0.086*RES_hh_tes!L20/RES_hh_num!L20)</f>
        <v>1660.1804012317814</v>
      </c>
      <c r="M20" s="95">
        <f>IF(RES_hh_tes!M20=0,0,1000000/0.086*RES_hh_tes!M20/RES_hh_num!M20)</f>
        <v>1732.2531427637246</v>
      </c>
      <c r="N20" s="95">
        <f>IF(RES_hh_tes!N20=0,0,1000000/0.086*RES_hh_tes!N20/RES_hh_num!N20)</f>
        <v>1671.0174401454685</v>
      </c>
      <c r="O20" s="95">
        <f>IF(RES_hh_tes!O20=0,0,1000000/0.086*RES_hh_tes!O20/RES_hh_num!O20)</f>
        <v>1673.4203396386847</v>
      </c>
      <c r="P20" s="95">
        <f>IF(RES_hh_tes!P20=0,0,1000000/0.086*RES_hh_tes!P20/RES_hh_num!P20)</f>
        <v>1688.2191429514253</v>
      </c>
      <c r="Q20" s="95">
        <f>IF(RES_hh_tes!Q20=0,0,1000000/0.086*RES_hh_tes!Q20/RES_hh_num!Q20)</f>
        <v>1668.6089349082206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1685.7295355002811</v>
      </c>
      <c r="C21" s="95">
        <f>IF(RES_hh_tes!C21=0,0,1000000/0.086*RES_hh_tes!C21/RES_hh_num!C21)</f>
        <v>1699.9278822746858</v>
      </c>
      <c r="D21" s="95">
        <f>IF(RES_hh_tes!D21=0,0,1000000/0.086*RES_hh_tes!D21/RES_hh_num!D21)</f>
        <v>1678.992215790106</v>
      </c>
      <c r="E21" s="95">
        <f>IF(RES_hh_tes!E21=0,0,1000000/0.086*RES_hh_tes!E21/RES_hh_num!E21)</f>
        <v>1668.3140897297878</v>
      </c>
      <c r="F21" s="95">
        <f>IF(RES_hh_tes!F21=0,0,1000000/0.086*RES_hh_tes!F21/RES_hh_num!F21)</f>
        <v>1672.8586504602324</v>
      </c>
      <c r="G21" s="95">
        <f>IF(RES_hh_tes!G21=0,0,1000000/0.086*RES_hh_tes!G21/RES_hh_num!G21)</f>
        <v>1657.7125546436466</v>
      </c>
      <c r="H21" s="95">
        <f>IF(RES_hh_tes!H21=0,0,1000000/0.086*RES_hh_tes!H21/RES_hh_num!H21)</f>
        <v>1645.2715820918609</v>
      </c>
      <c r="I21" s="95">
        <f>IF(RES_hh_tes!I21=0,0,1000000/0.086*RES_hh_tes!I21/RES_hh_num!I21)</f>
        <v>1692.1871911072581</v>
      </c>
      <c r="J21" s="95">
        <f>IF(RES_hh_tes!J21=0,0,1000000/0.086*RES_hh_tes!J21/RES_hh_num!J21)</f>
        <v>1578.78269515492</v>
      </c>
      <c r="K21" s="95">
        <f>IF(RES_hh_tes!K21=0,0,1000000/0.086*RES_hh_tes!K21/RES_hh_num!K21)</f>
        <v>1615.3499106133413</v>
      </c>
      <c r="L21" s="95">
        <f>IF(RES_hh_tes!L21=0,0,1000000/0.086*RES_hh_tes!L21/RES_hh_num!L21)</f>
        <v>1672.2787155390611</v>
      </c>
      <c r="M21" s="95">
        <f>IF(RES_hh_tes!M21=0,0,1000000/0.086*RES_hh_tes!M21/RES_hh_num!M21)</f>
        <v>1598.675301984626</v>
      </c>
      <c r="N21" s="95">
        <f>IF(RES_hh_tes!N21=0,0,1000000/0.086*RES_hh_tes!N21/RES_hh_num!N21)</f>
        <v>1643.5617383224496</v>
      </c>
      <c r="O21" s="95">
        <f>IF(RES_hh_tes!O21=0,0,1000000/0.086*RES_hh_tes!O21/RES_hh_num!O21)</f>
        <v>1649.3433476271384</v>
      </c>
      <c r="P21" s="95">
        <f>IF(RES_hh_tes!P21=0,0,1000000/0.086*RES_hh_tes!P21/RES_hh_num!P21)</f>
        <v>1640.2601684754625</v>
      </c>
      <c r="Q21" s="95">
        <f>IF(RES_hh_tes!Q21=0,0,1000000/0.086*RES_hh_tes!Q21/RES_hh_num!Q21)</f>
        <v>1617.3242089510995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1685.7159461617248</v>
      </c>
      <c r="C22" s="95">
        <f>IF(RES_hh_tes!C22=0,0,1000000/0.086*RES_hh_tes!C22/RES_hh_num!C22)</f>
        <v>1729.1101166301883</v>
      </c>
      <c r="D22" s="95">
        <f>IF(RES_hh_tes!D22=0,0,1000000/0.086*RES_hh_tes!D22/RES_hh_num!D22)</f>
        <v>1713.0053450477437</v>
      </c>
      <c r="E22" s="95">
        <f>IF(RES_hh_tes!E22=0,0,1000000/0.086*RES_hh_tes!E22/RES_hh_num!E22)</f>
        <v>1738.176856049035</v>
      </c>
      <c r="F22" s="95">
        <f>IF(RES_hh_tes!F22=0,0,1000000/0.086*RES_hh_tes!F22/RES_hh_num!F22)</f>
        <v>1750.7825639685864</v>
      </c>
      <c r="G22" s="95">
        <f>IF(RES_hh_tes!G22=0,0,1000000/0.086*RES_hh_tes!G22/RES_hh_num!G22)</f>
        <v>1748.3844696866079</v>
      </c>
      <c r="H22" s="95">
        <f>IF(RES_hh_tes!H22=0,0,1000000/0.086*RES_hh_tes!H22/RES_hh_num!H22)</f>
        <v>1764.1919842774762</v>
      </c>
      <c r="I22" s="95">
        <f>IF(RES_hh_tes!I22=0,0,1000000/0.086*RES_hh_tes!I22/RES_hh_num!I22)</f>
        <v>1784.8790538835972</v>
      </c>
      <c r="J22" s="95">
        <f>IF(RES_hh_tes!J22=0,0,1000000/0.086*RES_hh_tes!J22/RES_hh_num!J22)</f>
        <v>1798.9826206714729</v>
      </c>
      <c r="K22" s="95">
        <f>IF(RES_hh_tes!K22=0,0,1000000/0.086*RES_hh_tes!K22/RES_hh_num!K22)</f>
        <v>1776.5893888491948</v>
      </c>
      <c r="L22" s="95">
        <f>IF(RES_hh_tes!L22=0,0,1000000/0.086*RES_hh_tes!L22/RES_hh_num!L22)</f>
        <v>1803.420842089733</v>
      </c>
      <c r="M22" s="95">
        <f>IF(RES_hh_tes!M22=0,0,1000000/0.086*RES_hh_tes!M22/RES_hh_num!M22)</f>
        <v>1780.9339003729258</v>
      </c>
      <c r="N22" s="95">
        <f>IF(RES_hh_tes!N22=0,0,1000000/0.086*RES_hh_tes!N22/RES_hh_num!N22)</f>
        <v>1795.6246854067849</v>
      </c>
      <c r="O22" s="95">
        <f>IF(RES_hh_tes!O22=0,0,1000000/0.086*RES_hh_tes!O22/RES_hh_num!O22)</f>
        <v>1792.3936105453395</v>
      </c>
      <c r="P22" s="95">
        <f>IF(RES_hh_tes!P22=0,0,1000000/0.086*RES_hh_tes!P22/RES_hh_num!P22)</f>
        <v>1764.7226968795653</v>
      </c>
      <c r="Q22" s="95">
        <f>IF(RES_hh_tes!Q22=0,0,1000000/0.086*RES_hh_tes!Q22/RES_hh_num!Q22)</f>
        <v>1734.7522274906835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1803.1429502689984</v>
      </c>
      <c r="C24" s="95">
        <f>IF(RES_hh_tes!C24=0,0,1000000/0.086*RES_hh_tes!C24/RES_hh_num!C24)</f>
        <v>1532.0410351519042</v>
      </c>
      <c r="D24" s="95">
        <f>IF(RES_hh_tes!D24=0,0,1000000/0.086*RES_hh_tes!D24/RES_hh_num!D24)</f>
        <v>1747.1302214977986</v>
      </c>
      <c r="E24" s="95">
        <f>IF(RES_hh_tes!E24=0,0,1000000/0.086*RES_hh_tes!E24/RES_hh_num!E24)</f>
        <v>1610.90012799024</v>
      </c>
      <c r="F24" s="95">
        <f>IF(RES_hh_tes!F24=0,0,1000000/0.086*RES_hh_tes!F24/RES_hh_num!F24)</f>
        <v>1569.9306627720628</v>
      </c>
      <c r="G24" s="95">
        <f>IF(RES_hh_tes!G24=0,0,1000000/0.086*RES_hh_tes!G24/RES_hh_num!G24)</f>
        <v>1510.9954763399335</v>
      </c>
      <c r="H24" s="95">
        <f>IF(RES_hh_tes!H24=0,0,1000000/0.086*RES_hh_tes!H24/RES_hh_num!H24)</f>
        <v>1658.304675463583</v>
      </c>
      <c r="I24" s="95">
        <f>IF(RES_hh_tes!I24=0,0,1000000/0.086*RES_hh_tes!I24/RES_hh_num!I24)</f>
        <v>1648.5022069859338</v>
      </c>
      <c r="J24" s="95">
        <f>IF(RES_hh_tes!J24=0,0,1000000/0.086*RES_hh_tes!J24/RES_hh_num!J24)</f>
        <v>1661.9352952757256</v>
      </c>
      <c r="K24" s="95">
        <f>IF(RES_hh_tes!K24=0,0,1000000/0.086*RES_hh_tes!K24/RES_hh_num!K24)</f>
        <v>1639.6220384184448</v>
      </c>
      <c r="L24" s="95">
        <f>IF(RES_hh_tes!L24=0,0,1000000/0.086*RES_hh_tes!L24/RES_hh_num!L24)</f>
        <v>1354.7651607533473</v>
      </c>
      <c r="M24" s="95">
        <f>IF(RES_hh_tes!M24=0,0,1000000/0.086*RES_hh_tes!M24/RES_hh_num!M24)</f>
        <v>1973.134598631714</v>
      </c>
      <c r="N24" s="95">
        <f>IF(RES_hh_tes!N24=0,0,1000000/0.086*RES_hh_tes!N24/RES_hh_num!N24)</f>
        <v>1678.5664389533961</v>
      </c>
      <c r="O24" s="95">
        <f>IF(RES_hh_tes!O24=0,0,1000000/0.086*RES_hh_tes!O24/RES_hh_num!O24)</f>
        <v>1476.2483672757278</v>
      </c>
      <c r="P24" s="95">
        <f>IF(RES_hh_tes!P24=0,0,1000000/0.086*RES_hh_tes!P24/RES_hh_num!P24)</f>
        <v>1798.2293584257532</v>
      </c>
      <c r="Q24" s="95">
        <f>IF(RES_hh_tes!Q24=0,0,1000000/0.086*RES_hh_tes!Q24/RES_hh_num!Q24)</f>
        <v>1652.21879894787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1961.1881734560786</v>
      </c>
      <c r="C25" s="22">
        <f>IF(RES_hh_tes!C25=0,0,1000000/0.086*RES_hh_tes!C25/RES_hh_num!C25)</f>
        <v>2049.0681840521747</v>
      </c>
      <c r="D25" s="22">
        <f>IF(RES_hh_tes!D25=0,0,1000000/0.086*RES_hh_tes!D25/RES_hh_num!D25)</f>
        <v>2321.5400532732656</v>
      </c>
      <c r="E25" s="22">
        <f>IF(RES_hh_tes!E25=0,0,1000000/0.086*RES_hh_tes!E25/RES_hh_num!E25)</f>
        <v>2193.4084365013346</v>
      </c>
      <c r="F25" s="22">
        <f>IF(RES_hh_tes!F25=0,0,1000000/0.086*RES_hh_tes!F25/RES_hh_num!F25)</f>
        <v>2341.63917460416</v>
      </c>
      <c r="G25" s="22">
        <f>IF(RES_hh_tes!G25=0,0,1000000/0.086*RES_hh_tes!G25/RES_hh_num!G25)</f>
        <v>2417.3294175250626</v>
      </c>
      <c r="H25" s="22">
        <f>IF(RES_hh_tes!H25=0,0,1000000/0.086*RES_hh_tes!H25/RES_hh_num!H25)</f>
        <v>2142.8577343771412</v>
      </c>
      <c r="I25" s="22">
        <f>IF(RES_hh_tes!I25=0,0,1000000/0.086*RES_hh_tes!I25/RES_hh_num!I25)</f>
        <v>2142.8852700027296</v>
      </c>
      <c r="J25" s="22">
        <f>IF(RES_hh_tes!J25=0,0,1000000/0.086*RES_hh_tes!J25/RES_hh_num!J25)</f>
        <v>2082.9420411057472</v>
      </c>
      <c r="K25" s="22">
        <f>IF(RES_hh_tes!K25=0,0,1000000/0.086*RES_hh_tes!K25/RES_hh_num!K25)</f>
        <v>2033.0204357331929</v>
      </c>
      <c r="L25" s="22">
        <f>IF(RES_hh_tes!L25=0,0,1000000/0.086*RES_hh_tes!L25/RES_hh_num!L25)</f>
        <v>1920.4730879547346</v>
      </c>
      <c r="M25" s="22">
        <f>IF(RES_hh_tes!M25=0,0,1000000/0.086*RES_hh_tes!M25/RES_hh_num!M25)</f>
        <v>1879.9420232102952</v>
      </c>
      <c r="N25" s="22">
        <f>IF(RES_hh_tes!N25=0,0,1000000/0.086*RES_hh_tes!N25/RES_hh_num!N25)</f>
        <v>2199.5555889014518</v>
      </c>
      <c r="O25" s="22">
        <f>IF(RES_hh_tes!O25=0,0,1000000/0.086*RES_hh_tes!O25/RES_hh_num!O25)</f>
        <v>2287.6184780209769</v>
      </c>
      <c r="P25" s="22">
        <f>IF(RES_hh_tes!P25=0,0,1000000/0.086*RES_hh_tes!P25/RES_hh_num!P25)</f>
        <v>2353.6634830754779</v>
      </c>
      <c r="Q25" s="22">
        <f>IF(RES_hh_tes!Q25=0,0,1000000/0.086*RES_hh_tes!Q25/RES_hh_num!Q25)</f>
        <v>2482.4240668567058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590.34416470284089</v>
      </c>
      <c r="C26" s="18">
        <f>IF(RES_hh_tes!C26=0,0,1000000/0.086*RES_hh_tes!C26/RES_hh_num!C26)</f>
        <v>598.17075592936828</v>
      </c>
      <c r="D26" s="18">
        <f>IF(RES_hh_tes!D26=0,0,1000000/0.086*RES_hh_tes!D26/RES_hh_num!D26)</f>
        <v>593.45520642491556</v>
      </c>
      <c r="E26" s="18">
        <f>IF(RES_hh_tes!E26=0,0,1000000/0.086*RES_hh_tes!E26/RES_hh_num!E26)</f>
        <v>593.78383893127545</v>
      </c>
      <c r="F26" s="18">
        <f>IF(RES_hh_tes!F26=0,0,1000000/0.086*RES_hh_tes!F26/RES_hh_num!F26)</f>
        <v>598.0334715461812</v>
      </c>
      <c r="G26" s="18">
        <f>IF(RES_hh_tes!G26=0,0,1000000/0.086*RES_hh_tes!G26/RES_hh_num!G26)</f>
        <v>596.17467122834239</v>
      </c>
      <c r="H26" s="18">
        <f>IF(RES_hh_tes!H26=0,0,1000000/0.086*RES_hh_tes!H26/RES_hh_num!H26)</f>
        <v>593.38378886267992</v>
      </c>
      <c r="I26" s="18">
        <f>IF(RES_hh_tes!I26=0,0,1000000/0.086*RES_hh_tes!I26/RES_hh_num!I26)</f>
        <v>590.05648013236055</v>
      </c>
      <c r="J26" s="18">
        <f>IF(RES_hh_tes!J26=0,0,1000000/0.086*RES_hh_tes!J26/RES_hh_num!J26)</f>
        <v>597.00836914151455</v>
      </c>
      <c r="K26" s="18">
        <f>IF(RES_hh_tes!K26=0,0,1000000/0.086*RES_hh_tes!K26/RES_hh_num!K26)</f>
        <v>594.67557119265916</v>
      </c>
      <c r="L26" s="18">
        <f>IF(RES_hh_tes!L26=0,0,1000000/0.086*RES_hh_tes!L26/RES_hh_num!L26)</f>
        <v>607.40554853069159</v>
      </c>
      <c r="M26" s="18">
        <f>IF(RES_hh_tes!M26=0,0,1000000/0.086*RES_hh_tes!M26/RES_hh_num!M26)</f>
        <v>601.68361337066437</v>
      </c>
      <c r="N26" s="18">
        <f>IF(RES_hh_tes!N26=0,0,1000000/0.086*RES_hh_tes!N26/RES_hh_num!N26)</f>
        <v>606.74298060788271</v>
      </c>
      <c r="O26" s="18">
        <f>IF(RES_hh_tes!O26=0,0,1000000/0.086*RES_hh_tes!O26/RES_hh_num!O26)</f>
        <v>609.7602640453041</v>
      </c>
      <c r="P26" s="18">
        <f>IF(RES_hh_tes!P26=0,0,1000000/0.086*RES_hh_tes!P26/RES_hh_num!P26)</f>
        <v>607.44819075766225</v>
      </c>
      <c r="Q26" s="18">
        <f>IF(RES_hh_tes!Q26=0,0,1000000/0.086*RES_hh_tes!Q26/RES_hh_num!Q26)</f>
        <v>599.78223519562573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676.09420394972574</v>
      </c>
      <c r="C27" s="96">
        <f>IF(RES_hh_tes!C27=0,0,1000000/0.086*RES_hh_tes!C27/RES_hh_num!C27)</f>
        <v>681.75509424292784</v>
      </c>
      <c r="D27" s="96">
        <f>IF(RES_hh_tes!D27=0,0,1000000/0.086*RES_hh_tes!D27/RES_hh_num!D27)</f>
        <v>696.83275277472956</v>
      </c>
      <c r="E27" s="96">
        <f>IF(RES_hh_tes!E27=0,0,1000000/0.086*RES_hh_tes!E27/RES_hh_num!E27)</f>
        <v>731.99657299781938</v>
      </c>
      <c r="F27" s="96">
        <f>IF(RES_hh_tes!F27=0,0,1000000/0.086*RES_hh_tes!F27/RES_hh_num!F27)</f>
        <v>747.2953637155631</v>
      </c>
      <c r="G27" s="96">
        <f>IF(RES_hh_tes!G27=0,0,1000000/0.086*RES_hh_tes!G27/RES_hh_num!G27)</f>
        <v>768.68190098086723</v>
      </c>
      <c r="H27" s="96">
        <f>IF(RES_hh_tes!H27=0,0,1000000/0.086*RES_hh_tes!H27/RES_hh_num!H27)</f>
        <v>742.76787175019558</v>
      </c>
      <c r="I27" s="96">
        <f>IF(RES_hh_tes!I27=0,0,1000000/0.086*RES_hh_tes!I27/RES_hh_num!I27)</f>
        <v>743.32753914857869</v>
      </c>
      <c r="J27" s="96">
        <f>IF(RES_hh_tes!J27=0,0,1000000/0.086*RES_hh_tes!J27/RES_hh_num!J27)</f>
        <v>677.46347214258049</v>
      </c>
      <c r="K27" s="96">
        <f>IF(RES_hh_tes!K27=0,0,1000000/0.086*RES_hh_tes!K27/RES_hh_num!K27)</f>
        <v>695.64500314875772</v>
      </c>
      <c r="L27" s="96">
        <f>IF(RES_hh_tes!L27=0,0,1000000/0.086*RES_hh_tes!L27/RES_hh_num!L27)</f>
        <v>692.48817244111524</v>
      </c>
      <c r="M27" s="96">
        <f>IF(RES_hh_tes!M27=0,0,1000000/0.086*RES_hh_tes!M27/RES_hh_num!M27)</f>
        <v>681.94415567413148</v>
      </c>
      <c r="N27" s="96">
        <f>IF(RES_hh_tes!N27=0,0,1000000/0.086*RES_hh_tes!N27/RES_hh_num!N27)</f>
        <v>716.38393543271832</v>
      </c>
      <c r="O27" s="96">
        <f>IF(RES_hh_tes!O27=0,0,1000000/0.086*RES_hh_tes!O27/RES_hh_num!O27)</f>
        <v>729.74198559600245</v>
      </c>
      <c r="P27" s="96">
        <f>IF(RES_hh_tes!P27=0,0,1000000/0.086*RES_hh_tes!P27/RES_hh_num!P27)</f>
        <v>742.57934192033235</v>
      </c>
      <c r="Q27" s="96">
        <f>IF(RES_hh_tes!Q27=0,0,1000000/0.086*RES_hh_tes!Q27/RES_hh_num!Q27)</f>
        <v>794.84823614330344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614.02520423682188</v>
      </c>
      <c r="C29" s="95">
        <f>IF(RES_hh_tes!C29=0,0,1000000/0.086*RES_hh_tes!C29/RES_hh_num!C29)</f>
        <v>615.11722526374047</v>
      </c>
      <c r="D29" s="95">
        <f>IF(RES_hh_tes!D29=0,0,1000000/0.086*RES_hh_tes!D29/RES_hh_num!D29)</f>
        <v>611.12864940878046</v>
      </c>
      <c r="E29" s="95">
        <f>IF(RES_hh_tes!E29=0,0,1000000/0.086*RES_hh_tes!E29/RES_hh_num!E29)</f>
        <v>647.77187804898733</v>
      </c>
      <c r="F29" s="95">
        <f>IF(RES_hh_tes!F29=0,0,1000000/0.086*RES_hh_tes!F29/RES_hh_num!F29)</f>
        <v>643.55254083518685</v>
      </c>
      <c r="G29" s="95">
        <f>IF(RES_hh_tes!G29=0,0,1000000/0.086*RES_hh_tes!G29/RES_hh_num!G29)</f>
        <v>638.74225284496777</v>
      </c>
      <c r="H29" s="95">
        <f>IF(RES_hh_tes!H29=0,0,1000000/0.086*RES_hh_tes!H29/RES_hh_num!H29)</f>
        <v>639.13264875280015</v>
      </c>
      <c r="I29" s="95">
        <f>IF(RES_hh_tes!I29=0,0,1000000/0.086*RES_hh_tes!I29/RES_hh_num!I29)</f>
        <v>637.73715234631652</v>
      </c>
      <c r="J29" s="95">
        <f>IF(RES_hh_tes!J29=0,0,1000000/0.086*RES_hh_tes!J29/RES_hh_num!J29)</f>
        <v>632.37476102642984</v>
      </c>
      <c r="K29" s="95">
        <f>IF(RES_hh_tes!K29=0,0,1000000/0.086*RES_hh_tes!K29/RES_hh_num!K29)</f>
        <v>643.9233827091731</v>
      </c>
      <c r="L29" s="95">
        <f>IF(RES_hh_tes!L29=0,0,1000000/0.086*RES_hh_tes!L29/RES_hh_num!L29)</f>
        <v>595.7959854925233</v>
      </c>
      <c r="M29" s="95">
        <f>IF(RES_hh_tes!M29=0,0,1000000/0.086*RES_hh_tes!M29/RES_hh_num!M29)</f>
        <v>648.69707022876344</v>
      </c>
      <c r="N29" s="95">
        <f>IF(RES_hh_tes!N29=0,0,1000000/0.086*RES_hh_tes!N29/RES_hh_num!N29)</f>
        <v>647.47145374997422</v>
      </c>
      <c r="O29" s="95">
        <f>IF(RES_hh_tes!O29=0,0,1000000/0.086*RES_hh_tes!O29/RES_hh_num!O29)</f>
        <v>645.03514926929302</v>
      </c>
      <c r="P29" s="95">
        <f>IF(RES_hh_tes!P29=0,0,1000000/0.086*RES_hh_tes!P29/RES_hh_num!P29)</f>
        <v>636.05527670225536</v>
      </c>
      <c r="Q29" s="95">
        <f>IF(RES_hh_tes!Q29=0,0,1000000/0.086*RES_hh_tes!Q29/RES_hh_num!Q29)</f>
        <v>650.43904407454465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614.0241667649309</v>
      </c>
      <c r="C30" s="95">
        <f>IF(RES_hh_tes!C30=0,0,1000000/0.086*RES_hh_tes!C30/RES_hh_num!C30)</f>
        <v>619.17885527624048</v>
      </c>
      <c r="D30" s="95">
        <f>IF(RES_hh_tes!D30=0,0,1000000/0.086*RES_hh_tes!D30/RES_hh_num!D30)</f>
        <v>610.04169539284555</v>
      </c>
      <c r="E30" s="95">
        <f>IF(RES_hh_tes!E30=0,0,1000000/0.086*RES_hh_tes!E30/RES_hh_num!E30)</f>
        <v>606.74221438783707</v>
      </c>
      <c r="F30" s="95">
        <f>IF(RES_hh_tes!F30=0,0,1000000/0.086*RES_hh_tes!F30/RES_hh_num!F30)</f>
        <v>626.82056960513978</v>
      </c>
      <c r="G30" s="95">
        <f>IF(RES_hh_tes!G30=0,0,1000000/0.086*RES_hh_tes!G30/RES_hh_num!G30)</f>
        <v>629.93924725733075</v>
      </c>
      <c r="H30" s="95">
        <f>IF(RES_hh_tes!H30=0,0,1000000/0.086*RES_hh_tes!H30/RES_hh_num!H30)</f>
        <v>638.60991344194292</v>
      </c>
      <c r="I30" s="95">
        <f>IF(RES_hh_tes!I30=0,0,1000000/0.086*RES_hh_tes!I30/RES_hh_num!I30)</f>
        <v>653.38496958652502</v>
      </c>
      <c r="J30" s="95">
        <f>IF(RES_hh_tes!J30=0,0,1000000/0.086*RES_hh_tes!J30/RES_hh_num!J30)</f>
        <v>618.78059287401129</v>
      </c>
      <c r="K30" s="95">
        <f>IF(RES_hh_tes!K30=0,0,1000000/0.086*RES_hh_tes!K30/RES_hh_num!K30)</f>
        <v>644.14202915619785</v>
      </c>
      <c r="L30" s="95">
        <f>IF(RES_hh_tes!L30=0,0,1000000/0.086*RES_hh_tes!L30/RES_hh_num!L30)</f>
        <v>666.63676754602636</v>
      </c>
      <c r="M30" s="95">
        <f>IF(RES_hh_tes!M30=0,0,1000000/0.086*RES_hh_tes!M30/RES_hh_num!M30)</f>
        <v>643.51216087644889</v>
      </c>
      <c r="N30" s="95">
        <f>IF(RES_hh_tes!N30=0,0,1000000/0.086*RES_hh_tes!N30/RES_hh_num!N30)</f>
        <v>655.55251790199225</v>
      </c>
      <c r="O30" s="95">
        <f>IF(RES_hh_tes!O30=0,0,1000000/0.086*RES_hh_tes!O30/RES_hh_num!O30)</f>
        <v>657.3992511410255</v>
      </c>
      <c r="P30" s="95">
        <f>IF(RES_hh_tes!P30=0,0,1000000/0.086*RES_hh_tes!P30/RES_hh_num!P30)</f>
        <v>650.75302901861937</v>
      </c>
      <c r="Q30" s="95">
        <f>IF(RES_hh_tes!Q30=0,0,1000000/0.086*RES_hh_tes!Q30/RES_hh_num!Q30)</f>
        <v>668.23301703745869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606.71196200538452</v>
      </c>
      <c r="K31" s="95">
        <f>IF(RES_hh_tes!K31=0,0,1000000/0.086*RES_hh_tes!K31/RES_hh_num!K31)</f>
        <v>616.57786540161578</v>
      </c>
      <c r="L31" s="95">
        <f>IF(RES_hh_tes!L31=0,0,1000000/0.086*RES_hh_tes!L31/RES_hh_num!L31)</f>
        <v>621.061638765216</v>
      </c>
      <c r="M31" s="95">
        <f>IF(RES_hh_tes!M31=0,0,1000000/0.086*RES_hh_tes!M31/RES_hh_num!M31)</f>
        <v>623.78547243434241</v>
      </c>
      <c r="N31" s="95">
        <f>IF(RES_hh_tes!N31=0,0,1000000/0.086*RES_hh_tes!N31/RES_hh_num!N31)</f>
        <v>626.25706400559193</v>
      </c>
      <c r="O31" s="95">
        <f>IF(RES_hh_tes!O31=0,0,1000000/0.086*RES_hh_tes!O31/RES_hh_num!O31)</f>
        <v>626.57885165621144</v>
      </c>
      <c r="P31" s="95">
        <f>IF(RES_hh_tes!P31=0,0,1000000/0.086*RES_hh_tes!P31/RES_hh_num!P31)</f>
        <v>627.58627877095762</v>
      </c>
      <c r="Q31" s="95">
        <f>IF(RES_hh_tes!Q31=0,0,1000000/0.086*RES_hh_tes!Q31/RES_hh_num!Q31)</f>
        <v>635.09979770672805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717.54803125986086</v>
      </c>
      <c r="C32" s="18">
        <f>IF(RES_hh_tes!C32=0,0,1000000/0.086*RES_hh_tes!C32/RES_hh_num!C32)</f>
        <v>728.08925160409285</v>
      </c>
      <c r="D32" s="18">
        <f>IF(RES_hh_tes!D32=0,0,1000000/0.086*RES_hh_tes!D32/RES_hh_num!D32)</f>
        <v>779.52811060804049</v>
      </c>
      <c r="E32" s="18">
        <f>IF(RES_hh_tes!E32=0,0,1000000/0.086*RES_hh_tes!E32/RES_hh_num!E32)</f>
        <v>824.8141867814046</v>
      </c>
      <c r="F32" s="18">
        <f>IF(RES_hh_tes!F32=0,0,1000000/0.086*RES_hh_tes!F32/RES_hh_num!F32)</f>
        <v>843.05371064617543</v>
      </c>
      <c r="G32" s="18">
        <f>IF(RES_hh_tes!G32=0,0,1000000/0.086*RES_hh_tes!G32/RES_hh_num!G32)</f>
        <v>876.1744073217742</v>
      </c>
      <c r="H32" s="18">
        <f>IF(RES_hh_tes!H32=0,0,1000000/0.086*RES_hh_tes!H32/RES_hh_num!H32)</f>
        <v>828.21166854155695</v>
      </c>
      <c r="I32" s="18">
        <f>IF(RES_hh_tes!I32=0,0,1000000/0.086*RES_hh_tes!I32/RES_hh_num!I32)</f>
        <v>827.32859623396405</v>
      </c>
      <c r="J32" s="18">
        <f>IF(RES_hh_tes!J32=0,0,1000000/0.086*RES_hh_tes!J32/RES_hh_num!J32)</f>
        <v>744.96230897662497</v>
      </c>
      <c r="K32" s="18">
        <f>IF(RES_hh_tes!K32=0,0,1000000/0.086*RES_hh_tes!K32/RES_hh_num!K32)</f>
        <v>750.86831530821871</v>
      </c>
      <c r="L32" s="18">
        <f>IF(RES_hh_tes!L32=0,0,1000000/0.086*RES_hh_tes!L32/RES_hh_num!L32)</f>
        <v>723.30740374921083</v>
      </c>
      <c r="M32" s="18">
        <f>IF(RES_hh_tes!M32=0,0,1000000/0.086*RES_hh_tes!M32/RES_hh_num!M32)</f>
        <v>728.77564649113356</v>
      </c>
      <c r="N32" s="18">
        <f>IF(RES_hh_tes!N32=0,0,1000000/0.086*RES_hh_tes!N32/RES_hh_num!N32)</f>
        <v>792.10875033569232</v>
      </c>
      <c r="O32" s="18">
        <f>IF(RES_hh_tes!O32=0,0,1000000/0.086*RES_hh_tes!O32/RES_hh_num!O32)</f>
        <v>821.35050656625253</v>
      </c>
      <c r="P32" s="18">
        <f>IF(RES_hh_tes!P32=0,0,1000000/0.086*RES_hh_tes!P32/RES_hh_num!P32)</f>
        <v>863.32204644551598</v>
      </c>
      <c r="Q32" s="18">
        <f>IF(RES_hh_tes!Q32=0,0,1000000/0.086*RES_hh_tes!Q32/RES_hh_num!Q32)</f>
        <v>947.95833303300901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4613.1624371761209</v>
      </c>
      <c r="C3" s="100">
        <f>IF(RES_hh_emi!C3=0,0,1000000*RES_hh_emi!C3/RES_hh_num!C3)</f>
        <v>4761.1365348723148</v>
      </c>
      <c r="D3" s="100">
        <f>IF(RES_hh_emi!D3=0,0,1000000*RES_hh_emi!D3/RES_hh_num!D3)</f>
        <v>4291.9034902715493</v>
      </c>
      <c r="E3" s="100">
        <f>IF(RES_hh_emi!E3=0,0,1000000*RES_hh_emi!E3/RES_hh_num!E3)</f>
        <v>4551.1685113045987</v>
      </c>
      <c r="F3" s="100">
        <f>IF(RES_hh_emi!F3=0,0,1000000*RES_hh_emi!F3/RES_hh_num!F3)</f>
        <v>4639.9873197711531</v>
      </c>
      <c r="G3" s="100">
        <f>IF(RES_hh_emi!G3=0,0,1000000*RES_hh_emi!G3/RES_hh_num!G3)</f>
        <v>4497.6680449529267</v>
      </c>
      <c r="H3" s="100">
        <f>IF(RES_hh_emi!H3=0,0,1000000*RES_hh_emi!H3/RES_hh_num!H3)</f>
        <v>4019.0501892933703</v>
      </c>
      <c r="I3" s="100">
        <f>IF(RES_hh_emi!I3=0,0,1000000*RES_hh_emi!I3/RES_hh_num!I3)</f>
        <v>3518.9667960266834</v>
      </c>
      <c r="J3" s="100">
        <f>IF(RES_hh_emi!J3=0,0,1000000*RES_hh_emi!J3/RES_hh_num!J3)</f>
        <v>4023.7635580587248</v>
      </c>
      <c r="K3" s="100">
        <f>IF(RES_hh_emi!K3=0,0,1000000*RES_hh_emi!K3/RES_hh_num!K3)</f>
        <v>3574.1633877018298</v>
      </c>
      <c r="L3" s="100">
        <f>IF(RES_hh_emi!L3=0,0,1000000*RES_hh_emi!L3/RES_hh_num!L3)</f>
        <v>4043.7241307038494</v>
      </c>
      <c r="M3" s="100">
        <f>IF(RES_hh_emi!M3=0,0,1000000*RES_hh_emi!M3/RES_hh_num!M3)</f>
        <v>3261.3117072350019</v>
      </c>
      <c r="N3" s="100">
        <f>IF(RES_hh_emi!N3=0,0,1000000*RES_hh_emi!N3/RES_hh_num!N3)</f>
        <v>3333.789254971744</v>
      </c>
      <c r="O3" s="100">
        <f>IF(RES_hh_emi!O3=0,0,1000000*RES_hh_emi!O3/RES_hh_num!O3)</f>
        <v>3659.982376547418</v>
      </c>
      <c r="P3" s="100">
        <f>IF(RES_hh_emi!P3=0,0,1000000*RES_hh_emi!P3/RES_hh_num!P3)</f>
        <v>2917.1033370933883</v>
      </c>
      <c r="Q3" s="100">
        <f>IF(RES_hh_emi!Q3=0,0,1000000*RES_hh_emi!Q3/RES_hh_num!Q3)</f>
        <v>3288.6598326109829</v>
      </c>
    </row>
    <row r="4" spans="1:17" ht="12.95" customHeight="1" x14ac:dyDescent="0.25">
      <c r="A4" s="89" t="s">
        <v>65</v>
      </c>
      <c r="B4" s="96">
        <f>IF(RES_hh_emi!B4=0,0,1000000*RES_hh_emi!B4/RES_hh_num!B4)</f>
        <v>3981.265935194172</v>
      </c>
      <c r="C4" s="96">
        <f>IF(RES_hh_emi!C4=0,0,1000000*RES_hh_emi!C4/RES_hh_num!C4)</f>
        <v>4113.7513029940264</v>
      </c>
      <c r="D4" s="96">
        <f>IF(RES_hh_emi!D4=0,0,1000000*RES_hh_emi!D4/RES_hh_num!D4)</f>
        <v>3635.6571644844717</v>
      </c>
      <c r="E4" s="96">
        <f>IF(RES_hh_emi!E4=0,0,1000000*RES_hh_emi!E4/RES_hh_num!E4)</f>
        <v>3907.054286016767</v>
      </c>
      <c r="F4" s="96">
        <f>IF(RES_hh_emi!F4=0,0,1000000*RES_hh_emi!F4/RES_hh_num!F4)</f>
        <v>3983.8488286274451</v>
      </c>
      <c r="G4" s="96">
        <f>IF(RES_hh_emi!G4=0,0,1000000*RES_hh_emi!G4/RES_hh_num!G4)</f>
        <v>3846.3409203747233</v>
      </c>
      <c r="H4" s="96">
        <f>IF(RES_hh_emi!H4=0,0,1000000*RES_hh_emi!H4/RES_hh_num!H4)</f>
        <v>3351.5592446851269</v>
      </c>
      <c r="I4" s="96">
        <f>IF(RES_hh_emi!I4=0,0,1000000*RES_hh_emi!I4/RES_hh_num!I4)</f>
        <v>2853.5806734778803</v>
      </c>
      <c r="J4" s="96">
        <f>IF(RES_hh_emi!J4=0,0,1000000*RES_hh_emi!J4/RES_hh_num!J4)</f>
        <v>3317.8482862233154</v>
      </c>
      <c r="K4" s="96">
        <f>IF(RES_hh_emi!K4=0,0,1000000*RES_hh_emi!K4/RES_hh_num!K4)</f>
        <v>2892.4471159236969</v>
      </c>
      <c r="L4" s="96">
        <f>IF(RES_hh_emi!L4=0,0,1000000*RES_hh_emi!L4/RES_hh_num!L4)</f>
        <v>3355.7726604603022</v>
      </c>
      <c r="M4" s="96">
        <f>IF(RES_hh_emi!M4=0,0,1000000*RES_hh_emi!M4/RES_hh_num!M4)</f>
        <v>2559.2615056832228</v>
      </c>
      <c r="N4" s="96">
        <f>IF(RES_hh_emi!N4=0,0,1000000*RES_hh_emi!N4/RES_hh_num!N4)</f>
        <v>2637.3316869002092</v>
      </c>
      <c r="O4" s="96">
        <f>IF(RES_hh_emi!O4=0,0,1000000*RES_hh_emi!O4/RES_hh_num!O4)</f>
        <v>2960.8244700698006</v>
      </c>
      <c r="P4" s="96">
        <f>IF(RES_hh_emi!P4=0,0,1000000*RES_hh_emi!P4/RES_hh_num!P4)</f>
        <v>2219.3654096261926</v>
      </c>
      <c r="Q4" s="96">
        <f>IF(RES_hh_emi!Q4=0,0,1000000*RES_hh_emi!Q4/RES_hh_num!Q4)</f>
        <v>2596.0935017091392</v>
      </c>
    </row>
    <row r="5" spans="1:17" ht="12" customHeight="1" x14ac:dyDescent="0.25">
      <c r="A5" s="87" t="s">
        <v>58</v>
      </c>
      <c r="B5" s="95">
        <f>IF(RES_hh_emi!B5=0,0,1000000*RES_hh_emi!B5/RES_hh_num!B5)</f>
        <v>7471.3153092995999</v>
      </c>
      <c r="C5" s="95">
        <f>IF(RES_hh_emi!C5=0,0,1000000*RES_hh_emi!C5/RES_hh_num!C5)</f>
        <v>8212.2399545227527</v>
      </c>
      <c r="D5" s="95">
        <f>IF(RES_hh_emi!D5=0,0,1000000*RES_hh_emi!D5/RES_hh_num!D5)</f>
        <v>7398.055850200255</v>
      </c>
      <c r="E5" s="95">
        <f>IF(RES_hh_emi!E5=0,0,1000000*RES_hh_emi!E5/RES_hh_num!E5)</f>
        <v>7638.0917884698174</v>
      </c>
      <c r="F5" s="95">
        <f>IF(RES_hh_emi!F5=0,0,1000000*RES_hh_emi!F5/RES_hh_num!F5)</f>
        <v>7812.3919079790076</v>
      </c>
      <c r="G5" s="95">
        <f>IF(RES_hh_emi!G5=0,0,1000000*RES_hh_emi!G5/RES_hh_num!G5)</f>
        <v>7464.1684771123073</v>
      </c>
      <c r="H5" s="95">
        <f>IF(RES_hh_emi!H5=0,0,1000000*RES_hh_emi!H5/RES_hh_num!H5)</f>
        <v>6788.0607691940368</v>
      </c>
      <c r="I5" s="95">
        <f>IF(RES_hh_emi!I5=0,0,1000000*RES_hh_emi!I5/RES_hh_num!I5)</f>
        <v>5467.3833451967521</v>
      </c>
      <c r="J5" s="95">
        <f>IF(RES_hh_emi!J5=0,0,1000000*RES_hh_emi!J5/RES_hh_num!J5)</f>
        <v>6489.068642871297</v>
      </c>
      <c r="K5" s="95">
        <f>IF(RES_hh_emi!K5=0,0,1000000*RES_hh_emi!K5/RES_hh_num!K5)</f>
        <v>5798.7249783897714</v>
      </c>
      <c r="L5" s="95">
        <f>IF(RES_hh_emi!L5=0,0,1000000*RES_hh_emi!L5/RES_hh_num!L5)</f>
        <v>6442.7571652727893</v>
      </c>
      <c r="M5" s="95">
        <f>IF(RES_hh_emi!M5=0,0,1000000*RES_hh_emi!M5/RES_hh_num!M5)</f>
        <v>5455.5558519812394</v>
      </c>
      <c r="N5" s="95">
        <f>IF(RES_hh_emi!N5=0,0,1000000*RES_hh_emi!N5/RES_hh_num!N5)</f>
        <v>5537.6447660781105</v>
      </c>
      <c r="O5" s="95">
        <f>IF(RES_hh_emi!O5=0,0,1000000*RES_hh_emi!O5/RES_hh_num!O5)</f>
        <v>6341.0855220973517</v>
      </c>
      <c r="P5" s="95">
        <f>IF(RES_hh_emi!P5=0,0,1000000*RES_hh_emi!P5/RES_hh_num!P5)</f>
        <v>4833.3988951545671</v>
      </c>
      <c r="Q5" s="95">
        <f>IF(RES_hh_emi!Q5=0,0,1000000*RES_hh_emi!Q5/RES_hh_num!Q5)</f>
        <v>5581.5804976142635</v>
      </c>
    </row>
    <row r="6" spans="1:17" ht="12" customHeight="1" x14ac:dyDescent="0.25">
      <c r="A6" s="87" t="s">
        <v>84</v>
      </c>
      <c r="B6" s="95">
        <f>IF(RES_hh_emi!B6=0,0,1000000*RES_hh_emi!B6/RES_hh_num!B6)</f>
        <v>4226.6983927249812</v>
      </c>
      <c r="C6" s="95">
        <f>IF(RES_hh_emi!C6=0,0,1000000*RES_hh_emi!C6/RES_hh_num!C6)</f>
        <v>4179.7775456042309</v>
      </c>
      <c r="D6" s="95">
        <f>IF(RES_hh_emi!D6=0,0,1000000*RES_hh_emi!D6/RES_hh_num!D6)</f>
        <v>3950.7549764815512</v>
      </c>
      <c r="E6" s="95">
        <f>IF(RES_hh_emi!E6=0,0,1000000*RES_hh_emi!E6/RES_hh_num!E6)</f>
        <v>4166.282523836263</v>
      </c>
      <c r="F6" s="95">
        <f>IF(RES_hh_emi!F6=0,0,1000000*RES_hh_emi!F6/RES_hh_num!F6)</f>
        <v>4119.9246244439855</v>
      </c>
      <c r="G6" s="95">
        <f>IF(RES_hh_emi!G6=0,0,1000000*RES_hh_emi!G6/RES_hh_num!G6)</f>
        <v>4030.5613794782398</v>
      </c>
      <c r="H6" s="95">
        <f>IF(RES_hh_emi!H6=0,0,1000000*RES_hh_emi!H6/RES_hh_num!H6)</f>
        <v>3513.9557237345748</v>
      </c>
      <c r="I6" s="95">
        <f>IF(RES_hh_emi!I6=0,0,1000000*RES_hh_emi!I6/RES_hh_num!I6)</f>
        <v>3219.0508204517673</v>
      </c>
      <c r="J6" s="95">
        <f>IF(RES_hh_emi!J6=0,0,1000000*RES_hh_emi!J6/RES_hh_num!J6)</f>
        <v>3358.5483179811263</v>
      </c>
      <c r="K6" s="95">
        <f>IF(RES_hh_emi!K6=0,0,1000000*RES_hh_emi!K6/RES_hh_num!K6)</f>
        <v>3250.9933349054131</v>
      </c>
      <c r="L6" s="95">
        <f>IF(RES_hh_emi!L6=0,0,1000000*RES_hh_emi!L6/RES_hh_num!L6)</f>
        <v>3606.2363519016194</v>
      </c>
      <c r="M6" s="95">
        <f>IF(RES_hh_emi!M6=0,0,1000000*RES_hh_emi!M6/RES_hh_num!M6)</f>
        <v>2881.1033513262105</v>
      </c>
      <c r="N6" s="95">
        <f>IF(RES_hh_emi!N6=0,0,1000000*RES_hh_emi!N6/RES_hh_num!N6)</f>
        <v>2951.0941385350216</v>
      </c>
      <c r="O6" s="95">
        <f>IF(RES_hh_emi!O6=0,0,1000000*RES_hh_emi!O6/RES_hh_num!O6)</f>
        <v>3223.4059221285993</v>
      </c>
      <c r="P6" s="95">
        <f>IF(RES_hh_emi!P6=0,0,1000000*RES_hh_emi!P6/RES_hh_num!P6)</f>
        <v>2579.6930751677551</v>
      </c>
      <c r="Q6" s="95">
        <f>IF(RES_hh_emi!Q6=0,0,1000000*RES_hh_emi!Q6/RES_hh_num!Q6)</f>
        <v>2907.7498976346883</v>
      </c>
    </row>
    <row r="7" spans="1:17" ht="12" customHeight="1" x14ac:dyDescent="0.25">
      <c r="A7" s="87" t="s">
        <v>110</v>
      </c>
      <c r="B7" s="95">
        <f>IF(RES_hh_emi!B7=0,0,1000000*RES_hh_emi!B7/RES_hh_num!B7)</f>
        <v>5238.8289029784728</v>
      </c>
      <c r="C7" s="95">
        <f>IF(RES_hh_emi!C7=0,0,1000000*RES_hh_emi!C7/RES_hh_num!C7)</f>
        <v>5183.6170135444772</v>
      </c>
      <c r="D7" s="95">
        <f>IF(RES_hh_emi!D7=0,0,1000000*RES_hh_emi!D7/RES_hh_num!D7)</f>
        <v>4445.7767668123106</v>
      </c>
      <c r="E7" s="95">
        <f>IF(RES_hh_emi!E7=0,0,1000000*RES_hh_emi!E7/RES_hh_num!E7)</f>
        <v>5020.2190329467776</v>
      </c>
      <c r="F7" s="95">
        <f>IF(RES_hh_emi!F7=0,0,1000000*RES_hh_emi!F7/RES_hh_num!F7)</f>
        <v>5025.2691798911364</v>
      </c>
      <c r="G7" s="95">
        <f>IF(RES_hh_emi!G7=0,0,1000000*RES_hh_emi!G7/RES_hh_num!G7)</f>
        <v>5004.5439782204376</v>
      </c>
      <c r="H7" s="95">
        <f>IF(RES_hh_emi!H7=0,0,1000000*RES_hh_emi!H7/RES_hh_num!H7)</f>
        <v>4271.9959099799871</v>
      </c>
      <c r="I7" s="95">
        <f>IF(RES_hh_emi!I7=0,0,1000000*RES_hh_emi!I7/RES_hh_num!I7)</f>
        <v>3509.1326455352423</v>
      </c>
      <c r="J7" s="95">
        <f>IF(RES_hh_emi!J7=0,0,1000000*RES_hh_emi!J7/RES_hh_num!J7)</f>
        <v>4534.6863243472144</v>
      </c>
      <c r="K7" s="95">
        <f>IF(RES_hh_emi!K7=0,0,1000000*RES_hh_emi!K7/RES_hh_num!K7)</f>
        <v>3713.1937776983741</v>
      </c>
      <c r="L7" s="95">
        <f>IF(RES_hh_emi!L7=0,0,1000000*RES_hh_emi!L7/RES_hh_num!L7)</f>
        <v>4212.2461511301717</v>
      </c>
      <c r="M7" s="95">
        <f>IF(RES_hh_emi!M7=0,0,1000000*RES_hh_emi!M7/RES_hh_num!M7)</f>
        <v>3416.677595241471</v>
      </c>
      <c r="N7" s="95">
        <f>IF(RES_hh_emi!N7=0,0,1000000*RES_hh_emi!N7/RES_hh_num!N7)</f>
        <v>3434.73631447562</v>
      </c>
      <c r="O7" s="95">
        <f>IF(RES_hh_emi!O7=0,0,1000000*RES_hh_emi!O7/RES_hh_num!O7)</f>
        <v>3825.7392535880135</v>
      </c>
      <c r="P7" s="95">
        <f>IF(RES_hh_emi!P7=0,0,1000000*RES_hh_emi!P7/RES_hh_num!P7)</f>
        <v>2968.9405334726957</v>
      </c>
      <c r="Q7" s="95">
        <f>IF(RES_hh_emi!Q7=0,0,1000000*RES_hh_emi!Q7/RES_hh_num!Q7)</f>
        <v>3527.7217927222591</v>
      </c>
    </row>
    <row r="8" spans="1:17" ht="12" customHeight="1" x14ac:dyDescent="0.25">
      <c r="A8" s="87" t="s">
        <v>109</v>
      </c>
      <c r="B8" s="95">
        <f>IF(RES_hh_emi!B8=0,0,1000000*RES_hh_emi!B8/RES_hh_num!B8)</f>
        <v>3454.7160877318488</v>
      </c>
      <c r="C8" s="95">
        <f>IF(RES_hh_emi!C8=0,0,1000000*RES_hh_emi!C8/RES_hh_num!C8)</f>
        <v>3774.6877581453414</v>
      </c>
      <c r="D8" s="95">
        <f>IF(RES_hh_emi!D8=0,0,1000000*RES_hh_emi!D8/RES_hh_num!D8)</f>
        <v>3469.8467810529905</v>
      </c>
      <c r="E8" s="95">
        <f>IF(RES_hh_emi!E8=0,0,1000000*RES_hh_emi!E8/RES_hh_num!E8)</f>
        <v>3505.0287116714326</v>
      </c>
      <c r="F8" s="95">
        <f>IF(RES_hh_emi!F8=0,0,1000000*RES_hh_emi!F8/RES_hh_num!F8)</f>
        <v>3681.1594738429685</v>
      </c>
      <c r="G8" s="95">
        <f>IF(RES_hh_emi!G8=0,0,1000000*RES_hh_emi!G8/RES_hh_num!G8)</f>
        <v>3354.43368302099</v>
      </c>
      <c r="H8" s="95">
        <f>IF(RES_hh_emi!H8=0,0,1000000*RES_hh_emi!H8/RES_hh_num!H8)</f>
        <v>2999.9793215771574</v>
      </c>
      <c r="I8" s="95">
        <f>IF(RES_hh_emi!I8=0,0,1000000*RES_hh_emi!I8/RES_hh_num!I8)</f>
        <v>2762.9026516583308</v>
      </c>
      <c r="J8" s="95">
        <f>IF(RES_hh_emi!J8=0,0,1000000*RES_hh_emi!J8/RES_hh_num!J8)</f>
        <v>2835.7672608580024</v>
      </c>
      <c r="K8" s="95">
        <f>IF(RES_hh_emi!K8=0,0,1000000*RES_hh_emi!K8/RES_hh_num!K8)</f>
        <v>2708.7310237556917</v>
      </c>
      <c r="L8" s="95">
        <f>IF(RES_hh_emi!L8=0,0,1000000*RES_hh_emi!L8/RES_hh_num!L8)</f>
        <v>3285.107724479863</v>
      </c>
      <c r="M8" s="95">
        <f>IF(RES_hh_emi!M8=0,0,1000000*RES_hh_emi!M8/RES_hh_num!M8)</f>
        <v>2385.7762396663306</v>
      </c>
      <c r="N8" s="95">
        <f>IF(RES_hh_emi!N8=0,0,1000000*RES_hh_emi!N8/RES_hh_num!N8)</f>
        <v>2567.8333044231572</v>
      </c>
      <c r="O8" s="95">
        <f>IF(RES_hh_emi!O8=0,0,1000000*RES_hh_emi!O8/RES_hh_num!O8)</f>
        <v>2913.8555120189212</v>
      </c>
      <c r="P8" s="95">
        <f>IF(RES_hh_emi!P8=0,0,1000000*RES_hh_emi!P8/RES_hh_num!P8)</f>
        <v>2134.8704502070536</v>
      </c>
      <c r="Q8" s="95">
        <f>IF(RES_hh_emi!Q8=0,0,1000000*RES_hh_emi!Q8/RES_hh_num!Q8)</f>
        <v>2475.2485910785745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517.82812660444051</v>
      </c>
      <c r="C17" s="96">
        <f>IF(RES_hh_emi!C17=0,0,1000000*RES_hh_emi!C17/RES_hh_num!C17)</f>
        <v>528.06625306221542</v>
      </c>
      <c r="D17" s="96">
        <f>IF(RES_hh_emi!D17=0,0,1000000*RES_hh_emi!D17/RES_hh_num!D17)</f>
        <v>521.49240773032602</v>
      </c>
      <c r="E17" s="96">
        <f>IF(RES_hh_emi!E17=0,0,1000000*RES_hh_emi!E17/RES_hh_num!E17)</f>
        <v>527.81175726226729</v>
      </c>
      <c r="F17" s="96">
        <f>IF(RES_hh_emi!F17=0,0,1000000*RES_hh_emi!F17/RES_hh_num!F17)</f>
        <v>533.96078621684535</v>
      </c>
      <c r="G17" s="96">
        <f>IF(RES_hh_emi!G17=0,0,1000000*RES_hh_emi!G17/RES_hh_num!G17)</f>
        <v>533.10330398541657</v>
      </c>
      <c r="H17" s="96">
        <f>IF(RES_hh_emi!H17=0,0,1000000*RES_hh_emi!H17/RES_hh_num!H17)</f>
        <v>546.28821610091495</v>
      </c>
      <c r="I17" s="96">
        <f>IF(RES_hh_emi!I17=0,0,1000000*RES_hh_emi!I17/RES_hh_num!I17)</f>
        <v>535.07459522805709</v>
      </c>
      <c r="J17" s="96">
        <f>IF(RES_hh_emi!J17=0,0,1000000*RES_hh_emi!J17/RES_hh_num!J17)</f>
        <v>564.26003862617904</v>
      </c>
      <c r="K17" s="96">
        <f>IF(RES_hh_emi!K17=0,0,1000000*RES_hh_emi!K17/RES_hh_num!K17)</f>
        <v>547.25985201450806</v>
      </c>
      <c r="L17" s="96">
        <f>IF(RES_hh_emi!L17=0,0,1000000*RES_hh_emi!L17/RES_hh_num!L17)</f>
        <v>557.11340517268354</v>
      </c>
      <c r="M17" s="96">
        <f>IF(RES_hh_emi!M17=0,0,1000000*RES_hh_emi!M17/RES_hh_num!M17)</f>
        <v>557.80920368952923</v>
      </c>
      <c r="N17" s="96">
        <f>IF(RES_hh_emi!N17=0,0,1000000*RES_hh_emi!N17/RES_hh_num!N17)</f>
        <v>552.3596560742036</v>
      </c>
      <c r="O17" s="96">
        <f>IF(RES_hh_emi!O17=0,0,1000000*RES_hh_emi!O17/RES_hh_num!O17)</f>
        <v>554.91632172133768</v>
      </c>
      <c r="P17" s="96">
        <f>IF(RES_hh_emi!P17=0,0,1000000*RES_hh_emi!P17/RES_hh_num!P17)</f>
        <v>552.45861782164582</v>
      </c>
      <c r="Q17" s="96">
        <f>IF(RES_hh_emi!Q17=0,0,1000000*RES_hh_emi!Q17/RES_hh_num!Q17)</f>
        <v>549.71559703109926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729.18742129725842</v>
      </c>
      <c r="C19" s="95">
        <f>IF(RES_hh_emi!C19=0,0,1000000*RES_hh_emi!C19/RES_hh_num!C19)</f>
        <v>732.69606910216442</v>
      </c>
      <c r="D19" s="95">
        <f>IF(RES_hh_emi!D19=0,0,1000000*RES_hh_emi!D19/RES_hh_num!D19)</f>
        <v>721.11297930995011</v>
      </c>
      <c r="E19" s="95">
        <f>IF(RES_hh_emi!E19=0,0,1000000*RES_hh_emi!E19/RES_hh_num!E19)</f>
        <v>715.19284560269625</v>
      </c>
      <c r="F19" s="95">
        <f>IF(RES_hh_emi!F19=0,0,1000000*RES_hh_emi!F19/RES_hh_num!F19)</f>
        <v>714.75327307547161</v>
      </c>
      <c r="G19" s="95">
        <f>IF(RES_hh_emi!G19=0,0,1000000*RES_hh_emi!G19/RES_hh_num!G19)</f>
        <v>705.3544039619967</v>
      </c>
      <c r="H19" s="95">
        <f>IF(RES_hh_emi!H19=0,0,1000000*RES_hh_emi!H19/RES_hh_num!H19)</f>
        <v>696.60396281725411</v>
      </c>
      <c r="I19" s="95">
        <f>IF(RES_hh_emi!I19=0,0,1000000*RES_hh_emi!I19/RES_hh_num!I19)</f>
        <v>686.23805031011966</v>
      </c>
      <c r="J19" s="95">
        <f>IF(RES_hh_emi!J19=0,0,1000000*RES_hh_emi!J19/RES_hh_num!J19)</f>
        <v>687.93294407766632</v>
      </c>
      <c r="K19" s="95">
        <f>IF(RES_hh_emi!K19=0,0,1000000*RES_hh_emi!K19/RES_hh_num!K19)</f>
        <v>675.24094979305676</v>
      </c>
      <c r="L19" s="95">
        <f>IF(RES_hh_emi!L19=0,0,1000000*RES_hh_emi!L19/RES_hh_num!L19)</f>
        <v>683.10994265873387</v>
      </c>
      <c r="M19" s="95">
        <f>IF(RES_hh_emi!M19=0,0,1000000*RES_hh_emi!M19/RES_hh_num!M19)</f>
        <v>673.47745846335738</v>
      </c>
      <c r="N19" s="95">
        <f>IF(RES_hh_emi!N19=0,0,1000000*RES_hh_emi!N19/RES_hh_num!N19)</f>
        <v>675.92928546121175</v>
      </c>
      <c r="O19" s="95">
        <f>IF(RES_hh_emi!O19=0,0,1000000*RES_hh_emi!O19/RES_hh_num!O19)</f>
        <v>673.80775678771136</v>
      </c>
      <c r="P19" s="95">
        <f>IF(RES_hh_emi!P19=0,0,1000000*RES_hh_emi!P19/RES_hh_num!P19)</f>
        <v>666.95823068964717</v>
      </c>
      <c r="Q19" s="95">
        <f>IF(RES_hh_emi!Q19=0,0,1000000*RES_hh_emi!Q19/RES_hh_num!Q19)</f>
        <v>654.20880499094869</v>
      </c>
    </row>
    <row r="20" spans="1:17" ht="12" customHeight="1" x14ac:dyDescent="0.25">
      <c r="A20" s="87" t="s">
        <v>110</v>
      </c>
      <c r="B20" s="95">
        <f>IF(RES_hh_emi!B20=0,0,1000000*RES_hh_emi!B20/RES_hh_num!B20)</f>
        <v>884.0053446324282</v>
      </c>
      <c r="C20" s="95">
        <f>IF(RES_hh_emi!C20=0,0,1000000*RES_hh_emi!C20/RES_hh_num!C20)</f>
        <v>874.42299447044547</v>
      </c>
      <c r="D20" s="95">
        <f>IF(RES_hh_emi!D20=0,0,1000000*RES_hh_emi!D20/RES_hh_num!D20)</f>
        <v>841.07378774242761</v>
      </c>
      <c r="E20" s="95">
        <f>IF(RES_hh_emi!E20=0,0,1000000*RES_hh_emi!E20/RES_hh_num!E20)</f>
        <v>876.27099789303327</v>
      </c>
      <c r="F20" s="95">
        <f>IF(RES_hh_emi!F20=0,0,1000000*RES_hh_emi!F20/RES_hh_num!F20)</f>
        <v>862.38212800617384</v>
      </c>
      <c r="G20" s="95">
        <f>IF(RES_hh_emi!G20=0,0,1000000*RES_hh_emi!G20/RES_hh_num!G20)</f>
        <v>851.21306624001681</v>
      </c>
      <c r="H20" s="95">
        <f>IF(RES_hh_emi!H20=0,0,1000000*RES_hh_emi!H20/RES_hh_num!H20)</f>
        <v>869.29541642505421</v>
      </c>
      <c r="I20" s="95">
        <f>IF(RES_hh_emi!I20=0,0,1000000*RES_hh_emi!I20/RES_hh_num!I20)</f>
        <v>815.08438103643221</v>
      </c>
      <c r="J20" s="95">
        <f>IF(RES_hh_emi!J20=0,0,1000000*RES_hh_emi!J20/RES_hh_num!J20)</f>
        <v>854.84103434123767</v>
      </c>
      <c r="K20" s="95">
        <f>IF(RES_hh_emi!K20=0,0,1000000*RES_hh_emi!K20/RES_hh_num!K20)</f>
        <v>814.46742281947024</v>
      </c>
      <c r="L20" s="95">
        <f>IF(RES_hh_emi!L20=0,0,1000000*RES_hh_emi!L20/RES_hh_num!L20)</f>
        <v>813.76753591477222</v>
      </c>
      <c r="M20" s="95">
        <f>IF(RES_hh_emi!M20=0,0,1000000*RES_hh_emi!M20/RES_hh_num!M20)</f>
        <v>843.3481893060715</v>
      </c>
      <c r="N20" s="95">
        <f>IF(RES_hh_emi!N20=0,0,1000000*RES_hh_emi!N20/RES_hh_num!N20)</f>
        <v>808.58450341673188</v>
      </c>
      <c r="O20" s="95">
        <f>IF(RES_hh_emi!O20=0,0,1000000*RES_hh_emi!O20/RES_hh_num!O20)</f>
        <v>804.95192602153111</v>
      </c>
      <c r="P20" s="95">
        <f>IF(RES_hh_emi!P20=0,0,1000000*RES_hh_emi!P20/RES_hh_num!P20)</f>
        <v>806.04968631419911</v>
      </c>
      <c r="Q20" s="95">
        <f>IF(RES_hh_emi!Q20=0,0,1000000*RES_hh_emi!Q20/RES_hh_num!Q20)</f>
        <v>790.82817739799339</v>
      </c>
    </row>
    <row r="21" spans="1:17" ht="12" customHeight="1" x14ac:dyDescent="0.25">
      <c r="A21" s="87" t="s">
        <v>109</v>
      </c>
      <c r="B21" s="95">
        <f>IF(RES_hh_emi!B21=0,0,1000000*RES_hh_emi!B21/RES_hh_num!B21)</f>
        <v>622.36460523143637</v>
      </c>
      <c r="C21" s="95">
        <f>IF(RES_hh_emi!C21=0,0,1000000*RES_hh_emi!C21/RES_hh_num!C21)</f>
        <v>625.35657598765783</v>
      </c>
      <c r="D21" s="95">
        <f>IF(RES_hh_emi!D21=0,0,1000000*RES_hh_emi!D21/RES_hh_num!D21)</f>
        <v>615.47201226556717</v>
      </c>
      <c r="E21" s="95">
        <f>IF(RES_hh_emi!E21=0,0,1000000*RES_hh_emi!E21/RES_hh_num!E21)</f>
        <v>610.41844213071602</v>
      </c>
      <c r="F21" s="95">
        <f>IF(RES_hh_emi!F21=0,0,1000000*RES_hh_emi!F21/RES_hh_num!F21)</f>
        <v>610.04519771121272</v>
      </c>
      <c r="G21" s="95">
        <f>IF(RES_hh_emi!G21=0,0,1000000*RES_hh_emi!G21/RES_hh_num!G21)</f>
        <v>602.02209466625277</v>
      </c>
      <c r="H21" s="95">
        <f>IF(RES_hh_emi!H21=0,0,1000000*RES_hh_emi!H21/RES_hh_num!H21)</f>
        <v>594.55539348723244</v>
      </c>
      <c r="I21" s="95">
        <f>IF(RES_hh_emi!I21=0,0,1000000*RES_hh_emi!I21/RES_hh_num!I21)</f>
        <v>609.31471291424145</v>
      </c>
      <c r="J21" s="95">
        <f>IF(RES_hh_emi!J21=0,0,1000000*RES_hh_emi!J21/RES_hh_num!J21)</f>
        <v>566.5469477680208</v>
      </c>
      <c r="K21" s="95">
        <f>IF(RES_hh_emi!K21=0,0,1000000*RES_hh_emi!K21/RES_hh_num!K21)</f>
        <v>576.32192459120301</v>
      </c>
      <c r="L21" s="95">
        <f>IF(RES_hh_emi!L21=0,0,1000000*RES_hh_emi!L21/RES_hh_num!L21)</f>
        <v>593.46011137971198</v>
      </c>
      <c r="M21" s="95">
        <f>IF(RES_hh_emi!M21=0,0,1000000*RES_hh_emi!M21/RES_hh_num!M21)</f>
        <v>565.35148768354395</v>
      </c>
      <c r="N21" s="95">
        <f>IF(RES_hh_emi!N21=0,0,1000000*RES_hh_emi!N21/RES_hh_num!N21)</f>
        <v>578.85914123400482</v>
      </c>
      <c r="O21" s="95">
        <f>IF(RES_hh_emi!O21=0,0,1000000*RES_hh_emi!O21/RES_hh_num!O21)</f>
        <v>578.17348176717701</v>
      </c>
      <c r="P21" s="95">
        <f>IF(RES_hh_emi!P21=0,0,1000000*RES_hh_emi!P21/RES_hh_num!P21)</f>
        <v>573.37748506942853</v>
      </c>
      <c r="Q21" s="95">
        <f>IF(RES_hh_emi!Q21=0,0,1000000*RES_hh_emi!Q21/RES_hh_num!Q21)</f>
        <v>563.45585309651722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114.06837537750769</v>
      </c>
      <c r="C27" s="96">
        <f>IF(RES_hh_emi!C27=0,0,1000000*RES_hh_emi!C27/RES_hh_num!C27)</f>
        <v>119.31897881607338</v>
      </c>
      <c r="D27" s="96">
        <f>IF(RES_hh_emi!D27=0,0,1000000*RES_hh_emi!D27/RES_hh_num!D27)</f>
        <v>134.75391805675173</v>
      </c>
      <c r="E27" s="96">
        <f>IF(RES_hh_emi!E27=0,0,1000000*RES_hh_emi!E27/RES_hh_num!E27)</f>
        <v>116.30246802556405</v>
      </c>
      <c r="F27" s="96">
        <f>IF(RES_hh_emi!F27=0,0,1000000*RES_hh_emi!F27/RES_hh_num!F27)</f>
        <v>122.1777049268624</v>
      </c>
      <c r="G27" s="96">
        <f>IF(RES_hh_emi!G27=0,0,1000000*RES_hh_emi!G27/RES_hh_num!G27)</f>
        <v>118.2238205927865</v>
      </c>
      <c r="H27" s="96">
        <f>IF(RES_hh_emi!H27=0,0,1000000*RES_hh_emi!H27/RES_hh_num!H27)</f>
        <v>121.20272850732773</v>
      </c>
      <c r="I27" s="96">
        <f>IF(RES_hh_emi!I27=0,0,1000000*RES_hh_emi!I27/RES_hh_num!I27)</f>
        <v>130.31152732074611</v>
      </c>
      <c r="J27" s="96">
        <f>IF(RES_hh_emi!J27=0,0,1000000*RES_hh_emi!J27/RES_hh_num!J27)</f>
        <v>141.65523320923037</v>
      </c>
      <c r="K27" s="96">
        <f>IF(RES_hh_emi!K27=0,0,1000000*RES_hh_emi!K27/RES_hh_num!K27)</f>
        <v>134.45641976362407</v>
      </c>
      <c r="L27" s="96">
        <f>IF(RES_hh_emi!L27=0,0,1000000*RES_hh_emi!L27/RES_hh_num!L27)</f>
        <v>130.83806507086422</v>
      </c>
      <c r="M27" s="96">
        <f>IF(RES_hh_emi!M27=0,0,1000000*RES_hh_emi!M27/RES_hh_num!M27)</f>
        <v>144.24099786224969</v>
      </c>
      <c r="N27" s="96">
        <f>IF(RES_hh_emi!N27=0,0,1000000*RES_hh_emi!N27/RES_hh_num!N27)</f>
        <v>144.09791199733132</v>
      </c>
      <c r="O27" s="96">
        <f>IF(RES_hh_emi!O27=0,0,1000000*RES_hh_emi!O27/RES_hh_num!O27)</f>
        <v>144.24158475627954</v>
      </c>
      <c r="P27" s="96">
        <f>IF(RES_hh_emi!P27=0,0,1000000*RES_hh_emi!P27/RES_hh_num!P27)</f>
        <v>145.27930964555023</v>
      </c>
      <c r="Q27" s="96">
        <f>IF(RES_hh_emi!Q27=0,0,1000000*RES_hh_emi!Q27/RES_hh_num!Q27)</f>
        <v>142.85073387074453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334.24301928967611</v>
      </c>
      <c r="C29" s="95">
        <f>IF(RES_hh_emi!C29=0,0,1000000*RES_hh_emi!C29/RES_hh_num!C29)</f>
        <v>331.40068669682444</v>
      </c>
      <c r="D29" s="95">
        <f>IF(RES_hh_emi!D29=0,0,1000000*RES_hh_emi!D29/RES_hh_num!D29)</f>
        <v>318.36969509859546</v>
      </c>
      <c r="E29" s="95">
        <f>IF(RES_hh_emi!E29=0,0,1000000*RES_hh_emi!E29/RES_hh_num!E29)</f>
        <v>325.32943702800173</v>
      </c>
      <c r="F29" s="95">
        <f>IF(RES_hh_emi!F29=0,0,1000000*RES_hh_emi!F29/RES_hh_num!F29)</f>
        <v>322.71347160731864</v>
      </c>
      <c r="G29" s="95">
        <f>IF(RES_hh_emi!G29=0,0,1000000*RES_hh_emi!G29/RES_hh_num!G29)</f>
        <v>320.11414951866476</v>
      </c>
      <c r="H29" s="95">
        <f>IF(RES_hh_emi!H29=0,0,1000000*RES_hh_emi!H29/RES_hh_num!H29)</f>
        <v>320.11815390284141</v>
      </c>
      <c r="I29" s="95">
        <f>IF(RES_hh_emi!I29=0,0,1000000*RES_hh_emi!I29/RES_hh_num!I29)</f>
        <v>316.96424962002862</v>
      </c>
      <c r="J29" s="95">
        <f>IF(RES_hh_emi!J29=0,0,1000000*RES_hh_emi!J29/RES_hh_num!J29)</f>
        <v>310.27426082966531</v>
      </c>
      <c r="K29" s="95">
        <f>IF(RES_hh_emi!K29=0,0,1000000*RES_hh_emi!K29/RES_hh_num!K29)</f>
        <v>312.71573486847427</v>
      </c>
      <c r="L29" s="95">
        <f>IF(RES_hh_emi!L29=0,0,1000000*RES_hh_emi!L29/RES_hh_num!L29)</f>
        <v>289.32622236658972</v>
      </c>
      <c r="M29" s="95">
        <f>IF(RES_hh_emi!M29=0,0,1000000*RES_hh_emi!M29/RES_hh_num!M29)</f>
        <v>311.52011138896751</v>
      </c>
      <c r="N29" s="95">
        <f>IF(RES_hh_emi!N29=0,0,1000000*RES_hh_emi!N29/RES_hh_num!N29)</f>
        <v>310.58320414994034</v>
      </c>
      <c r="O29" s="95">
        <f>IF(RES_hh_emi!O29=0,0,1000000*RES_hh_emi!O29/RES_hh_num!O29)</f>
        <v>309.01911038099331</v>
      </c>
      <c r="P29" s="95">
        <f>IF(RES_hh_emi!P29=0,0,1000000*RES_hh_emi!P29/RES_hh_num!P29)</f>
        <v>303.81547268410947</v>
      </c>
      <c r="Q29" s="95">
        <f>IF(RES_hh_emi!Q29=0,0,1000000*RES_hh_emi!Q29/RES_hh_num!Q29)</f>
        <v>310.04575673483964</v>
      </c>
    </row>
    <row r="30" spans="1:17" ht="12" customHeight="1" x14ac:dyDescent="0.25">
      <c r="A30" s="87" t="s">
        <v>109</v>
      </c>
      <c r="B30" s="95">
        <f>IF(RES_hh_emi!B30=0,0,1000000*RES_hh_emi!B30/RES_hh_num!B30)</f>
        <v>275.93731276810621</v>
      </c>
      <c r="C30" s="95">
        <f>IF(RES_hh_emi!C30=0,0,1000000*RES_hh_emi!C30/RES_hh_num!C30)</f>
        <v>273.59088230246391</v>
      </c>
      <c r="D30" s="95">
        <f>IF(RES_hh_emi!D30=0,0,1000000*RES_hh_emi!D30/RES_hh_num!D30)</f>
        <v>265.11026586843155</v>
      </c>
      <c r="E30" s="95">
        <f>IF(RES_hh_emi!E30=0,0,1000000*RES_hh_emi!E30/RES_hh_num!E30)</f>
        <v>260.83905081884683</v>
      </c>
      <c r="F30" s="95">
        <f>IF(RES_hh_emi!F30=0,0,1000000*RES_hh_emi!F30/RES_hh_num!F30)</f>
        <v>266.41981330467701</v>
      </c>
      <c r="G30" s="95">
        <f>IF(RES_hh_emi!G30=0,0,1000000*RES_hh_emi!G30/RES_hh_num!G30)</f>
        <v>264.27312647371161</v>
      </c>
      <c r="H30" s="95">
        <f>IF(RES_hh_emi!H30=0,0,1000000*RES_hh_emi!H30/RES_hh_num!H30)</f>
        <v>264.27668357935778</v>
      </c>
      <c r="I30" s="95">
        <f>IF(RES_hh_emi!I30=0,0,1000000*RES_hh_emi!I30/RES_hh_num!I30)</f>
        <v>267.00736636044377</v>
      </c>
      <c r="J30" s="95">
        <f>IF(RES_hh_emi!J30=0,0,1000000*RES_hh_emi!J30/RES_hh_num!J30)</f>
        <v>249.95479490943924</v>
      </c>
      <c r="K30" s="95">
        <f>IF(RES_hh_emi!K30=0,0,1000000*RES_hh_emi!K30/RES_hh_num!K30)</f>
        <v>258.16584923287627</v>
      </c>
      <c r="L30" s="95">
        <f>IF(RES_hh_emi!L30=0,0,1000000*RES_hh_emi!L30/RES_hh_num!L30)</f>
        <v>265.1461431741069</v>
      </c>
      <c r="M30" s="95">
        <f>IF(RES_hh_emi!M30=0,0,1000000*RES_hh_emi!M30/RES_hh_num!M30)</f>
        <v>254.94494136586462</v>
      </c>
      <c r="N30" s="95">
        <f>IF(RES_hh_emi!N30=0,0,1000000*RES_hh_emi!N30/RES_hh_num!N30)</f>
        <v>258.6235000749287</v>
      </c>
      <c r="O30" s="95">
        <f>IF(RES_hh_emi!O30=0,0,1000000*RES_hh_emi!O30/RES_hh_num!O30)</f>
        <v>257.99905572056264</v>
      </c>
      <c r="P30" s="95">
        <f>IF(RES_hh_emi!P30=0,0,1000000*RES_hh_emi!P30/RES_hh_num!P30)</f>
        <v>254.08832270703581</v>
      </c>
      <c r="Q30" s="95">
        <f>IF(RES_hh_emi!Q30=0,0,1000000*RES_hh_emi!Q30/RES_hh_num!Q30)</f>
        <v>259.66377600912284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190.46310889418288</v>
      </c>
      <c r="C3" s="100">
        <f>IF(RES_hh_fech!C3=0,0,RES_hh_fech!C3/RES_summary!C$19)</f>
        <v>197.06385222872021</v>
      </c>
      <c r="D3" s="100">
        <f>IF(RES_hh_fech!D3=0,0,RES_hh_fech!D3/RES_summary!D$19)</f>
        <v>182.60732170952983</v>
      </c>
      <c r="E3" s="100">
        <f>IF(RES_hh_fech!E3=0,0,RES_hh_fech!E3/RES_summary!E$19)</f>
        <v>191.24082927999657</v>
      </c>
      <c r="F3" s="100">
        <f>IF(RES_hh_fech!F3=0,0,RES_hh_fech!F3/RES_summary!F$19)</f>
        <v>195.64223349081774</v>
      </c>
      <c r="G3" s="100">
        <f>IF(RES_hh_fech!G3=0,0,RES_hh_fech!G3/RES_summary!G$19)</f>
        <v>187.24163408063265</v>
      </c>
      <c r="H3" s="100">
        <f>IF(RES_hh_fech!H3=0,0,RES_hh_fech!H3/RES_summary!H$19)</f>
        <v>164.65256970956224</v>
      </c>
      <c r="I3" s="100">
        <f>IF(RES_hh_fech!I3=0,0,RES_hh_fech!I3/RES_summary!I$19)</f>
        <v>148.92542400941034</v>
      </c>
      <c r="J3" s="100">
        <f>IF(RES_hh_fech!J3=0,0,RES_hh_fech!J3/RES_summary!J$19)</f>
        <v>160.99021061038158</v>
      </c>
      <c r="K3" s="100">
        <f>IF(RES_hh_fech!K3=0,0,RES_hh_fech!K3/RES_summary!K$19)</f>
        <v>146.63765668134627</v>
      </c>
      <c r="L3" s="100">
        <f>IF(RES_hh_fech!L3=0,0,RES_hh_fech!L3/RES_summary!L$19)</f>
        <v>164.93496450526493</v>
      </c>
      <c r="M3" s="100">
        <f>IF(RES_hh_fech!M3=0,0,RES_hh_fech!M3/RES_summary!M$19)</f>
        <v>132.90764239485247</v>
      </c>
      <c r="N3" s="100">
        <f>IF(RES_hh_fech!N3=0,0,RES_hh_fech!N3/RES_summary!N$19)</f>
        <v>139.38612727397887</v>
      </c>
      <c r="O3" s="100">
        <f>IF(RES_hh_fech!O3=0,0,RES_hh_fech!O3/RES_summary!O$19)</f>
        <v>151.72553873359504</v>
      </c>
      <c r="P3" s="100">
        <f>IF(RES_hh_fech!P3=0,0,RES_hh_fech!P3/RES_summary!P$19)</f>
        <v>121.49521450005487</v>
      </c>
      <c r="Q3" s="100">
        <f>IF(RES_hh_fech!Q3=0,0,RES_hh_fech!Q3/RES_summary!Q$19)</f>
        <v>135.34785755457497</v>
      </c>
    </row>
    <row r="4" spans="1:17" ht="12.95" customHeight="1" x14ac:dyDescent="0.25">
      <c r="A4" s="89" t="s">
        <v>65</v>
      </c>
      <c r="B4" s="96">
        <f>IF(RES_hh_fech!B4=0,0,RES_hh_fech!B4/RES_summary!B$19)</f>
        <v>155.72858675194203</v>
      </c>
      <c r="C4" s="96">
        <f>IF(RES_hh_fech!C4=0,0,RES_hh_fech!C4/RES_summary!C$19)</f>
        <v>162.00178652030007</v>
      </c>
      <c r="D4" s="96">
        <f>IF(RES_hh_fech!D4=0,0,RES_hh_fech!D4/RES_summary!D$19)</f>
        <v>146.89802375377747</v>
      </c>
      <c r="E4" s="96">
        <f>IF(RES_hh_fech!E4=0,0,RES_hh_fech!E4/RES_summary!E$19)</f>
        <v>155.80133030536086</v>
      </c>
      <c r="F4" s="96">
        <f>IF(RES_hh_fech!F4=0,0,RES_hh_fech!F4/RES_summary!F$19)</f>
        <v>159.79986229133615</v>
      </c>
      <c r="G4" s="96">
        <f>IF(RES_hh_fech!G4=0,0,RES_hh_fech!G4/RES_summary!G$19)</f>
        <v>151.53862614141445</v>
      </c>
      <c r="H4" s="96">
        <f>IF(RES_hh_fech!H4=0,0,RES_hh_fech!H4/RES_summary!H$19)</f>
        <v>130.04545809926893</v>
      </c>
      <c r="I4" s="96">
        <f>IF(RES_hh_fech!I4=0,0,RES_hh_fech!I4/RES_summary!I$19)</f>
        <v>114.54826338356544</v>
      </c>
      <c r="J4" s="96">
        <f>IF(RES_hh_fech!J4=0,0,RES_hh_fech!J4/RES_summary!J$19)</f>
        <v>127.53504340943428</v>
      </c>
      <c r="K4" s="96">
        <f>IF(RES_hh_fech!K4=0,0,RES_hh_fech!K4/RES_summary!K$19)</f>
        <v>113.54842479067169</v>
      </c>
      <c r="L4" s="96">
        <f>IF(RES_hh_fech!L4=0,0,RES_hh_fech!L4/RES_summary!L$19)</f>
        <v>131.8833694342828</v>
      </c>
      <c r="M4" s="96">
        <f>IF(RES_hh_fech!M4=0,0,RES_hh_fech!M4/RES_summary!M$19)</f>
        <v>100.12755503756127</v>
      </c>
      <c r="N4" s="96">
        <f>IF(RES_hh_fech!N4=0,0,RES_hh_fech!N4/RES_summary!N$19)</f>
        <v>105.93020630437944</v>
      </c>
      <c r="O4" s="96">
        <f>IF(RES_hh_fech!O4=0,0,RES_hh_fech!O4/RES_summary!O$19)</f>
        <v>118.14062976684632</v>
      </c>
      <c r="P4" s="96">
        <f>IF(RES_hh_fech!P4=0,0,RES_hh_fech!P4/RES_summary!P$19)</f>
        <v>87.861497217834369</v>
      </c>
      <c r="Q4" s="96">
        <f>IF(RES_hh_fech!Q4=0,0,RES_hh_fech!Q4/RES_summary!Q$19)</f>
        <v>101.53630692610434</v>
      </c>
    </row>
    <row r="5" spans="1:17" ht="12" customHeight="1" x14ac:dyDescent="0.25">
      <c r="A5" s="87" t="s">
        <v>58</v>
      </c>
      <c r="B5" s="95">
        <f>IF(RES_hh_fech!B5=0,0,RES_hh_fech!B5/RES_summary!B$19)</f>
        <v>180.56270945412601</v>
      </c>
      <c r="C5" s="95">
        <f>IF(RES_hh_fech!C5=0,0,RES_hh_fech!C5/RES_summary!C$19)</f>
        <v>198.32327828738309</v>
      </c>
      <c r="D5" s="95">
        <f>IF(RES_hh_fech!D5=0,0,RES_hh_fech!D5/RES_summary!D$19)</f>
        <v>171.76930981583556</v>
      </c>
      <c r="E5" s="95">
        <f>IF(RES_hh_fech!E5=0,0,RES_hh_fech!E5/RES_summary!E$19)</f>
        <v>177.35367426257048</v>
      </c>
      <c r="F5" s="95">
        <f>IF(RES_hh_fech!F5=0,0,RES_hh_fech!F5/RES_summary!F$19)</f>
        <v>181.28444151318297</v>
      </c>
      <c r="G5" s="95">
        <f>IF(RES_hh_fech!G5=0,0,RES_hh_fech!G5/RES_summary!G$19)</f>
        <v>171.97176368204074</v>
      </c>
      <c r="H5" s="95">
        <f>IF(RES_hh_fech!H5=0,0,RES_hh_fech!H5/RES_summary!H$19)</f>
        <v>156.35809616782288</v>
      </c>
      <c r="I5" s="95">
        <f>IF(RES_hh_fech!I5=0,0,RES_hh_fech!I5/RES_summary!I$19)</f>
        <v>125.6023620254154</v>
      </c>
      <c r="J5" s="95">
        <f>IF(RES_hh_fech!J5=0,0,RES_hh_fech!J5/RES_summary!J$19)</f>
        <v>148.82765796860718</v>
      </c>
      <c r="K5" s="95">
        <f>IF(RES_hh_fech!K5=0,0,RES_hh_fech!K5/RES_summary!K$19)</f>
        <v>132.45803785815062</v>
      </c>
      <c r="L5" s="95">
        <f>IF(RES_hh_fech!L5=0,0,RES_hh_fech!L5/RES_summary!L$19)</f>
        <v>147.15758797737706</v>
      </c>
      <c r="M5" s="95">
        <f>IF(RES_hh_fech!M5=0,0,RES_hh_fech!M5/RES_summary!M$19)</f>
        <v>123.67955486419019</v>
      </c>
      <c r="N5" s="95">
        <f>IF(RES_hh_fech!N5=0,0,RES_hh_fech!N5/RES_summary!N$19)</f>
        <v>125.01620741977648</v>
      </c>
      <c r="O5" s="95">
        <f>IF(RES_hh_fech!O5=0,0,RES_hh_fech!O5/RES_summary!O$19)</f>
        <v>142.93538880315512</v>
      </c>
      <c r="P5" s="95">
        <f>IF(RES_hh_fech!P5=0,0,RES_hh_fech!P5/RES_summary!P$19)</f>
        <v>108.99723370659221</v>
      </c>
      <c r="Q5" s="95">
        <f>IF(RES_hh_fech!Q5=0,0,RES_hh_fech!Q5/RES_summary!Q$19)</f>
        <v>124.73793459315721</v>
      </c>
    </row>
    <row r="6" spans="1:17" ht="12" customHeight="1" x14ac:dyDescent="0.25">
      <c r="A6" s="87" t="s">
        <v>84</v>
      </c>
      <c r="B6" s="95">
        <f>IF(RES_hh_fech!B6=0,0,RES_hh_fech!B6/RES_summary!B$19)</f>
        <v>153.51217672553244</v>
      </c>
      <c r="C6" s="95">
        <f>IF(RES_hh_fech!C6=0,0,RES_hh_fech!C6/RES_summary!C$19)</f>
        <v>151.65966531685979</v>
      </c>
      <c r="D6" s="95">
        <f>IF(RES_hh_fech!D6=0,0,RES_hh_fech!D6/RES_summary!D$19)</f>
        <v>143.17063877743507</v>
      </c>
      <c r="E6" s="95">
        <f>IF(RES_hh_fech!E6=0,0,RES_hh_fech!E6/RES_summary!E$19)</f>
        <v>150.74559431821376</v>
      </c>
      <c r="F6" s="95">
        <f>IF(RES_hh_fech!F6=0,0,RES_hh_fech!F6/RES_summary!F$19)</f>
        <v>148.8529199938159</v>
      </c>
      <c r="G6" s="95">
        <f>IF(RES_hh_fech!G6=0,0,RES_hh_fech!G6/RES_summary!G$19)</f>
        <v>145.17890693872374</v>
      </c>
      <c r="H6" s="95">
        <f>IF(RES_hh_fech!H6=0,0,RES_hh_fech!H6/RES_summary!H$19)</f>
        <v>126.34710066605834</v>
      </c>
      <c r="I6" s="95">
        <f>IF(RES_hh_fech!I6=0,0,RES_hh_fech!I6/RES_summary!I$19)</f>
        <v>115.50877602154156</v>
      </c>
      <c r="J6" s="95">
        <f>IF(RES_hh_fech!J6=0,0,RES_hh_fech!J6/RES_summary!J$19)</f>
        <v>120.25643740598902</v>
      </c>
      <c r="K6" s="95">
        <f>IF(RES_hh_fech!K6=0,0,RES_hh_fech!K6/RES_summary!K$19)</f>
        <v>116.13152322399762</v>
      </c>
      <c r="L6" s="95">
        <f>IF(RES_hh_fech!L6=0,0,RES_hh_fech!L6/RES_summary!L$19)</f>
        <v>128.512538132863</v>
      </c>
      <c r="M6" s="95">
        <f>IF(RES_hh_fech!M6=0,0,RES_hh_fech!M6/RES_summary!M$19)</f>
        <v>102.3025564926881</v>
      </c>
      <c r="N6" s="95">
        <f>IF(RES_hh_fech!N6=0,0,RES_hh_fech!N6/RES_summary!N$19)</f>
        <v>104.49653956462679</v>
      </c>
      <c r="O6" s="95">
        <f>IF(RES_hh_fech!O6=0,0,RES_hh_fech!O6/RES_summary!O$19)</f>
        <v>113.82903460180205</v>
      </c>
      <c r="P6" s="95">
        <f>IF(RES_hh_fech!P6=0,0,RES_hh_fech!P6/RES_summary!P$19)</f>
        <v>90.851564107931551</v>
      </c>
      <c r="Q6" s="95">
        <f>IF(RES_hh_fech!Q6=0,0,RES_hh_fech!Q6/RES_summary!Q$19)</f>
        <v>102.1398100765597</v>
      </c>
    </row>
    <row r="7" spans="1:17" ht="12" customHeight="1" x14ac:dyDescent="0.25">
      <c r="A7" s="87" t="s">
        <v>110</v>
      </c>
      <c r="B7" s="95">
        <f>IF(RES_hh_fech!B7=0,0,RES_hh_fech!B7/RES_summary!B$19)</f>
        <v>162.04891498390796</v>
      </c>
      <c r="C7" s="95">
        <f>IF(RES_hh_fech!C7=0,0,RES_hh_fech!C7/RES_summary!C$19)</f>
        <v>160.24548731655523</v>
      </c>
      <c r="D7" s="95">
        <f>IF(RES_hh_fech!D7=0,0,RES_hh_fech!D7/RES_summary!D$19)</f>
        <v>137.18196556016571</v>
      </c>
      <c r="E7" s="95">
        <f>IF(RES_hh_fech!E7=0,0,RES_hh_fech!E7/RES_summary!E$19)</f>
        <v>154.71656504210395</v>
      </c>
      <c r="F7" s="95">
        <f>IF(RES_hh_fech!F7=0,0,RES_hh_fech!F7/RES_summary!F$19)</f>
        <v>154.78164852000069</v>
      </c>
      <c r="G7" s="95">
        <f>IF(RES_hh_fech!G7=0,0,RES_hh_fech!G7/RES_summary!G$19)</f>
        <v>153.64070770429998</v>
      </c>
      <c r="H7" s="95">
        <f>IF(RES_hh_fech!H7=0,0,RES_hh_fech!H7/RES_summary!H$19)</f>
        <v>130.91852624112485</v>
      </c>
      <c r="I7" s="95">
        <f>IF(RES_hh_fech!I7=0,0,RES_hh_fech!I7/RES_summary!I$19)</f>
        <v>107.33570597930219</v>
      </c>
      <c r="J7" s="95">
        <f>IF(RES_hh_fech!J7=0,0,RES_hh_fech!J7/RES_summary!J$19)</f>
        <v>138.39851795528526</v>
      </c>
      <c r="K7" s="95">
        <f>IF(RES_hh_fech!K7=0,0,RES_hh_fech!K7/RES_summary!K$19)</f>
        <v>113.11044584802963</v>
      </c>
      <c r="L7" s="95">
        <f>IF(RES_hh_fech!L7=0,0,RES_hh_fech!L7/RES_summary!L$19)</f>
        <v>127.95837112901927</v>
      </c>
      <c r="M7" s="95">
        <f>IF(RES_hh_fech!M7=0,0,RES_hh_fech!M7/RES_summary!M$19)</f>
        <v>103.4272035197969</v>
      </c>
      <c r="N7" s="95">
        <f>IF(RES_hh_fech!N7=0,0,RES_hh_fech!N7/RES_summary!N$19)</f>
        <v>103.69551000948337</v>
      </c>
      <c r="O7" s="95">
        <f>IF(RES_hh_fech!O7=0,0,RES_hh_fech!O7/RES_summary!O$19)</f>
        <v>115.18164831387553</v>
      </c>
      <c r="P7" s="95">
        <f>IF(RES_hh_fech!P7=0,0,RES_hh_fech!P7/RES_summary!P$19)</f>
        <v>89.156812396202056</v>
      </c>
      <c r="Q7" s="95">
        <f>IF(RES_hh_fech!Q7=0,0,RES_hh_fech!Q7/RES_summary!Q$19)</f>
        <v>105.63663012006099</v>
      </c>
    </row>
    <row r="8" spans="1:17" ht="12" customHeight="1" x14ac:dyDescent="0.25">
      <c r="A8" s="87" t="s">
        <v>109</v>
      </c>
      <c r="B8" s="95">
        <f>IF(RES_hh_fech!B8=0,0,RES_hh_fech!B8/RES_summary!B$19)</f>
        <v>141.13035419766027</v>
      </c>
      <c r="C8" s="95">
        <f>IF(RES_hh_fech!C8=0,0,RES_hh_fech!C8/RES_summary!C$19)</f>
        <v>154.05097641630414</v>
      </c>
      <c r="D8" s="95">
        <f>IF(RES_hh_fech!D8=0,0,RES_hh_fech!D8/RES_summary!D$19)</f>
        <v>141.43297045030576</v>
      </c>
      <c r="E8" s="95">
        <f>IF(RES_hh_fech!E8=0,0,RES_hh_fech!E8/RES_summary!E$19)</f>
        <v>142.64415780720975</v>
      </c>
      <c r="F8" s="95">
        <f>IF(RES_hh_fech!F8=0,0,RES_hh_fech!F8/RES_summary!F$19)</f>
        <v>149.59573714636585</v>
      </c>
      <c r="G8" s="95">
        <f>IF(RES_hh_fech!G8=0,0,RES_hh_fech!G8/RES_summary!G$19)</f>
        <v>135.90132510959779</v>
      </c>
      <c r="H8" s="95">
        <f>IF(RES_hh_fech!H8=0,0,RES_hh_fech!H8/RES_summary!H$19)</f>
        <v>121.32596509149468</v>
      </c>
      <c r="I8" s="95">
        <f>IF(RES_hh_fech!I8=0,0,RES_hh_fech!I8/RES_summary!I$19)</f>
        <v>111.51139016166901</v>
      </c>
      <c r="J8" s="95">
        <f>IF(RES_hh_fech!J8=0,0,RES_hh_fech!J8/RES_summary!J$19)</f>
        <v>114.20728708211726</v>
      </c>
      <c r="K8" s="95">
        <f>IF(RES_hh_fech!K8=0,0,RES_hh_fech!K8/RES_summary!K$19)</f>
        <v>108.83445909372099</v>
      </c>
      <c r="L8" s="95">
        <f>IF(RES_hh_fech!L8=0,0,RES_hh_fech!L8/RES_summary!L$19)</f>
        <v>131.67624325261011</v>
      </c>
      <c r="M8" s="95">
        <f>IF(RES_hh_fech!M8=0,0,RES_hh_fech!M8/RES_summary!M$19)</f>
        <v>95.284850317809543</v>
      </c>
      <c r="N8" s="95">
        <f>IF(RES_hh_fech!N8=0,0,RES_hh_fech!N8/RES_summary!N$19)</f>
        <v>102.27092186082372</v>
      </c>
      <c r="O8" s="95">
        <f>IF(RES_hh_fech!O8=0,0,RES_hh_fech!O8/RES_summary!O$19)</f>
        <v>115.73709140465722</v>
      </c>
      <c r="P8" s="95">
        <f>IF(RES_hh_fech!P8=0,0,RES_hh_fech!P8/RES_summary!P$19)</f>
        <v>84.567286304911377</v>
      </c>
      <c r="Q8" s="95">
        <f>IF(RES_hh_fech!Q8=0,0,RES_hh_fech!Q8/RES_summary!Q$19)</f>
        <v>97.796501026721742</v>
      </c>
    </row>
    <row r="9" spans="1:17" ht="12" customHeight="1" x14ac:dyDescent="0.25">
      <c r="A9" s="87" t="s">
        <v>55</v>
      </c>
      <c r="B9" s="95">
        <f>IF(RES_hh_fech!B9=0,0,RES_hh_fech!B9/RES_summary!B$19)</f>
        <v>189.29817159035503</v>
      </c>
      <c r="C9" s="95">
        <f>IF(RES_hh_fech!C9=0,0,RES_hh_fech!C9/RES_summary!C$19)</f>
        <v>207.30646566876129</v>
      </c>
      <c r="D9" s="95">
        <f>IF(RES_hh_fech!D9=0,0,RES_hh_fech!D9/RES_summary!D$19)</f>
        <v>174.22688533750338</v>
      </c>
      <c r="E9" s="95">
        <f>IF(RES_hh_fech!E9=0,0,RES_hh_fech!E9/RES_summary!E$19)</f>
        <v>203.82481448783722</v>
      </c>
      <c r="F9" s="95">
        <f>IF(RES_hh_fech!F9=0,0,RES_hh_fech!F9/RES_summary!F$19)</f>
        <v>190.05708832471655</v>
      </c>
      <c r="G9" s="95">
        <f>IF(RES_hh_fech!G9=0,0,RES_hh_fech!G9/RES_summary!G$19)</f>
        <v>180.29461838625144</v>
      </c>
      <c r="H9" s="95">
        <f>IF(RES_hh_fech!H9=0,0,RES_hh_fech!H9/RES_summary!H$19)</f>
        <v>138.89437548670355</v>
      </c>
      <c r="I9" s="95">
        <f>IF(RES_hh_fech!I9=0,0,RES_hh_fech!I9/RES_summary!I$19)</f>
        <v>147.70958388048095</v>
      </c>
      <c r="J9" s="95">
        <f>IF(RES_hh_fech!J9=0,0,RES_hh_fech!J9/RES_summary!J$19)</f>
        <v>146.24941280267745</v>
      </c>
      <c r="K9" s="95">
        <f>IF(RES_hh_fech!K9=0,0,RES_hh_fech!K9/RES_summary!K$19)</f>
        <v>141.62419731047416</v>
      </c>
      <c r="L9" s="95">
        <f>IF(RES_hh_fech!L9=0,0,RES_hh_fech!L9/RES_summary!L$19)</f>
        <v>162.73296497333166</v>
      </c>
      <c r="M9" s="95">
        <f>IF(RES_hh_fech!M9=0,0,RES_hh_fech!M9/RES_summary!M$19)</f>
        <v>111.25745451567623</v>
      </c>
      <c r="N9" s="95">
        <f>IF(RES_hh_fech!N9=0,0,RES_hh_fech!N9/RES_summary!N$19)</f>
        <v>137.93246832567391</v>
      </c>
      <c r="O9" s="95">
        <f>IF(RES_hh_fech!O9=0,0,RES_hh_fech!O9/RES_summary!O$19)</f>
        <v>149.21723238885903</v>
      </c>
      <c r="P9" s="95">
        <f>IF(RES_hh_fech!P9=0,0,RES_hh_fech!P9/RES_summary!P$19)</f>
        <v>106.00801494161217</v>
      </c>
      <c r="Q9" s="95">
        <f>IF(RES_hh_fech!Q9=0,0,RES_hh_fech!Q9/RES_summary!Q$19)</f>
        <v>123.12834987125329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122.17938797794834</v>
      </c>
      <c r="C11" s="95">
        <f>IF(RES_hh_fech!C11=0,0,RES_hh_fech!C11/RES_summary!C$19)</f>
        <v>106.49160487128013</v>
      </c>
      <c r="D11" s="95">
        <f>IF(RES_hh_fech!D11=0,0,RES_hh_fech!D11/RES_summary!D$19)</f>
        <v>107.14299975595142</v>
      </c>
      <c r="E11" s="95">
        <f>IF(RES_hh_fech!E11=0,0,RES_hh_fech!E11/RES_summary!E$19)</f>
        <v>105.01404497548937</v>
      </c>
      <c r="F11" s="95">
        <f>IF(RES_hh_fech!F11=0,0,RES_hh_fech!F11/RES_summary!F$19)</f>
        <v>103.62885773994141</v>
      </c>
      <c r="G11" s="95">
        <f>IF(RES_hh_fech!G11=0,0,RES_hh_fech!G11/RES_summary!G$19)</f>
        <v>92.488550462702733</v>
      </c>
      <c r="H11" s="95">
        <f>IF(RES_hh_fech!H11=0,0,RES_hh_fech!H11/RES_summary!H$19)</f>
        <v>88.233250096656533</v>
      </c>
      <c r="I11" s="95">
        <f>IF(RES_hh_fech!I11=0,0,RES_hh_fech!I11/RES_summary!I$19)</f>
        <v>91.967732754760817</v>
      </c>
      <c r="J11" s="95">
        <f>IF(RES_hh_fech!J11=0,0,RES_hh_fech!J11/RES_summary!J$19)</f>
        <v>89.154225362278353</v>
      </c>
      <c r="K11" s="95">
        <f>IF(RES_hh_fech!K11=0,0,RES_hh_fech!K11/RES_summary!K$19)</f>
        <v>79.939818306788339</v>
      </c>
      <c r="L11" s="95">
        <f>IF(RES_hh_fech!L11=0,0,RES_hh_fech!L11/RES_summary!L$19)</f>
        <v>80.375132914236275</v>
      </c>
      <c r="M11" s="95">
        <f>IF(RES_hh_fech!M11=0,0,RES_hh_fech!M11/RES_summary!M$19)</f>
        <v>90.6297995267755</v>
      </c>
      <c r="N11" s="95">
        <f>IF(RES_hh_fech!N11=0,0,RES_hh_fech!N11/RES_summary!N$19)</f>
        <v>75.302030303253972</v>
      </c>
      <c r="O11" s="95">
        <f>IF(RES_hh_fech!O11=0,0,RES_hh_fech!O11/RES_summary!O$19)</f>
        <v>81.500110060936777</v>
      </c>
      <c r="P11" s="95">
        <f>IF(RES_hh_fech!P11=0,0,RES_hh_fech!P11/RES_summary!P$19)</f>
        <v>75.743943760802665</v>
      </c>
      <c r="Q11" s="95">
        <f>IF(RES_hh_fech!Q11=0,0,RES_hh_fech!Q11/RES_summary!Q$19)</f>
        <v>81.040394959217792</v>
      </c>
    </row>
    <row r="12" spans="1:17" ht="12" customHeight="1" x14ac:dyDescent="0.25">
      <c r="A12" s="87" t="s">
        <v>115</v>
      </c>
      <c r="B12" s="95">
        <f>IF(RES_hh_fech!B12=0,0,RES_hh_fech!B12/RES_summary!B$19)</f>
        <v>88.930721866280834</v>
      </c>
      <c r="C12" s="95">
        <f>IF(RES_hh_fech!C12=0,0,RES_hh_fech!C12/RES_summary!C$19)</f>
        <v>90.080516812817962</v>
      </c>
      <c r="D12" s="95">
        <f>IF(RES_hh_fech!D12=0,0,RES_hh_fech!D12/RES_summary!D$19)</f>
        <v>78.743949000182326</v>
      </c>
      <c r="E12" s="95">
        <f>IF(RES_hh_fech!E12=0,0,RES_hh_fech!E12/RES_summary!E$19)</f>
        <v>82.363855045301719</v>
      </c>
      <c r="F12" s="95">
        <f>IF(RES_hh_fech!F12=0,0,RES_hh_fech!F12/RES_summary!F$19)</f>
        <v>82.031370413147499</v>
      </c>
      <c r="G12" s="95">
        <f>IF(RES_hh_fech!G12=0,0,RES_hh_fech!G12/RES_summary!G$19)</f>
        <v>76.338475183046398</v>
      </c>
      <c r="H12" s="95">
        <f>IF(RES_hh_fech!H12=0,0,RES_hh_fech!H12/RES_summary!H$19)</f>
        <v>64.985228329577993</v>
      </c>
      <c r="I12" s="95">
        <f>IF(RES_hh_fech!I12=0,0,RES_hh_fech!I12/RES_summary!I$19)</f>
        <v>55.330618140413819</v>
      </c>
      <c r="J12" s="95">
        <f>IF(RES_hh_fech!J12=0,0,RES_hh_fech!J12/RES_summary!J$19)</f>
        <v>60.060157626830176</v>
      </c>
      <c r="K12" s="95">
        <f>IF(RES_hh_fech!K12=0,0,RES_hh_fech!K12/RES_summary!K$19)</f>
        <v>50.599865887952227</v>
      </c>
      <c r="L12" s="95">
        <f>IF(RES_hh_fech!L12=0,0,RES_hh_fech!L12/RES_summary!L$19)</f>
        <v>57.491693179522677</v>
      </c>
      <c r="M12" s="95">
        <f>IF(RES_hh_fech!M12=0,0,RES_hh_fech!M12/RES_summary!M$19)</f>
        <v>40.147196213332236</v>
      </c>
      <c r="N12" s="95">
        <f>IF(RES_hh_fech!N12=0,0,RES_hh_fech!N12/RES_summary!N$19)</f>
        <v>37.280898602563745</v>
      </c>
      <c r="O12" s="95">
        <f>IF(RES_hh_fech!O12=0,0,RES_hh_fech!O12/RES_summary!O$19)</f>
        <v>38.927400317192721</v>
      </c>
      <c r="P12" s="95">
        <f>IF(RES_hh_fech!P12=0,0,RES_hh_fech!P12/RES_summary!P$19)</f>
        <v>26.359927144414399</v>
      </c>
      <c r="Q12" s="95">
        <f>IF(RES_hh_fech!Q12=0,0,RES_hh_fech!Q12/RES_summary!Q$19)</f>
        <v>29.537030053360134</v>
      </c>
    </row>
    <row r="13" spans="1:17" ht="12" customHeight="1" x14ac:dyDescent="0.25">
      <c r="A13" s="51" t="s">
        <v>114</v>
      </c>
      <c r="B13" s="22">
        <f>IF(RES_hh_fech!B13=0,0,RES_hh_fech!B13/RES_summary!B$19)</f>
        <v>152.90289564003447</v>
      </c>
      <c r="C13" s="22">
        <f>IF(RES_hh_fech!C13=0,0,RES_hh_fech!C13/RES_summary!C$19)</f>
        <v>161.96195898994097</v>
      </c>
      <c r="D13" s="22">
        <f>IF(RES_hh_fech!D13=0,0,RES_hh_fech!D13/RES_summary!D$19)</f>
        <v>166.11420351840081</v>
      </c>
      <c r="E13" s="22">
        <f>IF(RES_hh_fech!E13=0,0,RES_hh_fech!E13/RES_summary!E$19)</f>
        <v>174.49842674797412</v>
      </c>
      <c r="F13" s="22">
        <f>IF(RES_hh_fech!F13=0,0,RES_hh_fech!F13/RES_summary!F$19)</f>
        <v>186.32483980363523</v>
      </c>
      <c r="G13" s="22">
        <f>IF(RES_hh_fech!G13=0,0,RES_hh_fech!G13/RES_summary!G$19)</f>
        <v>182.35375799279171</v>
      </c>
      <c r="H13" s="22">
        <f>IF(RES_hh_fech!H13=0,0,RES_hh_fech!H13/RES_summary!H$19)</f>
        <v>145.1768344443735</v>
      </c>
      <c r="I13" s="22">
        <f>IF(RES_hh_fech!I13=0,0,RES_hh_fech!I13/RES_summary!I$19)</f>
        <v>129.4266653708579</v>
      </c>
      <c r="J13" s="22">
        <f>IF(RES_hh_fech!J13=0,0,RES_hh_fech!J13/RES_summary!J$19)</f>
        <v>120.02417384464695</v>
      </c>
      <c r="K13" s="22">
        <f>IF(RES_hh_fech!K13=0,0,RES_hh_fech!K13/RES_summary!K$19)</f>
        <v>110.2086256344235</v>
      </c>
      <c r="L13" s="22">
        <f>IF(RES_hh_fech!L13=0,0,RES_hh_fech!L13/RES_summary!L$19)</f>
        <v>121.05383504555952</v>
      </c>
      <c r="M13" s="22">
        <f>IF(RES_hh_fech!M13=0,0,RES_hh_fech!M13/RES_summary!M$19)</f>
        <v>96.148290394243688</v>
      </c>
      <c r="N13" s="22">
        <f>IF(RES_hh_fech!N13=0,0,RES_hh_fech!N13/RES_summary!N$19)</f>
        <v>105.07061524439473</v>
      </c>
      <c r="O13" s="22">
        <f>IF(RES_hh_fech!O13=0,0,RES_hh_fech!O13/RES_summary!O$19)</f>
        <v>118.87132939457798</v>
      </c>
      <c r="P13" s="22">
        <f>IF(RES_hh_fech!P13=0,0,RES_hh_fech!P13/RES_summary!P$19)</f>
        <v>93.186370548816711</v>
      </c>
      <c r="Q13" s="22">
        <f>IF(RES_hh_fech!Q13=0,0,RES_hh_fech!Q13/RES_summary!Q$19)</f>
        <v>109.79533204491216</v>
      </c>
    </row>
    <row r="14" spans="1:17" ht="12" customHeight="1" x14ac:dyDescent="0.25">
      <c r="A14" s="99" t="s">
        <v>117</v>
      </c>
      <c r="B14" s="98">
        <f>IF(RES_hh_fech!B14=0,0,RES_hh_fech!B14/RES_summary!B$19)</f>
        <v>2.8316792381787135</v>
      </c>
      <c r="C14" s="98">
        <f>IF(RES_hh_fech!C14=0,0,RES_hh_fech!C14/RES_summary!C$19)</f>
        <v>3.0830838321041756</v>
      </c>
      <c r="D14" s="98">
        <f>IF(RES_hh_fech!D14=0,0,RES_hh_fech!D14/RES_summary!D$19)</f>
        <v>4.7623015577543999</v>
      </c>
      <c r="E14" s="98">
        <f>IF(RES_hh_fech!E14=0,0,RES_hh_fech!E14/RES_summary!E$19)</f>
        <v>4.5060691487400311</v>
      </c>
      <c r="F14" s="98">
        <f>IF(RES_hh_fech!F14=0,0,RES_hh_fech!F14/RES_summary!F$19)</f>
        <v>5.0376962036432635</v>
      </c>
      <c r="G14" s="98">
        <f>IF(RES_hh_fech!G14=0,0,RES_hh_fech!G14/RES_summary!G$19)</f>
        <v>4.8163502280008714</v>
      </c>
      <c r="H14" s="98">
        <f>IF(RES_hh_fech!H14=0,0,RES_hh_fech!H14/RES_summary!H$19)</f>
        <v>3.0914888682665751</v>
      </c>
      <c r="I14" s="98">
        <f>IF(RES_hh_fech!I14=0,0,RES_hh_fech!I14/RES_summary!I$19)</f>
        <v>2.8148849006393344</v>
      </c>
      <c r="J14" s="98">
        <f>IF(RES_hh_fech!J14=0,0,RES_hh_fech!J14/RES_summary!J$19)</f>
        <v>1.3389268477040575</v>
      </c>
      <c r="K14" s="98">
        <f>IF(RES_hh_fech!K14=0,0,RES_hh_fech!K14/RES_summary!K$19)</f>
        <v>1.3671841949539456</v>
      </c>
      <c r="L14" s="98">
        <f>IF(RES_hh_fech!L14=0,0,RES_hh_fech!L14/RES_summary!L$19)</f>
        <v>0.95387429300391913</v>
      </c>
      <c r="M14" s="98">
        <f>IF(RES_hh_fech!M14=0,0,RES_hh_fech!M14/RES_summary!M$19)</f>
        <v>0.75495969789786344</v>
      </c>
      <c r="N14" s="98">
        <f>IF(RES_hh_fech!N14=0,0,RES_hh_fech!N14/RES_summary!N$19)</f>
        <v>1.285933065146657</v>
      </c>
      <c r="O14" s="98">
        <f>IF(RES_hh_fech!O14=0,0,RES_hh_fech!O14/RES_summary!O$19)</f>
        <v>1.3752743846020752</v>
      </c>
      <c r="P14" s="98">
        <f>IF(RES_hh_fech!P14=0,0,RES_hh_fech!P14/RES_summary!P$19)</f>
        <v>1.441994375110822</v>
      </c>
      <c r="Q14" s="98">
        <f>IF(RES_hh_fech!Q14=0,0,RES_hh_fech!Q14/RES_summary!Q$19)</f>
        <v>1.5564065587638094</v>
      </c>
    </row>
    <row r="15" spans="1:17" ht="12.95" customHeight="1" x14ac:dyDescent="0.25">
      <c r="A15" s="89" t="s">
        <v>112</v>
      </c>
      <c r="B15" s="96">
        <f>IF(RES_hh_fech!B15=0,0,RES_hh_fech!B15/RES_summary!B$19)</f>
        <v>3.9956715795478534E-2</v>
      </c>
      <c r="C15" s="96">
        <f>IF(RES_hh_fech!C15=0,0,RES_hh_fech!C15/RES_summary!C$19)</f>
        <v>4.9179477617992552E-2</v>
      </c>
      <c r="D15" s="96">
        <f>IF(RES_hh_fech!D15=0,0,RES_hh_fech!D15/RES_summary!D$19)</f>
        <v>5.7917218768106279E-2</v>
      </c>
      <c r="E15" s="96">
        <f>IF(RES_hh_fech!E15=0,0,RES_hh_fech!E15/RES_summary!E$19)</f>
        <v>6.3698812360862236E-2</v>
      </c>
      <c r="F15" s="96">
        <f>IF(RES_hh_fech!F15=0,0,RES_hh_fech!F15/RES_summary!F$19)</f>
        <v>6.983866216333999E-2</v>
      </c>
      <c r="G15" s="96">
        <f>IF(RES_hh_fech!G15=0,0,RES_hh_fech!G15/RES_summary!G$19)</f>
        <v>7.6613936929987941E-2</v>
      </c>
      <c r="H15" s="96">
        <f>IF(RES_hh_fech!H15=0,0,RES_hh_fech!H15/RES_summary!H$19)</f>
        <v>8.1282693975460188E-2</v>
      </c>
      <c r="I15" s="96">
        <f>IF(RES_hh_fech!I15=0,0,RES_hh_fech!I15/RES_summary!I$19)</f>
        <v>8.7313697354209727E-2</v>
      </c>
      <c r="J15" s="96">
        <f>IF(RES_hh_fech!J15=0,0,RES_hh_fech!J15/RES_summary!J$19)</f>
        <v>0.10366669045278205</v>
      </c>
      <c r="K15" s="96">
        <f>IF(RES_hh_fech!K15=0,0,RES_hh_fech!K15/RES_summary!K$19)</f>
        <v>0.11870140577446213</v>
      </c>
      <c r="L15" s="96">
        <f>IF(RES_hh_fech!L15=0,0,RES_hh_fech!L15/RES_summary!L$19)</f>
        <v>0.12934401039024071</v>
      </c>
      <c r="M15" s="96">
        <f>IF(RES_hh_fech!M15=0,0,RES_hh_fech!M15/RES_summary!M$19)</f>
        <v>0.13924961435010683</v>
      </c>
      <c r="N15" s="96">
        <f>IF(RES_hh_fech!N15=0,0,RES_hh_fech!N15/RES_summary!N$19)</f>
        <v>0.15125654071820846</v>
      </c>
      <c r="O15" s="96">
        <f>IF(RES_hh_fech!O15=0,0,RES_hh_fech!O15/RES_summary!O$19)</f>
        <v>0.15219414816226651</v>
      </c>
      <c r="P15" s="96">
        <f>IF(RES_hh_fech!P15=0,0,RES_hh_fech!P15/RES_summary!P$19)</f>
        <v>0.15302002969787715</v>
      </c>
      <c r="Q15" s="96">
        <f>IF(RES_hh_fech!Q15=0,0,RES_hh_fech!Q15/RES_summary!Q$19)</f>
        <v>0.16492293686315038</v>
      </c>
    </row>
    <row r="16" spans="1:17" ht="12" customHeight="1" x14ac:dyDescent="0.25">
      <c r="A16" s="87" t="s">
        <v>111</v>
      </c>
      <c r="B16" s="97">
        <f>IF(RES_hh_fech!B16=0,0,RES_hh_fech!B16/RES_summary!B$19)</f>
        <v>3.9956715795478534E-2</v>
      </c>
      <c r="C16" s="97">
        <f>IF(RES_hh_fech!C16=0,0,RES_hh_fech!C16/RES_summary!C$19)</f>
        <v>4.9179477617992552E-2</v>
      </c>
      <c r="D16" s="97">
        <f>IF(RES_hh_fech!D16=0,0,RES_hh_fech!D16/RES_summary!D$19)</f>
        <v>5.7917218768106279E-2</v>
      </c>
      <c r="E16" s="97">
        <f>IF(RES_hh_fech!E16=0,0,RES_hh_fech!E16/RES_summary!E$19)</f>
        <v>6.3698812360862236E-2</v>
      </c>
      <c r="F16" s="97">
        <f>IF(RES_hh_fech!F16=0,0,RES_hh_fech!F16/RES_summary!F$19)</f>
        <v>6.983866216333999E-2</v>
      </c>
      <c r="G16" s="97">
        <f>IF(RES_hh_fech!G16=0,0,RES_hh_fech!G16/RES_summary!G$19)</f>
        <v>7.6613936929987941E-2</v>
      </c>
      <c r="H16" s="97">
        <f>IF(RES_hh_fech!H16=0,0,RES_hh_fech!H16/RES_summary!H$19)</f>
        <v>8.1282693975460188E-2</v>
      </c>
      <c r="I16" s="97">
        <f>IF(RES_hh_fech!I16=0,0,RES_hh_fech!I16/RES_summary!I$19)</f>
        <v>8.7313697354209727E-2</v>
      </c>
      <c r="J16" s="97">
        <f>IF(RES_hh_fech!J16=0,0,RES_hh_fech!J16/RES_summary!J$19)</f>
        <v>0.10366669045278205</v>
      </c>
      <c r="K16" s="97">
        <f>IF(RES_hh_fech!K16=0,0,RES_hh_fech!K16/RES_summary!K$19)</f>
        <v>0.11870140577446213</v>
      </c>
      <c r="L16" s="97">
        <f>IF(RES_hh_fech!L16=0,0,RES_hh_fech!L16/RES_summary!L$19)</f>
        <v>0.12934401039024071</v>
      </c>
      <c r="M16" s="97">
        <f>IF(RES_hh_fech!M16=0,0,RES_hh_fech!M16/RES_summary!M$19)</f>
        <v>0.13924961435010683</v>
      </c>
      <c r="N16" s="97">
        <f>IF(RES_hh_fech!N16=0,0,RES_hh_fech!N16/RES_summary!N$19)</f>
        <v>0.15125654071820846</v>
      </c>
      <c r="O16" s="97">
        <f>IF(RES_hh_fech!O16=0,0,RES_hh_fech!O16/RES_summary!O$19)</f>
        <v>0.15219414816226651</v>
      </c>
      <c r="P16" s="97">
        <f>IF(RES_hh_fech!P16=0,0,RES_hh_fech!P16/RES_summary!P$19)</f>
        <v>0.15302002969787715</v>
      </c>
      <c r="Q16" s="97">
        <f>IF(RES_hh_fech!Q16=0,0,RES_hh_fech!Q16/RES_summary!Q$19)</f>
        <v>0.16492293686315038</v>
      </c>
    </row>
    <row r="17" spans="1:17" ht="12.95" customHeight="1" x14ac:dyDescent="0.25">
      <c r="A17" s="89" t="s">
        <v>63</v>
      </c>
      <c r="B17" s="96">
        <f>IF(RES_hh_fech!B17=0,0,RES_hh_fech!B17/RES_summary!B$19)</f>
        <v>25.697280489970897</v>
      </c>
      <c r="C17" s="96">
        <f>IF(RES_hh_fech!C17=0,0,RES_hh_fech!C17/RES_summary!C$19)</f>
        <v>25.930838258901943</v>
      </c>
      <c r="D17" s="96">
        <f>IF(RES_hh_fech!D17=0,0,RES_hh_fech!D17/RES_summary!D$19)</f>
        <v>26.22880219772436</v>
      </c>
      <c r="E17" s="96">
        <f>IF(RES_hh_fech!E17=0,0,RES_hh_fech!E17/RES_summary!E$19)</f>
        <v>25.993289125560736</v>
      </c>
      <c r="F17" s="96">
        <f>IF(RES_hh_fech!F17=0,0,RES_hh_fech!F17/RES_summary!F$19)</f>
        <v>26.200293818642663</v>
      </c>
      <c r="G17" s="96">
        <f>IF(RES_hh_fech!G17=0,0,RES_hh_fech!G17/RES_summary!G$19)</f>
        <v>25.997046831944722</v>
      </c>
      <c r="H17" s="96">
        <f>IF(RES_hh_fech!H17=0,0,RES_hh_fech!H17/RES_summary!H$19)</f>
        <v>25.18403372539413</v>
      </c>
      <c r="I17" s="96">
        <f>IF(RES_hh_fech!I17=0,0,RES_hh_fech!I17/RES_summary!I$19)</f>
        <v>24.871661159580203</v>
      </c>
      <c r="J17" s="96">
        <f>IF(RES_hh_fech!J17=0,0,RES_hh_fech!J17/RES_summary!J$19)</f>
        <v>24.409172782205307</v>
      </c>
      <c r="K17" s="96">
        <f>IF(RES_hh_fech!K17=0,0,RES_hh_fech!K17/RES_summary!K$19)</f>
        <v>24.023915173917079</v>
      </c>
      <c r="L17" s="96">
        <f>IF(RES_hh_fech!L17=0,0,RES_hh_fech!L17/RES_summary!L$19)</f>
        <v>24.11253461609509</v>
      </c>
      <c r="M17" s="96">
        <f>IF(RES_hh_fech!M17=0,0,RES_hh_fech!M17/RES_summary!M$19)</f>
        <v>23.782573049335575</v>
      </c>
      <c r="N17" s="96">
        <f>IF(RES_hh_fech!N17=0,0,RES_hh_fech!N17/RES_summary!N$19)</f>
        <v>24.165786103923054</v>
      </c>
      <c r="O17" s="96">
        <f>IF(RES_hh_fech!O17=0,0,RES_hh_fech!O17/RES_summary!O$19)</f>
        <v>24.215480865747214</v>
      </c>
      <c r="P17" s="96">
        <f>IF(RES_hh_fech!P17=0,0,RES_hh_fech!P17/RES_summary!P$19)</f>
        <v>24.177213573879037</v>
      </c>
      <c r="Q17" s="96">
        <f>IF(RES_hh_fech!Q17=0,0,RES_hh_fech!Q17/RES_summary!Q$19)</f>
        <v>23.93862381973608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26.483826827315227</v>
      </c>
      <c r="C19" s="95">
        <f>IF(RES_hh_fech!C19=0,0,RES_hh_fech!C19/RES_summary!C$19)</f>
        <v>26.585252302691483</v>
      </c>
      <c r="D19" s="95">
        <f>IF(RES_hh_fech!D19=0,0,RES_hh_fech!D19/RES_summary!D$19)</f>
        <v>26.132272563875866</v>
      </c>
      <c r="E19" s="95">
        <f>IF(RES_hh_fech!E19=0,0,RES_hh_fech!E19/RES_summary!E$19)</f>
        <v>25.877306674642121</v>
      </c>
      <c r="F19" s="95">
        <f>IF(RES_hh_fech!F19=0,0,RES_hh_fech!F19/RES_summary!F$19)</f>
        <v>25.824043270398366</v>
      </c>
      <c r="G19" s="95">
        <f>IF(RES_hh_fech!G19=0,0,RES_hh_fech!G19/RES_summary!G$19)</f>
        <v>25.406530686520348</v>
      </c>
      <c r="H19" s="95">
        <f>IF(RES_hh_fech!H19=0,0,RES_hh_fech!H19/RES_summary!H$19)</f>
        <v>25.046955037016531</v>
      </c>
      <c r="I19" s="95">
        <f>IF(RES_hh_fech!I19=0,0,RES_hh_fech!I19/RES_summary!I$19)</f>
        <v>24.624189449611293</v>
      </c>
      <c r="J19" s="95">
        <f>IF(RES_hh_fech!J19=0,0,RES_hh_fech!J19/RES_summary!J$19)</f>
        <v>24.632179500315448</v>
      </c>
      <c r="K19" s="95">
        <f>IF(RES_hh_fech!K19=0,0,RES_hh_fech!K19/RES_summary!K$19)</f>
        <v>24.120861522765352</v>
      </c>
      <c r="L19" s="95">
        <f>IF(RES_hh_fech!L19=0,0,RES_hh_fech!L19/RES_summary!L$19)</f>
        <v>24.343438418443213</v>
      </c>
      <c r="M19" s="95">
        <f>IF(RES_hh_fech!M19=0,0,RES_hh_fech!M19/RES_summary!M$19)</f>
        <v>23.913916767090193</v>
      </c>
      <c r="N19" s="95">
        <f>IF(RES_hh_fech!N19=0,0,RES_hh_fech!N19/RES_summary!N$19)</f>
        <v>23.934265735131923</v>
      </c>
      <c r="O19" s="95">
        <f>IF(RES_hh_fech!O19=0,0,RES_hh_fech!O19/RES_summary!O$19)</f>
        <v>23.7943617140538</v>
      </c>
      <c r="P19" s="95">
        <f>IF(RES_hh_fech!P19=0,0,RES_hh_fech!P19/RES_summary!P$19)</f>
        <v>23.48891774610539</v>
      </c>
      <c r="Q19" s="95">
        <f>IF(RES_hh_fech!Q19=0,0,RES_hh_fech!Q19/RES_summary!Q$19)</f>
        <v>22.980230571599016</v>
      </c>
    </row>
    <row r="20" spans="1:17" ht="12" customHeight="1" x14ac:dyDescent="0.25">
      <c r="A20" s="87" t="s">
        <v>110</v>
      </c>
      <c r="B20" s="95">
        <f>IF(RES_hh_fech!B20=0,0,RES_hh_fech!B20/RES_summary!B$19)</f>
        <v>27.34429957355859</v>
      </c>
      <c r="C20" s="95">
        <f>IF(RES_hh_fech!C20=0,0,RES_hh_fech!C20/RES_summary!C$19)</f>
        <v>27.031769226697655</v>
      </c>
      <c r="D20" s="95">
        <f>IF(RES_hh_fech!D20=0,0,RES_hh_fech!D20/RES_summary!D$19)</f>
        <v>25.952755038208792</v>
      </c>
      <c r="E20" s="95">
        <f>IF(RES_hh_fech!E20=0,0,RES_hh_fech!E20/RES_summary!E$19)</f>
        <v>27.005522657533835</v>
      </c>
      <c r="F20" s="95">
        <f>IF(RES_hh_fech!F20=0,0,RES_hh_fech!F20/RES_summary!F$19)</f>
        <v>26.561945768221214</v>
      </c>
      <c r="G20" s="95">
        <f>IF(RES_hh_fech!G20=0,0,RES_hh_fech!G20/RES_summary!G$19)</f>
        <v>26.132446527279324</v>
      </c>
      <c r="H20" s="95">
        <f>IF(RES_hh_fech!H20=0,0,RES_hh_fech!H20/RES_summary!H$19)</f>
        <v>26.640211550920267</v>
      </c>
      <c r="I20" s="95">
        <f>IF(RES_hh_fech!I20=0,0,RES_hh_fech!I20/RES_summary!I$19)</f>
        <v>24.931419330232711</v>
      </c>
      <c r="J20" s="95">
        <f>IF(RES_hh_fech!J20=0,0,RES_hh_fech!J20/RES_summary!J$19)</f>
        <v>26.089727883707905</v>
      </c>
      <c r="K20" s="95">
        <f>IF(RES_hh_fech!K20=0,0,RES_hh_fech!K20/RES_summary!K$19)</f>
        <v>24.810117338101737</v>
      </c>
      <c r="L20" s="95">
        <f>IF(RES_hh_fech!L20=0,0,RES_hh_fech!L20/RES_summary!L$19)</f>
        <v>24.720390176008991</v>
      </c>
      <c r="M20" s="95">
        <f>IF(RES_hh_fech!M20=0,0,RES_hh_fech!M20/RES_summary!M$19)</f>
        <v>25.529229019118695</v>
      </c>
      <c r="N20" s="95">
        <f>IF(RES_hh_fech!N20=0,0,RES_hh_fech!N20/RES_summary!N$19)</f>
        <v>24.411359356522738</v>
      </c>
      <c r="O20" s="95">
        <f>IF(RES_hh_fech!O20=0,0,RES_hh_fech!O20/RES_summary!O$19)</f>
        <v>24.234712171153394</v>
      </c>
      <c r="P20" s="95">
        <f>IF(RES_hh_fech!P20=0,0,RES_hh_fech!P20/RES_summary!P$19)</f>
        <v>24.205543982611893</v>
      </c>
      <c r="Q20" s="95">
        <f>IF(RES_hh_fech!Q20=0,0,RES_hh_fech!Q20/RES_summary!Q$19)</f>
        <v>23.681125829326703</v>
      </c>
    </row>
    <row r="21" spans="1:17" ht="12" customHeight="1" x14ac:dyDescent="0.25">
      <c r="A21" s="87" t="s">
        <v>109</v>
      </c>
      <c r="B21" s="95">
        <f>IF(RES_hh_fech!B21=0,0,RES_hh_fech!B21/RES_summary!B$19)</f>
        <v>25.424531262731431</v>
      </c>
      <c r="C21" s="95">
        <f>IF(RES_hh_fech!C21=0,0,RES_hh_fech!C21/RES_summary!C$19)</f>
        <v>25.521790757757824</v>
      </c>
      <c r="D21" s="95">
        <f>IF(RES_hh_fech!D21=0,0,RES_hh_fech!D21/RES_summary!D$19)</f>
        <v>25.086996751288776</v>
      </c>
      <c r="E21" s="95">
        <f>IF(RES_hh_fech!E21=0,0,RES_hh_fech!E21/RES_summary!E$19)</f>
        <v>24.842200093192083</v>
      </c>
      <c r="F21" s="95">
        <f>IF(RES_hh_fech!F21=0,0,RES_hh_fech!F21/RES_summary!F$19)</f>
        <v>24.791145749775886</v>
      </c>
      <c r="G21" s="95">
        <f>IF(RES_hh_fech!G21=0,0,RES_hh_fech!G21/RES_summary!G$19)</f>
        <v>24.390287047415008</v>
      </c>
      <c r="H21" s="95">
        <f>IF(RES_hh_fech!H21=0,0,RES_hh_fech!H21/RES_summary!H$19)</f>
        <v>24.04516804378131</v>
      </c>
      <c r="I21" s="95">
        <f>IF(RES_hh_fech!I21=0,0,RES_hh_fech!I21/RES_summary!I$19)</f>
        <v>24.592082765653537</v>
      </c>
      <c r="J21" s="95">
        <f>IF(RES_hh_fech!J21=0,0,RES_hh_fech!J21/RES_summary!J$19)</f>
        <v>22.817031144390388</v>
      </c>
      <c r="K21" s="95">
        <f>IF(RES_hh_fech!K21=0,0,RES_hh_fech!K21/RES_summary!K$19)</f>
        <v>23.156114201316527</v>
      </c>
      <c r="L21" s="95">
        <f>IF(RES_hh_fech!L21=0,0,RES_hh_fech!L21/RES_summary!L$19)</f>
        <v>23.787529828760434</v>
      </c>
      <c r="M21" s="95">
        <f>IF(RES_hh_fech!M21=0,0,RES_hh_fech!M21/RES_summary!M$19)</f>
        <v>22.579415028632972</v>
      </c>
      <c r="N21" s="95">
        <f>IF(RES_hh_fech!N21=0,0,RES_hh_fech!N21/RES_summary!N$19)</f>
        <v>23.054634387517357</v>
      </c>
      <c r="O21" s="95">
        <f>IF(RES_hh_fech!O21=0,0,RES_hh_fech!O21/RES_summary!O$19)</f>
        <v>22.964802760817928</v>
      </c>
      <c r="P21" s="95">
        <f>IF(RES_hh_fech!P21=0,0,RES_hh_fech!P21/RES_summary!P$19)</f>
        <v>22.71284327156884</v>
      </c>
      <c r="Q21" s="95">
        <f>IF(RES_hh_fech!Q21=0,0,RES_hh_fech!Q21/RES_summary!Q$19)</f>
        <v>22.262010819630316</v>
      </c>
    </row>
    <row r="22" spans="1:17" ht="12" customHeight="1" x14ac:dyDescent="0.25">
      <c r="A22" s="87" t="s">
        <v>55</v>
      </c>
      <c r="B22" s="95">
        <f>IF(RES_hh_fech!B22=0,0,RES_hh_fech!B22/RES_summary!B$19)</f>
        <v>31.780407881797554</v>
      </c>
      <c r="C22" s="95">
        <f>IF(RES_hh_fech!C22=0,0,RES_hh_fech!C22/RES_summary!C$19)</f>
        <v>31.902734851876183</v>
      </c>
      <c r="D22" s="95">
        <f>IF(RES_hh_fech!D22=0,0,RES_hh_fech!D22/RES_summary!D$19)</f>
        <v>31.358656427183547</v>
      </c>
      <c r="E22" s="95">
        <f>IF(RES_hh_fech!E22=0,0,RES_hh_fech!E22/RES_summary!E$19)</f>
        <v>31.052827054538476</v>
      </c>
      <c r="F22" s="95">
        <f>IF(RES_hh_fech!F22=0,0,RES_hh_fech!F22/RES_summary!F$19)</f>
        <v>30.989006192029297</v>
      </c>
      <c r="G22" s="95">
        <f>IF(RES_hh_fech!G22=0,0,RES_hh_fech!G22/RES_summary!G$19)</f>
        <v>30.487820227185388</v>
      </c>
      <c r="H22" s="95">
        <f>IF(RES_hh_fech!H22=0,0,RES_hh_fech!H22/RES_summary!H$19)</f>
        <v>30.056530198696226</v>
      </c>
      <c r="I22" s="95">
        <f>IF(RES_hh_fech!I22=0,0,RES_hh_fech!I22/RES_summary!I$19)</f>
        <v>29.549026113207884</v>
      </c>
      <c r="J22" s="95">
        <f>IF(RES_hh_fech!J22=0,0,RES_hh_fech!J22/RES_summary!J$19)</f>
        <v>29.558532519164057</v>
      </c>
      <c r="K22" s="95">
        <f>IF(RES_hh_fech!K22=0,0,RES_hh_fech!K22/RES_summary!K$19)</f>
        <v>28.945233577931219</v>
      </c>
      <c r="L22" s="95">
        <f>IF(RES_hh_fech!L22=0,0,RES_hh_fech!L22/RES_summary!L$19)</f>
        <v>29.212349873507211</v>
      </c>
      <c r="M22" s="95">
        <f>IF(RES_hh_fech!M22=0,0,RES_hh_fech!M22/RES_summary!M$19)</f>
        <v>28.652768451645816</v>
      </c>
      <c r="N22" s="95">
        <f>IF(RES_hh_fech!N22=0,0,RES_hh_fech!N22/RES_summary!N$19)</f>
        <v>28.618744967898916</v>
      </c>
      <c r="O22" s="95">
        <f>IF(RES_hh_fech!O22=0,0,RES_hh_fech!O22/RES_summary!O$19)</f>
        <v>28.454237700172673</v>
      </c>
      <c r="P22" s="95">
        <f>IF(RES_hh_fech!P22=0,0,RES_hh_fech!P22/RES_summary!P$19)</f>
        <v>27.905864058922973</v>
      </c>
      <c r="Q22" s="95">
        <f>IF(RES_hh_fech!Q22=0,0,RES_hh_fech!Q22/RES_summary!Q$19)</f>
        <v>27.313232279581722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17.979043797058164</v>
      </c>
      <c r="C24" s="95">
        <f>IF(RES_hh_fech!C24=0,0,RES_hh_fech!C24/RES_summary!C$19)</f>
        <v>15.243767203166952</v>
      </c>
      <c r="D24" s="95">
        <f>IF(RES_hh_fech!D24=0,0,RES_hh_fech!D24/RES_summary!D$19)</f>
        <v>17.336040877723292</v>
      </c>
      <c r="E24" s="95">
        <f>IF(RES_hh_fech!E24=0,0,RES_hh_fech!E24/RES_summary!E$19)</f>
        <v>15.932092880013995</v>
      </c>
      <c r="F24" s="95">
        <f>IF(RES_hh_fech!F24=0,0,RES_hh_fech!F24/RES_summary!F$19)</f>
        <v>15.476535169737446</v>
      </c>
      <c r="G24" s="95">
        <f>IF(RES_hh_fech!G24=0,0,RES_hh_fech!G24/RES_summary!G$19)</f>
        <v>14.821582415031365</v>
      </c>
      <c r="H24" s="95">
        <f>IF(RES_hh_fech!H24=0,0,RES_hh_fech!H24/RES_summary!H$19)</f>
        <v>16.198165930579158</v>
      </c>
      <c r="I24" s="95">
        <f>IF(RES_hh_fech!I24=0,0,RES_hh_fech!I24/RES_summary!I$19)</f>
        <v>15.972991141970102</v>
      </c>
      <c r="J24" s="95">
        <f>IF(RES_hh_fech!J24=0,0,RES_hh_fech!J24/RES_summary!J$19)</f>
        <v>16.028743758148813</v>
      </c>
      <c r="K24" s="95">
        <f>IF(RES_hh_fech!K24=0,0,RES_hh_fech!K24/RES_summary!K$19)</f>
        <v>15.747954243678768</v>
      </c>
      <c r="L24" s="95">
        <f>IF(RES_hh_fech!L24=0,0,RES_hh_fech!L24/RES_summary!L$19)</f>
        <v>12.964466129735888</v>
      </c>
      <c r="M24" s="95">
        <f>IF(RES_hh_fech!M24=0,0,RES_hh_fech!M24/RES_summary!M$19)</f>
        <v>18.772980147102935</v>
      </c>
      <c r="N24" s="95">
        <f>IF(RES_hh_fech!N24=0,0,RES_hh_fech!N24/RES_summary!N$19)</f>
        <v>15.748514756307541</v>
      </c>
      <c r="O24" s="95">
        <f>IF(RES_hh_fech!O24=0,0,RES_hh_fech!O24/RES_summary!O$19)</f>
        <v>13.76375823279464</v>
      </c>
      <c r="P24" s="95">
        <f>IF(RES_hh_fech!P24=0,0,RES_hh_fech!P24/RES_summary!P$19)</f>
        <v>16.718071749883087</v>
      </c>
      <c r="Q24" s="95">
        <f>IF(RES_hh_fech!Q24=0,0,RES_hh_fech!Q24/RES_summary!Q$19)</f>
        <v>15.268113408622774</v>
      </c>
    </row>
    <row r="25" spans="1:17" ht="12" customHeight="1" x14ac:dyDescent="0.25">
      <c r="A25" s="51" t="s">
        <v>60</v>
      </c>
      <c r="B25" s="22">
        <f>IF(RES_hh_fech!B25=0,0,RES_hh_fech!B25/RES_summary!B$19)</f>
        <v>24.113361690095847</v>
      </c>
      <c r="C25" s="22">
        <f>IF(RES_hh_fech!C25=0,0,RES_hh_fech!C25/RES_summary!C$19)</f>
        <v>25.029331218977411</v>
      </c>
      <c r="D25" s="22">
        <f>IF(RES_hh_fech!D25=0,0,RES_hh_fech!D25/RES_summary!D$19)</f>
        <v>28.123607901044046</v>
      </c>
      <c r="E25" s="22">
        <f>IF(RES_hh_fech!E25=0,0,RES_hh_fech!E25/RES_summary!E$19)</f>
        <v>26.270937173248498</v>
      </c>
      <c r="F25" s="22">
        <f>IF(RES_hh_fech!F25=0,0,RES_hh_fech!F25/RES_summary!F$19)</f>
        <v>27.805782561098749</v>
      </c>
      <c r="G25" s="22">
        <f>IF(RES_hh_fech!G25=0,0,RES_hh_fech!G25/RES_summary!G$19)</f>
        <v>28.340400731605808</v>
      </c>
      <c r="H25" s="22">
        <f>IF(RES_hh_fech!H25=0,0,RES_hh_fech!H25/RES_summary!H$19)</f>
        <v>24.815195040317278</v>
      </c>
      <c r="I25" s="22">
        <f>IF(RES_hh_fech!I25=0,0,RES_hh_fech!I25/RES_summary!I$19)</f>
        <v>24.537476921951829</v>
      </c>
      <c r="J25" s="22">
        <f>IF(RES_hh_fech!J25=0,0,RES_hh_fech!J25/RES_summary!J$19)</f>
        <v>23.493363920177476</v>
      </c>
      <c r="K25" s="22">
        <f>IF(RES_hh_fech!K25=0,0,RES_hh_fech!K25/RES_summary!K$19)</f>
        <v>22.749459147315431</v>
      </c>
      <c r="L25" s="22">
        <f>IF(RES_hh_fech!L25=0,0,RES_hh_fech!L25/RES_summary!L$19)</f>
        <v>21.304565702219524</v>
      </c>
      <c r="M25" s="22">
        <f>IF(RES_hh_fech!M25=0,0,RES_hh_fech!M25/RES_summary!M$19)</f>
        <v>20.661850060720496</v>
      </c>
      <c r="N25" s="22">
        <f>IF(RES_hh_fech!N25=0,0,RES_hh_fech!N25/RES_summary!N$19)</f>
        <v>23.971920545935397</v>
      </c>
      <c r="O25" s="22">
        <f>IF(RES_hh_fech!O25=0,0,RES_hh_fech!O25/RES_summary!O$19)</f>
        <v>24.799531832867189</v>
      </c>
      <c r="P25" s="22">
        <f>IF(RES_hh_fech!P25=0,0,RES_hh_fech!P25/RES_summary!P$19)</f>
        <v>25.280989754570061</v>
      </c>
      <c r="Q25" s="22">
        <f>IF(RES_hh_fech!Q25=0,0,RES_hh_fech!Q25/RES_summary!Q$19)</f>
        <v>26.434093511650591</v>
      </c>
    </row>
    <row r="26" spans="1:17" ht="12" customHeight="1" x14ac:dyDescent="0.25">
      <c r="A26" s="49" t="s">
        <v>59</v>
      </c>
      <c r="B26" s="18">
        <f>IF(RES_hh_fech!B26=0,0,RES_hh_fech!B26/RES_summary!B$19)</f>
        <v>4.8714345489268416</v>
      </c>
      <c r="C26" s="18">
        <f>IF(RES_hh_fech!C26=0,0,RES_hh_fech!C26/RES_summary!C$19)</f>
        <v>4.9311944426977377</v>
      </c>
      <c r="D26" s="18">
        <f>IF(RES_hh_fech!D26=0,0,RES_hh_fech!D26/RES_summary!D$19)</f>
        <v>4.8862067247848282</v>
      </c>
      <c r="E26" s="18">
        <f>IF(RES_hh_fech!E26=0,0,RES_hh_fech!E26/RES_summary!E$19)</f>
        <v>4.8812866331046871</v>
      </c>
      <c r="F26" s="18">
        <f>IF(RES_hh_fech!F26=0,0,RES_hh_fech!F26/RES_summary!F$19)</f>
        <v>4.9091195197795434</v>
      </c>
      <c r="G26" s="18">
        <f>IF(RES_hh_fech!G26=0,0,RES_hh_fech!G26/RES_summary!G$19)</f>
        <v>4.8788956545143281</v>
      </c>
      <c r="H26" s="18">
        <f>IF(RES_hh_fech!H26=0,0,RES_hh_fech!H26/RES_summary!H$19)</f>
        <v>4.8474651859873399</v>
      </c>
      <c r="I26" s="18">
        <f>IF(RES_hh_fech!I26=0,0,RES_hh_fech!I26/RES_summary!I$19)</f>
        <v>4.8105059817902207</v>
      </c>
      <c r="J26" s="18">
        <f>IF(RES_hh_fech!J26=0,0,RES_hh_fech!J26/RES_summary!J$19)</f>
        <v>4.8567659862435519</v>
      </c>
      <c r="K26" s="18">
        <f>IF(RES_hh_fech!K26=0,0,RES_hh_fech!K26/RES_summary!K$19)</f>
        <v>4.8264095060973631</v>
      </c>
      <c r="L26" s="18">
        <f>IF(RES_hh_fech!L26=0,0,RES_hh_fech!L26/RES_summary!L$19)</f>
        <v>4.9179045445381195</v>
      </c>
      <c r="M26" s="18">
        <f>IF(RES_hh_fech!M26=0,0,RES_hh_fech!M26/RES_summary!M$19)</f>
        <v>4.8540680313756948</v>
      </c>
      <c r="N26" s="18">
        <f>IF(RES_hh_fech!N26=0,0,RES_hh_fech!N26/RES_summary!N$19)</f>
        <v>4.8812790073039638</v>
      </c>
      <c r="O26" s="18">
        <f>IF(RES_hh_fech!O26=0,0,RES_hh_fech!O26/RES_summary!O$19)</f>
        <v>4.8922337409042278</v>
      </c>
      <c r="P26" s="18">
        <f>IF(RES_hh_fech!P26=0,0,RES_hh_fech!P26/RES_summary!P$19)</f>
        <v>4.8605301292183594</v>
      </c>
      <c r="Q26" s="18">
        <f>IF(RES_hh_fech!Q26=0,0,RES_hh_fech!Q26/RES_summary!Q$19)</f>
        <v>4.7867596468179476</v>
      </c>
    </row>
    <row r="27" spans="1:17" ht="12.95" customHeight="1" x14ac:dyDescent="0.25">
      <c r="A27" s="89" t="s">
        <v>62</v>
      </c>
      <c r="B27" s="96">
        <f>IF(RES_hh_fech!B27=0,0,RES_hh_fech!B27/RES_summary!B$19)</f>
        <v>8.9972849364744061</v>
      </c>
      <c r="C27" s="96">
        <f>IF(RES_hh_fech!C27=0,0,RES_hh_fech!C27/RES_summary!C$19)</f>
        <v>9.0820479719002059</v>
      </c>
      <c r="D27" s="96">
        <f>IF(RES_hh_fech!D27=0,0,RES_hh_fech!D27/RES_summary!D$19)</f>
        <v>9.4225785392598986</v>
      </c>
      <c r="E27" s="96">
        <f>IF(RES_hh_fech!E27=0,0,RES_hh_fech!E27/RES_summary!E$19)</f>
        <v>9.3825110367141207</v>
      </c>
      <c r="F27" s="96">
        <f>IF(RES_hh_fech!F27=0,0,RES_hh_fech!F27/RES_summary!F$19)</f>
        <v>9.5722387186756244</v>
      </c>
      <c r="G27" s="96">
        <f>IF(RES_hh_fech!G27=0,0,RES_hh_fech!G27/RES_summary!G$19)</f>
        <v>9.6293471703435163</v>
      </c>
      <c r="H27" s="96">
        <f>IF(RES_hh_fech!H27=0,0,RES_hh_fech!H27/RES_summary!H$19)</f>
        <v>9.3417951909237544</v>
      </c>
      <c r="I27" s="96">
        <f>IF(RES_hh_fech!I27=0,0,RES_hh_fech!I27/RES_summary!I$19)</f>
        <v>9.4181857689104671</v>
      </c>
      <c r="J27" s="96">
        <f>IF(RES_hh_fech!J27=0,0,RES_hh_fech!J27/RES_summary!J$19)</f>
        <v>8.942327728289202</v>
      </c>
      <c r="K27" s="96">
        <f>IF(RES_hh_fech!K27=0,0,RES_hh_fech!K27/RES_summary!K$19)</f>
        <v>8.9466153109830362</v>
      </c>
      <c r="L27" s="96">
        <f>IF(RES_hh_fech!L27=0,0,RES_hh_fech!L27/RES_summary!L$19)</f>
        <v>8.8097164444968019</v>
      </c>
      <c r="M27" s="96">
        <f>IF(RES_hh_fech!M27=0,0,RES_hh_fech!M27/RES_summary!M$19)</f>
        <v>8.8582646936055234</v>
      </c>
      <c r="N27" s="96">
        <f>IF(RES_hh_fech!N27=0,0,RES_hh_fech!N27/RES_summary!N$19)</f>
        <v>9.1388783249581635</v>
      </c>
      <c r="O27" s="96">
        <f>IF(RES_hh_fech!O27=0,0,RES_hh_fech!O27/RES_summary!O$19)</f>
        <v>9.2172339528392673</v>
      </c>
      <c r="P27" s="96">
        <f>IF(RES_hh_fech!P27=0,0,RES_hh_fech!P27/RES_summary!P$19)</f>
        <v>9.3034836786435964</v>
      </c>
      <c r="Q27" s="96">
        <f>IF(RES_hh_fech!Q27=0,0,RES_hh_fech!Q27/RES_summary!Q$19)</f>
        <v>9.7080038718714139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12.139587138459662</v>
      </c>
      <c r="C29" s="95">
        <f>IF(RES_hh_fech!C29=0,0,RES_hh_fech!C29/RES_summary!C$19)</f>
        <v>12.024591424267358</v>
      </c>
      <c r="D29" s="95">
        <f>IF(RES_hh_fech!D29=0,0,RES_hh_fech!D29/RES_summary!D$19)</f>
        <v>11.537337264898333</v>
      </c>
      <c r="E29" s="95">
        <f>IF(RES_hh_fech!E29=0,0,RES_hh_fech!E29/RES_summary!E$19)</f>
        <v>11.771160273796976</v>
      </c>
      <c r="F29" s="95">
        <f>IF(RES_hh_fech!F29=0,0,RES_hh_fech!F29/RES_summary!F$19)</f>
        <v>11.659641121850306</v>
      </c>
      <c r="G29" s="95">
        <f>IF(RES_hh_fech!G29=0,0,RES_hh_fech!G29/RES_summary!G$19)</f>
        <v>11.530359656439471</v>
      </c>
      <c r="H29" s="95">
        <f>IF(RES_hh_fech!H29=0,0,RES_hh_fech!H29/RES_summary!H$19)</f>
        <v>11.510105361603619</v>
      </c>
      <c r="I29" s="95">
        <f>IF(RES_hh_fech!I29=0,0,RES_hh_fech!I29/RES_summary!I$19)</f>
        <v>11.373586363901413</v>
      </c>
      <c r="J29" s="95">
        <f>IF(RES_hh_fech!J29=0,0,RES_hh_fech!J29/RES_summary!J$19)</f>
        <v>11.109703864132955</v>
      </c>
      <c r="K29" s="95">
        <f>IF(RES_hh_fech!K29=0,0,RES_hh_fech!K29/RES_summary!K$19)</f>
        <v>11.170787167253396</v>
      </c>
      <c r="L29" s="95">
        <f>IF(RES_hh_fech!L29=0,0,RES_hh_fech!L29/RES_summary!L$19)</f>
        <v>10.310485380448497</v>
      </c>
      <c r="M29" s="95">
        <f>IF(RES_hh_fech!M29=0,0,RES_hh_fech!M29/RES_summary!M$19)</f>
        <v>11.061492736561664</v>
      </c>
      <c r="N29" s="95">
        <f>IF(RES_hh_fech!N29=0,0,RES_hh_fech!N29/RES_summary!N$19)</f>
        <v>10.997571936717</v>
      </c>
      <c r="O29" s="95">
        <f>IF(RES_hh_fech!O29=0,0,RES_hh_fech!O29/RES_summary!O$19)</f>
        <v>10.912478247526414</v>
      </c>
      <c r="P29" s="95">
        <f>IF(RES_hh_fech!P29=0,0,RES_hh_fech!P29/RES_summary!P$19)</f>
        <v>10.699765471807904</v>
      </c>
      <c r="Q29" s="95">
        <f>IF(RES_hh_fech!Q29=0,0,RES_hh_fech!Q29/RES_summary!Q$19)</f>
        <v>10.890900463516525</v>
      </c>
    </row>
    <row r="30" spans="1:17" ht="12" customHeight="1" x14ac:dyDescent="0.25">
      <c r="A30" s="87" t="s">
        <v>109</v>
      </c>
      <c r="B30" s="95">
        <f>IF(RES_hh_fech!B30=0,0,RES_hh_fech!B30/RES_summary!B$19)</f>
        <v>11.272454725181493</v>
      </c>
      <c r="C30" s="95">
        <f>IF(RES_hh_fech!C30=0,0,RES_hh_fech!C30/RES_summary!C$19)</f>
        <v>11.16567654274038</v>
      </c>
      <c r="D30" s="95">
        <f>IF(RES_hh_fech!D30=0,0,RES_hh_fech!D30/RES_summary!D$19)</f>
        <v>10.806048440923931</v>
      </c>
      <c r="E30" s="95">
        <f>IF(RES_hh_fech!E30=0,0,RES_hh_fech!E30/RES_summary!E$19)</f>
        <v>10.615367173281591</v>
      </c>
      <c r="F30" s="95">
        <f>IF(RES_hh_fech!F30=0,0,RES_hh_fech!F30/RES_summary!F$19)</f>
        <v>10.826824712405946</v>
      </c>
      <c r="G30" s="95">
        <f>IF(RES_hh_fech!G30=0,0,RES_hh_fech!G30/RES_summary!G$19)</f>
        <v>10.706745600732452</v>
      </c>
      <c r="H30" s="95">
        <f>IF(RES_hh_fech!H30=0,0,RES_hh_fech!H30/RES_summary!H$19)</f>
        <v>10.687948232119332</v>
      </c>
      <c r="I30" s="95">
        <f>IF(RES_hh_fech!I30=0,0,RES_hh_fech!I30/RES_summary!I$19)</f>
        <v>10.776479072973551</v>
      </c>
      <c r="J30" s="95">
        <f>IF(RES_hh_fech!J30=0,0,RES_hh_fech!J30/RES_summary!J$19)</f>
        <v>10.066643837032261</v>
      </c>
      <c r="K30" s="95">
        <f>IF(RES_hh_fech!K30=0,0,RES_hh_fech!K30/RES_summary!K$19)</f>
        <v>10.372879518607155</v>
      </c>
      <c r="L30" s="95">
        <f>IF(RES_hh_fech!L30=0,0,RES_hh_fech!L30/RES_summary!L$19)</f>
        <v>10.627793964233851</v>
      </c>
      <c r="M30" s="95">
        <f>IF(RES_hh_fech!M30=0,0,RES_hh_fech!M30/RES_summary!M$19)</f>
        <v>10.182174746080381</v>
      </c>
      <c r="N30" s="95">
        <f>IF(RES_hh_fech!N30=0,0,RES_hh_fech!N30/RES_summary!N$19)</f>
        <v>10.300381929767623</v>
      </c>
      <c r="O30" s="95">
        <f>IF(RES_hh_fech!O30=0,0,RES_hh_fech!O30/RES_summary!O$19)</f>
        <v>10.247611856895706</v>
      </c>
      <c r="P30" s="95">
        <f>IF(RES_hh_fech!P30=0,0,RES_hh_fech!P30/RES_summary!P$19)</f>
        <v>10.065041619277933</v>
      </c>
      <c r="Q30" s="95">
        <f>IF(RES_hh_fech!Q30=0,0,RES_hh_fech!Q30/RES_summary!Q$19)</f>
        <v>10.259255910135979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13.890993381319589</v>
      </c>
      <c r="K31" s="95">
        <f>IF(RES_hh_fech!K31=0,0,RES_hh_fech!K31/RES_summary!K$19)</f>
        <v>14.083674751429538</v>
      </c>
      <c r="L31" s="95">
        <f>IF(RES_hh_fech!L31=0,0,RES_hh_fech!L31/RES_summary!L$19)</f>
        <v>14.15207210911394</v>
      </c>
      <c r="M31" s="95">
        <f>IF(RES_hh_fech!M31=0,0,RES_hh_fech!M31/RES_summary!M$19)</f>
        <v>14.163054255310144</v>
      </c>
      <c r="N31" s="95">
        <f>IF(RES_hh_fech!N31=0,0,RES_hh_fech!N31/RES_summary!N$19)</f>
        <v>14.179649527461278</v>
      </c>
      <c r="O31" s="95">
        <f>IF(RES_hh_fech!O31=0,0,RES_hh_fech!O31/RES_summary!O$19)</f>
        <v>14.148415300440528</v>
      </c>
      <c r="P31" s="95">
        <f>IF(RES_hh_fech!P31=0,0,RES_hh_fech!P31/RES_summary!P$19)</f>
        <v>14.132917513654736</v>
      </c>
      <c r="Q31" s="95">
        <f>IF(RES_hh_fech!Q31=0,0,RES_hh_fech!Q31/RES_summary!Q$19)</f>
        <v>14.265072557191013</v>
      </c>
    </row>
    <row r="32" spans="1:17" ht="12" customHeight="1" x14ac:dyDescent="0.25">
      <c r="A32" s="49" t="s">
        <v>60</v>
      </c>
      <c r="B32" s="18">
        <f>IF(RES_hh_fech!B32=0,0,RES_hh_fech!B32/RES_summary!B$19)</f>
        <v>7.3891130884634109</v>
      </c>
      <c r="C32" s="18">
        <f>IF(RES_hh_fech!C32=0,0,RES_hh_fech!C32/RES_summary!C$19)</f>
        <v>7.4621822917703344</v>
      </c>
      <c r="D32" s="18">
        <f>IF(RES_hh_fech!D32=0,0,RES_hh_fech!D32/RES_summary!D$19)</f>
        <v>7.9605263515833355</v>
      </c>
      <c r="E32" s="18">
        <f>IF(RES_hh_fech!E32=0,0,RES_hh_fech!E32/RES_summary!E$19)</f>
        <v>8.3406776603166648</v>
      </c>
      <c r="F32" s="18">
        <f>IF(RES_hh_fech!F32=0,0,RES_hh_fech!F32/RES_summary!F$19)</f>
        <v>8.4757154045499536</v>
      </c>
      <c r="G32" s="18">
        <f>IF(RES_hh_fech!G32=0,0,RES_hh_fech!G32/RES_summary!G$19)</f>
        <v>8.7251556547064659</v>
      </c>
      <c r="H32" s="18">
        <f>IF(RES_hh_fech!H32=0,0,RES_hh_fech!H32/RES_summary!H$19)</f>
        <v>8.1813024405364096</v>
      </c>
      <c r="I32" s="18">
        <f>IF(RES_hh_fech!I32=0,0,RES_hh_fech!I32/RES_summary!I$19)</f>
        <v>8.1131520234510042</v>
      </c>
      <c r="J32" s="18">
        <f>IF(RES_hh_fech!J32=0,0,RES_hh_fech!J32/RES_summary!J$19)</f>
        <v>7.2485908191272159</v>
      </c>
      <c r="K32" s="18">
        <f>IF(RES_hh_fech!K32=0,0,RES_hh_fech!K32/RES_summary!K$19)</f>
        <v>7.2643720805333816</v>
      </c>
      <c r="L32" s="18">
        <f>IF(RES_hh_fech!L32=0,0,RES_hh_fech!L32/RES_summary!L$19)</f>
        <v>6.9675466625195766</v>
      </c>
      <c r="M32" s="18">
        <f>IF(RES_hh_fech!M32=0,0,RES_hh_fech!M32/RES_summary!M$19)</f>
        <v>6.9708492785174849</v>
      </c>
      <c r="N32" s="18">
        <f>IF(RES_hh_fech!N32=0,0,RES_hh_fech!N32/RES_summary!N$19)</f>
        <v>7.5365628731445282</v>
      </c>
      <c r="O32" s="18">
        <f>IF(RES_hh_fech!O32=0,0,RES_hh_fech!O32/RES_summary!O$19)</f>
        <v>7.7710688446210083</v>
      </c>
      <c r="P32" s="18">
        <f>IF(RES_hh_fech!P32=0,0,RES_hh_fech!P32/RES_summary!P$19)</f>
        <v>8.1241826393540677</v>
      </c>
      <c r="Q32" s="18">
        <f>IF(RES_hh_fech!Q32=0,0,RES_hh_fech!Q32/RES_summary!Q$19)</f>
        <v>8.8764458491222609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114.91573847804531</v>
      </c>
      <c r="C3" s="100">
        <f>IF(RES_hh_tesh!C3=0,0,RES_hh_tesh!C3/RES_summary!C$19)</f>
        <v>119.828598595744</v>
      </c>
      <c r="D3" s="100">
        <f>IF(RES_hh_tesh!D3=0,0,RES_hh_tesh!D3/RES_summary!D$19)</f>
        <v>112.8011993846233</v>
      </c>
      <c r="E3" s="100">
        <f>IF(RES_hh_tesh!E3=0,0,RES_hh_tesh!E3/RES_summary!E$19)</f>
        <v>118.99830698433787</v>
      </c>
      <c r="F3" s="100">
        <f>IF(RES_hh_tesh!F3=0,0,RES_hh_tesh!F3/RES_summary!F$19)</f>
        <v>122.84768859401129</v>
      </c>
      <c r="G3" s="100">
        <f>IF(RES_hh_tesh!G3=0,0,RES_hh_tesh!G3/RES_summary!G$19)</f>
        <v>118.49694723376345</v>
      </c>
      <c r="H3" s="100">
        <f>IF(RES_hh_tesh!H3=0,0,RES_hh_tesh!H3/RES_summary!H$19)</f>
        <v>104.07520005153881</v>
      </c>
      <c r="I3" s="100">
        <f>IF(RES_hh_tesh!I3=0,0,RES_hh_tesh!I3/RES_summary!I$19)</f>
        <v>94.477597869653579</v>
      </c>
      <c r="J3" s="100">
        <f>IF(RES_hh_tesh!J3=0,0,RES_hh_tesh!J3/RES_summary!J$19)</f>
        <v>101.6540696237352</v>
      </c>
      <c r="K3" s="100">
        <f>IF(RES_hh_tesh!K3=0,0,RES_hh_tesh!K3/RES_summary!K$19)</f>
        <v>93.667236707141612</v>
      </c>
      <c r="L3" s="100">
        <f>IF(RES_hh_tesh!L3=0,0,RES_hh_tesh!L3/RES_summary!L$19)</f>
        <v>106.37413941869643</v>
      </c>
      <c r="M3" s="100">
        <f>IF(RES_hh_tesh!M3=0,0,RES_hh_tesh!M3/RES_summary!M$19)</f>
        <v>86.018809685291913</v>
      </c>
      <c r="N3" s="100">
        <f>IF(RES_hh_tesh!N3=0,0,RES_hh_tesh!N3/RES_summary!N$19)</f>
        <v>91.457230469985859</v>
      </c>
      <c r="O3" s="100">
        <f>IF(RES_hh_tesh!O3=0,0,RES_hh_tesh!O3/RES_summary!O$19)</f>
        <v>100.86099542077592</v>
      </c>
      <c r="P3" s="100">
        <f>IF(RES_hh_tesh!P3=0,0,RES_hh_tesh!P3/RES_summary!P$19)</f>
        <v>81.780850632611063</v>
      </c>
      <c r="Q3" s="100">
        <f>IF(RES_hh_tesh!Q3=0,0,RES_hh_tesh!Q3/RES_summary!Q$19)</f>
        <v>92.84222167609073</v>
      </c>
    </row>
    <row r="4" spans="1:17" ht="12.95" customHeight="1" x14ac:dyDescent="0.25">
      <c r="A4" s="89" t="s">
        <v>65</v>
      </c>
      <c r="B4" s="96">
        <f>IF(RES_hh_tesh!B4=0,0,RES_hh_tesh!B4/RES_summary!B$19)</f>
        <v>94.667638790331509</v>
      </c>
      <c r="C4" s="96">
        <f>IF(RES_hh_tesh!C4=0,0,RES_hh_tesh!C4/RES_summary!C$19)</f>
        <v>99.347357632318804</v>
      </c>
      <c r="D4" s="96">
        <f>IF(RES_hh_tesh!D4=0,0,RES_hh_tesh!D4/RES_summary!D$19)</f>
        <v>91.865150388503253</v>
      </c>
      <c r="E4" s="96">
        <f>IF(RES_hh_tesh!E4=0,0,RES_hh_tesh!E4/RES_summary!E$19)</f>
        <v>97.86545544240343</v>
      </c>
      <c r="F4" s="96">
        <f>IF(RES_hh_tesh!F4=0,0,RES_hh_tesh!F4/RES_summary!F$19)</f>
        <v>101.39231072840566</v>
      </c>
      <c r="G4" s="96">
        <f>IF(RES_hh_tesh!G4=0,0,RES_hh_tesh!G4/RES_summary!G$19)</f>
        <v>96.889581105640957</v>
      </c>
      <c r="H4" s="96">
        <f>IF(RES_hh_tesh!H4=0,0,RES_hh_tesh!H4/RES_summary!H$19)</f>
        <v>83.222215652553388</v>
      </c>
      <c r="I4" s="96">
        <f>IF(RES_hh_tesh!I4=0,0,RES_hh_tesh!I4/RES_summary!I$19)</f>
        <v>73.750781231050965</v>
      </c>
      <c r="J4" s="96">
        <f>IF(RES_hh_tesh!J4=0,0,RES_hh_tesh!J4/RES_summary!J$19)</f>
        <v>81.777991712880748</v>
      </c>
      <c r="K4" s="96">
        <f>IF(RES_hh_tesh!K4=0,0,RES_hh_tesh!K4/RES_summary!K$19)</f>
        <v>73.720943312313963</v>
      </c>
      <c r="L4" s="96">
        <f>IF(RES_hh_tesh!L4=0,0,RES_hh_tesh!L4/RES_summary!L$19)</f>
        <v>86.352020634618441</v>
      </c>
      <c r="M4" s="96">
        <f>IF(RES_hh_tesh!M4=0,0,RES_hh_tesh!M4/RES_summary!M$19)</f>
        <v>66.195496761468817</v>
      </c>
      <c r="N4" s="96">
        <f>IF(RES_hh_tesh!N4=0,0,RES_hh_tesh!N4/RES_summary!N$19)</f>
        <v>70.983988036733066</v>
      </c>
      <c r="O4" s="96">
        <f>IF(RES_hh_tesh!O4=0,0,RES_hh_tesh!O4/RES_summary!O$19)</f>
        <v>80.168105785887718</v>
      </c>
      <c r="P4" s="96">
        <f>IF(RES_hh_tesh!P4=0,0,RES_hh_tesh!P4/RES_summary!P$19)</f>
        <v>60.896718430979128</v>
      </c>
      <c r="Q4" s="96">
        <f>IF(RES_hh_tesh!Q4=0,0,RES_hh_tesh!Q4/RES_summary!Q$19)</f>
        <v>71.567241513441999</v>
      </c>
    </row>
    <row r="5" spans="1:17" ht="12" customHeight="1" x14ac:dyDescent="0.25">
      <c r="A5" s="87" t="s">
        <v>58</v>
      </c>
      <c r="B5" s="95">
        <f>IF(RES_hh_tesh!B5=0,0,RES_hh_tesh!B5/RES_summary!B$19)</f>
        <v>90.22245411154131</v>
      </c>
      <c r="C5" s="95">
        <f>IF(RES_hh_tesh!C5=0,0,RES_hh_tesh!C5/RES_summary!C$19)</f>
        <v>99.271871026798706</v>
      </c>
      <c r="D5" s="95">
        <f>IF(RES_hh_tesh!D5=0,0,RES_hh_tesh!D5/RES_summary!D$19)</f>
        <v>86.148339640574662</v>
      </c>
      <c r="E5" s="95">
        <f>IF(RES_hh_tesh!E5=0,0,RES_hh_tesh!E5/RES_summary!E$19)</f>
        <v>89.105044712875355</v>
      </c>
      <c r="F5" s="95">
        <f>IF(RES_hh_tesh!F5=0,0,RES_hh_tesh!F5/RES_summary!F$19)</f>
        <v>91.168709045819725</v>
      </c>
      <c r="G5" s="95">
        <f>IF(RES_hh_tesh!G5=0,0,RES_hh_tesh!G5/RES_summary!G$19)</f>
        <v>87.094301063554482</v>
      </c>
      <c r="H5" s="95">
        <f>IF(RES_hh_tesh!H5=0,0,RES_hh_tesh!H5/RES_summary!H$19)</f>
        <v>79.896839572650066</v>
      </c>
      <c r="I5" s="95">
        <f>IF(RES_hh_tesh!I5=0,0,RES_hh_tesh!I5/RES_summary!I$19)</f>
        <v>64.61837178936176</v>
      </c>
      <c r="J5" s="95">
        <f>IF(RES_hh_tesh!J5=0,0,RES_hh_tesh!J5/RES_summary!J$19)</f>
        <v>77.472038930560132</v>
      </c>
      <c r="K5" s="95">
        <f>IF(RES_hh_tesh!K5=0,0,RES_hh_tesh!K5/RES_summary!K$19)</f>
        <v>69.501502679668391</v>
      </c>
      <c r="L5" s="95">
        <f>IF(RES_hh_tesh!L5=0,0,RES_hh_tesh!L5/RES_summary!L$19)</f>
        <v>77.814323351970415</v>
      </c>
      <c r="M5" s="95">
        <f>IF(RES_hh_tesh!M5=0,0,RES_hh_tesh!M5/RES_summary!M$19)</f>
        <v>65.580063482444061</v>
      </c>
      <c r="N5" s="95">
        <f>IF(RES_hh_tesh!N5=0,0,RES_hh_tesh!N5/RES_summary!N$19)</f>
        <v>66.419569466703024</v>
      </c>
      <c r="O5" s="95">
        <f>IF(RES_hh_tesh!O5=0,0,RES_hh_tesh!O5/RES_summary!O$19)</f>
        <v>75.944707483251605</v>
      </c>
      <c r="P5" s="95">
        <f>IF(RES_hh_tesh!P5=0,0,RES_hh_tesh!P5/RES_summary!P$19)</f>
        <v>57.928589759570649</v>
      </c>
      <c r="Q5" s="95">
        <f>IF(RES_hh_tesh!Q5=0,0,RES_hh_tesh!Q5/RES_summary!Q$19)</f>
        <v>66.492948586397276</v>
      </c>
    </row>
    <row r="6" spans="1:17" ht="12" customHeight="1" x14ac:dyDescent="0.25">
      <c r="A6" s="87" t="s">
        <v>84</v>
      </c>
      <c r="B6" s="95">
        <f>IF(RES_hh_tesh!B6=0,0,RES_hh_tesh!B6/RES_summary!B$19)</f>
        <v>90.867121658658277</v>
      </c>
      <c r="C6" s="95">
        <f>IF(RES_hh_tesh!C6=0,0,RES_hh_tesh!C6/RES_summary!C$19)</f>
        <v>90.503335789575885</v>
      </c>
      <c r="D6" s="95">
        <f>IF(RES_hh_tesh!D6=0,0,RES_hh_tesh!D6/RES_summary!D$19)</f>
        <v>86.272572022542064</v>
      </c>
      <c r="E6" s="95">
        <f>IF(RES_hh_tesh!E6=0,0,RES_hh_tesh!E6/RES_summary!E$19)</f>
        <v>91.527775302864157</v>
      </c>
      <c r="F6" s="95">
        <f>IF(RES_hh_tesh!F6=0,0,RES_hh_tesh!F6/RES_summary!F$19)</f>
        <v>91.088139384253978</v>
      </c>
      <c r="G6" s="95">
        <f>IF(RES_hh_tesh!G6=0,0,RES_hh_tesh!G6/RES_summary!G$19)</f>
        <v>89.869450436031372</v>
      </c>
      <c r="H6" s="95">
        <f>IF(RES_hh_tesh!H6=0,0,RES_hh_tesh!H6/RES_summary!H$19)</f>
        <v>79.848350381011684</v>
      </c>
      <c r="I6" s="95">
        <f>IF(RES_hh_tesh!I6=0,0,RES_hh_tesh!I6/RES_summary!I$19)</f>
        <v>73.802954237458195</v>
      </c>
      <c r="J6" s="95">
        <f>IF(RES_hh_tesh!J6=0,0,RES_hh_tesh!J6/RES_summary!J$19)</f>
        <v>77.352670044373568</v>
      </c>
      <c r="K6" s="95">
        <f>IF(RES_hh_tesh!K6=0,0,RES_hh_tesh!K6/RES_summary!K$19)</f>
        <v>75.563608469365846</v>
      </c>
      <c r="L6" s="95">
        <f>IF(RES_hh_tesh!L6=0,0,RES_hh_tesh!L6/RES_summary!L$19)</f>
        <v>84.171618763312324</v>
      </c>
      <c r="M6" s="95">
        <f>IF(RES_hh_tesh!M6=0,0,RES_hh_tesh!M6/RES_summary!M$19)</f>
        <v>67.437047353733647</v>
      </c>
      <c r="N6" s="95">
        <f>IF(RES_hh_tesh!N6=0,0,RES_hh_tesh!N6/RES_summary!N$19)</f>
        <v>69.231941953831338</v>
      </c>
      <c r="O6" s="95">
        <f>IF(RES_hh_tesh!O6=0,0,RES_hh_tesh!O6/RES_summary!O$19)</f>
        <v>76.244857629883782</v>
      </c>
      <c r="P6" s="95">
        <f>IF(RES_hh_tesh!P6=0,0,RES_hh_tesh!P6/RES_summary!P$19)</f>
        <v>61.322821684869787</v>
      </c>
      <c r="Q6" s="95">
        <f>IF(RES_hh_tesh!Q6=0,0,RES_hh_tesh!Q6/RES_summary!Q$19)</f>
        <v>69.501764386580703</v>
      </c>
    </row>
    <row r="7" spans="1:17" ht="12" customHeight="1" x14ac:dyDescent="0.25">
      <c r="A7" s="87" t="s">
        <v>110</v>
      </c>
      <c r="B7" s="95">
        <f>IF(RES_hh_tesh!B7=0,0,RES_hh_tesh!B7/RES_summary!B$19)</f>
        <v>93.42876482866545</v>
      </c>
      <c r="C7" s="95">
        <f>IF(RES_hh_tesh!C7=0,0,RES_hh_tesh!C7/RES_summary!C$19)</f>
        <v>93.166491703445914</v>
      </c>
      <c r="D7" s="95">
        <f>IF(RES_hh_tesh!D7=0,0,RES_hh_tesh!D7/RES_summary!D$19)</f>
        <v>80.429897421400085</v>
      </c>
      <c r="E7" s="95">
        <f>IF(RES_hh_tesh!E7=0,0,RES_hh_tesh!E7/RES_summary!E$19)</f>
        <v>91.559964764320071</v>
      </c>
      <c r="F7" s="95">
        <f>IF(RES_hh_tesh!F7=0,0,RES_hh_tesh!F7/RES_summary!F$19)</f>
        <v>92.314721893910416</v>
      </c>
      <c r="G7" s="95">
        <f>IF(RES_hh_tesh!G7=0,0,RES_hh_tesh!G7/RES_summary!G$19)</f>
        <v>92.457794426368068</v>
      </c>
      <c r="H7" s="95">
        <f>IF(RES_hh_tesh!H7=0,0,RES_hh_tesh!H7/RES_summary!H$19)</f>
        <v>79.50284448317251</v>
      </c>
      <c r="I7" s="95">
        <f>IF(RES_hh_tesh!I7=0,0,RES_hh_tesh!I7/RES_summary!I$19)</f>
        <v>65.720842989213878</v>
      </c>
      <c r="J7" s="95">
        <f>IF(RES_hh_tesh!J7=0,0,RES_hh_tesh!J7/RES_summary!J$19)</f>
        <v>85.583900345843261</v>
      </c>
      <c r="K7" s="95">
        <f>IF(RES_hh_tesh!K7=0,0,RES_hh_tesh!K7/RES_summary!K$19)</f>
        <v>70.596224743901303</v>
      </c>
      <c r="L7" s="95">
        <f>IF(RES_hh_tesh!L7=0,0,RES_hh_tesh!L7/RES_summary!L$19)</f>
        <v>80.694513546749562</v>
      </c>
      <c r="M7" s="95">
        <f>IF(RES_hh_tesh!M7=0,0,RES_hh_tesh!M7/RES_summary!M$19)</f>
        <v>65.936930155663376</v>
      </c>
      <c r="N7" s="95">
        <f>IF(RES_hh_tesh!N7=0,0,RES_hh_tesh!N7/RES_summary!N$19)</f>
        <v>66.852676065850304</v>
      </c>
      <c r="O7" s="95">
        <f>IF(RES_hh_tesh!O7=0,0,RES_hh_tesh!O7/RES_summary!O$19)</f>
        <v>75.087839973870047</v>
      </c>
      <c r="P7" s="95">
        <f>IF(RES_hh_tesh!P7=0,0,RES_hh_tesh!P7/RES_summary!P$19)</f>
        <v>58.802842444616772</v>
      </c>
      <c r="Q7" s="95">
        <f>IF(RES_hh_tesh!Q7=0,0,RES_hh_tesh!Q7/RES_summary!Q$19)</f>
        <v>70.544189583332084</v>
      </c>
    </row>
    <row r="8" spans="1:17" ht="12" customHeight="1" x14ac:dyDescent="0.25">
      <c r="A8" s="87" t="s">
        <v>109</v>
      </c>
      <c r="B8" s="95">
        <f>IF(RES_hh_tesh!B8=0,0,RES_hh_tesh!B8/RES_summary!B$19)</f>
        <v>86.792787137250713</v>
      </c>
      <c r="C8" s="95">
        <f>IF(RES_hh_tesh!C8=0,0,RES_hh_tesh!C8/RES_summary!C$19)</f>
        <v>95.434462611324975</v>
      </c>
      <c r="D8" s="95">
        <f>IF(RES_hh_tesh!D8=0,0,RES_hh_tesh!D8/RES_summary!D$19)</f>
        <v>88.321170675134454</v>
      </c>
      <c r="E8" s="95">
        <f>IF(RES_hh_tesh!E8=0,0,RES_hh_tesh!E8/RES_summary!E$19)</f>
        <v>89.999218107380798</v>
      </c>
      <c r="F8" s="95">
        <f>IF(RES_hh_tesh!F8=0,0,RES_hh_tesh!F8/RES_summary!F$19)</f>
        <v>95.014550836906693</v>
      </c>
      <c r="G8" s="95">
        <f>IF(RES_hh_tesh!G8=0,0,RES_hh_tesh!G8/RES_summary!G$19)</f>
        <v>87.440039049939557</v>
      </c>
      <c r="H8" s="95">
        <f>IF(RES_hh_tesh!H8=0,0,RES_hh_tesh!H8/RES_summary!H$19)</f>
        <v>78.632369404566091</v>
      </c>
      <c r="I8" s="95">
        <f>IF(RES_hh_tesh!I8=0,0,RES_hh_tesh!I8/RES_summary!I$19)</f>
        <v>72.789954211659506</v>
      </c>
      <c r="J8" s="95">
        <f>IF(RES_hh_tesh!J8=0,0,RES_hh_tesh!J8/RES_summary!J$19)</f>
        <v>75.086716353985835</v>
      </c>
      <c r="K8" s="95">
        <f>IF(RES_hh_tesh!K8=0,0,RES_hh_tesh!K8/RES_summary!K$19)</f>
        <v>72.217097423428527</v>
      </c>
      <c r="L8" s="95">
        <f>IF(RES_hh_tesh!L8=0,0,RES_hh_tesh!L8/RES_summary!L$19)</f>
        <v>88.14687775707236</v>
      </c>
      <c r="M8" s="95">
        <f>IF(RES_hh_tesh!M8=0,0,RES_hh_tesh!M8/RES_summary!M$19)</f>
        <v>64.317912604038668</v>
      </c>
      <c r="N8" s="95">
        <f>IF(RES_hh_tesh!N8=0,0,RES_hh_tesh!N8/RES_summary!N$19)</f>
        <v>69.584166112633952</v>
      </c>
      <c r="O8" s="95">
        <f>IF(RES_hh_tesh!O8=0,0,RES_hh_tesh!O8/RES_summary!O$19)</f>
        <v>79.420562328645119</v>
      </c>
      <c r="P8" s="95">
        <f>IF(RES_hh_tesh!P8=0,0,RES_hh_tesh!P8/RES_summary!P$19)</f>
        <v>58.474544623200018</v>
      </c>
      <c r="Q8" s="95">
        <f>IF(RES_hh_tesh!Q8=0,0,RES_hh_tesh!Q8/RES_summary!Q$19)</f>
        <v>68.140676207921956</v>
      </c>
    </row>
    <row r="9" spans="1:17" ht="12" customHeight="1" x14ac:dyDescent="0.25">
      <c r="A9" s="87" t="s">
        <v>55</v>
      </c>
      <c r="B9" s="95">
        <f>IF(RES_hh_tesh!B9=0,0,RES_hh_tesh!B9/RES_summary!B$19)</f>
        <v>90.221766284302547</v>
      </c>
      <c r="C9" s="95">
        <f>IF(RES_hh_tesh!C9=0,0,RES_hh_tesh!C9/RES_summary!C$19)</f>
        <v>99.95675363444083</v>
      </c>
      <c r="D9" s="95">
        <f>IF(RES_hh_tesh!D9=0,0,RES_hh_tesh!D9/RES_summary!D$19)</f>
        <v>85.017113038066114</v>
      </c>
      <c r="E9" s="95">
        <f>IF(RES_hh_tesh!E9=0,0,RES_hh_tesh!E9/RES_summary!E$19)</f>
        <v>101.39099912745961</v>
      </c>
      <c r="F9" s="95">
        <f>IF(RES_hh_tesh!F9=0,0,RES_hh_tesh!F9/RES_summary!F$19)</f>
        <v>95.862339764630747</v>
      </c>
      <c r="G9" s="95">
        <f>IF(RES_hh_tesh!G9=0,0,RES_hh_tesh!G9/RES_summary!G$19)</f>
        <v>92.241093638656281</v>
      </c>
      <c r="H9" s="95">
        <f>IF(RES_hh_tesh!H9=0,0,RES_hh_tesh!H9/RES_summary!H$19)</f>
        <v>73.324751932310832</v>
      </c>
      <c r="I9" s="95">
        <f>IF(RES_hh_tesh!I9=0,0,RES_hh_tesh!I9/RES_summary!I$19)</f>
        <v>80.132030420545959</v>
      </c>
      <c r="J9" s="95">
        <f>IF(RES_hh_tesh!J9=0,0,RES_hh_tesh!J9/RES_summary!J$19)</f>
        <v>80.049998230250139</v>
      </c>
      <c r="K9" s="95">
        <f>IF(RES_hh_tesh!K9=0,0,RES_hh_tesh!K9/RES_summary!K$19)</f>
        <v>77.905315165491672</v>
      </c>
      <c r="L9" s="95">
        <f>IF(RES_hh_tesh!L9=0,0,RES_hh_tesh!L9/RES_summary!L$19)</f>
        <v>89.988484787133615</v>
      </c>
      <c r="M9" s="95">
        <f>IF(RES_hh_tesh!M9=0,0,RES_hh_tesh!M9/RES_summary!M$19)</f>
        <v>62.051269680721454</v>
      </c>
      <c r="N9" s="95">
        <f>IF(RES_hh_tesh!N9=0,0,RES_hh_tesh!N9/RES_summary!N$19)</f>
        <v>77.251624641920955</v>
      </c>
      <c r="O9" s="95">
        <f>IF(RES_hh_tesh!O9=0,0,RES_hh_tesh!O9/RES_summary!O$19)</f>
        <v>83.785585333835002</v>
      </c>
      <c r="P9" s="95">
        <f>IF(RES_hh_tesh!P9=0,0,RES_hh_tesh!P9/RES_summary!P$19)</f>
        <v>59.67197375904216</v>
      </c>
      <c r="Q9" s="95">
        <f>IF(RES_hh_tesh!Q9=0,0,RES_hh_tesh!Q9/RES_summary!Q$19)</f>
        <v>69.502131672213153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93.922828239325682</v>
      </c>
      <c r="C11" s="95">
        <f>IF(RES_hh_tesh!C11=0,0,RES_hh_tesh!C11/RES_summary!C$19)</f>
        <v>82.019521194404916</v>
      </c>
      <c r="D11" s="95">
        <f>IF(RES_hh_tesh!D11=0,0,RES_hh_tesh!D11/RES_summary!D$19)</f>
        <v>82.703689413031228</v>
      </c>
      <c r="E11" s="95">
        <f>IF(RES_hh_tesh!E11=0,0,RES_hh_tesh!E11/RES_summary!E$19)</f>
        <v>81.279474543505117</v>
      </c>
      <c r="F11" s="95">
        <f>IF(RES_hh_tesh!F11=0,0,RES_hh_tesh!F11/RES_summary!F$19)</f>
        <v>80.450479092912545</v>
      </c>
      <c r="G11" s="95">
        <f>IF(RES_hh_tesh!G11=0,0,RES_hh_tesh!G11/RES_summary!G$19)</f>
        <v>72.099736340148382</v>
      </c>
      <c r="H11" s="95">
        <f>IF(RES_hh_tesh!H11=0,0,RES_hh_tesh!H11/RES_summary!H$19)</f>
        <v>69.050614428799562</v>
      </c>
      <c r="I11" s="95">
        <f>IF(RES_hh_tesh!I11=0,0,RES_hh_tesh!I11/RES_summary!I$19)</f>
        <v>72.250454527443139</v>
      </c>
      <c r="J11" s="95">
        <f>IF(RES_hh_tesh!J11=0,0,RES_hh_tesh!J11/RES_summary!J$19)</f>
        <v>70.276342197090116</v>
      </c>
      <c r="K11" s="95">
        <f>IF(RES_hh_tesh!K11=0,0,RES_hh_tesh!K11/RES_summary!K$19)</f>
        <v>63.251407359283789</v>
      </c>
      <c r="L11" s="95">
        <f>IF(RES_hh_tesh!L11=0,0,RES_hh_tesh!L11/RES_summary!L$19)</f>
        <v>63.798515011092</v>
      </c>
      <c r="M11" s="95">
        <f>IF(RES_hh_tesh!M11=0,0,RES_hh_tesh!M11/RES_summary!M$19)</f>
        <v>72.298305160135115</v>
      </c>
      <c r="N11" s="95">
        <f>IF(RES_hh_tesh!N11=0,0,RES_hh_tesh!N11/RES_summary!N$19)</f>
        <v>61.192138036950674</v>
      </c>
      <c r="O11" s="95">
        <f>IF(RES_hh_tesh!O11=0,0,RES_hh_tesh!O11/RES_summary!O$19)</f>
        <v>66.839022998560921</v>
      </c>
      <c r="P11" s="95">
        <f>IF(RES_hh_tesh!P11=0,0,RES_hh_tesh!P11/RES_summary!P$19)</f>
        <v>62.130469725158747</v>
      </c>
      <c r="Q11" s="95">
        <f>IF(RES_hh_tesh!Q11=0,0,RES_hh_tesh!Q11/RES_summary!Q$19)</f>
        <v>67.156893653781538</v>
      </c>
    </row>
    <row r="12" spans="1:17" ht="12" customHeight="1" x14ac:dyDescent="0.25">
      <c r="A12" s="87" t="s">
        <v>115</v>
      </c>
      <c r="B12" s="95">
        <f>IF(RES_hh_tesh!B12=0,0,RES_hh_tesh!B12/RES_summary!B$19)</f>
        <v>102.54542586864336</v>
      </c>
      <c r="C12" s="95">
        <f>IF(RES_hh_tesh!C12=0,0,RES_hh_tesh!C12/RES_summary!C$19)</f>
        <v>107.54860829457326</v>
      </c>
      <c r="D12" s="95">
        <f>IF(RES_hh_tesh!D12=0,0,RES_hh_tesh!D12/RES_summary!D$19)</f>
        <v>98.460879262982189</v>
      </c>
      <c r="E12" s="95">
        <f>IF(RES_hh_tesh!E12=0,0,RES_hh_tesh!E12/RES_summary!E$19)</f>
        <v>105.44899705567937</v>
      </c>
      <c r="F12" s="95">
        <f>IF(RES_hh_tesh!F12=0,0,RES_hh_tesh!F12/RES_summary!F$19)</f>
        <v>109.12217859748981</v>
      </c>
      <c r="G12" s="95">
        <f>IF(RES_hh_tesh!G12=0,0,RES_hh_tesh!G12/RES_summary!G$19)</f>
        <v>104.72266866222681</v>
      </c>
      <c r="H12" s="95">
        <f>IF(RES_hh_tesh!H12=0,0,RES_hh_tesh!H12/RES_summary!H$19)</f>
        <v>90.609287675335793</v>
      </c>
      <c r="I12" s="95">
        <f>IF(RES_hh_tesh!I12=0,0,RES_hh_tesh!I12/RES_summary!I$19)</f>
        <v>80.445371165464564</v>
      </c>
      <c r="J12" s="95">
        <f>IF(RES_hh_tesh!J12=0,0,RES_hh_tesh!J12/RES_summary!J$19)</f>
        <v>89.778842446991391</v>
      </c>
      <c r="K12" s="95">
        <f>IF(RES_hh_tesh!K12=0,0,RES_hh_tesh!K12/RES_summary!K$19)</f>
        <v>80.85152437786725</v>
      </c>
      <c r="L12" s="95">
        <f>IF(RES_hh_tesh!L12=0,0,RES_hh_tesh!L12/RES_summary!L$19)</f>
        <v>94.84517697447599</v>
      </c>
      <c r="M12" s="95">
        <f>IF(RES_hh_tesh!M12=0,0,RES_hh_tesh!M12/RES_summary!M$19)</f>
        <v>72.560001001785508</v>
      </c>
      <c r="N12" s="95">
        <f>IF(RES_hh_tesh!N12=0,0,RES_hh_tesh!N12/RES_summary!N$19)</f>
        <v>77.876477746356414</v>
      </c>
      <c r="O12" s="95">
        <f>IF(RES_hh_tesh!O12=0,0,RES_hh_tesh!O12/RES_summary!O$19)</f>
        <v>87.94975808158857</v>
      </c>
      <c r="P12" s="95">
        <f>IF(RES_hh_tesh!P12=0,0,RES_hh_tesh!P12/RES_summary!P$19)</f>
        <v>66.825039729519546</v>
      </c>
      <c r="Q12" s="95">
        <f>IF(RES_hh_tesh!Q12=0,0,RES_hh_tesh!Q12/RES_summary!Q$19)</f>
        <v>78.640411619764379</v>
      </c>
    </row>
    <row r="13" spans="1:17" ht="12" customHeight="1" x14ac:dyDescent="0.25">
      <c r="A13" s="51" t="s">
        <v>114</v>
      </c>
      <c r="B13" s="22">
        <f>IF(RES_hh_tesh!B13=0,0,RES_hh_tesh!B13/RES_summary!B$19)</f>
        <v>111.66383307413641</v>
      </c>
      <c r="C13" s="22">
        <f>IF(RES_hh_tesh!C13=0,0,RES_hh_tesh!C13/RES_summary!C$19)</f>
        <v>118.90061597493067</v>
      </c>
      <c r="D13" s="22">
        <f>IF(RES_hh_tesh!D13=0,0,RES_hh_tesh!D13/RES_summary!D$19)</f>
        <v>122.6470511416225</v>
      </c>
      <c r="E13" s="22">
        <f>IF(RES_hh_tesh!E13=0,0,RES_hh_tesh!E13/RES_summary!E$19)</f>
        <v>129.02040935785047</v>
      </c>
      <c r="F13" s="22">
        <f>IF(RES_hh_tesh!F13=0,0,RES_hh_tesh!F13/RES_summary!F$19)</f>
        <v>138.2329616110537</v>
      </c>
      <c r="G13" s="22">
        <f>IF(RES_hh_tesh!G13=0,0,RES_hh_tesh!G13/RES_summary!G$19)</f>
        <v>135.76545397293066</v>
      </c>
      <c r="H13" s="22">
        <f>IF(RES_hh_tesh!H13=0,0,RES_hh_tesh!H13/RES_summary!H$19)</f>
        <v>108.42079519363899</v>
      </c>
      <c r="I13" s="22">
        <f>IF(RES_hh_tesh!I13=0,0,RES_hh_tesh!I13/RES_summary!I$19)</f>
        <v>96.979216053957472</v>
      </c>
      <c r="J13" s="22">
        <f>IF(RES_hh_tesh!J13=0,0,RES_hh_tesh!J13/RES_summary!J$19)</f>
        <v>91.755033630671548</v>
      </c>
      <c r="K13" s="22">
        <f>IF(RES_hh_tesh!K13=0,0,RES_hh_tesh!K13/RES_summary!K$19)</f>
        <v>86.123528812371546</v>
      </c>
      <c r="L13" s="22">
        <f>IF(RES_hh_tesh!L13=0,0,RES_hh_tesh!L13/RES_summary!L$19)</f>
        <v>96.722377174490376</v>
      </c>
      <c r="M13" s="22">
        <f>IF(RES_hh_tesh!M13=0,0,RES_hh_tesh!M13/RES_summary!M$19)</f>
        <v>78.563311261721765</v>
      </c>
      <c r="N13" s="22">
        <f>IF(RES_hh_tesh!N13=0,0,RES_hh_tesh!N13/RES_summary!N$19)</f>
        <v>87.56667815162227</v>
      </c>
      <c r="O13" s="22">
        <f>IF(RES_hh_tesh!O13=0,0,RES_hh_tesh!O13/RES_summary!O$19)</f>
        <v>101.17658438794211</v>
      </c>
      <c r="P13" s="22">
        <f>IF(RES_hh_tesh!P13=0,0,RES_hh_tesh!P13/RES_summary!P$19)</f>
        <v>80.535351980909823</v>
      </c>
      <c r="Q13" s="22">
        <f>IF(RES_hh_tesh!Q13=0,0,RES_hh_tesh!Q13/RES_summary!Q$19)</f>
        <v>95.6668775881149</v>
      </c>
    </row>
    <row r="14" spans="1:17" ht="12" customHeight="1" x14ac:dyDescent="0.25">
      <c r="A14" s="99" t="s">
        <v>117</v>
      </c>
      <c r="B14" s="98">
        <f>IF(RES_hh_tesh!B14=0,0,RES_hh_tesh!B14/RES_summary!B$19)</f>
        <v>2.8316792381787135</v>
      </c>
      <c r="C14" s="98">
        <f>IF(RES_hh_tesh!C14=0,0,RES_hh_tesh!C14/RES_summary!C$19)</f>
        <v>3.083083832104176</v>
      </c>
      <c r="D14" s="98">
        <f>IF(RES_hh_tesh!D14=0,0,RES_hh_tesh!D14/RES_summary!D$19)</f>
        <v>4.7623015577544017</v>
      </c>
      <c r="E14" s="98">
        <f>IF(RES_hh_tesh!E14=0,0,RES_hh_tesh!E14/RES_summary!E$19)</f>
        <v>4.5060691487400275</v>
      </c>
      <c r="F14" s="98">
        <f>IF(RES_hh_tesh!F14=0,0,RES_hh_tesh!F14/RES_summary!F$19)</f>
        <v>5.0376962036432635</v>
      </c>
      <c r="G14" s="98">
        <f>IF(RES_hh_tesh!G14=0,0,RES_hh_tesh!G14/RES_summary!G$19)</f>
        <v>4.8163502280008705</v>
      </c>
      <c r="H14" s="98">
        <f>IF(RES_hh_tesh!H14=0,0,RES_hh_tesh!H14/RES_summary!H$19)</f>
        <v>3.0914888682665751</v>
      </c>
      <c r="I14" s="98">
        <f>IF(RES_hh_tesh!I14=0,0,RES_hh_tesh!I14/RES_summary!I$19)</f>
        <v>2.8148849006393344</v>
      </c>
      <c r="J14" s="98">
        <f>IF(RES_hh_tesh!J14=0,0,RES_hh_tesh!J14/RES_summary!J$19)</f>
        <v>1.338926847704057</v>
      </c>
      <c r="K14" s="98">
        <f>IF(RES_hh_tesh!K14=0,0,RES_hh_tesh!K14/RES_summary!K$19)</f>
        <v>1.3671841949539456</v>
      </c>
      <c r="L14" s="98">
        <f>IF(RES_hh_tesh!L14=0,0,RES_hh_tesh!L14/RES_summary!L$19)</f>
        <v>0.95387429300391902</v>
      </c>
      <c r="M14" s="98">
        <f>IF(RES_hh_tesh!M14=0,0,RES_hh_tesh!M14/RES_summary!M$19)</f>
        <v>0.75495969789786321</v>
      </c>
      <c r="N14" s="98">
        <f>IF(RES_hh_tesh!N14=0,0,RES_hh_tesh!N14/RES_summary!N$19)</f>
        <v>1.285933065146657</v>
      </c>
      <c r="O14" s="98">
        <f>IF(RES_hh_tesh!O14=0,0,RES_hh_tesh!O14/RES_summary!O$19)</f>
        <v>1.3752743846020743</v>
      </c>
      <c r="P14" s="98">
        <f>IF(RES_hh_tesh!P14=0,0,RES_hh_tesh!P14/RES_summary!P$19)</f>
        <v>1.441994375110822</v>
      </c>
      <c r="Q14" s="98">
        <f>IF(RES_hh_tesh!Q14=0,0,RES_hh_tesh!Q14/RES_summary!Q$19)</f>
        <v>1.5564065587638094</v>
      </c>
    </row>
    <row r="15" spans="1:17" ht="12.95" customHeight="1" x14ac:dyDescent="0.25">
      <c r="A15" s="89" t="s">
        <v>112</v>
      </c>
      <c r="B15" s="96">
        <f>IF(RES_hh_tesh!B15=0,0,RES_hh_tesh!B15/RES_summary!B$19)</f>
        <v>6.3640111519671722E-2</v>
      </c>
      <c r="C15" s="96">
        <f>IF(RES_hh_tesh!C15=0,0,RES_hh_tesh!C15/RES_summary!C$19)</f>
        <v>8.2918647036029608E-2</v>
      </c>
      <c r="D15" s="96">
        <f>IF(RES_hh_tesh!D15=0,0,RES_hh_tesh!D15/RES_summary!D$19)</f>
        <v>0.10186495146221121</v>
      </c>
      <c r="E15" s="96">
        <f>IF(RES_hh_tesh!E15=0,0,RES_hh_tesh!E15/RES_summary!E$19)</f>
        <v>0.11560027668278987</v>
      </c>
      <c r="F15" s="96">
        <f>IF(RES_hh_tesh!F15=0,0,RES_hh_tesh!F15/RES_summary!F$19)</f>
        <v>0.13050952937540206</v>
      </c>
      <c r="G15" s="96">
        <f>IF(RES_hh_tesh!G15=0,0,RES_hh_tesh!G15/RES_summary!G$19)</f>
        <v>0.14868297146449561</v>
      </c>
      <c r="H15" s="96">
        <f>IF(RES_hh_tesh!H15=0,0,RES_hh_tesh!H15/RES_summary!H$19)</f>
        <v>0.16324131739848738</v>
      </c>
      <c r="I15" s="96">
        <f>IF(RES_hh_tesh!I15=0,0,RES_hh_tesh!I15/RES_summary!I$19)</f>
        <v>0.18238359457691189</v>
      </c>
      <c r="J15" s="96">
        <f>IF(RES_hh_tesh!J15=0,0,RES_hh_tesh!J15/RES_summary!J$19)</f>
        <v>0.2353328285908064</v>
      </c>
      <c r="K15" s="96">
        <f>IF(RES_hh_tesh!K15=0,0,RES_hh_tesh!K15/RES_summary!K$19)</f>
        <v>0.2929852312793067</v>
      </c>
      <c r="L15" s="96">
        <f>IF(RES_hh_tesh!L15=0,0,RES_hh_tesh!L15/RES_summary!L$19)</f>
        <v>0.34409227645328583</v>
      </c>
      <c r="M15" s="96">
        <f>IF(RES_hh_tesh!M15=0,0,RES_hh_tesh!M15/RES_summary!M$19)</f>
        <v>0.39371597342116282</v>
      </c>
      <c r="N15" s="96">
        <f>IF(RES_hh_tesh!N15=0,0,RES_hh_tesh!N15/RES_summary!N$19)</f>
        <v>0.45072722828326983</v>
      </c>
      <c r="O15" s="96">
        <f>IF(RES_hh_tesh!O15=0,0,RES_hh_tesh!O15/RES_summary!O$19)</f>
        <v>0.47259770873007534</v>
      </c>
      <c r="P15" s="96">
        <f>IF(RES_hh_tesh!P15=0,0,RES_hh_tesh!P15/RES_summary!P$19)</f>
        <v>0.49034587446868744</v>
      </c>
      <c r="Q15" s="96">
        <f>IF(RES_hh_tesh!Q15=0,0,RES_hh_tesh!Q15/RES_summary!Q$19)</f>
        <v>0.54712619601498758</v>
      </c>
    </row>
    <row r="16" spans="1:17" ht="12" customHeight="1" x14ac:dyDescent="0.25">
      <c r="A16" s="87" t="s">
        <v>111</v>
      </c>
      <c r="B16" s="97">
        <f>IF(RES_hh_tesh!B16=0,0,RES_hh_tesh!B16/RES_summary!B$19)</f>
        <v>6.3640111519671722E-2</v>
      </c>
      <c r="C16" s="97">
        <f>IF(RES_hh_tesh!C16=0,0,RES_hh_tesh!C16/RES_summary!C$19)</f>
        <v>8.2918647036029608E-2</v>
      </c>
      <c r="D16" s="97">
        <f>IF(RES_hh_tesh!D16=0,0,RES_hh_tesh!D16/RES_summary!D$19)</f>
        <v>0.10186495146221121</v>
      </c>
      <c r="E16" s="97">
        <f>IF(RES_hh_tesh!E16=0,0,RES_hh_tesh!E16/RES_summary!E$19)</f>
        <v>0.11560027668278987</v>
      </c>
      <c r="F16" s="97">
        <f>IF(RES_hh_tesh!F16=0,0,RES_hh_tesh!F16/RES_summary!F$19)</f>
        <v>0.13050952937540206</v>
      </c>
      <c r="G16" s="97">
        <f>IF(RES_hh_tesh!G16=0,0,RES_hh_tesh!G16/RES_summary!G$19)</f>
        <v>0.14868297146449561</v>
      </c>
      <c r="H16" s="97">
        <f>IF(RES_hh_tesh!H16=0,0,RES_hh_tesh!H16/RES_summary!H$19)</f>
        <v>0.16324131739848738</v>
      </c>
      <c r="I16" s="97">
        <f>IF(RES_hh_tesh!I16=0,0,RES_hh_tesh!I16/RES_summary!I$19)</f>
        <v>0.18238359457691189</v>
      </c>
      <c r="J16" s="97">
        <f>IF(RES_hh_tesh!J16=0,0,RES_hh_tesh!J16/RES_summary!J$19)</f>
        <v>0.2353328285908064</v>
      </c>
      <c r="K16" s="97">
        <f>IF(RES_hh_tesh!K16=0,0,RES_hh_tesh!K16/RES_summary!K$19)</f>
        <v>0.2929852312793067</v>
      </c>
      <c r="L16" s="97">
        <f>IF(RES_hh_tesh!L16=0,0,RES_hh_tesh!L16/RES_summary!L$19)</f>
        <v>0.34409227645328583</v>
      </c>
      <c r="M16" s="97">
        <f>IF(RES_hh_tesh!M16=0,0,RES_hh_tesh!M16/RES_summary!M$19)</f>
        <v>0.39371597342116282</v>
      </c>
      <c r="N16" s="97">
        <f>IF(RES_hh_tesh!N16=0,0,RES_hh_tesh!N16/RES_summary!N$19)</f>
        <v>0.45072722828326983</v>
      </c>
      <c r="O16" s="97">
        <f>IF(RES_hh_tesh!O16=0,0,RES_hh_tesh!O16/RES_summary!O$19)</f>
        <v>0.47259770873007534</v>
      </c>
      <c r="P16" s="97">
        <f>IF(RES_hh_tesh!P16=0,0,RES_hh_tesh!P16/RES_summary!P$19)</f>
        <v>0.49034587446868744</v>
      </c>
      <c r="Q16" s="97">
        <f>IF(RES_hh_tesh!Q16=0,0,RES_hh_tesh!Q16/RES_summary!Q$19)</f>
        <v>0.54712619601498758</v>
      </c>
    </row>
    <row r="17" spans="1:17" ht="12.95" customHeight="1" x14ac:dyDescent="0.25">
      <c r="A17" s="89" t="s">
        <v>63</v>
      </c>
      <c r="B17" s="96">
        <f>IF(RES_hh_tesh!B17=0,0,RES_hh_tesh!B17/RES_summary!B$19)</f>
        <v>14.60542812238492</v>
      </c>
      <c r="C17" s="96">
        <f>IF(RES_hh_tesh!C17=0,0,RES_hh_tesh!C17/RES_summary!C$19)</f>
        <v>14.778076092903493</v>
      </c>
      <c r="D17" s="96">
        <f>IF(RES_hh_tesh!D17=0,0,RES_hh_tesh!D17/RES_summary!D$19)</f>
        <v>15.096819462131446</v>
      </c>
      <c r="E17" s="96">
        <f>IF(RES_hh_tesh!E17=0,0,RES_hh_tesh!E17/RES_summary!E$19)</f>
        <v>14.999766697662682</v>
      </c>
      <c r="F17" s="96">
        <f>IF(RES_hh_tesh!F17=0,0,RES_hh_tesh!F17/RES_summary!F$19)</f>
        <v>15.190492199102035</v>
      </c>
      <c r="G17" s="96">
        <f>IF(RES_hh_tesh!G17=0,0,RES_hh_tesh!G17/RES_summary!G$19)</f>
        <v>15.168045584497632</v>
      </c>
      <c r="H17" s="96">
        <f>IF(RES_hh_tesh!H17=0,0,RES_hh_tesh!H17/RES_summary!H$19)</f>
        <v>14.621930871078074</v>
      </c>
      <c r="I17" s="96">
        <f>IF(RES_hh_tesh!I17=0,0,RES_hh_tesh!I17/RES_summary!I$19)</f>
        <v>14.484366433619988</v>
      </c>
      <c r="J17" s="96">
        <f>IF(RES_hh_tesh!J17=0,0,RES_hh_tesh!J17/RES_summary!J$19)</f>
        <v>14.129462965472051</v>
      </c>
      <c r="K17" s="96">
        <f>IF(RES_hh_tesh!K17=0,0,RES_hh_tesh!K17/RES_summary!K$19)</f>
        <v>14.007426915504677</v>
      </c>
      <c r="L17" s="96">
        <f>IF(RES_hh_tesh!L17=0,0,RES_hh_tesh!L17/RES_summary!L$19)</f>
        <v>14.071244122239614</v>
      </c>
      <c r="M17" s="96">
        <f>IF(RES_hh_tesh!M17=0,0,RES_hh_tesh!M17/RES_summary!M$19)</f>
        <v>13.928028930795501</v>
      </c>
      <c r="N17" s="96">
        <f>IF(RES_hh_tesh!N17=0,0,RES_hh_tesh!N17/RES_summary!N$19)</f>
        <v>14.259168982662869</v>
      </c>
      <c r="O17" s="96">
        <f>IF(RES_hh_tesh!O17=0,0,RES_hh_tesh!O17/RES_summary!O$19)</f>
        <v>14.365419815597036</v>
      </c>
      <c r="P17" s="96">
        <f>IF(RES_hh_tesh!P17=0,0,RES_hh_tesh!P17/RES_summary!P$19)</f>
        <v>14.451996854982843</v>
      </c>
      <c r="Q17" s="96">
        <f>IF(RES_hh_tesh!Q17=0,0,RES_hh_tesh!Q17/RES_summary!Q$19)</f>
        <v>14.384305860587851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13.910364522237211</v>
      </c>
      <c r="C19" s="95">
        <f>IF(RES_hh_tesh!C19=0,0,RES_hh_tesh!C19/RES_summary!C$19)</f>
        <v>14.109030347985813</v>
      </c>
      <c r="D19" s="95">
        <f>IF(RES_hh_tesh!D19=0,0,RES_hh_tesh!D19/RES_summary!D$19)</f>
        <v>14.010356823628891</v>
      </c>
      <c r="E19" s="95">
        <f>IF(RES_hh_tesh!E19=0,0,RES_hh_tesh!E19/RES_summary!E$19)</f>
        <v>13.970629120417966</v>
      </c>
      <c r="F19" s="95">
        <f>IF(RES_hh_tesh!F19=0,0,RES_hh_tesh!F19/RES_summary!F$19)</f>
        <v>14.129240562609207</v>
      </c>
      <c r="G19" s="95">
        <f>IF(RES_hh_tesh!G19=0,0,RES_hh_tesh!G19/RES_summary!G$19)</f>
        <v>14.015441505016796</v>
      </c>
      <c r="H19" s="95">
        <f>IF(RES_hh_tesh!H19=0,0,RES_hh_tesh!H19/RES_summary!H$19)</f>
        <v>14.180918118991565</v>
      </c>
      <c r="I19" s="95">
        <f>IF(RES_hh_tesh!I19=0,0,RES_hh_tesh!I19/RES_summary!I$19)</f>
        <v>14.080677443667662</v>
      </c>
      <c r="J19" s="95">
        <f>IF(RES_hh_tesh!J19=0,0,RES_hh_tesh!J19/RES_summary!J$19)</f>
        <v>14.234613527141978</v>
      </c>
      <c r="K19" s="95">
        <f>IF(RES_hh_tesh!K19=0,0,RES_hh_tesh!K19/RES_summary!K$19)</f>
        <v>14.10206909125098</v>
      </c>
      <c r="L19" s="95">
        <f>IF(RES_hh_tesh!L19=0,0,RES_hh_tesh!L19/RES_summary!L$19)</f>
        <v>14.319661402661261</v>
      </c>
      <c r="M19" s="95">
        <f>IF(RES_hh_tesh!M19=0,0,RES_hh_tesh!M19/RES_summary!M$19)</f>
        <v>14.239082344577708</v>
      </c>
      <c r="N19" s="95">
        <f>IF(RES_hh_tesh!N19=0,0,RES_hh_tesh!N19/RES_summary!N$19)</f>
        <v>14.349076645956274</v>
      </c>
      <c r="O19" s="95">
        <f>IF(RES_hh_tesh!O19=0,0,RES_hh_tesh!O19/RES_summary!O$19)</f>
        <v>14.276798661618718</v>
      </c>
      <c r="P19" s="95">
        <f>IF(RES_hh_tesh!P19=0,0,RES_hh_tesh!P19/RES_summary!P$19)</f>
        <v>14.122939360877112</v>
      </c>
      <c r="Q19" s="95">
        <f>IF(RES_hh_tesh!Q19=0,0,RES_hh_tesh!Q19/RES_summary!Q$19)</f>
        <v>13.851735823447342</v>
      </c>
    </row>
    <row r="20" spans="1:17" ht="12" customHeight="1" x14ac:dyDescent="0.25">
      <c r="A20" s="87" t="s">
        <v>110</v>
      </c>
      <c r="B20" s="95">
        <f>IF(RES_hh_tesh!B20=0,0,RES_hh_tesh!B20/RES_summary!B$19)</f>
        <v>13.963365894102845</v>
      </c>
      <c r="C20" s="95">
        <f>IF(RES_hh_tesh!C20=0,0,RES_hh_tesh!C20/RES_summary!C$19)</f>
        <v>13.858096536859561</v>
      </c>
      <c r="D20" s="95">
        <f>IF(RES_hh_tesh!D20=0,0,RES_hh_tesh!D20/RES_summary!D$19)</f>
        <v>13.361206415339865</v>
      </c>
      <c r="E20" s="95">
        <f>IF(RES_hh_tesh!E20=0,0,RES_hh_tesh!E20/RES_summary!E$19)</f>
        <v>14.009845727090875</v>
      </c>
      <c r="F20" s="95">
        <f>IF(RES_hh_tesh!F20=0,0,RES_hh_tesh!F20/RES_summary!F$19)</f>
        <v>13.849541228906252</v>
      </c>
      <c r="G20" s="95">
        <f>IF(RES_hh_tesh!G20=0,0,RES_hh_tesh!G20/RES_summary!G$19)</f>
        <v>13.737191130576939</v>
      </c>
      <c r="H20" s="95">
        <f>IF(RES_hh_tesh!H20=0,0,RES_hh_tesh!H20/RES_summary!H$19)</f>
        <v>14.093238044807192</v>
      </c>
      <c r="I20" s="95">
        <f>IF(RES_hh_tesh!I20=0,0,RES_hh_tesh!I20/RES_summary!I$19)</f>
        <v>13.260937706139734</v>
      </c>
      <c r="J20" s="95">
        <f>IF(RES_hh_tesh!J20=0,0,RES_hh_tesh!J20/RES_summary!J$19)</f>
        <v>14.053541978807866</v>
      </c>
      <c r="K20" s="95">
        <f>IF(RES_hh_tesh!K20=0,0,RES_hh_tesh!K20/RES_summary!K$19)</f>
        <v>13.4239887783821</v>
      </c>
      <c r="L20" s="95">
        <f>IF(RES_hh_tesh!L20=0,0,RES_hh_tesh!L20/RES_summary!L$19)</f>
        <v>13.441775037651547</v>
      </c>
      <c r="M20" s="95">
        <f>IF(RES_hh_tesh!M20=0,0,RES_hh_tesh!M20/RES_summary!M$19)</f>
        <v>13.974910427483209</v>
      </c>
      <c r="N20" s="95">
        <f>IF(RES_hh_tesh!N20=0,0,RES_hh_tesh!N20/RES_summary!N$19)</f>
        <v>13.443422688217767</v>
      </c>
      <c r="O20" s="95">
        <f>IF(RES_hh_tesh!O20=0,0,RES_hh_tesh!O20/RES_summary!O$19)</f>
        <v>13.42620031351785</v>
      </c>
      <c r="P20" s="95">
        <f>IF(RES_hh_tesh!P20=0,0,RES_hh_tesh!P20/RES_summary!P$19)</f>
        <v>13.508378383354486</v>
      </c>
      <c r="Q20" s="95">
        <f>IF(RES_hh_tesh!Q20=0,0,RES_hh_tesh!Q20/RES_summary!Q$19)</f>
        <v>13.316883107305468</v>
      </c>
    </row>
    <row r="21" spans="1:17" ht="12" customHeight="1" x14ac:dyDescent="0.25">
      <c r="A21" s="87" t="s">
        <v>109</v>
      </c>
      <c r="B21" s="95">
        <f>IF(RES_hh_tesh!B21=0,0,RES_hh_tesh!B21/RES_summary!B$19)</f>
        <v>13.910395986578553</v>
      </c>
      <c r="C21" s="95">
        <f>IF(RES_hh_tesh!C21=0,0,RES_hh_tesh!C21/RES_summary!C$19)</f>
        <v>14.013849461824387</v>
      </c>
      <c r="D21" s="95">
        <f>IF(RES_hh_tesh!D21=0,0,RES_hh_tesh!D21/RES_summary!D$19)</f>
        <v>13.823963404208431</v>
      </c>
      <c r="E21" s="95">
        <f>IF(RES_hh_tesh!E21=0,0,RES_hh_tesh!E21/RES_summary!E$19)</f>
        <v>13.714619247090619</v>
      </c>
      <c r="F21" s="95">
        <f>IF(RES_hh_tesh!F21=0,0,RES_hh_tesh!F21/RES_summary!F$19)</f>
        <v>13.732112742074547</v>
      </c>
      <c r="G21" s="95">
        <f>IF(RES_hh_tesh!G21=0,0,RES_hh_tesh!G21/RES_summary!G$19)</f>
        <v>13.566169395658545</v>
      </c>
      <c r="H21" s="95">
        <f>IF(RES_hh_tesh!H21=0,0,RES_hh_tesh!H21/RES_summary!H$19)</f>
        <v>13.440536909460906</v>
      </c>
      <c r="I21" s="95">
        <f>IF(RES_hh_tesh!I21=0,0,RES_hh_tesh!I21/RES_summary!I$19)</f>
        <v>13.795758337073497</v>
      </c>
      <c r="J21" s="95">
        <f>IF(RES_hh_tesh!J21=0,0,RES_hh_tesh!J21/RES_summary!J$19)</f>
        <v>12.843669351778839</v>
      </c>
      <c r="K21" s="95">
        <f>IF(RES_hh_tesh!K21=0,0,RES_hh_tesh!K21/RES_summary!K$19)</f>
        <v>13.110241183477079</v>
      </c>
      <c r="L21" s="95">
        <f>IF(RES_hh_tesh!L21=0,0,RES_hh_tesh!L21/RES_summary!L$19)</f>
        <v>13.539729946125709</v>
      </c>
      <c r="M21" s="95">
        <f>IF(RES_hh_tesh!M21=0,0,RES_hh_tesh!M21/RES_summary!M$19)</f>
        <v>12.897274420423511</v>
      </c>
      <c r="N21" s="95">
        <f>IF(RES_hh_tesh!N21=0,0,RES_hh_tesh!N21/RES_summary!N$19)</f>
        <v>13.222540131314959</v>
      </c>
      <c r="O21" s="95">
        <f>IF(RES_hh_tesh!O21=0,0,RES_hh_tesh!O21/RES_summary!O$19)</f>
        <v>13.233025586262062</v>
      </c>
      <c r="P21" s="95">
        <f>IF(RES_hh_tesh!P21=0,0,RES_hh_tesh!P21/RES_summary!P$19)</f>
        <v>13.124632009666088</v>
      </c>
      <c r="Q21" s="95">
        <f>IF(RES_hh_tesh!Q21=0,0,RES_hh_tesh!Q21/RES_summary!Q$19)</f>
        <v>12.907588462842391</v>
      </c>
    </row>
    <row r="22" spans="1:17" ht="12" customHeight="1" x14ac:dyDescent="0.25">
      <c r="A22" s="87" t="s">
        <v>55</v>
      </c>
      <c r="B22" s="95">
        <f>IF(RES_hh_tesh!B22=0,0,RES_hh_tesh!B22/RES_summary!B$19)</f>
        <v>13.910283849324898</v>
      </c>
      <c r="C22" s="95">
        <f>IF(RES_hh_tesh!C22=0,0,RES_hh_tesh!C22/RES_summary!C$19)</f>
        <v>14.254421690494739</v>
      </c>
      <c r="D22" s="95">
        <f>IF(RES_hh_tesh!D22=0,0,RES_hh_tesh!D22/RES_summary!D$19)</f>
        <v>14.104010118956856</v>
      </c>
      <c r="E22" s="95">
        <f>IF(RES_hh_tesh!E22=0,0,RES_hh_tesh!E22/RES_summary!E$19)</f>
        <v>14.288936304960776</v>
      </c>
      <c r="F22" s="95">
        <f>IF(RES_hh_tesh!F22=0,0,RES_hh_tesh!F22/RES_summary!F$19)</f>
        <v>14.371772264596663</v>
      </c>
      <c r="G22" s="95">
        <f>IF(RES_hh_tesh!G22=0,0,RES_hh_tesh!G22/RES_summary!G$19)</f>
        <v>14.308198256727282</v>
      </c>
      <c r="H22" s="95">
        <f>IF(RES_hh_tesh!H22=0,0,RES_hh_tesh!H22/RES_summary!H$19)</f>
        <v>14.412020324272879</v>
      </c>
      <c r="I22" s="95">
        <f>IF(RES_hh_tesh!I22=0,0,RES_hh_tesh!I22/RES_summary!I$19)</f>
        <v>14.551439827511219</v>
      </c>
      <c r="J22" s="95">
        <f>IF(RES_hh_tesh!J22=0,0,RES_hh_tesh!J22/RES_summary!J$19)</f>
        <v>14.63503370059026</v>
      </c>
      <c r="K22" s="95">
        <f>IF(RES_hh_tesh!K22=0,0,RES_hh_tesh!K22/RES_summary!K$19)</f>
        <v>14.418866908517302</v>
      </c>
      <c r="L22" s="95">
        <f>IF(RES_hh_tesh!L22=0,0,RES_hh_tesh!L22/RES_summary!L$19)</f>
        <v>14.601532001941724</v>
      </c>
      <c r="M22" s="95">
        <f>IF(RES_hh_tesh!M22=0,0,RES_hh_tesh!M22/RES_summary!M$19)</f>
        <v>14.36764126475865</v>
      </c>
      <c r="N22" s="95">
        <f>IF(RES_hh_tesh!N22=0,0,RES_hh_tesh!N22/RES_summary!N$19)</f>
        <v>14.445894492411783</v>
      </c>
      <c r="O22" s="95">
        <f>IF(RES_hh_tesh!O22=0,0,RES_hh_tesh!O22/RES_summary!O$19)</f>
        <v>14.380747673383251</v>
      </c>
      <c r="P22" s="95">
        <f>IF(RES_hh_tesh!P22=0,0,RES_hh_tesh!P22/RES_summary!P$19)</f>
        <v>14.12052578047852</v>
      </c>
      <c r="Q22" s="95">
        <f>IF(RES_hh_tesh!Q22=0,0,RES_hh_tesh!Q22/RES_summary!Q$19)</f>
        <v>13.844761435909415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14.879274480532528</v>
      </c>
      <c r="C24" s="95">
        <f>IF(RES_hh_tesh!C24=0,0,RES_hh_tesh!C24/RES_summary!C$19)</f>
        <v>12.629825453081873</v>
      </c>
      <c r="D24" s="95">
        <f>IF(RES_hh_tesh!D24=0,0,RES_hh_tesh!D24/RES_summary!D$19)</f>
        <v>14.38497690294918</v>
      </c>
      <c r="E24" s="95">
        <f>IF(RES_hh_tesh!E24=0,0,RES_hh_tesh!E24/RES_summary!E$19)</f>
        <v>13.242639402544404</v>
      </c>
      <c r="F24" s="95">
        <f>IF(RES_hh_tesh!F24=0,0,RES_hh_tesh!F24/RES_summary!F$19)</f>
        <v>12.887200513022828</v>
      </c>
      <c r="G24" s="95">
        <f>IF(RES_hh_tesh!G24=0,0,RES_hh_tesh!G24/RES_summary!G$19)</f>
        <v>12.36548551839121</v>
      </c>
      <c r="H24" s="95">
        <f>IF(RES_hh_tesh!H24=0,0,RES_hh_tesh!H24/RES_summary!H$19)</f>
        <v>13.547006731473124</v>
      </c>
      <c r="I24" s="95">
        <f>IF(RES_hh_tesh!I24=0,0,RES_hh_tesh!I24/RES_summary!I$19)</f>
        <v>13.439611282501872</v>
      </c>
      <c r="J24" s="95">
        <f>IF(RES_hh_tesh!J24=0,0,RES_hh_tesh!J24/RES_summary!J$19)</f>
        <v>13.520130086349733</v>
      </c>
      <c r="K24" s="95">
        <f>IF(RES_hh_tesh!K24=0,0,RES_hh_tesh!K24/RES_summary!K$19)</f>
        <v>13.307234693966867</v>
      </c>
      <c r="L24" s="95">
        <f>IF(RES_hh_tesh!L24=0,0,RES_hh_tesh!L24/RES_summary!L$19)</f>
        <v>10.96895765435068</v>
      </c>
      <c r="M24" s="95">
        <f>IF(RES_hh_tesh!M24=0,0,RES_hh_tesh!M24/RES_summary!M$19)</f>
        <v>15.918215759881765</v>
      </c>
      <c r="N24" s="95">
        <f>IF(RES_hh_tesh!N24=0,0,RES_hh_tesh!N24/RES_summary!N$19)</f>
        <v>13.50415477838613</v>
      </c>
      <c r="O24" s="95">
        <f>IF(RES_hh_tesh!O24=0,0,RES_hh_tesh!O24/RES_summary!O$19)</f>
        <v>11.84424846648338</v>
      </c>
      <c r="P24" s="95">
        <f>IF(RES_hh_tesh!P24=0,0,RES_hh_tesh!P24/RES_summary!P$19)</f>
        <v>14.38863117687724</v>
      </c>
      <c r="Q24" s="95">
        <f>IF(RES_hh_tesh!Q24=0,0,RES_hh_tesh!Q24/RES_summary!Q$19)</f>
        <v>13.186076229713844</v>
      </c>
    </row>
    <row r="25" spans="1:17" ht="12" customHeight="1" x14ac:dyDescent="0.25">
      <c r="A25" s="51" t="s">
        <v>60</v>
      </c>
      <c r="B25" s="22">
        <f>IF(RES_hh_tesh!B25=0,0,RES_hh_tesh!B25/RES_summary!B$19)</f>
        <v>16.18344077294255</v>
      </c>
      <c r="C25" s="22">
        <f>IF(RES_hh_tesh!C25=0,0,RES_hh_tesh!C25/RES_summary!C$19)</f>
        <v>16.89208899256176</v>
      </c>
      <c r="D25" s="22">
        <f>IF(RES_hh_tesh!D25=0,0,RES_hh_tesh!D25/RES_summary!D$19)</f>
        <v>19.114373751132213</v>
      </c>
      <c r="E25" s="22">
        <f>IF(RES_hh_tesh!E25=0,0,RES_hh_tesh!E25/RES_summary!E$19)</f>
        <v>18.031233893639538</v>
      </c>
      <c r="F25" s="22">
        <f>IF(RES_hh_tesh!F25=0,0,RES_hh_tesh!F25/RES_summary!F$19)</f>
        <v>19.221978580244141</v>
      </c>
      <c r="G25" s="22">
        <f>IF(RES_hh_tesh!G25=0,0,RES_hh_tesh!G25/RES_summary!G$19)</f>
        <v>19.782621704462631</v>
      </c>
      <c r="H25" s="22">
        <f>IF(RES_hh_tesh!H25=0,0,RES_hh_tesh!H25/RES_summary!H$19)</f>
        <v>17.505412956808538</v>
      </c>
      <c r="I25" s="22">
        <f>IF(RES_hh_tesh!I25=0,0,RES_hh_tesh!I25/RES_summary!I$19)</f>
        <v>17.470128295728447</v>
      </c>
      <c r="J25" s="22">
        <f>IF(RES_hh_tesh!J25=0,0,RES_hh_tesh!J25/RES_summary!J$19)</f>
        <v>16.945092530455188</v>
      </c>
      <c r="K25" s="22">
        <f>IF(RES_hh_tesh!K25=0,0,RES_hh_tesh!K25/RES_summary!K$19)</f>
        <v>16.500071017603638</v>
      </c>
      <c r="L25" s="22">
        <f>IF(RES_hh_tesh!L25=0,0,RES_hh_tesh!L25/RES_summary!L$19)</f>
        <v>15.549254282846764</v>
      </c>
      <c r="M25" s="22">
        <f>IF(RES_hh_tesh!M25=0,0,RES_hh_tesh!M25/RES_summary!M$19)</f>
        <v>15.166386906540531</v>
      </c>
      <c r="N25" s="22">
        <f>IF(RES_hh_tesh!N25=0,0,RES_hh_tesh!N25/RES_summary!N$19)</f>
        <v>17.695539733720448</v>
      </c>
      <c r="O25" s="22">
        <f>IF(RES_hh_tesh!O25=0,0,RES_hh_tesh!O25/RES_summary!O$19)</f>
        <v>18.354040045578781</v>
      </c>
      <c r="P25" s="22">
        <f>IF(RES_hh_tesh!P25=0,0,RES_hh_tesh!P25/RES_summary!P$19)</f>
        <v>18.832967893542254</v>
      </c>
      <c r="Q25" s="22">
        <f>IF(RES_hh_tesh!Q25=0,0,RES_hh_tesh!Q25/RES_summary!Q$19)</f>
        <v>19.811802771457007</v>
      </c>
    </row>
    <row r="26" spans="1:17" ht="12" customHeight="1" x14ac:dyDescent="0.25">
      <c r="A26" s="49" t="s">
        <v>59</v>
      </c>
      <c r="B26" s="18">
        <f>IF(RES_hh_tesh!B26=0,0,RES_hh_tesh!B26/RES_summary!B$19)</f>
        <v>4.8714345489268416</v>
      </c>
      <c r="C26" s="18">
        <f>IF(RES_hh_tesh!C26=0,0,RES_hh_tesh!C26/RES_summary!C$19)</f>
        <v>4.9311944426977377</v>
      </c>
      <c r="D26" s="18">
        <f>IF(RES_hh_tesh!D26=0,0,RES_hh_tesh!D26/RES_summary!D$19)</f>
        <v>4.8862067247848273</v>
      </c>
      <c r="E26" s="18">
        <f>IF(RES_hh_tesh!E26=0,0,RES_hh_tesh!E26/RES_summary!E$19)</f>
        <v>4.8812866331046871</v>
      </c>
      <c r="F26" s="18">
        <f>IF(RES_hh_tesh!F26=0,0,RES_hh_tesh!F26/RES_summary!F$19)</f>
        <v>4.9091195197795434</v>
      </c>
      <c r="G26" s="18">
        <f>IF(RES_hh_tesh!G26=0,0,RES_hh_tesh!G26/RES_summary!G$19)</f>
        <v>4.8788956545143281</v>
      </c>
      <c r="H26" s="18">
        <f>IF(RES_hh_tesh!H26=0,0,RES_hh_tesh!H26/RES_summary!H$19)</f>
        <v>4.8474651859873399</v>
      </c>
      <c r="I26" s="18">
        <f>IF(RES_hh_tesh!I26=0,0,RES_hh_tesh!I26/RES_summary!I$19)</f>
        <v>4.8105059817902207</v>
      </c>
      <c r="J26" s="18">
        <f>IF(RES_hh_tesh!J26=0,0,RES_hh_tesh!J26/RES_summary!J$19)</f>
        <v>4.8567659862435519</v>
      </c>
      <c r="K26" s="18">
        <f>IF(RES_hh_tesh!K26=0,0,RES_hh_tesh!K26/RES_summary!K$19)</f>
        <v>4.8264095060973631</v>
      </c>
      <c r="L26" s="18">
        <f>IF(RES_hh_tesh!L26=0,0,RES_hh_tesh!L26/RES_summary!L$19)</f>
        <v>4.9179045445381195</v>
      </c>
      <c r="M26" s="18">
        <f>IF(RES_hh_tesh!M26=0,0,RES_hh_tesh!M26/RES_summary!M$19)</f>
        <v>4.8540680313756948</v>
      </c>
      <c r="N26" s="18">
        <f>IF(RES_hh_tesh!N26=0,0,RES_hh_tesh!N26/RES_summary!N$19)</f>
        <v>4.8812790073039638</v>
      </c>
      <c r="O26" s="18">
        <f>IF(RES_hh_tesh!O26=0,0,RES_hh_tesh!O26/RES_summary!O$19)</f>
        <v>4.8922337409042287</v>
      </c>
      <c r="P26" s="18">
        <f>IF(RES_hh_tesh!P26=0,0,RES_hh_tesh!P26/RES_summary!P$19)</f>
        <v>4.8605301292183585</v>
      </c>
      <c r="Q26" s="18">
        <f>IF(RES_hh_tesh!Q26=0,0,RES_hh_tesh!Q26/RES_summary!Q$19)</f>
        <v>4.7867596468179467</v>
      </c>
    </row>
    <row r="27" spans="1:17" ht="12.95" customHeight="1" x14ac:dyDescent="0.25">
      <c r="A27" s="89" t="s">
        <v>62</v>
      </c>
      <c r="B27" s="96">
        <f>IF(RES_hh_tesh!B27=0,0,RES_hh_tesh!B27/RES_summary!B$19)</f>
        <v>5.5790314538092272</v>
      </c>
      <c r="C27" s="96">
        <f>IF(RES_hh_tesh!C27=0,0,RES_hh_tesh!C27/RES_summary!C$19)</f>
        <v>5.6202462234856663</v>
      </c>
      <c r="D27" s="96">
        <f>IF(RES_hh_tesh!D27=0,0,RES_hh_tesh!D27/RES_summary!D$19)</f>
        <v>5.7373645825264035</v>
      </c>
      <c r="E27" s="96">
        <f>IF(RES_hh_tesh!E27=0,0,RES_hh_tesh!E27/RES_summary!E$19)</f>
        <v>6.017484567588987</v>
      </c>
      <c r="F27" s="96">
        <f>IF(RES_hh_tesh!F27=0,0,RES_hh_tesh!F27/RES_summary!F$19)</f>
        <v>6.1343761371281893</v>
      </c>
      <c r="G27" s="96">
        <f>IF(RES_hh_tesh!G27=0,0,RES_hh_tesh!G27/RES_summary!G$19)</f>
        <v>6.2906375721603691</v>
      </c>
      <c r="H27" s="96">
        <f>IF(RES_hh_tesh!H27=0,0,RES_hh_tesh!H27/RES_summary!H$19)</f>
        <v>6.0678122105088628</v>
      </c>
      <c r="I27" s="96">
        <f>IF(RES_hh_tesh!I27=0,0,RES_hh_tesh!I27/RES_summary!I$19)</f>
        <v>6.0600666104057161</v>
      </c>
      <c r="J27" s="96">
        <f>IF(RES_hh_tesh!J27=0,0,RES_hh_tesh!J27/RES_summary!J$19)</f>
        <v>5.5112821167915893</v>
      </c>
      <c r="K27" s="96">
        <f>IF(RES_hh_tesh!K27=0,0,RES_hh_tesh!K27/RES_summary!K$19)</f>
        <v>5.645881248043672</v>
      </c>
      <c r="L27" s="96">
        <f>IF(RES_hh_tesh!L27=0,0,RES_hh_tesh!L27/RES_summary!L$19)</f>
        <v>5.6067823853851024</v>
      </c>
      <c r="M27" s="96">
        <f>IF(RES_hh_tesh!M27=0,0,RES_hh_tesh!M27/RES_summary!M$19)</f>
        <v>5.501568019606438</v>
      </c>
      <c r="N27" s="96">
        <f>IF(RES_hh_tesh!N27=0,0,RES_hh_tesh!N27/RES_summary!N$19)</f>
        <v>5.7633462223066632</v>
      </c>
      <c r="O27" s="96">
        <f>IF(RES_hh_tesh!O27=0,0,RES_hh_tesh!O27/RES_summary!O$19)</f>
        <v>5.8548721105610806</v>
      </c>
      <c r="P27" s="96">
        <f>IF(RES_hh_tesh!P27=0,0,RES_hh_tesh!P27/RES_summary!P$19)</f>
        <v>5.9417894721804121</v>
      </c>
      <c r="Q27" s="96">
        <f>IF(RES_hh_tesh!Q27=0,0,RES_hh_tesh!Q27/RES_summary!Q$19)</f>
        <v>6.3435481060458985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5.0668470574902251</v>
      </c>
      <c r="C29" s="95">
        <f>IF(RES_hh_tesh!C29=0,0,RES_hh_tesh!C29/RES_summary!C$19)</f>
        <v>5.0708975869532074</v>
      </c>
      <c r="D29" s="95">
        <f>IF(RES_hh_tesh!D29=0,0,RES_hh_tesh!D29/RES_summary!D$19)</f>
        <v>5.0317208175469199</v>
      </c>
      <c r="E29" s="95">
        <f>IF(RES_hh_tesh!E29=0,0,RES_hh_tesh!E29/RES_summary!E$19)</f>
        <v>5.3251031811723095</v>
      </c>
      <c r="F29" s="95">
        <f>IF(RES_hh_tesh!F29=0,0,RES_hh_tesh!F29/RES_summary!F$19)</f>
        <v>5.2827751129875891</v>
      </c>
      <c r="G29" s="95">
        <f>IF(RES_hh_tesh!G29=0,0,RES_hh_tesh!G29/RES_summary!G$19)</f>
        <v>5.2272546153950934</v>
      </c>
      <c r="H29" s="95">
        <f>IF(RES_hh_tesh!H29=0,0,RES_hh_tesh!H29/RES_summary!H$19)</f>
        <v>5.2211963356721371</v>
      </c>
      <c r="I29" s="95">
        <f>IF(RES_hh_tesh!I29=0,0,RES_hh_tesh!I29/RES_summary!I$19)</f>
        <v>5.1992283611284877</v>
      </c>
      <c r="J29" s="95">
        <f>IF(RES_hh_tesh!J29=0,0,RES_hh_tesh!J29/RES_summary!J$19)</f>
        <v>5.144477680151315</v>
      </c>
      <c r="K29" s="95">
        <f>IF(RES_hh_tesh!K29=0,0,RES_hh_tesh!K29/RES_summary!K$19)</f>
        <v>5.2261066135152641</v>
      </c>
      <c r="L29" s="95">
        <f>IF(RES_hh_tesh!L29=0,0,RES_hh_tesh!L29/RES_summary!L$19)</f>
        <v>4.8239068473428581</v>
      </c>
      <c r="M29" s="95">
        <f>IF(RES_hh_tesh!M29=0,0,RES_hh_tesh!M29/RES_summary!M$19)</f>
        <v>5.233347960075986</v>
      </c>
      <c r="N29" s="95">
        <f>IF(RES_hh_tesh!N29=0,0,RES_hh_tesh!N29/RES_summary!N$19)</f>
        <v>5.2089417035396153</v>
      </c>
      <c r="O29" s="95">
        <f>IF(RES_hh_tesh!O29=0,0,RES_hh_tesh!O29/RES_summary!O$19)</f>
        <v>5.1752515003010613</v>
      </c>
      <c r="P29" s="95">
        <f>IF(RES_hh_tesh!P29=0,0,RES_hh_tesh!P29/RES_summary!P$19)</f>
        <v>5.0894313017930992</v>
      </c>
      <c r="Q29" s="95">
        <f>IF(RES_hh_tesh!Q29=0,0,RES_hh_tesh!Q29/RES_summary!Q$19)</f>
        <v>5.1910429922542951</v>
      </c>
    </row>
    <row r="30" spans="1:17" ht="12" customHeight="1" x14ac:dyDescent="0.25">
      <c r="A30" s="87" t="s">
        <v>109</v>
      </c>
      <c r="B30" s="95">
        <f>IF(RES_hh_tesh!B30=0,0,RES_hh_tesh!B30/RES_summary!B$19)</f>
        <v>5.0668384964224353</v>
      </c>
      <c r="C30" s="95">
        <f>IF(RES_hh_tesh!C30=0,0,RES_hh_tesh!C30/RES_summary!C$19)</f>
        <v>5.1043808141879063</v>
      </c>
      <c r="D30" s="95">
        <f>IF(RES_hh_tesh!D30=0,0,RES_hh_tesh!D30/RES_summary!D$19)</f>
        <v>5.0227713939599434</v>
      </c>
      <c r="E30" s="95">
        <f>IF(RES_hh_tesh!E30=0,0,RES_hh_tesh!E30/RES_summary!E$19)</f>
        <v>4.9878128481271657</v>
      </c>
      <c r="F30" s="95">
        <f>IF(RES_hh_tesh!F30=0,0,RES_hh_tesh!F30/RES_summary!F$19)</f>
        <v>5.1454262011324587</v>
      </c>
      <c r="G30" s="95">
        <f>IF(RES_hh_tesh!G30=0,0,RES_hh_tesh!G30/RES_summary!G$19)</f>
        <v>5.1552137391537451</v>
      </c>
      <c r="H30" s="95">
        <f>IF(RES_hh_tesh!H30=0,0,RES_hh_tesh!H30/RES_summary!H$19)</f>
        <v>5.2169260113585532</v>
      </c>
      <c r="I30" s="95">
        <f>IF(RES_hh_tesh!I30=0,0,RES_hh_tesh!I30/RES_summary!I$19)</f>
        <v>5.3267990615114371</v>
      </c>
      <c r="J30" s="95">
        <f>IF(RES_hh_tesh!J30=0,0,RES_hh_tesh!J30/RES_summary!J$19)</f>
        <v>5.0338867790741961</v>
      </c>
      <c r="K30" s="95">
        <f>IF(RES_hh_tesh!K30=0,0,RES_hh_tesh!K30/RES_summary!K$19)</f>
        <v>5.2278811563778174</v>
      </c>
      <c r="L30" s="95">
        <f>IF(RES_hh_tesh!L30=0,0,RES_hh_tesh!L30/RES_summary!L$19)</f>
        <v>5.3974745482673967</v>
      </c>
      <c r="M30" s="95">
        <f>IF(RES_hh_tesh!M30=0,0,RES_hh_tesh!M30/RES_summary!M$19)</f>
        <v>5.1915188289955188</v>
      </c>
      <c r="N30" s="95">
        <f>IF(RES_hh_tesh!N30=0,0,RES_hh_tesh!N30/RES_summary!N$19)</f>
        <v>5.2739542872243943</v>
      </c>
      <c r="O30" s="95">
        <f>IF(RES_hh_tesh!O30=0,0,RES_hh_tesh!O30/RES_summary!O$19)</f>
        <v>5.2744512676843494</v>
      </c>
      <c r="P30" s="95">
        <f>IF(RES_hh_tesh!P30=0,0,RES_hh_tesh!P30/RES_summary!P$19)</f>
        <v>5.2070361758423109</v>
      </c>
      <c r="Q30" s="95">
        <f>IF(RES_hh_tesh!Q30=0,0,RES_hh_tesh!Q30/RES_summary!Q$19)</f>
        <v>5.3330536533530948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4.9357063867497768</v>
      </c>
      <c r="K31" s="95">
        <f>IF(RES_hh_tesh!K31=0,0,RES_hh_tesh!K31/RES_summary!K$19)</f>
        <v>5.0041693571762336</v>
      </c>
      <c r="L31" s="95">
        <f>IF(RES_hh_tesh!L31=0,0,RES_hh_tesh!L31/RES_summary!L$19)</f>
        <v>5.0284721025517856</v>
      </c>
      <c r="M31" s="95">
        <f>IF(RES_hh_tesh!M31=0,0,RES_hh_tesh!M31/RES_summary!M$19)</f>
        <v>5.0323742460222274</v>
      </c>
      <c r="N31" s="95">
        <f>IF(RES_hh_tesh!N31=0,0,RES_hh_tesh!N31/RES_summary!N$19)</f>
        <v>5.0382708286853735</v>
      </c>
      <c r="O31" s="95">
        <f>IF(RES_hh_tesh!O31=0,0,RES_hh_tesh!O31/RES_summary!O$19)</f>
        <v>5.0271727761876459</v>
      </c>
      <c r="P31" s="95">
        <f>IF(RES_hh_tesh!P31=0,0,RES_hh_tesh!P31/RES_summary!P$19)</f>
        <v>5.0216661487550809</v>
      </c>
      <c r="Q31" s="95">
        <f>IF(RES_hh_tesh!Q31=0,0,RES_hh_tesh!Q31/RES_summary!Q$19)</f>
        <v>5.0686230851323124</v>
      </c>
    </row>
    <row r="32" spans="1:17" ht="12" customHeight="1" x14ac:dyDescent="0.25">
      <c r="A32" s="49" t="s">
        <v>60</v>
      </c>
      <c r="B32" s="18">
        <f>IF(RES_hh_tesh!B32=0,0,RES_hh_tesh!B32/RES_summary!B$19)</f>
        <v>5.9211024331090538</v>
      </c>
      <c r="C32" s="18">
        <f>IF(RES_hh_tesh!C32=0,0,RES_hh_tesh!C32/RES_summary!C$19)</f>
        <v>6.0022153134514058</v>
      </c>
      <c r="D32" s="18">
        <f>IF(RES_hh_tesh!D32=0,0,RES_hh_tesh!D32/RES_summary!D$19)</f>
        <v>6.418235875218878</v>
      </c>
      <c r="E32" s="18">
        <f>IF(RES_hh_tesh!E32=0,0,RES_hh_tesh!E32/RES_summary!E$19)</f>
        <v>6.7805052963005448</v>
      </c>
      <c r="F32" s="18">
        <f>IF(RES_hh_tesh!F32=0,0,RES_hh_tesh!F32/RES_summary!F$19)</f>
        <v>6.9204344306272176</v>
      </c>
      <c r="G32" s="18">
        <f>IF(RES_hh_tesh!G32=0,0,RES_hh_tesh!G32/RES_summary!G$19)</f>
        <v>7.1703205700961137</v>
      </c>
      <c r="H32" s="18">
        <f>IF(RES_hh_tesh!H32=0,0,RES_hh_tesh!H32/RES_summary!H$19)</f>
        <v>6.7658188599634395</v>
      </c>
      <c r="I32" s="18">
        <f>IF(RES_hh_tesh!I32=0,0,RES_hh_tesh!I32/RES_summary!I$19)</f>
        <v>6.7448952686645054</v>
      </c>
      <c r="J32" s="18">
        <f>IF(RES_hh_tesh!J32=0,0,RES_hh_tesh!J32/RES_summary!J$19)</f>
        <v>6.0603967888656136</v>
      </c>
      <c r="K32" s="18">
        <f>IF(RES_hh_tesh!K32=0,0,RES_hh_tesh!K32/RES_summary!K$19)</f>
        <v>6.0940757454736927</v>
      </c>
      <c r="L32" s="18">
        <f>IF(RES_hh_tesh!L32=0,0,RES_hh_tesh!L32/RES_summary!L$19)</f>
        <v>5.8563126013600657</v>
      </c>
      <c r="M32" s="18">
        <f>IF(RES_hh_tesh!M32=0,0,RES_hh_tesh!M32/RES_summary!M$19)</f>
        <v>5.8793799416612824</v>
      </c>
      <c r="N32" s="18">
        <f>IF(RES_hh_tesh!N32=0,0,RES_hh_tesh!N32/RES_summary!N$19)</f>
        <v>6.372556318066712</v>
      </c>
      <c r="O32" s="18">
        <f>IF(RES_hh_tesh!O32=0,0,RES_hh_tesh!O32/RES_summary!O$19)</f>
        <v>6.5898663758018401</v>
      </c>
      <c r="P32" s="18">
        <f>IF(RES_hh_tesh!P32=0,0,RES_hh_tesh!P32/RES_summary!P$19)</f>
        <v>6.9079188675054111</v>
      </c>
      <c r="Q32" s="18">
        <f>IF(RES_hh_tesh!Q32=0,0,RES_hh_tesh!Q32/RES_summary!Q$19)</f>
        <v>7.5654936561220598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38.067148317766986</v>
      </c>
      <c r="C3" s="100">
        <f>IF(RES_hh_emih!C3=0,0,RES_hh_emih!C3/RES_summary!C$19)</f>
        <v>39.249812514170792</v>
      </c>
      <c r="D3" s="100">
        <f>IF(RES_hh_emih!D3=0,0,RES_hh_emih!D3/RES_summary!D$19)</f>
        <v>35.337338807129669</v>
      </c>
      <c r="E3" s="100">
        <f>IF(RES_hh_emih!E3=0,0,RES_hh_emih!E3/RES_summary!E$19)</f>
        <v>37.413544395588247</v>
      </c>
      <c r="F3" s="100">
        <f>IF(RES_hh_emih!F3=0,0,RES_hh_emih!F3/RES_summary!F$19)</f>
        <v>38.088591035090843</v>
      </c>
      <c r="G3" s="100">
        <f>IF(RES_hh_emih!G3=0,0,RES_hh_emih!G3/RES_summary!G$19)</f>
        <v>36.807422621220503</v>
      </c>
      <c r="H3" s="100">
        <f>IF(RES_hh_emih!H3=0,0,RES_hh_emih!H3/RES_summary!H$19)</f>
        <v>32.832386457129829</v>
      </c>
      <c r="I3" s="100">
        <f>IF(RES_hh_emih!I3=0,0,RES_hh_emih!I3/RES_summary!I$19)</f>
        <v>28.688797415139415</v>
      </c>
      <c r="J3" s="100">
        <f>IF(RES_hh_emih!J3=0,0,RES_hh_emih!J3/RES_summary!J$19)</f>
        <v>32.734010100340164</v>
      </c>
      <c r="K3" s="100">
        <f>IF(RES_hh_emih!K3=0,0,RES_hh_emih!K3/RES_summary!K$19)</f>
        <v>29.008045708271744</v>
      </c>
      <c r="L3" s="100">
        <f>IF(RES_hh_emih!L3=0,0,RES_hh_emih!L3/RES_summary!L$19)</f>
        <v>32.74031547349631</v>
      </c>
      <c r="M3" s="100">
        <f>IF(RES_hh_emih!M3=0,0,RES_hh_emih!M3/RES_summary!M$19)</f>
        <v>26.310553497969916</v>
      </c>
      <c r="N3" s="100">
        <f>IF(RES_hh_emih!N3=0,0,RES_hh_emih!N3/RES_summary!N$19)</f>
        <v>26.820508889555459</v>
      </c>
      <c r="O3" s="100">
        <f>IF(RES_hh_emih!O3=0,0,RES_hh_emih!O3/RES_summary!O$19)</f>
        <v>29.364801758105017</v>
      </c>
      <c r="P3" s="100">
        <f>IF(RES_hh_emih!P3=0,0,RES_hh_emih!P3/RES_summary!P$19)</f>
        <v>23.341362894341593</v>
      </c>
      <c r="Q3" s="100">
        <f>IF(RES_hh_emih!Q3=0,0,RES_hh_emih!Q3/RES_summary!Q$19)</f>
        <v>26.246232807677067</v>
      </c>
    </row>
    <row r="4" spans="1:17" ht="12.95" customHeight="1" x14ac:dyDescent="0.25">
      <c r="A4" s="89" t="s">
        <v>65</v>
      </c>
      <c r="B4" s="96">
        <f>IF(RES_hh_emih!B4=0,0,RES_hh_emih!B4/RES_summary!B$19)</f>
        <v>32.852829899543323</v>
      </c>
      <c r="C4" s="96">
        <f>IF(RES_hh_emih!C4=0,0,RES_hh_emih!C4/RES_summary!C$19)</f>
        <v>33.912904238267458</v>
      </c>
      <c r="D4" s="96">
        <f>IF(RES_hh_emih!D4=0,0,RES_hh_emih!D4/RES_summary!D$19)</f>
        <v>29.934142111808651</v>
      </c>
      <c r="E4" s="96">
        <f>IF(RES_hh_emih!E4=0,0,RES_hh_emih!E4/RES_summary!E$19)</f>
        <v>32.118509482295543</v>
      </c>
      <c r="F4" s="96">
        <f>IF(RES_hh_emih!F4=0,0,RES_hh_emih!F4/RES_summary!F$19)</f>
        <v>32.702500744484865</v>
      </c>
      <c r="G4" s="96">
        <f>IF(RES_hh_emih!G4=0,0,RES_hh_emih!G4/RES_summary!G$19)</f>
        <v>31.477177592151182</v>
      </c>
      <c r="H4" s="96">
        <f>IF(RES_hh_emih!H4=0,0,RES_hh_emih!H4/RES_summary!H$19)</f>
        <v>27.379525801546517</v>
      </c>
      <c r="I4" s="96">
        <f>IF(RES_hh_emih!I4=0,0,RES_hh_emih!I4/RES_summary!I$19)</f>
        <v>23.264157519644648</v>
      </c>
      <c r="J4" s="96">
        <f>IF(RES_hh_emih!J4=0,0,RES_hh_emih!J4/RES_summary!J$19)</f>
        <v>26.991267688956302</v>
      </c>
      <c r="K4" s="96">
        <f>IF(RES_hh_emih!K4=0,0,RES_hh_emih!K4/RES_summary!K$19)</f>
        <v>23.475210572682691</v>
      </c>
      <c r="L4" s="96">
        <f>IF(RES_hh_emih!L4=0,0,RES_hh_emih!L4/RES_summary!L$19)</f>
        <v>27.170264837448379</v>
      </c>
      <c r="M4" s="96">
        <f>IF(RES_hh_emih!M4=0,0,RES_hh_emih!M4/RES_summary!M$19)</f>
        <v>20.646780438433399</v>
      </c>
      <c r="N4" s="96">
        <f>IF(RES_hh_emih!N4=0,0,RES_hh_emih!N4/RES_summary!N$19)</f>
        <v>21.217471334675857</v>
      </c>
      <c r="O4" s="96">
        <f>IF(RES_hh_emih!O4=0,0,RES_hh_emih!O4/RES_summary!O$19)</f>
        <v>23.755312091465097</v>
      </c>
      <c r="P4" s="96">
        <f>IF(RES_hh_emih!P4=0,0,RES_hh_emih!P4/RES_summary!P$19)</f>
        <v>17.758374467752226</v>
      </c>
      <c r="Q4" s="96">
        <f>IF(RES_hh_emih!Q4=0,0,RES_hh_emih!Q4/RES_summary!Q$19)</f>
        <v>20.71897912964101</v>
      </c>
    </row>
    <row r="5" spans="1:17" ht="12" customHeight="1" x14ac:dyDescent="0.25">
      <c r="A5" s="87" t="s">
        <v>58</v>
      </c>
      <c r="B5" s="95">
        <f>IF(RES_hh_emih!B5=0,0,RES_hh_emih!B5/RES_summary!B$19)</f>
        <v>61.652211878758244</v>
      </c>
      <c r="C5" s="95">
        <f>IF(RES_hh_emih!C5=0,0,RES_hh_emih!C5/RES_summary!C$19)</f>
        <v>67.699986374166187</v>
      </c>
      <c r="D5" s="95">
        <f>IF(RES_hh_emih!D5=0,0,RES_hh_emih!D5/RES_summary!D$19)</f>
        <v>60.911809104089045</v>
      </c>
      <c r="E5" s="95">
        <f>IF(RES_hh_emih!E5=0,0,RES_hh_emih!E5/RES_summary!E$19)</f>
        <v>62.790047328653564</v>
      </c>
      <c r="F5" s="95">
        <f>IF(RES_hh_emih!F5=0,0,RES_hh_emih!F5/RES_summary!F$19)</f>
        <v>64.13013223569358</v>
      </c>
      <c r="G5" s="95">
        <f>IF(RES_hh_emih!G5=0,0,RES_hh_emih!G5/RES_summary!G$19)</f>
        <v>61.084277653919209</v>
      </c>
      <c r="H5" s="95">
        <f>IF(RES_hh_emih!H5=0,0,RES_hh_emih!H5/RES_summary!H$19)</f>
        <v>55.452961264921477</v>
      </c>
      <c r="I5" s="95">
        <f>IF(RES_hh_emih!I5=0,0,RES_hh_emih!I5/RES_summary!I$19)</f>
        <v>44.573496220072748</v>
      </c>
      <c r="J5" s="95">
        <f>IF(RES_hh_emih!J5=0,0,RES_hh_emih!J5/RES_summary!J$19)</f>
        <v>52.789691897311428</v>
      </c>
      <c r="K5" s="95">
        <f>IF(RES_hh_emih!K5=0,0,RES_hh_emih!K5/RES_summary!K$19)</f>
        <v>47.062672009235037</v>
      </c>
      <c r="L5" s="95">
        <f>IF(RES_hh_emih!L5=0,0,RES_hh_emih!L5/RES_summary!L$19)</f>
        <v>52.164266228874553</v>
      </c>
      <c r="M5" s="95">
        <f>IF(RES_hh_emih!M5=0,0,RES_hh_emih!M5/RES_summary!M$19)</f>
        <v>44.01256518543881</v>
      </c>
      <c r="N5" s="95">
        <f>IF(RES_hh_emih!N5=0,0,RES_hh_emih!N5/RES_summary!N$19)</f>
        <v>44.550641722269589</v>
      </c>
      <c r="O5" s="95">
        <f>IF(RES_hh_emih!O5=0,0,RES_hh_emih!O5/RES_summary!O$19)</f>
        <v>50.875851337631751</v>
      </c>
      <c r="P5" s="95">
        <f>IF(RES_hh_emih!P5=0,0,RES_hh_emih!P5/RES_summary!P$19)</f>
        <v>38.674707265367161</v>
      </c>
      <c r="Q5" s="95">
        <f>IF(RES_hh_emih!Q5=0,0,RES_hh_emih!Q5/RES_summary!Q$19)</f>
        <v>44.545641273839529</v>
      </c>
    </row>
    <row r="6" spans="1:17" ht="12" customHeight="1" x14ac:dyDescent="0.25">
      <c r="A6" s="87" t="s">
        <v>84</v>
      </c>
      <c r="B6" s="95">
        <f>IF(RES_hh_emih!B6=0,0,RES_hh_emih!B6/RES_summary!B$19)</f>
        <v>34.878102993663653</v>
      </c>
      <c r="C6" s="95">
        <f>IF(RES_hh_emih!C6=0,0,RES_hh_emih!C6/RES_summary!C$19)</f>
        <v>34.457210755101087</v>
      </c>
      <c r="D6" s="95">
        <f>IF(RES_hh_emih!D6=0,0,RES_hh_emih!D6/RES_summary!D$19)</f>
        <v>32.528496380297007</v>
      </c>
      <c r="E6" s="95">
        <f>IF(RES_hh_emih!E6=0,0,RES_hh_emih!E6/RES_summary!E$19)</f>
        <v>34.249533011782411</v>
      </c>
      <c r="F6" s="95">
        <f>IF(RES_hh_emih!F6=0,0,RES_hh_emih!F6/RES_summary!F$19)</f>
        <v>33.819515723070275</v>
      </c>
      <c r="G6" s="95">
        <f>IF(RES_hh_emih!G6=0,0,RES_hh_emih!G6/RES_summary!G$19)</f>
        <v>32.984776691490531</v>
      </c>
      <c r="H6" s="95">
        <f>IF(RES_hh_emih!H6=0,0,RES_hh_emih!H6/RES_summary!H$19)</f>
        <v>28.706173568631534</v>
      </c>
      <c r="I6" s="95">
        <f>IF(RES_hh_emih!I6=0,0,RES_hh_emih!I6/RES_summary!I$19)</f>
        <v>26.243696576294379</v>
      </c>
      <c r="J6" s="95">
        <f>IF(RES_hh_emih!J6=0,0,RES_hh_emih!J6/RES_summary!J$19)</f>
        <v>27.322369462562282</v>
      </c>
      <c r="K6" s="95">
        <f>IF(RES_hh_emih!K6=0,0,RES_hh_emih!K6/RES_summary!K$19)</f>
        <v>26.385185294190109</v>
      </c>
      <c r="L6" s="95">
        <f>IF(RES_hh_emih!L6=0,0,RES_hh_emih!L6/RES_summary!L$19)</f>
        <v>29.19816288573038</v>
      </c>
      <c r="M6" s="95">
        <f>IF(RES_hh_emih!M6=0,0,RES_hh_emih!M6/RES_summary!M$19)</f>
        <v>23.24323176165095</v>
      </c>
      <c r="N6" s="95">
        <f>IF(RES_hh_emih!N6=0,0,RES_hh_emih!N6/RES_summary!N$19)</f>
        <v>23.741706665607573</v>
      </c>
      <c r="O6" s="95">
        <f>IF(RES_hh_emih!O6=0,0,RES_hh_emih!O6/RES_summary!O$19)</f>
        <v>25.862057832775385</v>
      </c>
      <c r="P6" s="95">
        <f>IF(RES_hh_emih!P6=0,0,RES_hh_emih!P6/RES_summary!P$19)</f>
        <v>20.641556114192234</v>
      </c>
      <c r="Q6" s="95">
        <f>IF(RES_hh_emih!Q6=0,0,RES_hh_emih!Q6/RES_summary!Q$19)</f>
        <v>23.206255631257569</v>
      </c>
    </row>
    <row r="7" spans="1:17" ht="12" customHeight="1" x14ac:dyDescent="0.25">
      <c r="A7" s="87" t="s">
        <v>110</v>
      </c>
      <c r="B7" s="95">
        <f>IF(RES_hh_emih!B7=0,0,RES_hh_emih!B7/RES_summary!B$19)</f>
        <v>43.230057379718559</v>
      </c>
      <c r="C7" s="95">
        <f>IF(RES_hh_emih!C7=0,0,RES_hh_emih!C7/RES_summary!C$19)</f>
        <v>42.732653104295608</v>
      </c>
      <c r="D7" s="95">
        <f>IF(RES_hh_emih!D7=0,0,RES_hh_emih!D7/RES_summary!D$19)</f>
        <v>36.604252687837644</v>
      </c>
      <c r="E7" s="95">
        <f>IF(RES_hh_emih!E7=0,0,RES_hh_emih!E7/RES_summary!E$19)</f>
        <v>41.269442605387361</v>
      </c>
      <c r="F7" s="95">
        <f>IF(RES_hh_emih!F7=0,0,RES_hh_emih!F7/RES_summary!F$19)</f>
        <v>41.25128140297592</v>
      </c>
      <c r="G7" s="95">
        <f>IF(RES_hh_emih!G7=0,0,RES_hh_emih!G7/RES_summary!G$19)</f>
        <v>40.955527040184599</v>
      </c>
      <c r="H7" s="95">
        <f>IF(RES_hh_emih!H7=0,0,RES_hh_emih!H7/RES_summary!H$19)</f>
        <v>34.898748224988317</v>
      </c>
      <c r="I7" s="95">
        <f>IF(RES_hh_emih!I7=0,0,RES_hh_emih!I7/RES_summary!I$19)</f>
        <v>28.608623327814264</v>
      </c>
      <c r="J7" s="95">
        <f>IF(RES_hh_emih!J7=0,0,RES_hh_emih!J7/RES_summary!J$19)</f>
        <v>36.890454869239548</v>
      </c>
      <c r="K7" s="95">
        <f>IF(RES_hh_emih!K7=0,0,RES_hh_emih!K7/RES_summary!K$19)</f>
        <v>30.136421630238704</v>
      </c>
      <c r="L7" s="95">
        <f>IF(RES_hh_emih!L7=0,0,RES_hh_emih!L7/RES_summary!L$19)</f>
        <v>34.104766641441934</v>
      </c>
      <c r="M7" s="95">
        <f>IF(RES_hh_emih!M7=0,0,RES_hh_emih!M7/RES_summary!M$19)</f>
        <v>27.563964050259472</v>
      </c>
      <c r="N7" s="95">
        <f>IF(RES_hh_emih!N7=0,0,RES_hh_emih!N7/RES_summary!N$19)</f>
        <v>27.632633262072563</v>
      </c>
      <c r="O7" s="95">
        <f>IF(RES_hh_emih!O7=0,0,RES_hh_emih!O7/RES_summary!O$19)</f>
        <v>30.694703744936788</v>
      </c>
      <c r="P7" s="95">
        <f>IF(RES_hh_emih!P7=0,0,RES_hh_emih!P7/RES_summary!P$19)</f>
        <v>23.756141074027287</v>
      </c>
      <c r="Q7" s="95">
        <f>IF(RES_hh_emih!Q7=0,0,RES_hh_emih!Q7/RES_summary!Q$19)</f>
        <v>28.15414550765329</v>
      </c>
    </row>
    <row r="8" spans="1:17" ht="12" customHeight="1" x14ac:dyDescent="0.25">
      <c r="A8" s="87" t="s">
        <v>109</v>
      </c>
      <c r="B8" s="95">
        <f>IF(RES_hh_emih!B8=0,0,RES_hh_emih!B8/RES_summary!B$19)</f>
        <v>28.507816817299545</v>
      </c>
      <c r="C8" s="95">
        <f>IF(RES_hh_emih!C8=0,0,RES_hh_emih!C8/RES_summary!C$19)</f>
        <v>31.117735381372256</v>
      </c>
      <c r="D8" s="95">
        <f>IF(RES_hh_emih!D8=0,0,RES_hh_emih!D8/RES_summary!D$19)</f>
        <v>28.56894419663195</v>
      </c>
      <c r="E8" s="95">
        <f>IF(RES_hh_emih!E8=0,0,RES_hh_emih!E8/RES_summary!E$19)</f>
        <v>28.81359962528402</v>
      </c>
      <c r="F8" s="95">
        <f>IF(RES_hh_emih!F8=0,0,RES_hh_emih!F8/RES_summary!F$19)</f>
        <v>30.217793297993381</v>
      </c>
      <c r="G8" s="95">
        <f>IF(RES_hh_emih!G8=0,0,RES_hh_emih!G8/RES_summary!G$19)</f>
        <v>27.451572012825824</v>
      </c>
      <c r="H8" s="95">
        <f>IF(RES_hh_emih!H8=0,0,RES_hh_emih!H8/RES_summary!H$19)</f>
        <v>24.507402448422038</v>
      </c>
      <c r="I8" s="95">
        <f>IF(RES_hh_emih!I8=0,0,RES_hh_emih!I8/RES_summary!I$19)</f>
        <v>22.524894108314946</v>
      </c>
      <c r="J8" s="95">
        <f>IF(RES_hh_emih!J8=0,0,RES_hh_emih!J8/RES_summary!J$19)</f>
        <v>23.069455453770242</v>
      </c>
      <c r="K8" s="95">
        <f>IF(RES_hh_emih!K8=0,0,RES_hh_emih!K8/RES_summary!K$19)</f>
        <v>21.984163795892435</v>
      </c>
      <c r="L8" s="95">
        <f>IF(RES_hh_emih!L8=0,0,RES_hh_emih!L8/RES_summary!L$19)</f>
        <v>26.598120887432852</v>
      </c>
      <c r="M8" s="95">
        <f>IF(RES_hh_emih!M8=0,0,RES_hh_emih!M8/RES_summary!M$19)</f>
        <v>19.247192241291447</v>
      </c>
      <c r="N8" s="95">
        <f>IF(RES_hh_emih!N8=0,0,RES_hh_emih!N8/RES_summary!N$19)</f>
        <v>20.658353213380185</v>
      </c>
      <c r="O8" s="95">
        <f>IF(RES_hh_emih!O8=0,0,RES_hh_emih!O8/RES_summary!O$19)</f>
        <v>23.37847034742099</v>
      </c>
      <c r="P8" s="95">
        <f>IF(RES_hh_emih!P8=0,0,RES_hh_emih!P8/RES_summary!P$19)</f>
        <v>17.082283399785492</v>
      </c>
      <c r="Q8" s="95">
        <f>IF(RES_hh_emih!Q8=0,0,RES_hh_emih!Q8/RES_summary!Q$19)</f>
        <v>19.754536523999249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4.273042704871501</v>
      </c>
      <c r="C17" s="96">
        <f>IF(RES_hh_emih!C17=0,0,RES_hh_emih!C17/RES_summary!C$19)</f>
        <v>4.3532676023768921</v>
      </c>
      <c r="D17" s="96">
        <f>IF(RES_hh_emih!D17=0,0,RES_hh_emih!D17/RES_summary!D$19)</f>
        <v>4.2937018362792649</v>
      </c>
      <c r="E17" s="96">
        <f>IF(RES_hh_emih!E17=0,0,RES_hh_emih!E17/RES_summary!E$19)</f>
        <v>4.3389535157389041</v>
      </c>
      <c r="F17" s="96">
        <f>IF(RES_hh_emih!F17=0,0,RES_hh_emih!F17/RES_summary!F$19)</f>
        <v>4.3831615505345969</v>
      </c>
      <c r="G17" s="96">
        <f>IF(RES_hh_emih!G17=0,0,RES_hh_emih!G17/RES_summary!G$19)</f>
        <v>4.3627405167393993</v>
      </c>
      <c r="H17" s="96">
        <f>IF(RES_hh_emih!H17=0,0,RES_hh_emih!H17/RES_summary!H$19)</f>
        <v>4.4627324823616581</v>
      </c>
      <c r="I17" s="96">
        <f>IF(RES_hh_emih!I17=0,0,RES_hh_emih!I17/RES_summary!I$19)</f>
        <v>4.3622595933039472</v>
      </c>
      <c r="J17" s="96">
        <f>IF(RES_hh_emih!J17=0,0,RES_hh_emih!J17/RES_summary!J$19)</f>
        <v>4.5903526728391597</v>
      </c>
      <c r="K17" s="96">
        <f>IF(RES_hh_emih!K17=0,0,RES_hh_emih!K17/RES_summary!K$19)</f>
        <v>4.4415817296327882</v>
      </c>
      <c r="L17" s="96">
        <f>IF(RES_hh_emih!L17=0,0,RES_hh_emih!L17/RES_summary!L$19)</f>
        <v>4.5107104367904967</v>
      </c>
      <c r="M17" s="96">
        <f>IF(RES_hh_emih!M17=0,0,RES_hh_emih!M17/RES_summary!M$19)</f>
        <v>4.5001122900258315</v>
      </c>
      <c r="N17" s="96">
        <f>IF(RES_hh_emih!N17=0,0,RES_hh_emih!N17/RES_summary!N$19)</f>
        <v>4.4437623175720313</v>
      </c>
      <c r="O17" s="96">
        <f>IF(RES_hh_emih!O17=0,0,RES_hh_emih!O17/RES_summary!O$19)</f>
        <v>4.4522093560066605</v>
      </c>
      <c r="P17" s="96">
        <f>IF(RES_hh_emih!P17=0,0,RES_hh_emih!P17/RES_summary!P$19)</f>
        <v>4.4205280350233203</v>
      </c>
      <c r="Q17" s="96">
        <f>IF(RES_hh_emih!Q17=0,0,RES_hh_emih!Q17/RES_summary!Q$19)</f>
        <v>4.3871863531214039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6.0171489939913059</v>
      </c>
      <c r="C19" s="95">
        <f>IF(RES_hh_emih!C19=0,0,RES_hh_emih!C19/RES_summary!C$19)</f>
        <v>6.0401929521437525</v>
      </c>
      <c r="D19" s="95">
        <f>IF(RES_hh_emih!D19=0,0,RES_hh_emih!D19/RES_summary!D$19)</f>
        <v>5.9372755528764527</v>
      </c>
      <c r="E19" s="95">
        <f>IF(RES_hh_emih!E19=0,0,RES_hh_emih!E19/RES_summary!E$19)</f>
        <v>5.8793470762288642</v>
      </c>
      <c r="F19" s="95">
        <f>IF(RES_hh_emih!F19=0,0,RES_hh_emih!F19/RES_summary!F$19)</f>
        <v>5.867245583444169</v>
      </c>
      <c r="G19" s="95">
        <f>IF(RES_hh_emih!G19=0,0,RES_hh_emih!G19/RES_summary!G$19)</f>
        <v>5.7723863533018989</v>
      </c>
      <c r="H19" s="95">
        <f>IF(RES_hh_emih!H19=0,0,RES_hh_emih!H19/RES_summary!H$19)</f>
        <v>5.690690446143793</v>
      </c>
      <c r="I19" s="95">
        <f>IF(RES_hh_emih!I19=0,0,RES_hh_emih!I19/RES_summary!I$19)</f>
        <v>5.5946377289312705</v>
      </c>
      <c r="J19" s="95">
        <f>IF(RES_hh_emih!J19=0,0,RES_hh_emih!J19/RES_summary!J$19)</f>
        <v>5.5964530755528115</v>
      </c>
      <c r="K19" s="95">
        <f>IF(RES_hh_emih!K19=0,0,RES_hh_emih!K19/RES_summary!K$19)</f>
        <v>5.4802811765940103</v>
      </c>
      <c r="L19" s="95">
        <f>IF(RES_hh_emih!L19=0,0,RES_hh_emih!L19/RES_summary!L$19)</f>
        <v>5.5308508451183673</v>
      </c>
      <c r="M19" s="95">
        <f>IF(RES_hh_emih!M19=0,0,RES_hh_emih!M19/RES_summary!M$19)</f>
        <v>5.4332631441721162</v>
      </c>
      <c r="N19" s="95">
        <f>IF(RES_hh_emih!N19=0,0,RES_hh_emih!N19/RES_summary!N$19)</f>
        <v>5.437886447797359</v>
      </c>
      <c r="O19" s="95">
        <f>IF(RES_hh_emih!O19=0,0,RES_hh_emih!O19/RES_summary!O$19)</f>
        <v>5.4061001298617146</v>
      </c>
      <c r="P19" s="95">
        <f>IF(RES_hh_emih!P19=0,0,RES_hh_emih!P19/RES_summary!P$19)</f>
        <v>5.3367029888652393</v>
      </c>
      <c r="Q19" s="95">
        <f>IF(RES_hh_emih!Q19=0,0,RES_hh_emih!Q19/RES_summary!Q$19)</f>
        <v>5.2211288106962312</v>
      </c>
    </row>
    <row r="20" spans="1:17" ht="12" customHeight="1" x14ac:dyDescent="0.25">
      <c r="A20" s="87" t="s">
        <v>110</v>
      </c>
      <c r="B20" s="95">
        <f>IF(RES_hh_emih!B20=0,0,RES_hh_emih!B20/RES_summary!B$19)</f>
        <v>7.2946840754258524</v>
      </c>
      <c r="C20" s="95">
        <f>IF(RES_hh_emih!C20=0,0,RES_hh_emih!C20/RES_summary!C$19)</f>
        <v>7.2085600443645372</v>
      </c>
      <c r="D20" s="95">
        <f>IF(RES_hh_emih!D20=0,0,RES_hh_emih!D20/RES_summary!D$19)</f>
        <v>6.9249715112698293</v>
      </c>
      <c r="E20" s="95">
        <f>IF(RES_hh_emih!E20=0,0,RES_hh_emih!E20/RES_summary!E$19)</f>
        <v>7.2035135154421521</v>
      </c>
      <c r="F20" s="95">
        <f>IF(RES_hh_emih!F20=0,0,RES_hh_emih!F20/RES_summary!F$19)</f>
        <v>7.0790969728810698</v>
      </c>
      <c r="G20" s="95">
        <f>IF(RES_hh_emih!G20=0,0,RES_hh_emih!G20/RES_summary!G$19)</f>
        <v>6.9660452387008425</v>
      </c>
      <c r="H20" s="95">
        <f>IF(RES_hh_emih!H20=0,0,RES_hh_emih!H20/RES_summary!H$19)</f>
        <v>7.101439821157614</v>
      </c>
      <c r="I20" s="95">
        <f>IF(RES_hh_emih!I20=0,0,RES_hh_emih!I20/RES_summary!I$19)</f>
        <v>6.645072840755839</v>
      </c>
      <c r="J20" s="95">
        <f>IF(RES_hh_emih!J20=0,0,RES_hh_emih!J20/RES_summary!J$19)</f>
        <v>6.9542791589403121</v>
      </c>
      <c r="K20" s="95">
        <f>IF(RES_hh_emih!K20=0,0,RES_hh_emih!K20/RES_summary!K$19)</f>
        <v>6.6102485158735167</v>
      </c>
      <c r="L20" s="95">
        <f>IF(RES_hh_emih!L20=0,0,RES_hh_emih!L20/RES_summary!L$19)</f>
        <v>6.5887298408019515</v>
      </c>
      <c r="M20" s="95">
        <f>IF(RES_hh_emih!M20=0,0,RES_hh_emih!M20/RES_summary!M$19)</f>
        <v>6.8036911660203279</v>
      </c>
      <c r="N20" s="95">
        <f>IF(RES_hh_emih!N20=0,0,RES_hh_emih!N20/RES_summary!N$19)</f>
        <v>6.5051046131675934</v>
      </c>
      <c r="O20" s="95">
        <f>IF(RES_hh_emih!O20=0,0,RES_hh_emih!O20/RES_summary!O$19)</f>
        <v>6.458297144787041</v>
      </c>
      <c r="P20" s="95">
        <f>IF(RES_hh_emih!P20=0,0,RES_hh_emih!P20/RES_summary!P$19)</f>
        <v>6.4496509259341348</v>
      </c>
      <c r="Q20" s="95">
        <f>IF(RES_hh_emih!Q20=0,0,RES_hh_emih!Q20/RES_summary!Q$19)</f>
        <v>6.3114647033529003</v>
      </c>
    </row>
    <row r="21" spans="1:17" ht="12" customHeight="1" x14ac:dyDescent="0.25">
      <c r="A21" s="87" t="s">
        <v>109</v>
      </c>
      <c r="B21" s="95">
        <f>IF(RES_hh_emih!B21=0,0,RES_hh_emih!B21/RES_summary!B$19)</f>
        <v>5.1356625867213284</v>
      </c>
      <c r="C21" s="95">
        <f>IF(RES_hh_emih!C21=0,0,RES_hh_emih!C21/RES_summary!C$19)</f>
        <v>5.1553086499918299</v>
      </c>
      <c r="D21" s="95">
        <f>IF(RES_hh_emih!D21=0,0,RES_hh_emih!D21/RES_summary!D$19)</f>
        <v>5.0674818464657836</v>
      </c>
      <c r="E21" s="95">
        <f>IF(RES_hh_emih!E21=0,0,RES_hh_emih!E21/RES_summary!E$19)</f>
        <v>5.0180338143526217</v>
      </c>
      <c r="F21" s="95">
        <f>IF(RES_hh_emih!F21=0,0,RES_hh_emih!F21/RES_summary!F$19)</f>
        <v>5.0077210231879512</v>
      </c>
      <c r="G21" s="95">
        <f>IF(RES_hh_emih!G21=0,0,RES_hh_emih!G21/RES_summary!G$19)</f>
        <v>4.9267490273229146</v>
      </c>
      <c r="H21" s="95">
        <f>IF(RES_hh_emih!H21=0,0,RES_hh_emih!H21/RES_summary!H$19)</f>
        <v>4.8570362473069375</v>
      </c>
      <c r="I21" s="95">
        <f>IF(RES_hh_emih!I21=0,0,RES_hh_emih!I21/RES_summary!I$19)</f>
        <v>4.9675110264177542</v>
      </c>
      <c r="J21" s="95">
        <f>IF(RES_hh_emih!J21=0,0,RES_hh_emih!J21/RES_summary!J$19)</f>
        <v>4.6089570728908678</v>
      </c>
      <c r="K21" s="95">
        <f>IF(RES_hh_emih!K21=0,0,RES_hh_emih!K21/RES_summary!K$19)</f>
        <v>4.6774506136862239</v>
      </c>
      <c r="L21" s="95">
        <f>IF(RES_hh_emih!L21=0,0,RES_hh_emih!L21/RES_summary!L$19)</f>
        <v>4.8049942675308159</v>
      </c>
      <c r="M21" s="95">
        <f>IF(RES_hh_emih!M21=0,0,RES_hh_emih!M21/RES_summary!M$19)</f>
        <v>4.5609594841413701</v>
      </c>
      <c r="N21" s="95">
        <f>IF(RES_hh_emih!N21=0,0,RES_hh_emih!N21/RES_summary!N$19)</f>
        <v>4.6569520614159678</v>
      </c>
      <c r="O21" s="95">
        <f>IF(RES_hh_emih!O21=0,0,RES_hh_emih!O21/RES_summary!O$19)</f>
        <v>4.6388064004565939</v>
      </c>
      <c r="P21" s="95">
        <f>IF(RES_hh_emih!P21=0,0,RES_hh_emih!P21/RES_summary!P$19)</f>
        <v>4.5879115025749266</v>
      </c>
      <c r="Q21" s="95">
        <f>IF(RES_hh_emih!Q21=0,0,RES_hh_emih!Q21/RES_summary!Q$19)</f>
        <v>4.4968449915594633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0.94127571335215188</v>
      </c>
      <c r="C27" s="96">
        <f>IF(RES_hh_emih!C27=0,0,RES_hh_emih!C27/RES_summary!C$19)</f>
        <v>0.98364067352645101</v>
      </c>
      <c r="D27" s="96">
        <f>IF(RES_hh_emih!D27=0,0,RES_hh_emih!D27/RES_summary!D$19)</f>
        <v>1.109494859041749</v>
      </c>
      <c r="E27" s="96">
        <f>IF(RES_hh_emih!E27=0,0,RES_hh_emih!E27/RES_summary!E$19)</f>
        <v>0.95608139755379451</v>
      </c>
      <c r="F27" s="96">
        <f>IF(RES_hh_emih!F27=0,0,RES_hh_emih!F27/RES_summary!F$19)</f>
        <v>1.0029287400713809</v>
      </c>
      <c r="G27" s="96">
        <f>IF(RES_hh_emih!G27=0,0,RES_hh_emih!G27/RES_summary!G$19)</f>
        <v>0.96750451232991963</v>
      </c>
      <c r="H27" s="96">
        <f>IF(RES_hh_emih!H27=0,0,RES_hh_emih!H27/RES_summary!H$19)</f>
        <v>0.99012817322164981</v>
      </c>
      <c r="I27" s="96">
        <f>IF(RES_hh_emih!I27=0,0,RES_hh_emih!I27/RES_summary!I$19)</f>
        <v>1.0623803021908202</v>
      </c>
      <c r="J27" s="96">
        <f>IF(RES_hh_emih!J27=0,0,RES_hh_emih!J27/RES_summary!J$19)</f>
        <v>1.1523897385447006</v>
      </c>
      <c r="K27" s="96">
        <f>IF(RES_hh_emih!K27=0,0,RES_hh_emih!K27/RES_summary!K$19)</f>
        <v>1.091253405956258</v>
      </c>
      <c r="L27" s="96">
        <f>IF(RES_hh_emih!L27=0,0,RES_hh_emih!L27/RES_summary!L$19)</f>
        <v>1.0593401992574396</v>
      </c>
      <c r="M27" s="96">
        <f>IF(RES_hh_emih!M27=0,0,RES_hh_emih!M27/RES_summary!M$19)</f>
        <v>1.163660769510684</v>
      </c>
      <c r="N27" s="96">
        <f>IF(RES_hh_emih!N27=0,0,RES_hh_emih!N27/RES_summary!N$19)</f>
        <v>1.159275237307573</v>
      </c>
      <c r="O27" s="96">
        <f>IF(RES_hh_emih!O27=0,0,RES_hh_emih!O27/RES_summary!O$19)</f>
        <v>1.1572803106332594</v>
      </c>
      <c r="P27" s="96">
        <f>IF(RES_hh_emih!P27=0,0,RES_hh_emih!P27/RES_summary!P$19)</f>
        <v>1.1624603915660492</v>
      </c>
      <c r="Q27" s="96">
        <f>IF(RES_hh_emih!Q27=0,0,RES_hh_emih!Q27/RES_summary!Q$19)</f>
        <v>1.1400673249146551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2.7581249875230847</v>
      </c>
      <c r="C29" s="95">
        <f>IF(RES_hh_emih!C29=0,0,RES_hh_emih!C29/RES_summary!C$19)</f>
        <v>2.7319978590504022</v>
      </c>
      <c r="D29" s="95">
        <f>IF(RES_hh_emih!D29=0,0,RES_hh_emih!D29/RES_summary!D$19)</f>
        <v>2.621293280970264</v>
      </c>
      <c r="E29" s="95">
        <f>IF(RES_hh_emih!E29=0,0,RES_hh_emih!E29/RES_summary!E$19)</f>
        <v>2.6744180764139256</v>
      </c>
      <c r="F29" s="95">
        <f>IF(RES_hh_emih!F29=0,0,RES_hh_emih!F29/RES_summary!F$19)</f>
        <v>2.64908082597342</v>
      </c>
      <c r="G29" s="95">
        <f>IF(RES_hh_emih!G29=0,0,RES_hh_emih!G29/RES_summary!G$19)</f>
        <v>2.6197079621267121</v>
      </c>
      <c r="H29" s="95">
        <f>IF(RES_hh_emih!H29=0,0,RES_hh_emih!H29/RES_summary!H$19)</f>
        <v>2.6151061683379888</v>
      </c>
      <c r="I29" s="95">
        <f>IF(RES_hh_emih!I29=0,0,RES_hh_emih!I29/RES_summary!I$19)</f>
        <v>2.5840889307219621</v>
      </c>
      <c r="J29" s="95">
        <f>IF(RES_hh_emih!J29=0,0,RES_hh_emih!J29/RES_summary!J$19)</f>
        <v>2.5241345922358027</v>
      </c>
      <c r="K29" s="95">
        <f>IF(RES_hh_emih!K29=0,0,RES_hh_emih!K29/RES_summary!K$19)</f>
        <v>2.5380127729956059</v>
      </c>
      <c r="L29" s="95">
        <f>IF(RES_hh_emih!L29=0,0,RES_hh_emih!L29/RES_summary!L$19)</f>
        <v>2.3425514423973053</v>
      </c>
      <c r="M29" s="95">
        <f>IF(RES_hh_emih!M29=0,0,RES_hh_emih!M29/RES_summary!M$19)</f>
        <v>2.513180981201554</v>
      </c>
      <c r="N29" s="95">
        <f>IF(RES_hh_emih!N29=0,0,RES_hh_emih!N29/RES_summary!N$19)</f>
        <v>2.4986581186640411</v>
      </c>
      <c r="O29" s="95">
        <f>IF(RES_hh_emih!O29=0,0,RES_hh_emih!O29/RES_summary!O$19)</f>
        <v>2.4793247568486692</v>
      </c>
      <c r="P29" s="95">
        <f>IF(RES_hh_emih!P29=0,0,RES_hh_emih!P29/RES_summary!P$19)</f>
        <v>2.4309962251463078</v>
      </c>
      <c r="Q29" s="95">
        <f>IF(RES_hh_emih!Q29=0,0,RES_hh_emih!Q29/RES_summary!Q$19)</f>
        <v>2.474422265143287</v>
      </c>
    </row>
    <row r="30" spans="1:17" ht="12" customHeight="1" x14ac:dyDescent="0.25">
      <c r="A30" s="87" t="s">
        <v>109</v>
      </c>
      <c r="B30" s="95">
        <f>IF(RES_hh_emih!B30=0,0,RES_hh_emih!B30/RES_summary!B$19)</f>
        <v>2.2769947415897875</v>
      </c>
      <c r="C30" s="95">
        <f>IF(RES_hh_emih!C30=0,0,RES_hh_emih!C30/RES_summary!C$19)</f>
        <v>2.2554259381780701</v>
      </c>
      <c r="D30" s="95">
        <f>IF(RES_hh_emih!D30=0,0,RES_hh_emih!D30/RES_summary!D$19)</f>
        <v>2.1827823732467611</v>
      </c>
      <c r="E30" s="95">
        <f>IF(RES_hh_emih!E30=0,0,RES_hh_emih!E30/RES_summary!E$19)</f>
        <v>2.1442654526357274</v>
      </c>
      <c r="F30" s="95">
        <f>IF(RES_hh_emih!F30=0,0,RES_hh_emih!F30/RES_summary!F$19)</f>
        <v>2.1869791043109101</v>
      </c>
      <c r="G30" s="95">
        <f>IF(RES_hh_emih!G30=0,0,RES_hh_emih!G30/RES_summary!G$19)</f>
        <v>2.162723561705401</v>
      </c>
      <c r="H30" s="95">
        <f>IF(RES_hh_emih!H30=0,0,RES_hh_emih!H30/RES_summary!H$19)</f>
        <v>2.1589265618033133</v>
      </c>
      <c r="I30" s="95">
        <f>IF(RES_hh_emih!I30=0,0,RES_hh_emih!I30/RES_summary!I$19)</f>
        <v>2.1768094687661832</v>
      </c>
      <c r="J30" s="95">
        <f>IF(RES_hh_emih!J30=0,0,RES_hh_emih!J30/RES_summary!J$19)</f>
        <v>2.0334253400171147</v>
      </c>
      <c r="K30" s="95">
        <f>IF(RES_hh_emih!K30=0,0,RES_hh_emih!K30/RES_summary!K$19)</f>
        <v>2.0952838307924657</v>
      </c>
      <c r="L30" s="95">
        <f>IF(RES_hh_emih!L30=0,0,RES_hh_emih!L30/RES_summary!L$19)</f>
        <v>2.1467756190850915</v>
      </c>
      <c r="M30" s="95">
        <f>IF(RES_hh_emih!M30=0,0,RES_hh_emih!M30/RES_summary!M$19)</f>
        <v>2.0567621622805041</v>
      </c>
      <c r="N30" s="95">
        <f>IF(RES_hh_emih!N30=0,0,RES_hh_emih!N30/RES_summary!N$19)</f>
        <v>2.0806395822600861</v>
      </c>
      <c r="O30" s="95">
        <f>IF(RES_hh_emih!O30=0,0,RES_hh_emih!O30/RES_summary!O$19)</f>
        <v>2.0699802200029684</v>
      </c>
      <c r="P30" s="95">
        <f>IF(RES_hh_emih!P30=0,0,RES_hh_emih!P30/RES_summary!P$19)</f>
        <v>2.0331016978743492</v>
      </c>
      <c r="Q30" s="95">
        <f>IF(RES_hh_emih!Q30=0,0,RES_hh_emih!Q30/RES_summary!Q$19)</f>
        <v>2.072332276289313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126052.40909090909</v>
      </c>
      <c r="D3" s="93">
        <f t="shared" ref="D3:Q3" si="1">D4</f>
        <v>136316.97727272729</v>
      </c>
      <c r="E3" s="93">
        <f t="shared" si="1"/>
        <v>137330.06818181818</v>
      </c>
      <c r="F3" s="93">
        <f t="shared" si="1"/>
        <v>101667.43181818182</v>
      </c>
      <c r="G3" s="93">
        <f t="shared" si="1"/>
        <v>211484.2045454545</v>
      </c>
      <c r="H3" s="93">
        <f t="shared" si="1"/>
        <v>126019.74999999999</v>
      </c>
      <c r="I3" s="93">
        <f t="shared" si="1"/>
        <v>141810.81818181818</v>
      </c>
      <c r="J3" s="93">
        <f t="shared" si="1"/>
        <v>148808.11363636362</v>
      </c>
      <c r="K3" s="93">
        <f t="shared" si="1"/>
        <v>166093.88636363627</v>
      </c>
      <c r="L3" s="93">
        <f t="shared" si="1"/>
        <v>149442.79545454541</v>
      </c>
      <c r="M3" s="93">
        <f t="shared" si="1"/>
        <v>189330.13636363632</v>
      </c>
      <c r="N3" s="93">
        <f t="shared" si="1"/>
        <v>138590.18181818177</v>
      </c>
      <c r="O3" s="93">
        <f t="shared" si="1"/>
        <v>131370.11363636356</v>
      </c>
      <c r="P3" s="93">
        <f t="shared" si="1"/>
        <v>129664.18181818172</v>
      </c>
      <c r="Q3" s="93">
        <f t="shared" si="1"/>
        <v>124499.77272727262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126052.40909090909</v>
      </c>
      <c r="D4" s="88">
        <f t="shared" ref="D4:Q4" si="3">SUM(D5:D13)</f>
        <v>136316.97727272729</v>
      </c>
      <c r="E4" s="88">
        <f t="shared" si="3"/>
        <v>137330.06818181818</v>
      </c>
      <c r="F4" s="88">
        <f t="shared" si="3"/>
        <v>101667.43181818182</v>
      </c>
      <c r="G4" s="88">
        <f t="shared" si="3"/>
        <v>211484.2045454545</v>
      </c>
      <c r="H4" s="88">
        <f t="shared" si="3"/>
        <v>126019.74999999999</v>
      </c>
      <c r="I4" s="88">
        <f t="shared" si="3"/>
        <v>141810.81818181818</v>
      </c>
      <c r="J4" s="88">
        <f t="shared" si="3"/>
        <v>148808.11363636362</v>
      </c>
      <c r="K4" s="88">
        <f t="shared" si="3"/>
        <v>166093.88636363627</v>
      </c>
      <c r="L4" s="88">
        <f t="shared" si="3"/>
        <v>149442.79545454541</v>
      </c>
      <c r="M4" s="88">
        <f t="shared" si="3"/>
        <v>189330.13636363632</v>
      </c>
      <c r="N4" s="88">
        <f t="shared" si="3"/>
        <v>138590.18181818177</v>
      </c>
      <c r="O4" s="88">
        <f t="shared" si="3"/>
        <v>131370.11363636356</v>
      </c>
      <c r="P4" s="88">
        <f t="shared" si="3"/>
        <v>129664.18181818172</v>
      </c>
      <c r="Q4" s="88">
        <f t="shared" si="3"/>
        <v>124499.77272727262</v>
      </c>
    </row>
    <row r="5" spans="1:17" ht="12" customHeight="1" x14ac:dyDescent="0.25">
      <c r="A5" s="87" t="s">
        <v>58</v>
      </c>
      <c r="B5" s="86"/>
      <c r="C5" s="86">
        <v>2681.9952040147336</v>
      </c>
      <c r="D5" s="86">
        <v>2592.9110699031557</v>
      </c>
      <c r="E5" s="86">
        <v>0</v>
      </c>
      <c r="F5" s="86">
        <v>0</v>
      </c>
      <c r="G5" s="86">
        <v>4351.3653402778336</v>
      </c>
      <c r="H5" s="86">
        <v>4812.2621714775032</v>
      </c>
      <c r="I5" s="86">
        <v>3652.7098827402428</v>
      </c>
      <c r="J5" s="86">
        <v>9472.2868493295537</v>
      </c>
      <c r="K5" s="86">
        <v>6891.4279501439305</v>
      </c>
      <c r="L5" s="86">
        <v>0</v>
      </c>
      <c r="M5" s="86">
        <v>1290.1309395786575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217.69185815969354</v>
      </c>
      <c r="D6" s="86">
        <v>273.85604471082075</v>
      </c>
      <c r="E6" s="86">
        <v>178.18948300799019</v>
      </c>
      <c r="F6" s="86">
        <v>190.3804898117844</v>
      </c>
      <c r="G6" s="86">
        <v>374.57704885027499</v>
      </c>
      <c r="H6" s="86">
        <v>744.89991349142178</v>
      </c>
      <c r="I6" s="86">
        <v>461.63655018025088</v>
      </c>
      <c r="J6" s="86">
        <v>212.93611278696542</v>
      </c>
      <c r="K6" s="86">
        <v>605.90204656154526</v>
      </c>
      <c r="L6" s="86">
        <v>212.08837850821692</v>
      </c>
      <c r="M6" s="86">
        <v>214.69601559945784</v>
      </c>
      <c r="N6" s="86">
        <v>44.790108650405941</v>
      </c>
      <c r="O6" s="86">
        <v>0</v>
      </c>
      <c r="P6" s="86">
        <v>161.66246901981049</v>
      </c>
      <c r="Q6" s="86">
        <v>0</v>
      </c>
    </row>
    <row r="7" spans="1:17" ht="12" customHeight="1" x14ac:dyDescent="0.25">
      <c r="A7" s="87" t="s">
        <v>110</v>
      </c>
      <c r="B7" s="86"/>
      <c r="C7" s="86">
        <v>55112.199546089549</v>
      </c>
      <c r="D7" s="86">
        <v>55981.166244789936</v>
      </c>
      <c r="E7" s="86">
        <v>53889.490516193291</v>
      </c>
      <c r="F7" s="86">
        <v>44421.086279692805</v>
      </c>
      <c r="G7" s="86">
        <v>60932.058630325577</v>
      </c>
      <c r="H7" s="86">
        <v>48134.934747370884</v>
      </c>
      <c r="I7" s="86">
        <v>42580.005507535745</v>
      </c>
      <c r="J7" s="86">
        <v>55572.603597826819</v>
      </c>
      <c r="K7" s="86">
        <v>48236.542065346213</v>
      </c>
      <c r="L7" s="86">
        <v>51788.160149250012</v>
      </c>
      <c r="M7" s="86">
        <v>62834.78291774782</v>
      </c>
      <c r="N7" s="86">
        <v>54481.974944063171</v>
      </c>
      <c r="O7" s="86">
        <v>50407.474944921465</v>
      </c>
      <c r="P7" s="86">
        <v>54582.288588707102</v>
      </c>
      <c r="Q7" s="86">
        <v>61890.536294377293</v>
      </c>
    </row>
    <row r="8" spans="1:17" ht="12" customHeight="1" x14ac:dyDescent="0.25">
      <c r="A8" s="87" t="s">
        <v>109</v>
      </c>
      <c r="B8" s="86"/>
      <c r="C8" s="86">
        <v>57767.698841191959</v>
      </c>
      <c r="D8" s="86">
        <v>65082.766663443595</v>
      </c>
      <c r="E8" s="86">
        <v>76898.854965273815</v>
      </c>
      <c r="F8" s="86">
        <v>48062.754573578248</v>
      </c>
      <c r="G8" s="86">
        <v>137464.75203641242</v>
      </c>
      <c r="H8" s="86">
        <v>54227.109666196418</v>
      </c>
      <c r="I8" s="86">
        <v>55753.164720005072</v>
      </c>
      <c r="J8" s="86">
        <v>54420.210704471217</v>
      </c>
      <c r="K8" s="86">
        <v>86850.149942912074</v>
      </c>
      <c r="L8" s="86">
        <v>76002.917251444451</v>
      </c>
      <c r="M8" s="86">
        <v>78400.918133529864</v>
      </c>
      <c r="N8" s="86">
        <v>57846.68208058388</v>
      </c>
      <c r="O8" s="86">
        <v>65153.412927646554</v>
      </c>
      <c r="P8" s="86">
        <v>43457.907377845979</v>
      </c>
      <c r="Q8" s="86">
        <v>33745.615223276538</v>
      </c>
    </row>
    <row r="9" spans="1:17" ht="12" customHeight="1" x14ac:dyDescent="0.25">
      <c r="A9" s="87" t="s">
        <v>55</v>
      </c>
      <c r="B9" s="86"/>
      <c r="C9" s="86">
        <v>2555.9229952059654</v>
      </c>
      <c r="D9" s="86">
        <v>2812.1004518813661</v>
      </c>
      <c r="E9" s="86">
        <v>4602.3569688245489</v>
      </c>
      <c r="F9" s="86">
        <v>3868.9016364759364</v>
      </c>
      <c r="G9" s="86">
        <v>5377.683555887209</v>
      </c>
      <c r="H9" s="86">
        <v>16921.885525295344</v>
      </c>
      <c r="I9" s="86">
        <v>36591.602639009972</v>
      </c>
      <c r="J9" s="86">
        <v>17561.133693658518</v>
      </c>
      <c r="K9" s="86">
        <v>8524.2272467190232</v>
      </c>
      <c r="L9" s="86">
        <v>9417.1705686618825</v>
      </c>
      <c r="M9" s="86">
        <v>29216.622482015195</v>
      </c>
      <c r="N9" s="86">
        <v>10235.338631103241</v>
      </c>
      <c r="O9" s="86">
        <v>2647.6935318033597</v>
      </c>
      <c r="P9" s="86">
        <v>2211.7401202504934</v>
      </c>
      <c r="Q9" s="86">
        <v>3338.6943030903567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338.74848857177886</v>
      </c>
      <c r="D11" s="86">
        <v>347.86375621093202</v>
      </c>
      <c r="E11" s="86">
        <v>328.49601512964455</v>
      </c>
      <c r="F11" s="86">
        <v>352.14948210761315</v>
      </c>
      <c r="G11" s="86">
        <v>542.56108451228511</v>
      </c>
      <c r="H11" s="86">
        <v>376.02304971193729</v>
      </c>
      <c r="I11" s="86">
        <v>369.19532612811673</v>
      </c>
      <c r="J11" s="86">
        <v>268.32411900322808</v>
      </c>
      <c r="K11" s="86">
        <v>290.84791677402308</v>
      </c>
      <c r="L11" s="86">
        <v>0</v>
      </c>
      <c r="M11" s="86">
        <v>330.16674549643471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1224.1162436637242</v>
      </c>
      <c r="D12" s="86">
        <v>2780.0487850049244</v>
      </c>
      <c r="E12" s="86">
        <v>1432.6802333888832</v>
      </c>
      <c r="F12" s="86">
        <v>2548.2892461493511</v>
      </c>
      <c r="G12" s="86">
        <v>2441.2068491889208</v>
      </c>
      <c r="H12" s="86">
        <v>802.63492645648944</v>
      </c>
      <c r="I12" s="86">
        <v>2084.3986663043138</v>
      </c>
      <c r="J12" s="86">
        <v>1216.5433407669293</v>
      </c>
      <c r="K12" s="86">
        <v>3010.0332542133174</v>
      </c>
      <c r="L12" s="86">
        <v>1193.0768724831937</v>
      </c>
      <c r="M12" s="86">
        <v>4480.5069905383862</v>
      </c>
      <c r="N12" s="86">
        <v>9866.1483151510729</v>
      </c>
      <c r="O12" s="86">
        <v>9294.2749487406963</v>
      </c>
      <c r="P12" s="86">
        <v>29250.583262358341</v>
      </c>
      <c r="Q12" s="86">
        <v>25524.926906528417</v>
      </c>
    </row>
    <row r="13" spans="1:17" ht="12" customHeight="1" x14ac:dyDescent="0.25">
      <c r="A13" s="51" t="s">
        <v>114</v>
      </c>
      <c r="B13" s="92"/>
      <c r="C13" s="92">
        <v>6154.0359140116789</v>
      </c>
      <c r="D13" s="92">
        <v>6446.2642567825569</v>
      </c>
      <c r="E13" s="92">
        <v>0</v>
      </c>
      <c r="F13" s="92">
        <v>2223.8701103660792</v>
      </c>
      <c r="G13" s="92">
        <v>0</v>
      </c>
      <c r="H13" s="92">
        <v>0</v>
      </c>
      <c r="I13" s="92">
        <v>318.10488991446039</v>
      </c>
      <c r="J13" s="92">
        <v>10084.0752185204</v>
      </c>
      <c r="K13" s="92">
        <v>11684.755940966141</v>
      </c>
      <c r="L13" s="92">
        <v>10829.382234197659</v>
      </c>
      <c r="M13" s="92">
        <v>12562.312139130476</v>
      </c>
      <c r="N13" s="92">
        <v>6115.2477386300088</v>
      </c>
      <c r="O13" s="92">
        <v>3867.2572832514979</v>
      </c>
      <c r="P13" s="92">
        <v>0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118674.25693323369</v>
      </c>
      <c r="D14" s="90">
        <f t="shared" ref="D14:Q14" si="5">SUM(D5:D11)</f>
        <v>127090.66423093982</v>
      </c>
      <c r="E14" s="90">
        <f t="shared" si="5"/>
        <v>135897.3879484293</v>
      </c>
      <c r="F14" s="90">
        <f t="shared" si="5"/>
        <v>96895.272461666391</v>
      </c>
      <c r="G14" s="90">
        <f t="shared" si="5"/>
        <v>209042.99769626558</v>
      </c>
      <c r="H14" s="90">
        <f t="shared" si="5"/>
        <v>125217.11507354349</v>
      </c>
      <c r="I14" s="90">
        <f t="shared" si="5"/>
        <v>139408.31462559942</v>
      </c>
      <c r="J14" s="90">
        <f t="shared" si="5"/>
        <v>137507.49507707631</v>
      </c>
      <c r="K14" s="90">
        <f t="shared" si="5"/>
        <v>151399.09716845682</v>
      </c>
      <c r="L14" s="90">
        <f t="shared" si="5"/>
        <v>137420.33634786456</v>
      </c>
      <c r="M14" s="90">
        <f t="shared" si="5"/>
        <v>172287.31723396745</v>
      </c>
      <c r="N14" s="90">
        <f t="shared" si="5"/>
        <v>122608.78576440069</v>
      </c>
      <c r="O14" s="90">
        <f t="shared" si="5"/>
        <v>118208.58140437138</v>
      </c>
      <c r="P14" s="90">
        <f t="shared" si="5"/>
        <v>100413.59855582338</v>
      </c>
      <c r="Q14" s="90">
        <f t="shared" si="5"/>
        <v>98974.845820744202</v>
      </c>
    </row>
    <row r="15" spans="1:17" ht="12.95" customHeight="1" x14ac:dyDescent="0.25">
      <c r="A15" s="89" t="s">
        <v>112</v>
      </c>
      <c r="B15" s="88"/>
      <c r="C15" s="88">
        <f t="shared" ref="C15" si="6">C16</f>
        <v>3868</v>
      </c>
      <c r="D15" s="88">
        <f t="shared" ref="D15:Q15" si="7">D16</f>
        <v>4106</v>
      </c>
      <c r="E15" s="88">
        <f t="shared" si="7"/>
        <v>2871</v>
      </c>
      <c r="F15" s="88">
        <f t="shared" si="7"/>
        <v>3020</v>
      </c>
      <c r="G15" s="88">
        <f t="shared" si="7"/>
        <v>4844</v>
      </c>
      <c r="H15" s="88">
        <f t="shared" si="7"/>
        <v>3183</v>
      </c>
      <c r="I15" s="88">
        <f t="shared" si="7"/>
        <v>4193</v>
      </c>
      <c r="J15" s="88">
        <f t="shared" si="7"/>
        <v>9708</v>
      </c>
      <c r="K15" s="88">
        <f t="shared" si="7"/>
        <v>13186.999999999996</v>
      </c>
      <c r="L15" s="88">
        <f t="shared" si="7"/>
        <v>12173.999999999996</v>
      </c>
      <c r="M15" s="88">
        <f t="shared" si="7"/>
        <v>14139.999999999996</v>
      </c>
      <c r="N15" s="88">
        <f t="shared" si="7"/>
        <v>12363.999999999996</v>
      </c>
      <c r="O15" s="88">
        <f t="shared" si="7"/>
        <v>9359.9999999999945</v>
      </c>
      <c r="P15" s="88">
        <f t="shared" si="7"/>
        <v>8361.9999999999927</v>
      </c>
      <c r="Q15" s="88">
        <f t="shared" si="7"/>
        <v>11607.999999999987</v>
      </c>
    </row>
    <row r="16" spans="1:17" ht="12" customHeight="1" x14ac:dyDescent="0.25">
      <c r="A16" s="87" t="s">
        <v>111</v>
      </c>
      <c r="B16" s="86"/>
      <c r="C16" s="86">
        <v>3868</v>
      </c>
      <c r="D16" s="86">
        <v>4106</v>
      </c>
      <c r="E16" s="86">
        <v>2871</v>
      </c>
      <c r="F16" s="86">
        <v>3020</v>
      </c>
      <c r="G16" s="86">
        <v>4844</v>
      </c>
      <c r="H16" s="86">
        <v>3183</v>
      </c>
      <c r="I16" s="86">
        <v>4193</v>
      </c>
      <c r="J16" s="86">
        <v>9708</v>
      </c>
      <c r="K16" s="86">
        <v>13186.999999999996</v>
      </c>
      <c r="L16" s="86">
        <v>12173.999999999996</v>
      </c>
      <c r="M16" s="86">
        <v>14139.999999999996</v>
      </c>
      <c r="N16" s="86">
        <v>12363.999999999996</v>
      </c>
      <c r="O16" s="86">
        <v>9359.9999999999945</v>
      </c>
      <c r="P16" s="86">
        <v>8361.9999999999927</v>
      </c>
      <c r="Q16" s="86">
        <v>11607.999999999987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126052.40909090909</v>
      </c>
      <c r="D17" s="88">
        <f t="shared" ref="D17:Q17" si="9">SUM(D18:D25)</f>
        <v>136316.97727272729</v>
      </c>
      <c r="E17" s="88">
        <f t="shared" si="9"/>
        <v>137330.06818181815</v>
      </c>
      <c r="F17" s="88">
        <f t="shared" si="9"/>
        <v>101667.43181818182</v>
      </c>
      <c r="G17" s="88">
        <f t="shared" si="9"/>
        <v>211484.20454545453</v>
      </c>
      <c r="H17" s="88">
        <f t="shared" si="9"/>
        <v>126019.74999999999</v>
      </c>
      <c r="I17" s="88">
        <f t="shared" si="9"/>
        <v>141810.81818181818</v>
      </c>
      <c r="J17" s="88">
        <f t="shared" si="9"/>
        <v>148808.11363636365</v>
      </c>
      <c r="K17" s="88">
        <f t="shared" si="9"/>
        <v>166093.88636363629</v>
      </c>
      <c r="L17" s="88">
        <f t="shared" si="9"/>
        <v>149442.79545454541</v>
      </c>
      <c r="M17" s="88">
        <f t="shared" si="9"/>
        <v>189330.13636363629</v>
      </c>
      <c r="N17" s="88">
        <f t="shared" si="9"/>
        <v>138590.18181818177</v>
      </c>
      <c r="O17" s="88">
        <f t="shared" si="9"/>
        <v>131370.11363636359</v>
      </c>
      <c r="P17" s="88">
        <f t="shared" si="9"/>
        <v>129664.18181818172</v>
      </c>
      <c r="Q17" s="88">
        <f t="shared" si="9"/>
        <v>124499.77272727262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217.69185815969354</v>
      </c>
      <c r="D19" s="86">
        <v>273.85604471082075</v>
      </c>
      <c r="E19" s="86">
        <v>0</v>
      </c>
      <c r="F19" s="86">
        <v>190.3804898117844</v>
      </c>
      <c r="G19" s="86">
        <v>374.57704885027499</v>
      </c>
      <c r="H19" s="86">
        <v>0</v>
      </c>
      <c r="I19" s="86">
        <v>461.63655018025088</v>
      </c>
      <c r="J19" s="86">
        <v>212.93611278696542</v>
      </c>
      <c r="K19" s="86">
        <v>0</v>
      </c>
      <c r="L19" s="86">
        <v>0</v>
      </c>
      <c r="M19" s="86">
        <v>214.69601559945784</v>
      </c>
      <c r="N19" s="86">
        <v>44.790108650405941</v>
      </c>
      <c r="O19" s="86">
        <v>0</v>
      </c>
      <c r="P19" s="86">
        <v>161.66246901981049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25484.900111155312</v>
      </c>
      <c r="D20" s="86">
        <v>26313.98968412642</v>
      </c>
      <c r="E20" s="86">
        <v>46817.832868063961</v>
      </c>
      <c r="F20" s="86">
        <v>26339.363609210017</v>
      </c>
      <c r="G20" s="86">
        <v>60932.058630325577</v>
      </c>
      <c r="H20" s="86">
        <v>34584.292226180391</v>
      </c>
      <c r="I20" s="86">
        <v>29537.144590474436</v>
      </c>
      <c r="J20" s="86">
        <v>55572.603597826819</v>
      </c>
      <c r="K20" s="86">
        <v>0</v>
      </c>
      <c r="L20" s="86">
        <v>32496.248894695273</v>
      </c>
      <c r="M20" s="86">
        <v>54903.446502451188</v>
      </c>
      <c r="N20" s="86">
        <v>36331.00578648565</v>
      </c>
      <c r="O20" s="86">
        <v>40142.693197097462</v>
      </c>
      <c r="P20" s="86">
        <v>54582.288588707102</v>
      </c>
      <c r="Q20" s="86">
        <v>61890.536294377293</v>
      </c>
    </row>
    <row r="21" spans="1:17" ht="12" customHeight="1" x14ac:dyDescent="0.25">
      <c r="A21" s="87" t="s">
        <v>109</v>
      </c>
      <c r="B21" s="86"/>
      <c r="C21" s="86">
        <v>57767.698841191959</v>
      </c>
      <c r="D21" s="86">
        <v>65018.374067531629</v>
      </c>
      <c r="E21" s="86">
        <v>25969.587691381526</v>
      </c>
      <c r="F21" s="86">
        <v>43352.599752818547</v>
      </c>
      <c r="G21" s="86">
        <v>75065.03456243829</v>
      </c>
      <c r="H21" s="86">
        <v>54227.109666196418</v>
      </c>
      <c r="I21" s="86">
        <v>45198.022408399433</v>
      </c>
      <c r="J21" s="86">
        <v>54420.210704471217</v>
      </c>
      <c r="K21" s="86">
        <v>86850.149942912074</v>
      </c>
      <c r="L21" s="86">
        <v>76002.917251444451</v>
      </c>
      <c r="M21" s="86">
        <v>49101.35284250816</v>
      </c>
      <c r="N21" s="86">
        <v>50651.553413022069</v>
      </c>
      <c r="O21" s="86">
        <v>65153.412927646554</v>
      </c>
      <c r="P21" s="86">
        <v>19195.814342138725</v>
      </c>
      <c r="Q21" s="86">
        <v>33745.615223276538</v>
      </c>
    </row>
    <row r="22" spans="1:17" ht="12" customHeight="1" x14ac:dyDescent="0.25">
      <c r="A22" s="87" t="s">
        <v>55</v>
      </c>
      <c r="B22" s="86"/>
      <c r="C22" s="86">
        <v>2302.7523007509867</v>
      </c>
      <c r="D22" s="86">
        <v>598.67719749050298</v>
      </c>
      <c r="E22" s="86">
        <v>2824.9969202501861</v>
      </c>
      <c r="F22" s="86">
        <v>901.11720293531118</v>
      </c>
      <c r="G22" s="86">
        <v>2529.4417998946328</v>
      </c>
      <c r="H22" s="86">
        <v>7007.4858042337855</v>
      </c>
      <c r="I22" s="86">
        <v>19699.841901826392</v>
      </c>
      <c r="J22" s="86">
        <v>12190.088468715077</v>
      </c>
      <c r="K22" s="86">
        <v>8524.2272467190232</v>
      </c>
      <c r="L22" s="86">
        <v>9417.1705686618825</v>
      </c>
      <c r="M22" s="86">
        <v>7157.5307621909951</v>
      </c>
      <c r="N22" s="86">
        <v>10235.338631103241</v>
      </c>
      <c r="O22" s="86">
        <v>2098.1167519105479</v>
      </c>
      <c r="P22" s="86">
        <v>1510.105051963111</v>
      </c>
      <c r="Q22" s="86">
        <v>3338.6943030903567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270.29153072606351</v>
      </c>
      <c r="D24" s="86">
        <v>258.67721157544474</v>
      </c>
      <c r="E24" s="86">
        <v>250.52106998439399</v>
      </c>
      <c r="F24" s="86">
        <v>219.54616627966362</v>
      </c>
      <c r="G24" s="86">
        <v>299.85278239387469</v>
      </c>
      <c r="H24" s="86">
        <v>342.75191255181812</v>
      </c>
      <c r="I24" s="86">
        <v>369.19532612811673</v>
      </c>
      <c r="J24" s="86">
        <v>0</v>
      </c>
      <c r="K24" s="86">
        <v>290.84791677402308</v>
      </c>
      <c r="L24" s="86">
        <v>0</v>
      </c>
      <c r="M24" s="86">
        <v>298.333306214846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40009.074448925072</v>
      </c>
      <c r="D25" s="92">
        <v>43853.403067292471</v>
      </c>
      <c r="E25" s="92">
        <v>61467.129632138094</v>
      </c>
      <c r="F25" s="92">
        <v>30664.42459712649</v>
      </c>
      <c r="G25" s="92">
        <v>72283.239721551887</v>
      </c>
      <c r="H25" s="92">
        <v>29858.110390837581</v>
      </c>
      <c r="I25" s="92">
        <v>46544.977404809535</v>
      </c>
      <c r="J25" s="92">
        <v>26412.274752563553</v>
      </c>
      <c r="K25" s="92">
        <v>70428.661257231157</v>
      </c>
      <c r="L25" s="92">
        <v>31526.458739743804</v>
      </c>
      <c r="M25" s="92">
        <v>77654.776934671652</v>
      </c>
      <c r="N25" s="92">
        <v>41327.49387892041</v>
      </c>
      <c r="O25" s="92">
        <v>23975.890759709011</v>
      </c>
      <c r="P25" s="92">
        <v>54214.31136635298</v>
      </c>
      <c r="Q25" s="92">
        <v>25524.926906528417</v>
      </c>
    </row>
    <row r="26" spans="1:17" ht="12" customHeight="1" x14ac:dyDescent="0.25">
      <c r="A26" s="91" t="s">
        <v>59</v>
      </c>
      <c r="B26" s="90"/>
      <c r="C26" s="90">
        <v>11893.748919212831</v>
      </c>
      <c r="D26" s="90">
        <v>6475.6783408062347</v>
      </c>
      <c r="E26" s="90">
        <v>15925.461924112105</v>
      </c>
      <c r="F26" s="90">
        <v>4613.6480346278304</v>
      </c>
      <c r="G26" s="90">
        <v>3788.8036131463728</v>
      </c>
      <c r="H26" s="90">
        <v>11984.615555537323</v>
      </c>
      <c r="I26" s="90">
        <v>25522.515849330732</v>
      </c>
      <c r="J26" s="90">
        <v>24611.607616161054</v>
      </c>
      <c r="K26" s="90">
        <v>61196.997389343211</v>
      </c>
      <c r="L26" s="90">
        <v>34628.393208548943</v>
      </c>
      <c r="M26" s="90">
        <v>47569.251645292657</v>
      </c>
      <c r="N26" s="90">
        <v>29048.878219571259</v>
      </c>
      <c r="O26" s="90">
        <v>64800.015050788577</v>
      </c>
      <c r="P26" s="90">
        <v>45528.647816961515</v>
      </c>
      <c r="Q26" s="90">
        <v>46353.426037960358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126052.40909090909</v>
      </c>
      <c r="D27" s="88">
        <f t="shared" ref="D27:Q27" si="11">SUM(D28:D32)</f>
        <v>136316.97727272729</v>
      </c>
      <c r="E27" s="88">
        <f t="shared" si="11"/>
        <v>137330.06818181818</v>
      </c>
      <c r="F27" s="88">
        <f t="shared" si="11"/>
        <v>101667.43181818182</v>
      </c>
      <c r="G27" s="88">
        <f t="shared" si="11"/>
        <v>211484.20454545453</v>
      </c>
      <c r="H27" s="88">
        <f t="shared" si="11"/>
        <v>126019.75</v>
      </c>
      <c r="I27" s="88">
        <f t="shared" si="11"/>
        <v>141810.81818181818</v>
      </c>
      <c r="J27" s="88">
        <f t="shared" si="11"/>
        <v>148808.11363636365</v>
      </c>
      <c r="K27" s="88">
        <f t="shared" si="11"/>
        <v>166093.88636363627</v>
      </c>
      <c r="L27" s="88">
        <f t="shared" si="11"/>
        <v>149442.79545454541</v>
      </c>
      <c r="M27" s="88">
        <f t="shared" si="11"/>
        <v>189330.13636363629</v>
      </c>
      <c r="N27" s="88">
        <f t="shared" si="11"/>
        <v>138590.18181818177</v>
      </c>
      <c r="O27" s="88">
        <f t="shared" si="11"/>
        <v>131370.11363636359</v>
      </c>
      <c r="P27" s="88">
        <f t="shared" si="11"/>
        <v>129664.18181818172</v>
      </c>
      <c r="Q27" s="88">
        <f t="shared" si="11"/>
        <v>124499.77272727259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217.69185815969354</v>
      </c>
      <c r="D29" s="86">
        <v>273.85604471082075</v>
      </c>
      <c r="E29" s="86">
        <v>0</v>
      </c>
      <c r="F29" s="86">
        <v>190.3804898117844</v>
      </c>
      <c r="G29" s="86">
        <v>0</v>
      </c>
      <c r="H29" s="86">
        <v>744.89991349142178</v>
      </c>
      <c r="I29" s="86">
        <v>461.63655018025088</v>
      </c>
      <c r="J29" s="86">
        <v>212.93611278696542</v>
      </c>
      <c r="K29" s="86">
        <v>0</v>
      </c>
      <c r="L29" s="86">
        <v>0</v>
      </c>
      <c r="M29" s="86">
        <v>214.69601559945781</v>
      </c>
      <c r="N29" s="86">
        <v>0</v>
      </c>
      <c r="O29" s="86">
        <v>0</v>
      </c>
      <c r="P29" s="86">
        <v>161.66246901981049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57767.698841191959</v>
      </c>
      <c r="D30" s="86">
        <v>65082.766663443595</v>
      </c>
      <c r="E30" s="86">
        <v>33365.976428273294</v>
      </c>
      <c r="F30" s="86">
        <v>38257.184959149381</v>
      </c>
      <c r="G30" s="86">
        <v>75192.553963189959</v>
      </c>
      <c r="H30" s="86">
        <v>54227.109666196418</v>
      </c>
      <c r="I30" s="86">
        <v>55753.164720005072</v>
      </c>
      <c r="J30" s="86">
        <v>47178.274991585931</v>
      </c>
      <c r="K30" s="86">
        <v>83134.878511377872</v>
      </c>
      <c r="L30" s="86">
        <v>76002.917251444451</v>
      </c>
      <c r="M30" s="86">
        <v>78400.918133529849</v>
      </c>
      <c r="N30" s="86">
        <v>40125.806988531644</v>
      </c>
      <c r="O30" s="86">
        <v>62038.945115442126</v>
      </c>
      <c r="P30" s="86">
        <v>43457.907377845971</v>
      </c>
      <c r="Q30" s="86">
        <v>33745.615223276538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9588.7692414322119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68067.018391557431</v>
      </c>
      <c r="D32" s="85">
        <v>70960.354564572874</v>
      </c>
      <c r="E32" s="85">
        <v>103964.09175354487</v>
      </c>
      <c r="F32" s="85">
        <v>63219.866369220654</v>
      </c>
      <c r="G32" s="85">
        <v>136291.65058226456</v>
      </c>
      <c r="H32" s="85">
        <v>71047.740420312155</v>
      </c>
      <c r="I32" s="85">
        <v>85596.016911632862</v>
      </c>
      <c r="J32" s="85">
        <v>91828.133290558544</v>
      </c>
      <c r="K32" s="85">
        <v>82959.007852258394</v>
      </c>
      <c r="L32" s="85">
        <v>73439.878203100961</v>
      </c>
      <c r="M32" s="85">
        <v>110714.52221450697</v>
      </c>
      <c r="N32" s="85">
        <v>98464.374829650129</v>
      </c>
      <c r="O32" s="85">
        <v>69331.168520921448</v>
      </c>
      <c r="P32" s="85">
        <v>86044.611971315942</v>
      </c>
      <c r="Q32" s="85">
        <v>90754.157503996059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245.35065994348244</v>
      </c>
      <c r="D3" s="100">
        <f t="shared" ref="D3:Q3" si="1">SUM(D4,D15,D17,D27)</f>
        <v>246.32676950423183</v>
      </c>
      <c r="E3" s="100">
        <f t="shared" si="1"/>
        <v>261.81468903928243</v>
      </c>
      <c r="F3" s="100">
        <f t="shared" si="1"/>
        <v>199.95011743931281</v>
      </c>
      <c r="G3" s="100">
        <f t="shared" si="1"/>
        <v>397.89554563518408</v>
      </c>
      <c r="H3" s="100">
        <f t="shared" si="1"/>
        <v>215.13119173555376</v>
      </c>
      <c r="I3" s="100">
        <f t="shared" si="1"/>
        <v>230.25755025724993</v>
      </c>
      <c r="J3" s="100">
        <f t="shared" si="1"/>
        <v>252.64957442719697</v>
      </c>
      <c r="K3" s="100">
        <f t="shared" si="1"/>
        <v>251.99055246366214</v>
      </c>
      <c r="L3" s="100">
        <f t="shared" si="1"/>
        <v>259.41233339211186</v>
      </c>
      <c r="M3" s="100">
        <f t="shared" si="1"/>
        <v>265.48528629849415</v>
      </c>
      <c r="N3" s="100">
        <f t="shared" si="1"/>
        <v>200.52286846999189</v>
      </c>
      <c r="O3" s="100">
        <f t="shared" si="1"/>
        <v>203.94300653660801</v>
      </c>
      <c r="P3" s="100">
        <f t="shared" si="1"/>
        <v>150.69127853779972</v>
      </c>
      <c r="Q3" s="100">
        <f t="shared" si="1"/>
        <v>165.75867449715642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201.50448139722732</v>
      </c>
      <c r="D4" s="96">
        <f t="shared" ref="D4:Q4" si="3">SUM(D5:D14)</f>
        <v>197.69374504455803</v>
      </c>
      <c r="E4" s="96">
        <f t="shared" si="3"/>
        <v>213.47669067162829</v>
      </c>
      <c r="F4" s="96">
        <f t="shared" si="3"/>
        <v>163.54665139994665</v>
      </c>
      <c r="G4" s="96">
        <f t="shared" si="3"/>
        <v>321.18607906475904</v>
      </c>
      <c r="H4" s="96">
        <f t="shared" si="3"/>
        <v>171.35869823122445</v>
      </c>
      <c r="I4" s="96">
        <f t="shared" si="3"/>
        <v>180.96540989436741</v>
      </c>
      <c r="J4" s="96">
        <f t="shared" si="3"/>
        <v>202.26106899438039</v>
      </c>
      <c r="K4" s="96">
        <f t="shared" si="3"/>
        <v>197.80117654962788</v>
      </c>
      <c r="L4" s="96">
        <f t="shared" si="3"/>
        <v>209.28558208388958</v>
      </c>
      <c r="M4" s="96">
        <f t="shared" si="3"/>
        <v>204.46560429650856</v>
      </c>
      <c r="N4" s="96">
        <f t="shared" si="3"/>
        <v>153.61003378264235</v>
      </c>
      <c r="O4" s="96">
        <f t="shared" si="3"/>
        <v>160.19072785735511</v>
      </c>
      <c r="P4" s="96">
        <f t="shared" si="3"/>
        <v>105.7682448592133</v>
      </c>
      <c r="Q4" s="96">
        <f t="shared" si="3"/>
        <v>122.52482606677867</v>
      </c>
    </row>
    <row r="5" spans="1:17" ht="12" customHeight="1" x14ac:dyDescent="0.25">
      <c r="A5" s="87" t="s">
        <v>58</v>
      </c>
      <c r="B5" s="95"/>
      <c r="C5" s="95">
        <v>5.6136701987030246</v>
      </c>
      <c r="D5" s="95">
        <v>4.718715268627542</v>
      </c>
      <c r="E5" s="95">
        <v>0</v>
      </c>
      <c r="F5" s="95">
        <v>0</v>
      </c>
      <c r="G5" s="95">
        <v>8.0598344629498548</v>
      </c>
      <c r="H5" s="95">
        <v>8.0946798298867346</v>
      </c>
      <c r="I5" s="95">
        <v>4.9329012294387216</v>
      </c>
      <c r="J5" s="95">
        <v>15.177309440284743</v>
      </c>
      <c r="K5" s="95">
        <v>9.7913612450355991</v>
      </c>
      <c r="L5" s="95">
        <v>0</v>
      </c>
      <c r="M5" s="95">
        <v>1.7459920313443349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0.32776155448774652</v>
      </c>
      <c r="D6" s="95">
        <v>0.39395025142262247</v>
      </c>
      <c r="E6" s="95">
        <v>0.27111143557054529</v>
      </c>
      <c r="F6" s="95">
        <v>0.29197075382910032</v>
      </c>
      <c r="G6" s="95">
        <v>0.56491538973437638</v>
      </c>
      <c r="H6" s="95">
        <v>0.98186459142711446</v>
      </c>
      <c r="I6" s="95">
        <v>0.56095492956780491</v>
      </c>
      <c r="J6" s="95">
        <v>0.27024216267628504</v>
      </c>
      <c r="K6" s="95">
        <v>0.74324605970894408</v>
      </c>
      <c r="L6" s="95">
        <v>0.29120824117411132</v>
      </c>
      <c r="M6" s="95">
        <v>0.23893648881904506</v>
      </c>
      <c r="N6" s="95">
        <v>5.1283121274566648E-2</v>
      </c>
      <c r="O6" s="95">
        <v>0</v>
      </c>
      <c r="P6" s="95">
        <v>0.16275768768547411</v>
      </c>
      <c r="Q6" s="95">
        <v>0</v>
      </c>
    </row>
    <row r="7" spans="1:17" ht="12" customHeight="1" x14ac:dyDescent="0.25">
      <c r="A7" s="87" t="s">
        <v>110</v>
      </c>
      <c r="B7" s="95"/>
      <c r="C7" s="95">
        <v>86.648950015803777</v>
      </c>
      <c r="D7" s="95">
        <v>75.907317053437424</v>
      </c>
      <c r="E7" s="95">
        <v>83.713076116485581</v>
      </c>
      <c r="F7" s="95">
        <v>69.804524493398077</v>
      </c>
      <c r="G7" s="95">
        <v>95.258088597776862</v>
      </c>
      <c r="H7" s="95">
        <v>64.611814812700672</v>
      </c>
      <c r="I7" s="95">
        <v>47.242440437236475</v>
      </c>
      <c r="J7" s="95">
        <v>79.267044871219369</v>
      </c>
      <c r="K7" s="95">
        <v>57.989820705264236</v>
      </c>
      <c r="L7" s="95">
        <v>70.31333959534021</v>
      </c>
      <c r="M7" s="95">
        <v>69.931655771024026</v>
      </c>
      <c r="N7" s="95">
        <v>61.581529522492517</v>
      </c>
      <c r="O7" s="95">
        <v>63.481750677195443</v>
      </c>
      <c r="P7" s="95">
        <v>53.646705005703545</v>
      </c>
      <c r="Q7" s="95">
        <v>72.463668921315303</v>
      </c>
    </row>
    <row r="8" spans="1:17" ht="12" customHeight="1" x14ac:dyDescent="0.25">
      <c r="A8" s="87" t="s">
        <v>109</v>
      </c>
      <c r="B8" s="95"/>
      <c r="C8" s="95">
        <v>89.064358462191393</v>
      </c>
      <c r="D8" s="95">
        <v>92.808187974703316</v>
      </c>
      <c r="E8" s="95">
        <v>112.3557541064196</v>
      </c>
      <c r="F8" s="95">
        <v>74.43293573410503</v>
      </c>
      <c r="G8" s="95">
        <v>194.79260439327908</v>
      </c>
      <c r="H8" s="95">
        <v>68.647173268547192</v>
      </c>
      <c r="I8" s="95">
        <v>65.320745565128377</v>
      </c>
      <c r="J8" s="95">
        <v>65.243686652620553</v>
      </c>
      <c r="K8" s="95">
        <v>99.598454197452014</v>
      </c>
      <c r="L8" s="95">
        <v>106.59881970438752</v>
      </c>
      <c r="M8" s="95">
        <v>80.445590920991961</v>
      </c>
      <c r="N8" s="95">
        <v>64.509885765668685</v>
      </c>
      <c r="O8" s="95">
        <v>82.250286724261201</v>
      </c>
      <c r="P8" s="95">
        <v>40.343061329463197</v>
      </c>
      <c r="Q8" s="95">
        <v>36.22712241008491</v>
      </c>
    </row>
    <row r="9" spans="1:17" ht="12" customHeight="1" x14ac:dyDescent="0.25">
      <c r="A9" s="87" t="s">
        <v>55</v>
      </c>
      <c r="B9" s="95"/>
      <c r="C9" s="95">
        <v>5.1166586976069039</v>
      </c>
      <c r="D9" s="95">
        <v>4.7753114554444211</v>
      </c>
      <c r="E9" s="95">
        <v>9.3526729516801073</v>
      </c>
      <c r="F9" s="95">
        <v>7.4597168896537216</v>
      </c>
      <c r="G9" s="95">
        <v>9.9100423219403382</v>
      </c>
      <c r="H9" s="95">
        <v>24.50786240655906</v>
      </c>
      <c r="I9" s="95">
        <v>57.507505828044721</v>
      </c>
      <c r="J9" s="95">
        <v>27.495705110358688</v>
      </c>
      <c r="K9" s="95">
        <v>12.832385246748217</v>
      </c>
      <c r="L9" s="95">
        <v>16.516330072950364</v>
      </c>
      <c r="M9" s="95">
        <v>35.751947227660075</v>
      </c>
      <c r="N9" s="95">
        <v>15.54354338680657</v>
      </c>
      <c r="O9" s="95">
        <v>4.3044298261809928</v>
      </c>
      <c r="P9" s="95">
        <v>2.5610038630631449</v>
      </c>
      <c r="Q9" s="95">
        <v>4.5248606370572704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0.37907649321820558</v>
      </c>
      <c r="D11" s="95">
        <v>0.39339158843388522</v>
      </c>
      <c r="E11" s="95">
        <v>0.36661823469926808</v>
      </c>
      <c r="F11" s="95">
        <v>0.39207231466440434</v>
      </c>
      <c r="G11" s="95">
        <v>0.53938532679594287</v>
      </c>
      <c r="H11" s="95">
        <v>0.35620942995663757</v>
      </c>
      <c r="I11" s="95">
        <v>0.36343651682968819</v>
      </c>
      <c r="J11" s="95">
        <v>0.26506555208296639</v>
      </c>
      <c r="K11" s="95">
        <v>0.24689031428570127</v>
      </c>
      <c r="L11" s="95">
        <v>0</v>
      </c>
      <c r="M11" s="95">
        <v>0.32767901438880853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1.1245813952495829</v>
      </c>
      <c r="D12" s="95">
        <v>2.239466020702674</v>
      </c>
      <c r="E12" s="95">
        <v>1.187223443616676</v>
      </c>
      <c r="F12" s="95">
        <v>2.0843894474865898</v>
      </c>
      <c r="G12" s="95">
        <v>1.8006991177234031</v>
      </c>
      <c r="H12" s="95">
        <v>0.47834084094795676</v>
      </c>
      <c r="I12" s="95">
        <v>1.0199918584822258</v>
      </c>
      <c r="J12" s="95">
        <v>0.61253416365131919</v>
      </c>
      <c r="K12" s="95">
        <v>1.2796163918816954</v>
      </c>
      <c r="L12" s="95">
        <v>0.53868888131009396</v>
      </c>
      <c r="M12" s="95">
        <v>1.3981136236003611</v>
      </c>
      <c r="N12" s="95">
        <v>3.0575277112394486</v>
      </c>
      <c r="O12" s="95">
        <v>3.2078824744702548</v>
      </c>
      <c r="P12" s="95">
        <v>7.3929982317694742</v>
      </c>
      <c r="Q12" s="95">
        <v>7.5371302610063138</v>
      </c>
    </row>
    <row r="13" spans="1:17" ht="12" customHeight="1" x14ac:dyDescent="0.25">
      <c r="A13" s="51" t="s">
        <v>114</v>
      </c>
      <c r="B13" s="22"/>
      <c r="C13" s="22">
        <v>9.597495102906958</v>
      </c>
      <c r="D13" s="22">
        <v>10.371942322590447</v>
      </c>
      <c r="E13" s="22">
        <v>0</v>
      </c>
      <c r="F13" s="22">
        <v>4.0853215934594331</v>
      </c>
      <c r="G13" s="22">
        <v>0</v>
      </c>
      <c r="H13" s="22">
        <v>0</v>
      </c>
      <c r="I13" s="22">
        <v>0.41880809555982784</v>
      </c>
      <c r="J13" s="22">
        <v>12.152706751290724</v>
      </c>
      <c r="K13" s="22">
        <v>13.160108942721696</v>
      </c>
      <c r="L13" s="22">
        <v>13.615601952253245</v>
      </c>
      <c r="M13" s="22">
        <v>13.307089455850617</v>
      </c>
      <c r="N13" s="22">
        <v>7.1405394777336113</v>
      </c>
      <c r="O13" s="22">
        <v>5.098231416576021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3.6319294770597321</v>
      </c>
      <c r="D14" s="98">
        <v>6.0854631091956994</v>
      </c>
      <c r="E14" s="98">
        <v>6.2302343831565024</v>
      </c>
      <c r="F14" s="98">
        <v>4.9957201733502892</v>
      </c>
      <c r="G14" s="98">
        <v>10.260509454559209</v>
      </c>
      <c r="H14" s="98">
        <v>3.6807530511990705</v>
      </c>
      <c r="I14" s="98">
        <v>3.5986254340795747</v>
      </c>
      <c r="J14" s="98">
        <v>1.7767742901956904</v>
      </c>
      <c r="K14" s="98">
        <v>2.1592934465297371</v>
      </c>
      <c r="L14" s="98">
        <v>1.411593636473996</v>
      </c>
      <c r="M14" s="98">
        <v>1.3185997628293462</v>
      </c>
      <c r="N14" s="98">
        <v>1.7257247974269392</v>
      </c>
      <c r="O14" s="98">
        <v>1.8481467386711961</v>
      </c>
      <c r="P14" s="98">
        <v>1.6617187415284658</v>
      </c>
      <c r="Q14" s="98">
        <v>1.7720438373148655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0.26921494608274954</v>
      </c>
      <c r="D15" s="96">
        <f t="shared" si="4"/>
        <v>0.27959273123181722</v>
      </c>
      <c r="E15" s="96">
        <f t="shared" si="4"/>
        <v>0.1892732116531223</v>
      </c>
      <c r="F15" s="96">
        <f t="shared" si="4"/>
        <v>0.19091522809470338</v>
      </c>
      <c r="G15" s="96">
        <f t="shared" si="4"/>
        <v>0.28991472970112753</v>
      </c>
      <c r="H15" s="96">
        <f t="shared" si="4"/>
        <v>0.18143908367234016</v>
      </c>
      <c r="I15" s="96">
        <f t="shared" si="4"/>
        <v>0.22522283872335452</v>
      </c>
      <c r="J15" s="96">
        <f t="shared" si="4"/>
        <v>0.56851680070243482</v>
      </c>
      <c r="K15" s="96">
        <f t="shared" si="4"/>
        <v>0.73196414853313752</v>
      </c>
      <c r="L15" s="96">
        <f t="shared" si="4"/>
        <v>0.61887591025459066</v>
      </c>
      <c r="M15" s="96">
        <f t="shared" si="4"/>
        <v>0.68139917675188466</v>
      </c>
      <c r="N15" s="96">
        <f t="shared" si="4"/>
        <v>0.57430109817484087</v>
      </c>
      <c r="O15" s="96">
        <f t="shared" si="4"/>
        <v>0.4225958787467774</v>
      </c>
      <c r="P15" s="96">
        <f t="shared" si="4"/>
        <v>0.36714445617392277</v>
      </c>
      <c r="Q15" s="96">
        <f t="shared" si="4"/>
        <v>0.52242437372322903</v>
      </c>
    </row>
    <row r="16" spans="1:17" ht="12" customHeight="1" x14ac:dyDescent="0.25">
      <c r="A16" s="87" t="s">
        <v>111</v>
      </c>
      <c r="B16" s="97"/>
      <c r="C16" s="97">
        <v>0.26921494608274954</v>
      </c>
      <c r="D16" s="97">
        <v>0.27959273123181722</v>
      </c>
      <c r="E16" s="97">
        <v>0.1892732116531223</v>
      </c>
      <c r="F16" s="97">
        <v>0.19091522809470338</v>
      </c>
      <c r="G16" s="97">
        <v>0.28991472970112753</v>
      </c>
      <c r="H16" s="97">
        <v>0.18143908367234016</v>
      </c>
      <c r="I16" s="97">
        <v>0.22522283872335452</v>
      </c>
      <c r="J16" s="97">
        <v>0.56851680070243482</v>
      </c>
      <c r="K16" s="97">
        <v>0.73196414853313752</v>
      </c>
      <c r="L16" s="97">
        <v>0.61887591025459066</v>
      </c>
      <c r="M16" s="97">
        <v>0.68139917675188466</v>
      </c>
      <c r="N16" s="97">
        <v>0.57430109817484087</v>
      </c>
      <c r="O16" s="97">
        <v>0.4225958787467774</v>
      </c>
      <c r="P16" s="97">
        <v>0.36714445617392277</v>
      </c>
      <c r="Q16" s="97">
        <v>0.52242437372322903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32.169286007192149</v>
      </c>
      <c r="D17" s="96">
        <f t="shared" ref="D17:Q17" si="6">SUM(D18:D26)</f>
        <v>35.731718915681256</v>
      </c>
      <c r="E17" s="96">
        <f t="shared" si="6"/>
        <v>35.830046981643186</v>
      </c>
      <c r="F17" s="96">
        <f t="shared" si="6"/>
        <v>26.645967028779779</v>
      </c>
      <c r="G17" s="96">
        <f t="shared" si="6"/>
        <v>56.252570801263481</v>
      </c>
      <c r="H17" s="96">
        <f t="shared" si="6"/>
        <v>31.756620074537491</v>
      </c>
      <c r="I17" s="96">
        <f t="shared" si="6"/>
        <v>35.82592757956558</v>
      </c>
      <c r="J17" s="96">
        <f t="shared" si="6"/>
        <v>36.726959898865452</v>
      </c>
      <c r="K17" s="96">
        <f t="shared" si="6"/>
        <v>38.440535799740601</v>
      </c>
      <c r="L17" s="96">
        <f t="shared" si="6"/>
        <v>35.889443762302932</v>
      </c>
      <c r="M17" s="96">
        <f t="shared" si="6"/>
        <v>43.983323317146976</v>
      </c>
      <c r="N17" s="96">
        <f t="shared" si="6"/>
        <v>34.21870628019181</v>
      </c>
      <c r="O17" s="96">
        <f t="shared" si="6"/>
        <v>30.987171947421221</v>
      </c>
      <c r="P17" s="96">
        <f t="shared" si="6"/>
        <v>32.504615942240456</v>
      </c>
      <c r="Q17" s="96">
        <f t="shared" si="6"/>
        <v>30.441899967143016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5.5432826137378891E-2</v>
      </c>
      <c r="D19" s="95">
        <v>6.9573207217524607E-2</v>
      </c>
      <c r="E19" s="95">
        <v>0</v>
      </c>
      <c r="F19" s="95">
        <v>4.8100295745836665E-2</v>
      </c>
      <c r="G19" s="95">
        <v>9.447044531842326E-2</v>
      </c>
      <c r="H19" s="95">
        <v>0</v>
      </c>
      <c r="I19" s="95">
        <v>0.11341044370939901</v>
      </c>
      <c r="J19" s="95">
        <v>5.2030536701903302E-2</v>
      </c>
      <c r="K19" s="95">
        <v>0</v>
      </c>
      <c r="L19" s="95">
        <v>0</v>
      </c>
      <c r="M19" s="95">
        <v>4.9984366636522296E-2</v>
      </c>
      <c r="N19" s="95">
        <v>1.0148143572174776E-2</v>
      </c>
      <c r="O19" s="95">
        <v>0</v>
      </c>
      <c r="P19" s="95">
        <v>3.724322181700649E-2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6.4552967875382681</v>
      </c>
      <c r="D20" s="95">
        <v>6.5716162968766287</v>
      </c>
      <c r="E20" s="95">
        <v>12.017866086690237</v>
      </c>
      <c r="F20" s="95">
        <v>6.7910583926177717</v>
      </c>
      <c r="G20" s="95">
        <v>15.675838784630972</v>
      </c>
      <c r="H20" s="95">
        <v>8.8176160526078977</v>
      </c>
      <c r="I20" s="95">
        <v>6.7065804536932152</v>
      </c>
      <c r="J20" s="95">
        <v>13.604075931335618</v>
      </c>
      <c r="K20" s="95">
        <v>0</v>
      </c>
      <c r="L20" s="95">
        <v>7.461628857322518</v>
      </c>
      <c r="M20" s="95">
        <v>13.01948057604927</v>
      </c>
      <c r="N20" s="95">
        <v>8.4799105591336854</v>
      </c>
      <c r="O20" s="95">
        <v>8.3808427806241959</v>
      </c>
      <c r="P20" s="95">
        <v>12.406779290234761</v>
      </c>
      <c r="Q20" s="95">
        <v>13.772503951591068</v>
      </c>
    </row>
    <row r="21" spans="1:17" ht="12" customHeight="1" x14ac:dyDescent="0.25">
      <c r="A21" s="87" t="s">
        <v>109</v>
      </c>
      <c r="B21" s="95"/>
      <c r="C21" s="95">
        <v>14.569851901647118</v>
      </c>
      <c r="D21" s="95">
        <v>16.338902348064252</v>
      </c>
      <c r="E21" s="95">
        <v>6.0535253787874979</v>
      </c>
      <c r="F21" s="95">
        <v>10.737005494312276</v>
      </c>
      <c r="G21" s="95">
        <v>18.540526696611806</v>
      </c>
      <c r="H21" s="95">
        <v>12.802109888135879</v>
      </c>
      <c r="I21" s="95">
        <v>10.4251363876984</v>
      </c>
      <c r="J21" s="95">
        <v>11.963267850965412</v>
      </c>
      <c r="K21" s="95">
        <v>17.352015240888225</v>
      </c>
      <c r="L21" s="95">
        <v>17.201591655537499</v>
      </c>
      <c r="M21" s="95">
        <v>10.035741704252697</v>
      </c>
      <c r="N21" s="95">
        <v>11.208800488865743</v>
      </c>
      <c r="O21" s="95">
        <v>13.015112602944223</v>
      </c>
      <c r="P21" s="95">
        <v>3.6519870199809605</v>
      </c>
      <c r="Q21" s="95">
        <v>6.9156538689571354</v>
      </c>
    </row>
    <row r="22" spans="1:17" ht="12" customHeight="1" x14ac:dyDescent="0.25">
      <c r="A22" s="87" t="s">
        <v>55</v>
      </c>
      <c r="B22" s="95"/>
      <c r="C22" s="95">
        <v>0.68961169497961505</v>
      </c>
      <c r="D22" s="95">
        <v>0.17537316065269795</v>
      </c>
      <c r="E22" s="95">
        <v>0.83439432047098261</v>
      </c>
      <c r="F22" s="95">
        <v>0.26786679414165648</v>
      </c>
      <c r="G22" s="95">
        <v>0.7525459731620372</v>
      </c>
      <c r="H22" s="95">
        <v>2.08091749553199</v>
      </c>
      <c r="I22" s="95">
        <v>5.8472323474001868</v>
      </c>
      <c r="J22" s="95">
        <v>3.6600662317214492</v>
      </c>
      <c r="K22" s="95">
        <v>2.2373333006396434</v>
      </c>
      <c r="L22" s="95">
        <v>2.7192573428039029</v>
      </c>
      <c r="M22" s="95">
        <v>1.9461348724265335</v>
      </c>
      <c r="N22" s="95">
        <v>2.7508507051139017</v>
      </c>
      <c r="O22" s="95">
        <v>0.42329653643352039</v>
      </c>
      <c r="P22" s="95">
        <v>0.29977358331313397</v>
      </c>
      <c r="Q22" s="95">
        <v>0.75557712147678546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4.0790628257371814E-2</v>
      </c>
      <c r="D24" s="95">
        <v>4.5214240071506873E-2</v>
      </c>
      <c r="E24" s="95">
        <v>3.8889381971504544E-2</v>
      </c>
      <c r="F24" s="95">
        <v>3.4367061557100502E-2</v>
      </c>
      <c r="G24" s="95">
        <v>4.559571894079207E-2</v>
      </c>
      <c r="H24" s="95">
        <v>5.5587269417945818E-2</v>
      </c>
      <c r="I24" s="95">
        <v>5.5898906443523549E-2</v>
      </c>
      <c r="J24" s="95">
        <v>0</v>
      </c>
      <c r="K24" s="95">
        <v>3.6634104319329744E-2</v>
      </c>
      <c r="L24" s="95">
        <v>0</v>
      </c>
      <c r="M24" s="95">
        <v>5.2958639128002548E-2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9.7542764742526202</v>
      </c>
      <c r="D25" s="22">
        <v>12.203931326715809</v>
      </c>
      <c r="E25" s="22">
        <v>16.077853495679022</v>
      </c>
      <c r="F25" s="22">
        <v>8.5324775548800194</v>
      </c>
      <c r="G25" s="22">
        <v>20.951168015467907</v>
      </c>
      <c r="H25" s="22">
        <v>7.3960654713239551</v>
      </c>
      <c r="I25" s="22">
        <v>11.395417607747532</v>
      </c>
      <c r="J25" s="22">
        <v>6.1978497331564295</v>
      </c>
      <c r="K25" s="22">
        <v>15.706157962145751</v>
      </c>
      <c r="L25" s="22">
        <v>6.7149598806921187</v>
      </c>
      <c r="M25" s="22">
        <v>16.442200238988679</v>
      </c>
      <c r="N25" s="22">
        <v>10.27023687734871</v>
      </c>
      <c r="O25" s="22">
        <v>5.8116315118344533</v>
      </c>
      <c r="P25" s="22">
        <v>13.755174010568723</v>
      </c>
      <c r="Q25" s="22">
        <v>6.6374331915611693</v>
      </c>
    </row>
    <row r="26" spans="1:17" ht="12" customHeight="1" x14ac:dyDescent="0.25">
      <c r="A26" s="49" t="s">
        <v>59</v>
      </c>
      <c r="B26" s="18"/>
      <c r="C26" s="18">
        <v>0.60402569437977516</v>
      </c>
      <c r="D26" s="18">
        <v>0.32710833608283796</v>
      </c>
      <c r="E26" s="18">
        <v>0.80751831804393925</v>
      </c>
      <c r="F26" s="18">
        <v>0.2350914355251123</v>
      </c>
      <c r="G26" s="18">
        <v>0.19242516713154206</v>
      </c>
      <c r="H26" s="18">
        <v>0.60432389751982296</v>
      </c>
      <c r="I26" s="18">
        <v>1.2822514328733203</v>
      </c>
      <c r="J26" s="18">
        <v>1.2496696149846391</v>
      </c>
      <c r="K26" s="18">
        <v>3.1083951917476544</v>
      </c>
      <c r="L26" s="18">
        <v>1.7920060259468953</v>
      </c>
      <c r="M26" s="18">
        <v>2.4368229196652664</v>
      </c>
      <c r="N26" s="18">
        <v>1.4987595061575938</v>
      </c>
      <c r="O26" s="18">
        <v>3.3562885155848292</v>
      </c>
      <c r="P26" s="18">
        <v>2.3536588163258694</v>
      </c>
      <c r="Q26" s="18">
        <v>2.3607318335568594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11.407677592980225</v>
      </c>
      <c r="D27" s="96">
        <f t="shared" ref="D27:Q27" si="8">SUM(D28:D32)</f>
        <v>12.62171281276072</v>
      </c>
      <c r="E27" s="96">
        <f t="shared" si="8"/>
        <v>12.318678174357796</v>
      </c>
      <c r="F27" s="96">
        <f t="shared" si="8"/>
        <v>9.5665837824916693</v>
      </c>
      <c r="G27" s="96">
        <f t="shared" si="8"/>
        <v>20.166981039460431</v>
      </c>
      <c r="H27" s="96">
        <f t="shared" si="8"/>
        <v>11.834434346119473</v>
      </c>
      <c r="I27" s="96">
        <f t="shared" si="8"/>
        <v>13.240989944593576</v>
      </c>
      <c r="J27" s="96">
        <f t="shared" si="8"/>
        <v>13.093028733248678</v>
      </c>
      <c r="K27" s="96">
        <f t="shared" si="8"/>
        <v>15.016875965760512</v>
      </c>
      <c r="L27" s="96">
        <f t="shared" si="8"/>
        <v>13.618431635664777</v>
      </c>
      <c r="M27" s="96">
        <f t="shared" si="8"/>
        <v>16.354959508086722</v>
      </c>
      <c r="N27" s="96">
        <f t="shared" si="8"/>
        <v>12.119827308982909</v>
      </c>
      <c r="O27" s="96">
        <f t="shared" si="8"/>
        <v>12.342510853084896</v>
      </c>
      <c r="P27" s="96">
        <f t="shared" si="8"/>
        <v>12.051273280172046</v>
      </c>
      <c r="Q27" s="96">
        <f t="shared" si="8"/>
        <v>12.269524089511531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2.5612172085357494E-2</v>
      </c>
      <c r="D29" s="95">
        <v>3.178898834541475E-2</v>
      </c>
      <c r="E29" s="95">
        <v>0</v>
      </c>
      <c r="F29" s="95">
        <v>2.3004655526155472E-2</v>
      </c>
      <c r="G29" s="95">
        <v>0</v>
      </c>
      <c r="H29" s="95">
        <v>8.726810801474208E-2</v>
      </c>
      <c r="I29" s="95">
        <v>5.4406868656242786E-2</v>
      </c>
      <c r="J29" s="95">
        <v>2.4748419139766654E-2</v>
      </c>
      <c r="K29" s="95">
        <v>0</v>
      </c>
      <c r="L29" s="95">
        <v>0</v>
      </c>
      <c r="M29" s="95">
        <v>2.5168526837605933E-2</v>
      </c>
      <c r="N29" s="95">
        <v>0</v>
      </c>
      <c r="O29" s="95">
        <v>0</v>
      </c>
      <c r="P29" s="95">
        <v>1.8280050169332471E-2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6.2421888661802134</v>
      </c>
      <c r="D30" s="95">
        <v>6.8672769143799783</v>
      </c>
      <c r="E30" s="95">
        <v>3.4687036105279492</v>
      </c>
      <c r="F30" s="95">
        <v>4.0708369597215226</v>
      </c>
      <c r="G30" s="95">
        <v>7.9504193036420654</v>
      </c>
      <c r="H30" s="95">
        <v>5.7654718587477038</v>
      </c>
      <c r="I30" s="95">
        <v>6.0096068619946799</v>
      </c>
      <c r="J30" s="95">
        <v>4.7654046648178809</v>
      </c>
      <c r="K30" s="95">
        <v>8.7289434644759325</v>
      </c>
      <c r="L30" s="95">
        <v>8.2418419899022819</v>
      </c>
      <c r="M30" s="95">
        <v>8.2018197938426223</v>
      </c>
      <c r="N30" s="95">
        <v>4.2713476122739245</v>
      </c>
      <c r="O30" s="95">
        <v>6.6200528695577026</v>
      </c>
      <c r="P30" s="95">
        <v>4.5776422252792353</v>
      </c>
      <c r="Q30" s="95">
        <v>3.6406612930506217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1.4079639301917684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5.1398765547146539</v>
      </c>
      <c r="D32" s="18">
        <v>5.7226469100353263</v>
      </c>
      <c r="E32" s="18">
        <v>8.8499745638298464</v>
      </c>
      <c r="F32" s="18">
        <v>5.4727421672439904</v>
      </c>
      <c r="G32" s="18">
        <v>12.216561735818367</v>
      </c>
      <c r="H32" s="18">
        <v>5.9816943793570276</v>
      </c>
      <c r="I32" s="18">
        <v>7.1769762139426527</v>
      </c>
      <c r="J32" s="18">
        <v>6.8949117190992624</v>
      </c>
      <c r="K32" s="18">
        <v>6.2879325012845788</v>
      </c>
      <c r="L32" s="18">
        <v>5.3765896457624951</v>
      </c>
      <c r="M32" s="18">
        <v>8.1279711874064962</v>
      </c>
      <c r="N32" s="18">
        <v>7.8484796967089849</v>
      </c>
      <c r="O32" s="18">
        <v>5.7224579835271943</v>
      </c>
      <c r="P32" s="18">
        <v>7.4553510047234779</v>
      </c>
      <c r="Q32" s="18">
        <v>8.6288627964609095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161.42815689915614</v>
      </c>
      <c r="D3" s="100">
        <f t="shared" ref="D3:Q3" si="1">SUM(D4,D15,D17,D27)</f>
        <v>165.67564022125688</v>
      </c>
      <c r="E3" s="100">
        <f t="shared" si="1"/>
        <v>175.54941876220494</v>
      </c>
      <c r="F3" s="100">
        <f t="shared" si="1"/>
        <v>136.27639072629657</v>
      </c>
      <c r="G3" s="100">
        <f t="shared" si="1"/>
        <v>270.70937608365597</v>
      </c>
      <c r="H3" s="100">
        <f t="shared" si="1"/>
        <v>141.77559167668508</v>
      </c>
      <c r="I3" s="100">
        <f t="shared" si="1"/>
        <v>149.84733098427765</v>
      </c>
      <c r="J3" s="100">
        <f t="shared" si="1"/>
        <v>168.85316298262524</v>
      </c>
      <c r="K3" s="100">
        <f t="shared" si="1"/>
        <v>173.61586457609303</v>
      </c>
      <c r="L3" s="100">
        <f t="shared" si="1"/>
        <v>179.56355324490536</v>
      </c>
      <c r="M3" s="100">
        <f t="shared" si="1"/>
        <v>184.2490135646745</v>
      </c>
      <c r="N3" s="100">
        <f t="shared" si="1"/>
        <v>146.4824518568478</v>
      </c>
      <c r="O3" s="100">
        <f t="shared" si="1"/>
        <v>150.16408188589446</v>
      </c>
      <c r="P3" s="100">
        <f t="shared" si="1"/>
        <v>123.47531330488383</v>
      </c>
      <c r="Q3" s="100">
        <f t="shared" si="1"/>
        <v>135.06573902745947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133.9285158891085</v>
      </c>
      <c r="D4" s="96">
        <f t="shared" ref="D4:Q4" si="3">SUM(D5:D14)</f>
        <v>134.89206166615091</v>
      </c>
      <c r="E4" s="96">
        <f t="shared" si="3"/>
        <v>143.24755196371086</v>
      </c>
      <c r="F4" s="96">
        <f t="shared" si="3"/>
        <v>112.70984483554633</v>
      </c>
      <c r="G4" s="96">
        <f t="shared" si="3"/>
        <v>220.42294487267765</v>
      </c>
      <c r="H4" s="96">
        <f t="shared" si="3"/>
        <v>113.75198293197354</v>
      </c>
      <c r="I4" s="96">
        <f t="shared" si="3"/>
        <v>117.40703639824109</v>
      </c>
      <c r="J4" s="96">
        <f t="shared" si="3"/>
        <v>135.90880588799303</v>
      </c>
      <c r="K4" s="96">
        <f t="shared" si="3"/>
        <v>135.38732086959075</v>
      </c>
      <c r="L4" s="96">
        <f t="shared" si="3"/>
        <v>145.98666799867041</v>
      </c>
      <c r="M4" s="96">
        <f t="shared" si="3"/>
        <v>141.33974399021062</v>
      </c>
      <c r="N4" s="96">
        <f t="shared" si="3"/>
        <v>113.21579213022876</v>
      </c>
      <c r="O4" s="96">
        <f t="shared" si="3"/>
        <v>119.52986059548068</v>
      </c>
      <c r="P4" s="96">
        <f t="shared" si="3"/>
        <v>90.903265808437951</v>
      </c>
      <c r="Q4" s="96">
        <f t="shared" si="3"/>
        <v>103.71040649643733</v>
      </c>
    </row>
    <row r="5" spans="1:17" ht="12" customHeight="1" x14ac:dyDescent="0.25">
      <c r="A5" s="87" t="s">
        <v>58</v>
      </c>
      <c r="B5" s="95"/>
      <c r="C5" s="95">
        <v>2.8657870388173396</v>
      </c>
      <c r="D5" s="95">
        <v>2.4226994379982072</v>
      </c>
      <c r="E5" s="95">
        <v>0</v>
      </c>
      <c r="F5" s="95">
        <v>0</v>
      </c>
      <c r="G5" s="95">
        <v>4.2126777720687221</v>
      </c>
      <c r="H5" s="95">
        <v>4.2514974074642558</v>
      </c>
      <c r="I5" s="95">
        <v>2.6034931456361279</v>
      </c>
      <c r="J5" s="95">
        <v>8.0638998226366976</v>
      </c>
      <c r="K5" s="95">
        <v>5.2266598268597519</v>
      </c>
      <c r="L5" s="95">
        <v>0</v>
      </c>
      <c r="M5" s="95">
        <v>0.9417849567329003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0.21186158220084594</v>
      </c>
      <c r="D6" s="95">
        <v>0.25530454905948169</v>
      </c>
      <c r="E6" s="95">
        <v>0.17905429979421147</v>
      </c>
      <c r="F6" s="95">
        <v>0.19160230417779142</v>
      </c>
      <c r="G6" s="95">
        <v>0.3713893654007181</v>
      </c>
      <c r="H6" s="95">
        <v>0.66290424668689607</v>
      </c>
      <c r="I6" s="95">
        <v>0.37611249113955253</v>
      </c>
      <c r="J6" s="95">
        <v>0.18158207573651117</v>
      </c>
      <c r="K6" s="95">
        <v>0.50938442473375867</v>
      </c>
      <c r="L6" s="95">
        <v>0.20072316219753353</v>
      </c>
      <c r="M6" s="95">
        <v>0.1647735489252394</v>
      </c>
      <c r="N6" s="95">
        <v>3.5514232595784082E-2</v>
      </c>
      <c r="O6" s="95">
        <v>0</v>
      </c>
      <c r="P6" s="95">
        <v>0.11402108730410496</v>
      </c>
      <c r="Q6" s="95">
        <v>0</v>
      </c>
    </row>
    <row r="7" spans="1:17" ht="12" customHeight="1" x14ac:dyDescent="0.25">
      <c r="A7" s="87" t="s">
        <v>110</v>
      </c>
      <c r="B7" s="95"/>
      <c r="C7" s="95">
        <v>55.248334836893733</v>
      </c>
      <c r="D7" s="95">
        <v>48.842957307726799</v>
      </c>
      <c r="E7" s="95">
        <v>53.962475733412269</v>
      </c>
      <c r="F7" s="95">
        <v>45.549305184501591</v>
      </c>
      <c r="G7" s="95">
        <v>62.934908581532802</v>
      </c>
      <c r="H7" s="95">
        <v>42.623167658217191</v>
      </c>
      <c r="I7" s="95">
        <v>31.036569479797301</v>
      </c>
      <c r="J7" s="95">
        <v>52.932692834301925</v>
      </c>
      <c r="K7" s="95">
        <v>37.48275149796801</v>
      </c>
      <c r="L7" s="95">
        <v>46.894244342160306</v>
      </c>
      <c r="M7" s="95">
        <v>47.306092065468725</v>
      </c>
      <c r="N7" s="95">
        <v>41.817970678614088</v>
      </c>
      <c r="O7" s="95">
        <v>43.040788448384177</v>
      </c>
      <c r="P7" s="95">
        <v>36.984559272963232</v>
      </c>
      <c r="Q7" s="95">
        <v>50.168285722216808</v>
      </c>
    </row>
    <row r="8" spans="1:17" ht="12" customHeight="1" x14ac:dyDescent="0.25">
      <c r="A8" s="87" t="s">
        <v>109</v>
      </c>
      <c r="B8" s="95"/>
      <c r="C8" s="95">
        <v>59.330145484203989</v>
      </c>
      <c r="D8" s="95">
        <v>62.346098842299597</v>
      </c>
      <c r="E8" s="95">
        <v>75.38609951122551</v>
      </c>
      <c r="F8" s="95">
        <v>50.674958650066294</v>
      </c>
      <c r="G8" s="95">
        <v>133.13651110676574</v>
      </c>
      <c r="H8" s="95">
        <v>47.456332112952289</v>
      </c>
      <c r="I8" s="95">
        <v>44.769767295739186</v>
      </c>
      <c r="J8" s="95">
        <v>45.520892244992368</v>
      </c>
      <c r="K8" s="95">
        <v>68.629392436123553</v>
      </c>
      <c r="L8" s="95">
        <v>74.939451783189995</v>
      </c>
      <c r="M8" s="95">
        <v>56.019669610705343</v>
      </c>
      <c r="N8" s="95">
        <v>45.826596421731402</v>
      </c>
      <c r="O8" s="95">
        <v>58.471386001401939</v>
      </c>
      <c r="P8" s="95">
        <v>28.381325335303895</v>
      </c>
      <c r="Q8" s="95">
        <v>26.2905250661465</v>
      </c>
    </row>
    <row r="9" spans="1:17" ht="12" customHeight="1" x14ac:dyDescent="0.25">
      <c r="A9" s="87" t="s">
        <v>55</v>
      </c>
      <c r="B9" s="95"/>
      <c r="C9" s="95">
        <v>2.7475897609071485</v>
      </c>
      <c r="D9" s="95">
        <v>2.5916277859642083</v>
      </c>
      <c r="E9" s="95">
        <v>5.0974839725886048</v>
      </c>
      <c r="F9" s="95">
        <v>4.0995620544685112</v>
      </c>
      <c r="G9" s="95">
        <v>5.5076770399032737</v>
      </c>
      <c r="H9" s="95">
        <v>13.716928707024758</v>
      </c>
      <c r="I9" s="95">
        <v>32.340850946174491</v>
      </c>
      <c r="J9" s="95">
        <v>15.510006041467268</v>
      </c>
      <c r="K9" s="95">
        <v>7.2485380072502146</v>
      </c>
      <c r="L9" s="95">
        <v>9.4397576235979823</v>
      </c>
      <c r="M9" s="95">
        <v>20.445580714852529</v>
      </c>
      <c r="N9" s="95">
        <v>8.9422150865496643</v>
      </c>
      <c r="O9" s="95">
        <v>2.4382596327520658</v>
      </c>
      <c r="P9" s="95">
        <v>1.4562498914661137</v>
      </c>
      <c r="Q9" s="95">
        <v>2.5979820249323113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0.29901357053494537</v>
      </c>
      <c r="D11" s="95">
        <v>0.31219612748685893</v>
      </c>
      <c r="E11" s="95">
        <v>0.29191740560312074</v>
      </c>
      <c r="F11" s="95">
        <v>0.31434066190932719</v>
      </c>
      <c r="G11" s="95">
        <v>0.43553135711376645</v>
      </c>
      <c r="H11" s="95">
        <v>0.28914817114348584</v>
      </c>
      <c r="I11" s="95">
        <v>0.29520738849776984</v>
      </c>
      <c r="J11" s="95">
        <v>0.20927464281220542</v>
      </c>
      <c r="K11" s="95">
        <v>0.19965498013878202</v>
      </c>
      <c r="L11" s="95">
        <v>0</v>
      </c>
      <c r="M11" s="95">
        <v>0.27113928364696444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1.4096572055503545</v>
      </c>
      <c r="D12" s="95">
        <v>2.9382157739617702</v>
      </c>
      <c r="E12" s="95">
        <v>1.6368651816135911</v>
      </c>
      <c r="F12" s="95">
        <v>3.0471613487472005</v>
      </c>
      <c r="G12" s="95">
        <v>2.812789185494768</v>
      </c>
      <c r="H12" s="95">
        <v>0.79876727685984539</v>
      </c>
      <c r="I12" s="95">
        <v>1.8459964590004503</v>
      </c>
      <c r="J12" s="95">
        <v>1.2030248242076074</v>
      </c>
      <c r="K12" s="95">
        <v>2.6668580657044805</v>
      </c>
      <c r="L12" s="95">
        <v>1.2539913500085293</v>
      </c>
      <c r="M12" s="95">
        <v>3.6735012627777661</v>
      </c>
      <c r="N12" s="95">
        <v>8.7323518282908559</v>
      </c>
      <c r="O12" s="95">
        <v>9.2640034714228197</v>
      </c>
      <c r="P12" s="95">
        <v>22.250885202020786</v>
      </c>
      <c r="Q12" s="95">
        <v>22.814075559261273</v>
      </c>
    </row>
    <row r="13" spans="1:17" ht="12" customHeight="1" x14ac:dyDescent="0.25">
      <c r="A13" s="51" t="s">
        <v>114</v>
      </c>
      <c r="B13" s="22"/>
      <c r="C13" s="22">
        <v>7.8753209674137485</v>
      </c>
      <c r="D13" s="22">
        <v>8.5813569665236002</v>
      </c>
      <c r="E13" s="22">
        <v>0</v>
      </c>
      <c r="F13" s="22">
        <v>3.4257701854550815</v>
      </c>
      <c r="G13" s="22">
        <v>0</v>
      </c>
      <c r="H13" s="22">
        <v>0</v>
      </c>
      <c r="I13" s="22">
        <v>0.34065422537774881</v>
      </c>
      <c r="J13" s="22">
        <v>10.391434789284153</v>
      </c>
      <c r="K13" s="22">
        <v>11.185216366899247</v>
      </c>
      <c r="L13" s="22">
        <v>11.772928778878992</v>
      </c>
      <c r="M13" s="22">
        <v>11.141417070539889</v>
      </c>
      <c r="N13" s="22">
        <v>6.0532597053648036</v>
      </c>
      <c r="O13" s="22">
        <v>4.3981519156544131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3.9408054425863952</v>
      </c>
      <c r="D14" s="98">
        <v>6.6016048751303842</v>
      </c>
      <c r="E14" s="98">
        <v>6.6936558594735454</v>
      </c>
      <c r="F14" s="98">
        <v>5.4071444462205394</v>
      </c>
      <c r="G14" s="98">
        <v>11.01146046439783</v>
      </c>
      <c r="H14" s="98">
        <v>3.9532373516248165</v>
      </c>
      <c r="I14" s="98">
        <v>3.7983849668784755</v>
      </c>
      <c r="J14" s="98">
        <v>1.8959986125543222</v>
      </c>
      <c r="K14" s="98">
        <v>2.2388652639129409</v>
      </c>
      <c r="L14" s="98">
        <v>1.4855709586370751</v>
      </c>
      <c r="M14" s="98">
        <v>1.3757854765612898</v>
      </c>
      <c r="N14" s="98">
        <v>1.8078841770821399</v>
      </c>
      <c r="O14" s="98">
        <v>1.9172711258652704</v>
      </c>
      <c r="P14" s="98">
        <v>1.7162250193798247</v>
      </c>
      <c r="Q14" s="98">
        <v>1.8395381238804409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0.51039501460596914</v>
      </c>
      <c r="D15" s="96">
        <f t="shared" si="4"/>
        <v>0.54709509080722063</v>
      </c>
      <c r="E15" s="96">
        <f t="shared" si="4"/>
        <v>0.38534712072817079</v>
      </c>
      <c r="F15" s="96">
        <f t="shared" si="4"/>
        <v>0.405578598816352</v>
      </c>
      <c r="G15" s="96">
        <f t="shared" si="4"/>
        <v>0.65060427216021521</v>
      </c>
      <c r="H15" s="96">
        <f t="shared" si="4"/>
        <v>0.43225738976373296</v>
      </c>
      <c r="I15" s="96">
        <f t="shared" si="4"/>
        <v>0.5729822270831415</v>
      </c>
      <c r="J15" s="96">
        <f t="shared" si="4"/>
        <v>1.5210644351437705</v>
      </c>
      <c r="K15" s="96">
        <f t="shared" si="4"/>
        <v>2.1254780104452728</v>
      </c>
      <c r="L15" s="96">
        <f t="shared" si="4"/>
        <v>1.9663779415588842</v>
      </c>
      <c r="M15" s="96">
        <f t="shared" si="4"/>
        <v>2.3117769216821222</v>
      </c>
      <c r="N15" s="96">
        <f t="shared" si="4"/>
        <v>2.0438025298458973</v>
      </c>
      <c r="O15" s="96">
        <f t="shared" si="4"/>
        <v>1.5459019873606523</v>
      </c>
      <c r="P15" s="96">
        <f t="shared" si="4"/>
        <v>1.3661256134406701</v>
      </c>
      <c r="Q15" s="96">
        <f t="shared" si="4"/>
        <v>1.9846871358962366</v>
      </c>
    </row>
    <row r="16" spans="1:17" ht="12" customHeight="1" x14ac:dyDescent="0.25">
      <c r="A16" s="87" t="s">
        <v>111</v>
      </c>
      <c r="B16" s="97"/>
      <c r="C16" s="97">
        <v>0.51039501460596914</v>
      </c>
      <c r="D16" s="97">
        <v>0.54709509080722063</v>
      </c>
      <c r="E16" s="97">
        <v>0.38534712072817079</v>
      </c>
      <c r="F16" s="97">
        <v>0.405578598816352</v>
      </c>
      <c r="G16" s="97">
        <v>0.65060427216021521</v>
      </c>
      <c r="H16" s="97">
        <v>0.43225738976373296</v>
      </c>
      <c r="I16" s="97">
        <v>0.5729822270831415</v>
      </c>
      <c r="J16" s="97">
        <v>1.5210644351437705</v>
      </c>
      <c r="K16" s="97">
        <v>2.1254780104452728</v>
      </c>
      <c r="L16" s="97">
        <v>1.9663779415588842</v>
      </c>
      <c r="M16" s="97">
        <v>2.3117769216821222</v>
      </c>
      <c r="N16" s="97">
        <v>2.0438025298458973</v>
      </c>
      <c r="O16" s="97">
        <v>1.5459019873606523</v>
      </c>
      <c r="P16" s="97">
        <v>1.3661256134406701</v>
      </c>
      <c r="Q16" s="97">
        <v>1.9846871358962366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19.639744706959359</v>
      </c>
      <c r="D17" s="96">
        <f t="shared" si="5"/>
        <v>22.050828940366408</v>
      </c>
      <c r="E17" s="96">
        <f t="shared" si="5"/>
        <v>22.801449116063285</v>
      </c>
      <c r="F17" s="96">
        <f t="shared" si="5"/>
        <v>16.504483771703459</v>
      </c>
      <c r="G17" s="96">
        <f t="shared" si="5"/>
        <v>35.294737242942723</v>
      </c>
      <c r="H17" s="96">
        <f t="shared" si="5"/>
        <v>19.512762938408997</v>
      </c>
      <c r="I17" s="96">
        <f t="shared" si="5"/>
        <v>22.619883325025334</v>
      </c>
      <c r="J17" s="96">
        <f t="shared" si="5"/>
        <v>22.518514615583111</v>
      </c>
      <c r="K17" s="96">
        <f t="shared" si="5"/>
        <v>26.141760773135776</v>
      </c>
      <c r="L17" s="96">
        <f t="shared" si="5"/>
        <v>22.673629756587548</v>
      </c>
      <c r="M17" s="96">
        <f t="shared" si="5"/>
        <v>29.308551484558699</v>
      </c>
      <c r="N17" s="96">
        <f t="shared" si="5"/>
        <v>22.253486893270416</v>
      </c>
      <c r="O17" s="96">
        <f t="shared" si="5"/>
        <v>20.683768661020022</v>
      </c>
      <c r="P17" s="96">
        <f t="shared" si="5"/>
        <v>22.376602249709727</v>
      </c>
      <c r="Q17" s="96">
        <f t="shared" si="5"/>
        <v>20.0327583190006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3.1567933939713765E-2</v>
      </c>
      <c r="D19" s="95">
        <v>3.9718109292361491E-2</v>
      </c>
      <c r="E19" s="95">
        <v>0</v>
      </c>
      <c r="F19" s="95">
        <v>2.7731008593611151E-2</v>
      </c>
      <c r="G19" s="95">
        <v>5.4708449481227821E-2</v>
      </c>
      <c r="H19" s="95">
        <v>0</v>
      </c>
      <c r="I19" s="95">
        <v>6.6408310510443339E-2</v>
      </c>
      <c r="J19" s="95">
        <v>3.0619498670879739E-2</v>
      </c>
      <c r="K19" s="95">
        <v>0</v>
      </c>
      <c r="L19" s="95">
        <v>0</v>
      </c>
      <c r="M19" s="95">
        <v>2.9993700530338858E-2</v>
      </c>
      <c r="N19" s="95">
        <v>6.1210660741777296E-3</v>
      </c>
      <c r="O19" s="95">
        <v>0</v>
      </c>
      <c r="P19" s="95">
        <v>2.2732691238413778E-2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3.5137144428241567</v>
      </c>
      <c r="D20" s="95">
        <v>3.5990480748741209</v>
      </c>
      <c r="E20" s="95">
        <v>6.6253439350872103</v>
      </c>
      <c r="F20" s="95">
        <v>3.7683245620448034</v>
      </c>
      <c r="G20" s="95">
        <v>8.7729840691782357</v>
      </c>
      <c r="H20" s="95">
        <v>4.9637648530287217</v>
      </c>
      <c r="I20" s="95">
        <v>3.7987848924704859</v>
      </c>
      <c r="J20" s="95">
        <v>7.7520078230511524</v>
      </c>
      <c r="K20" s="95">
        <v>0</v>
      </c>
      <c r="L20" s="95">
        <v>4.2997452433793422</v>
      </c>
      <c r="M20" s="95">
        <v>7.5278079356131622</v>
      </c>
      <c r="N20" s="95">
        <v>4.9223185694433989</v>
      </c>
      <c r="O20" s="95">
        <v>4.8751277879651171</v>
      </c>
      <c r="P20" s="95">
        <v>7.2250789660823873</v>
      </c>
      <c r="Q20" s="95">
        <v>8.0295878490954138</v>
      </c>
    </row>
    <row r="21" spans="1:17" ht="12" customHeight="1" x14ac:dyDescent="0.25">
      <c r="A21" s="87" t="s">
        <v>109</v>
      </c>
      <c r="B21" s="95"/>
      <c r="C21" s="95">
        <v>8.2060836860055346</v>
      </c>
      <c r="D21" s="95">
        <v>9.2570994501861108</v>
      </c>
      <c r="E21" s="95">
        <v>3.4450441618014196</v>
      </c>
      <c r="F21" s="95">
        <v>6.1458825048763099</v>
      </c>
      <c r="G21" s="95">
        <v>10.681256944163719</v>
      </c>
      <c r="H21" s="95">
        <v>7.418317800696955</v>
      </c>
      <c r="I21" s="95">
        <v>6.0733412982929167</v>
      </c>
      <c r="J21" s="95">
        <v>7.012305776381166</v>
      </c>
      <c r="K21" s="95">
        <v>10.225439754186132</v>
      </c>
      <c r="L21" s="95">
        <v>10.179376373759833</v>
      </c>
      <c r="M21" s="95">
        <v>5.9735369814685244</v>
      </c>
      <c r="N21" s="95">
        <v>6.6983014410448147</v>
      </c>
      <c r="O21" s="95">
        <v>7.8201399203388036</v>
      </c>
      <c r="P21" s="95">
        <v>2.2044707590836041</v>
      </c>
      <c r="Q21" s="95">
        <v>4.1911810292047891</v>
      </c>
    </row>
    <row r="22" spans="1:17" ht="12" customHeight="1" x14ac:dyDescent="0.25">
      <c r="A22" s="87" t="s">
        <v>55</v>
      </c>
      <c r="B22" s="95"/>
      <c r="C22" s="95">
        <v>0.33806833367252825</v>
      </c>
      <c r="D22" s="95">
        <v>8.6417181340479349E-2</v>
      </c>
      <c r="E22" s="95">
        <v>0.41421397893748219</v>
      </c>
      <c r="F22" s="95">
        <v>0.13361341726068388</v>
      </c>
      <c r="G22" s="95">
        <v>0.37874199538685882</v>
      </c>
      <c r="H22" s="95">
        <v>1.0491432522811799</v>
      </c>
      <c r="I22" s="95">
        <v>2.9601726787712175</v>
      </c>
      <c r="J22" s="95">
        <v>1.851405744734262</v>
      </c>
      <c r="K22" s="95">
        <v>1.1403072969728365</v>
      </c>
      <c r="L22" s="95">
        <v>1.3915465358784651</v>
      </c>
      <c r="M22" s="95">
        <v>0.99954087106486478</v>
      </c>
      <c r="N22" s="95">
        <v>1.4194743636380134</v>
      </c>
      <c r="O22" s="95">
        <v>0.2200799849747741</v>
      </c>
      <c r="P22" s="95">
        <v>0.15629594222077645</v>
      </c>
      <c r="Q22" s="95">
        <v>0.3934603900875322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3.434542386153254E-2</v>
      </c>
      <c r="D24" s="95">
        <v>3.8194238347307952E-2</v>
      </c>
      <c r="E24" s="95">
        <v>3.2966042010288292E-2</v>
      </c>
      <c r="F24" s="95">
        <v>2.9232023660067122E-2</v>
      </c>
      <c r="G24" s="95">
        <v>3.8938778437250382E-2</v>
      </c>
      <c r="H24" s="95">
        <v>4.7607308844750194E-2</v>
      </c>
      <c r="I24" s="95">
        <v>4.8051877760453471E-2</v>
      </c>
      <c r="J24" s="95">
        <v>0</v>
      </c>
      <c r="K24" s="95">
        <v>3.1688959955273176E-2</v>
      </c>
      <c r="L24" s="95">
        <v>0</v>
      </c>
      <c r="M24" s="95">
        <v>4.6021723563188427E-2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6.9041418466774669</v>
      </c>
      <c r="D25" s="22">
        <v>8.6998831386812192</v>
      </c>
      <c r="E25" s="22">
        <v>11.470729157954276</v>
      </c>
      <c r="F25" s="22">
        <v>6.162384452304047</v>
      </c>
      <c r="G25" s="22">
        <v>15.173931561415111</v>
      </c>
      <c r="H25" s="22">
        <v>5.4225457824830325</v>
      </c>
      <c r="I25" s="22">
        <v>8.378251264755157</v>
      </c>
      <c r="J25" s="22">
        <v>4.6087342203338872</v>
      </c>
      <c r="K25" s="22">
        <v>11.614909990467991</v>
      </c>
      <c r="L25" s="22">
        <v>4.9942949224815854</v>
      </c>
      <c r="M25" s="22">
        <v>12.270464251093172</v>
      </c>
      <c r="N25" s="22">
        <v>7.6914801203305156</v>
      </c>
      <c r="O25" s="22">
        <v>4.370106443284751</v>
      </c>
      <c r="P25" s="22">
        <v>10.389446759924864</v>
      </c>
      <c r="Q25" s="22">
        <v>5.027461711285615</v>
      </c>
    </row>
    <row r="26" spans="1:17" ht="12" customHeight="1" x14ac:dyDescent="0.25">
      <c r="A26" s="49" t="s">
        <v>59</v>
      </c>
      <c r="B26" s="18"/>
      <c r="C26" s="18">
        <v>0.61182303997842957</v>
      </c>
      <c r="D26" s="18">
        <v>0.33046874764480844</v>
      </c>
      <c r="E26" s="18">
        <v>0.81315184027260567</v>
      </c>
      <c r="F26" s="18">
        <v>0.23731580296393903</v>
      </c>
      <c r="G26" s="18">
        <v>0.19417544488031938</v>
      </c>
      <c r="H26" s="18">
        <v>0.61138394107435623</v>
      </c>
      <c r="I26" s="18">
        <v>1.2948730024646615</v>
      </c>
      <c r="J26" s="18">
        <v>1.2634415524117657</v>
      </c>
      <c r="K26" s="18">
        <v>3.1294147715535425</v>
      </c>
      <c r="L26" s="18">
        <v>1.8086666810883225</v>
      </c>
      <c r="M26" s="18">
        <v>2.4611860212254522</v>
      </c>
      <c r="N26" s="18">
        <v>1.5157913327394958</v>
      </c>
      <c r="O26" s="18">
        <v>3.398314524456576</v>
      </c>
      <c r="P26" s="18">
        <v>2.3785771311596786</v>
      </c>
      <c r="Q26" s="18">
        <v>2.3910673393272504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7.3495012884823137</v>
      </c>
      <c r="D27" s="96">
        <f t="shared" si="6"/>
        <v>8.1856545239323246</v>
      </c>
      <c r="E27" s="96">
        <f t="shared" si="6"/>
        <v>9.1150705617026162</v>
      </c>
      <c r="F27" s="96">
        <f t="shared" si="6"/>
        <v>6.6564835202304398</v>
      </c>
      <c r="G27" s="96">
        <f t="shared" si="6"/>
        <v>14.341089695875397</v>
      </c>
      <c r="H27" s="96">
        <f t="shared" si="6"/>
        <v>8.0785884165387856</v>
      </c>
      <c r="I27" s="96">
        <f t="shared" si="6"/>
        <v>9.2474290339280927</v>
      </c>
      <c r="J27" s="96">
        <f t="shared" si="6"/>
        <v>8.9047780439053312</v>
      </c>
      <c r="K27" s="96">
        <f t="shared" si="6"/>
        <v>9.961304922921201</v>
      </c>
      <c r="L27" s="96">
        <f t="shared" si="6"/>
        <v>8.9368775480885283</v>
      </c>
      <c r="M27" s="96">
        <f t="shared" si="6"/>
        <v>11.288941168223062</v>
      </c>
      <c r="N27" s="96">
        <f t="shared" si="6"/>
        <v>8.9693703035027177</v>
      </c>
      <c r="O27" s="96">
        <f t="shared" si="6"/>
        <v>8.4045506420331044</v>
      </c>
      <c r="P27" s="96">
        <f t="shared" si="6"/>
        <v>8.8293196332954889</v>
      </c>
      <c r="Q27" s="96">
        <f t="shared" si="6"/>
        <v>9.337887076125293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1.1515719117000353E-2</v>
      </c>
      <c r="D29" s="95">
        <v>1.4392606916344789E-2</v>
      </c>
      <c r="E29" s="95">
        <v>0</v>
      </c>
      <c r="F29" s="95">
        <v>1.0536943791673263E-2</v>
      </c>
      <c r="G29" s="95">
        <v>0</v>
      </c>
      <c r="H29" s="95">
        <v>4.0939441174151686E-2</v>
      </c>
      <c r="I29" s="95">
        <v>2.5317952961576885E-2</v>
      </c>
      <c r="J29" s="95">
        <v>1.1579407873710243E-2</v>
      </c>
      <c r="K29" s="95">
        <v>0</v>
      </c>
      <c r="L29" s="95">
        <v>0</v>
      </c>
      <c r="M29" s="95">
        <v>1.1976416038766332E-2</v>
      </c>
      <c r="N29" s="95">
        <v>0</v>
      </c>
      <c r="O29" s="95">
        <v>0</v>
      </c>
      <c r="P29" s="95">
        <v>8.8431308165911673E-3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3.0760227709393799</v>
      </c>
      <c r="D30" s="95">
        <v>3.4143266231295573</v>
      </c>
      <c r="E30" s="95">
        <v>1.7409211683589323</v>
      </c>
      <c r="F30" s="95">
        <v>2.06232022485514</v>
      </c>
      <c r="G30" s="95">
        <v>4.0728991223647855</v>
      </c>
      <c r="H30" s="95">
        <v>2.9778014133393196</v>
      </c>
      <c r="I30" s="95">
        <v>3.1324717506555042</v>
      </c>
      <c r="J30" s="95">
        <v>2.5103306326093282</v>
      </c>
      <c r="K30" s="95">
        <v>4.6048270039402146</v>
      </c>
      <c r="L30" s="95">
        <v>4.3568863513805383</v>
      </c>
      <c r="M30" s="95">
        <v>4.3384864748158005</v>
      </c>
      <c r="N30" s="95">
        <v>2.262076712560015</v>
      </c>
      <c r="O30" s="95">
        <v>3.5073736054870572</v>
      </c>
      <c r="P30" s="95">
        <v>2.432089933055138</v>
      </c>
      <c r="Q30" s="95">
        <v>1.9392787887813407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0.50027354932773516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4.261962798425933</v>
      </c>
      <c r="D32" s="18">
        <v>4.7569352938864231</v>
      </c>
      <c r="E32" s="18">
        <v>7.3741493933436839</v>
      </c>
      <c r="F32" s="18">
        <v>4.5836263515836269</v>
      </c>
      <c r="G32" s="18">
        <v>10.268190573510612</v>
      </c>
      <c r="H32" s="18">
        <v>5.0598475620253138</v>
      </c>
      <c r="I32" s="18">
        <v>6.0896393303110123</v>
      </c>
      <c r="J32" s="18">
        <v>5.8825944540945576</v>
      </c>
      <c r="K32" s="18">
        <v>5.3564779189809872</v>
      </c>
      <c r="L32" s="18">
        <v>4.5799911967079892</v>
      </c>
      <c r="M32" s="18">
        <v>6.9384782773684952</v>
      </c>
      <c r="N32" s="18">
        <v>6.7072935909427018</v>
      </c>
      <c r="O32" s="18">
        <v>4.8971770365460481</v>
      </c>
      <c r="P32" s="18">
        <v>6.3883865694237603</v>
      </c>
      <c r="Q32" s="18">
        <v>7.3986082873439516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0.65794873727399716</v>
      </c>
      <c r="D3" s="107">
        <f>IF(RES_hh_tes_in!D3=0,"",RES_hh_tes_in!D3/RES_hh_fec_in!D3)</f>
        <v>0.67258479683187911</v>
      </c>
      <c r="E3" s="107">
        <f>IF(RES_hh_tes_in!E3=0,"",RES_hh_tes_in!E3/RES_hh_fec_in!E3)</f>
        <v>0.67051019714125237</v>
      </c>
      <c r="F3" s="107">
        <f>IF(RES_hh_tes_in!F3=0,"",RES_hh_tes_in!F3/RES_hh_fec_in!F3)</f>
        <v>0.68155194141187758</v>
      </c>
      <c r="G3" s="107">
        <f>IF(RES_hh_tes_in!G3=0,"",RES_hh_tes_in!G3/RES_hh_fec_in!G3)</f>
        <v>0.68035286912173565</v>
      </c>
      <c r="H3" s="107">
        <f>IF(RES_hh_tes_in!H3=0,"",RES_hh_tes_in!H3/RES_hh_fec_in!H3)</f>
        <v>0.65901922697922966</v>
      </c>
      <c r="I3" s="107">
        <f>IF(RES_hh_tes_in!I3=0,"",RES_hh_tes_in!I3/RES_hh_fec_in!I3)</f>
        <v>0.65078140029225606</v>
      </c>
      <c r="J3" s="107">
        <f>IF(RES_hh_tes_in!J3=0,"",RES_hh_tes_in!J3/RES_hh_fec_in!J3)</f>
        <v>0.66832949695421573</v>
      </c>
      <c r="K3" s="107">
        <f>IF(RES_hh_tes_in!K3=0,"",RES_hh_tes_in!K3/RES_hh_fec_in!K3)</f>
        <v>0.68897767348293348</v>
      </c>
      <c r="L3" s="107">
        <f>IF(RES_hh_tes_in!L3=0,"",RES_hh_tes_in!L3/RES_hh_fec_in!L3)</f>
        <v>0.69219358577484458</v>
      </c>
      <c r="M3" s="107">
        <f>IF(RES_hh_tes_in!M3=0,"",RES_hh_tes_in!M3/RES_hh_fec_in!M3)</f>
        <v>0.6940083804023589</v>
      </c>
      <c r="N3" s="107">
        <f>IF(RES_hh_tes_in!N3=0,"",RES_hh_tes_in!N3/RES_hh_fec_in!N3)</f>
        <v>0.73050247572520044</v>
      </c>
      <c r="O3" s="107">
        <f>IF(RES_hh_tes_in!O3=0,"",RES_hh_tes_in!O3/RES_hh_fec_in!O3)</f>
        <v>0.73630414906597852</v>
      </c>
      <c r="P3" s="107">
        <f>IF(RES_hh_tes_in!P3=0,"",RES_hh_tes_in!P3/RES_hh_fec_in!P3)</f>
        <v>0.81939256540258909</v>
      </c>
      <c r="Q3" s="107">
        <f>IF(RES_hh_tes_in!Q3=0,"",RES_hh_tes_in!Q3/RES_hh_fec_in!Q3)</f>
        <v>0.81483360938541116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0.66464286531223193</v>
      </c>
      <c r="D4" s="103">
        <f>IF(RES_hh_tes_in!D4=0,"",RES_hh_tes_in!D4/RES_hh_fec_in!D4)</f>
        <v>0.68232842488642065</v>
      </c>
      <c r="E4" s="103">
        <f>IF(RES_hh_tes_in!E4=0,"",RES_hh_tes_in!E4/RES_hh_fec_in!E4)</f>
        <v>0.6710219814305417</v>
      </c>
      <c r="F4" s="103">
        <f>IF(RES_hh_tes_in!F4=0,"",RES_hh_tes_in!F4/RES_hh_fec_in!F4)</f>
        <v>0.68916021129603577</v>
      </c>
      <c r="G4" s="103">
        <f>IF(RES_hh_tes_in!G4=0,"",RES_hh_tes_in!G4/RES_hh_fec_in!G4)</f>
        <v>0.68627801526925747</v>
      </c>
      <c r="H4" s="103">
        <f>IF(RES_hh_tes_in!H4=0,"",RES_hh_tes_in!H4/RES_hh_fec_in!H4)</f>
        <v>0.66382380413792152</v>
      </c>
      <c r="I4" s="103">
        <f>IF(RES_hh_tes_in!I4=0,"",RES_hh_tes_in!I4/RES_hh_fec_in!I4)</f>
        <v>0.64878164543585193</v>
      </c>
      <c r="J4" s="103">
        <f>IF(RES_hh_tes_in!J4=0,"",RES_hh_tes_in!J4/RES_hh_fec_in!J4)</f>
        <v>0.67194743191913564</v>
      </c>
      <c r="K4" s="103">
        <f>IF(RES_hh_tes_in!K4=0,"",RES_hh_tes_in!K4/RES_hh_fec_in!K4)</f>
        <v>0.6844616560489587</v>
      </c>
      <c r="L4" s="103">
        <f>IF(RES_hh_tes_in!L4=0,"",RES_hh_tes_in!L4/RES_hh_fec_in!L4)</f>
        <v>0.69754765973392963</v>
      </c>
      <c r="M4" s="103">
        <f>IF(RES_hh_tes_in!M4=0,"",RES_hh_tes_in!M4/RES_hh_fec_in!M4)</f>
        <v>0.69126415895968929</v>
      </c>
      <c r="N4" s="103">
        <f>IF(RES_hh_tes_in!N4=0,"",RES_hh_tes_in!N4/RES_hh_fec_in!N4)</f>
        <v>0.73703383393840471</v>
      </c>
      <c r="O4" s="103">
        <f>IF(RES_hh_tes_in!O4=0,"",RES_hh_tes_in!O4/RES_hh_fec_in!O4)</f>
        <v>0.74617215486977706</v>
      </c>
      <c r="P4" s="103">
        <f>IF(RES_hh_tes_in!P4=0,"",RES_hh_tes_in!P4/RES_hh_fec_in!P4)</f>
        <v>0.85945706983639636</v>
      </c>
      <c r="Q4" s="103">
        <f>IF(RES_hh_tes_in!Q4=0,"",RES_hh_tes_in!Q4/RES_hh_fec_in!Q4)</f>
        <v>0.84644402139296182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0.51050149677112266</v>
      </c>
      <c r="D5" s="102">
        <f>IF(RES_hh_tes_in!D5=0,"",RES_hh_tes_in!D5/RES_hh_fec_in!D5)</f>
        <v>0.51342352739644315</v>
      </c>
      <c r="E5" s="102" t="str">
        <f>IF(RES_hh_tes_in!E5=0,"",RES_hh_tes_in!E5/RES_hh_fec_in!E5)</f>
        <v/>
      </c>
      <c r="F5" s="102" t="str">
        <f>IF(RES_hh_tes_in!F5=0,"",RES_hh_tes_in!F5/RES_hh_fec_in!F5)</f>
        <v/>
      </c>
      <c r="G5" s="102">
        <f>IF(RES_hh_tes_in!G5=0,"",RES_hh_tes_in!G5/RES_hh_fec_in!G5)</f>
        <v>0.52267547074743581</v>
      </c>
      <c r="H5" s="102">
        <f>IF(RES_hh_tes_in!H5=0,"",RES_hh_tes_in!H5/RES_hh_fec_in!H5)</f>
        <v>0.52522119426726543</v>
      </c>
      <c r="I5" s="102">
        <f>IF(RES_hh_tes_in!I5=0,"",RES_hh_tes_in!I5/RES_hh_fec_in!I5)</f>
        <v>0.52778132473014472</v>
      </c>
      <c r="J5" s="102">
        <f>IF(RES_hh_tes_in!J5=0,"",RES_hh_tes_in!J5/RES_hh_fec_in!J5)</f>
        <v>0.53131286901437846</v>
      </c>
      <c r="K5" s="102">
        <f>IF(RES_hh_tes_in!K5=0,"",RES_hh_tes_in!K5/RES_hh_fec_in!K5)</f>
        <v>0.53380318589611475</v>
      </c>
      <c r="L5" s="102" t="str">
        <f>IF(RES_hh_tes_in!L5=0,"",RES_hh_tes_in!L5/RES_hh_fec_in!L5)</f>
        <v/>
      </c>
      <c r="M5" s="102">
        <f>IF(RES_hh_tes_in!M5=0,"",RES_hh_tes_in!M5/RES_hh_fec_in!M5)</f>
        <v>0.5393981987465134</v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0.64638936232762612</v>
      </c>
      <c r="D6" s="102">
        <f>IF(RES_hh_tes_in!D6=0,"",RES_hh_tes_in!D6/RES_hh_fec_in!D6)</f>
        <v>0.64806291692296891</v>
      </c>
      <c r="E6" s="102">
        <f>IF(RES_hh_tes_in!E6=0,"",RES_hh_tes_in!E6/RES_hh_fec_in!E6)</f>
        <v>0.66044539735993602</v>
      </c>
      <c r="F6" s="102">
        <f>IF(RES_hh_tes_in!F6=0,"",RES_hh_tes_in!F6/RES_hh_fec_in!F6)</f>
        <v>0.65623800214572958</v>
      </c>
      <c r="G6" s="102">
        <f>IF(RES_hh_tes_in!G6=0,"",RES_hh_tes_in!G6/RES_hh_fec_in!G6)</f>
        <v>0.65742476156534813</v>
      </c>
      <c r="H6" s="102">
        <f>IF(RES_hh_tes_in!H6=0,"",RES_hh_tes_in!H6/RES_hh_fec_in!H6)</f>
        <v>0.67514833763725213</v>
      </c>
      <c r="I6" s="102">
        <f>IF(RES_hh_tes_in!I6=0,"",RES_hh_tes_in!I6/RES_hh_fec_in!I6)</f>
        <v>0.67048611450715545</v>
      </c>
      <c r="J6" s="102">
        <f>IF(RES_hh_tes_in!J6=0,"",RES_hh_tes_in!J6/RES_hh_fec_in!J6)</f>
        <v>0.67192355899705736</v>
      </c>
      <c r="K6" s="102">
        <f>IF(RES_hh_tes_in!K6=0,"",RES_hh_tes_in!K6/RES_hh_fec_in!K6)</f>
        <v>0.68535099255451704</v>
      </c>
      <c r="L6" s="102">
        <f>IF(RES_hh_tes_in!L6=0,"",RES_hh_tes_in!L6/RES_hh_fec_in!L6)</f>
        <v>0.68927706643275455</v>
      </c>
      <c r="M6" s="102">
        <f>IF(RES_hh_tes_in!M6=0,"",RES_hh_tes_in!M6/RES_hh_fec_in!M6)</f>
        <v>0.68961233062241978</v>
      </c>
      <c r="N6" s="102">
        <f>IF(RES_hh_tes_in!N6=0,"",RES_hh_tes_in!N6/RES_hh_fec_in!N6)</f>
        <v>0.69251308643331366</v>
      </c>
      <c r="O6" s="102" t="str">
        <f>IF(RES_hh_tes_in!O6=0,"",RES_hh_tes_in!O6/RES_hh_fec_in!O6)</f>
        <v/>
      </c>
      <c r="P6" s="102">
        <f>IF(RES_hh_tes_in!P6=0,"",RES_hh_tes_in!P6/RES_hh_fec_in!P6)</f>
        <v>0.70055730654301485</v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0.63761112889212235</v>
      </c>
      <c r="D7" s="102">
        <f>IF(RES_hh_tes_in!D7=0,"",RES_hh_tes_in!D7/RES_hh_fec_in!D7)</f>
        <v>0.64345519251249794</v>
      </c>
      <c r="E7" s="102">
        <f>IF(RES_hh_tes_in!E7=0,"",RES_hh_tes_in!E7/RES_hh_fec_in!E7)</f>
        <v>0.64461226652720582</v>
      </c>
      <c r="F7" s="102">
        <f>IF(RES_hh_tes_in!F7=0,"",RES_hh_tes_in!F7/RES_hh_fec_in!F7)</f>
        <v>0.65252654487761064</v>
      </c>
      <c r="G7" s="102">
        <f>IF(RES_hh_tes_in!G7=0,"",RES_hh_tes_in!G7/RES_hh_fec_in!G7)</f>
        <v>0.66067784382355932</v>
      </c>
      <c r="H7" s="102">
        <f>IF(RES_hh_tes_in!H7=0,"",RES_hh_tes_in!H7/RES_hh_fec_in!H7)</f>
        <v>0.65968070672174961</v>
      </c>
      <c r="I7" s="102">
        <f>IF(RES_hh_tes_in!I7=0,"",RES_hh_tes_in!I7/RES_hh_fec_in!I7)</f>
        <v>0.65696372144514126</v>
      </c>
      <c r="J7" s="102">
        <f>IF(RES_hh_tes_in!J7=0,"",RES_hh_tes_in!J7/RES_hh_fec_in!J7)</f>
        <v>0.66777679072429963</v>
      </c>
      <c r="K7" s="102">
        <f>IF(RES_hh_tes_in!K7=0,"",RES_hh_tes_in!K7/RES_hh_fec_in!K7)</f>
        <v>0.64636777700134151</v>
      </c>
      <c r="L7" s="102">
        <f>IF(RES_hh_tes_in!L7=0,"",RES_hh_tes_in!L7/RES_hh_fec_in!L7)</f>
        <v>0.66693240019662037</v>
      </c>
      <c r="M7" s="102">
        <f>IF(RES_hh_tes_in!M7=0,"",RES_hh_tes_in!M7/RES_hh_fec_in!M7)</f>
        <v>0.67646177605692936</v>
      </c>
      <c r="N7" s="102">
        <f>IF(RES_hh_tes_in!N7=0,"",RES_hh_tes_in!N7/RES_hh_fec_in!N7)</f>
        <v>0.67906677542557903</v>
      </c>
      <c r="O7" s="102">
        <f>IF(RES_hh_tes_in!O7=0,"",RES_hh_tes_in!O7/RES_hh_fec_in!O7)</f>
        <v>0.67800254386881176</v>
      </c>
      <c r="P7" s="102">
        <f>IF(RES_hh_tes_in!P7=0,"",RES_hh_tes_in!P7/RES_hh_fec_in!P7)</f>
        <v>0.68940970874224528</v>
      </c>
      <c r="Q7" s="102">
        <f>IF(RES_hh_tes_in!Q7=0,"",RES_hh_tes_in!Q7/RES_hh_fec_in!Q7)</f>
        <v>0.69232329067814735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0.66614913651896068</v>
      </c>
      <c r="D8" s="102">
        <f>IF(RES_hh_tes_in!D8=0,"",RES_hh_tes_in!D8/RES_hh_fec_in!D8)</f>
        <v>0.67177368940004778</v>
      </c>
      <c r="E8" s="102">
        <f>IF(RES_hh_tes_in!E8=0,"",RES_hh_tes_in!E8/RES_hh_fec_in!E8)</f>
        <v>0.67095895631497726</v>
      </c>
      <c r="F8" s="102">
        <f>IF(RES_hh_tes_in!F8=0,"",RES_hh_tes_in!F8/RES_hh_fec_in!F8)</f>
        <v>0.68081364990212423</v>
      </c>
      <c r="G8" s="102">
        <f>IF(RES_hh_tes_in!G8=0,"",RES_hh_tes_in!G8/RES_hh_fec_in!G8)</f>
        <v>0.68347826408218271</v>
      </c>
      <c r="H8" s="102">
        <f>IF(RES_hh_tes_in!H8=0,"",RES_hh_tes_in!H8/RES_hh_fec_in!H8)</f>
        <v>0.69130788426354417</v>
      </c>
      <c r="I8" s="102">
        <f>IF(RES_hh_tes_in!I8=0,"",RES_hh_tes_in!I8/RES_hh_fec_in!I8)</f>
        <v>0.68538359304397811</v>
      </c>
      <c r="J8" s="102">
        <f>IF(RES_hh_tes_in!J8=0,"",RES_hh_tes_in!J8/RES_hh_fec_in!J8)</f>
        <v>0.69770570273505528</v>
      </c>
      <c r="K8" s="102">
        <f>IF(RES_hh_tes_in!K8=0,"",RES_hh_tes_in!K8/RES_hh_fec_in!K8)</f>
        <v>0.68906081915756545</v>
      </c>
      <c r="L8" s="102">
        <f>IF(RES_hh_tes_in!L8=0,"",RES_hh_tes_in!L8/RES_hh_fec_in!L8)</f>
        <v>0.70300451722642798</v>
      </c>
      <c r="M8" s="102">
        <f>IF(RES_hh_tes_in!M8=0,"",RES_hh_tes_in!M8/RES_hh_fec_in!M8)</f>
        <v>0.69636718394826569</v>
      </c>
      <c r="N8" s="102">
        <f>IF(RES_hh_tes_in!N8=0,"",RES_hh_tes_in!N8/RES_hh_fec_in!N8)</f>
        <v>0.7103809885541561</v>
      </c>
      <c r="O8" s="102">
        <f>IF(RES_hh_tes_in!O8=0,"",RES_hh_tes_in!O8/RES_hh_fec_in!O8)</f>
        <v>0.71089583185799099</v>
      </c>
      <c r="P8" s="102">
        <f>IF(RES_hh_tes_in!P8=0,"",RES_hh_tes_in!P8/RES_hh_fec_in!P8)</f>
        <v>0.70349954614318144</v>
      </c>
      <c r="Q8" s="102">
        <f>IF(RES_hh_tes_in!Q8=0,"",RES_hh_tes_in!Q8/RES_hh_fec_in!Q8)</f>
        <v>0.72571386621720035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0.53698906323226425</v>
      </c>
      <c r="D9" s="102">
        <f>IF(RES_hh_tes_in!D9=0,"",RES_hh_tes_in!D9/RES_hh_fec_in!D9)</f>
        <v>0.54271387534512439</v>
      </c>
      <c r="E9" s="102">
        <f>IF(RES_hh_tes_in!E9=0,"",RES_hh_tes_in!E9/RES_hh_fec_in!E9)</f>
        <v>0.54502964007448762</v>
      </c>
      <c r="F9" s="102">
        <f>IF(RES_hh_tes_in!F9=0,"",RES_hh_tes_in!F9/RES_hh_fec_in!F9)</f>
        <v>0.54956000544128047</v>
      </c>
      <c r="G9" s="102">
        <f>IF(RES_hh_tes_in!G9=0,"",RES_hh_tes_in!G9/RES_hh_fec_in!G9)</f>
        <v>0.55576725719016884</v>
      </c>
      <c r="H9" s="102">
        <f>IF(RES_hh_tes_in!H9=0,"",RES_hh_tes_in!H9/RES_hh_fec_in!H9)</f>
        <v>0.55969502682346073</v>
      </c>
      <c r="I9" s="102">
        <f>IF(RES_hh_tes_in!I9=0,"",RES_hh_tes_in!I9/RES_hh_fec_in!I9)</f>
        <v>0.56237617125802752</v>
      </c>
      <c r="J9" s="102">
        <f>IF(RES_hh_tes_in!J9=0,"",RES_hh_tes_in!J9/RES_hh_fec_in!J9)</f>
        <v>0.56408831776509172</v>
      </c>
      <c r="K9" s="102">
        <f>IF(RES_hh_tes_in!K9=0,"",RES_hh_tes_in!K9/RES_hh_fec_in!K9)</f>
        <v>0.56486287372700461</v>
      </c>
      <c r="L9" s="102">
        <f>IF(RES_hh_tes_in!L9=0,"",RES_hh_tes_in!L9/RES_hh_fec_in!L9)</f>
        <v>0.57154086785041636</v>
      </c>
      <c r="M9" s="102">
        <f>IF(RES_hh_tes_in!M9=0,"",RES_hh_tes_in!M9/RES_hh_fec_in!M9)</f>
        <v>0.57187320692380283</v>
      </c>
      <c r="N9" s="102">
        <f>IF(RES_hh_tes_in!N9=0,"",RES_hh_tes_in!N9/RES_hh_fec_in!N9)</f>
        <v>0.57530093776042446</v>
      </c>
      <c r="O9" s="102">
        <f>IF(RES_hh_tes_in!O9=0,"",RES_hh_tes_in!O9/RES_hh_fec_in!O9)</f>
        <v>0.56645356788528622</v>
      </c>
      <c r="P9" s="102">
        <f>IF(RES_hh_tes_in!P9=0,"",RES_hh_tes_in!P9/RES_hh_fec_in!P9)</f>
        <v>0.56862463679548458</v>
      </c>
      <c r="Q9" s="102">
        <f>IF(RES_hh_tes_in!Q9=0,"",RES_hh_tes_in!Q9/RES_hh_fec_in!Q9)</f>
        <v>0.57415735716932514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0.78879481024117726</v>
      </c>
      <c r="D11" s="102">
        <f>IF(RES_hh_tes_in!D11=0,"",RES_hh_tes_in!D11/RES_hh_fec_in!D11)</f>
        <v>0.79360143090433088</v>
      </c>
      <c r="E11" s="102">
        <f>IF(RES_hh_tes_in!E11=0,"",RES_hh_tes_in!E11/RES_hh_fec_in!E11)</f>
        <v>0.79624355248608025</v>
      </c>
      <c r="F11" s="102">
        <f>IF(RES_hh_tes_in!F11=0,"",RES_hh_tes_in!F11/RES_hh_fec_in!F11)</f>
        <v>0.8017415414255612</v>
      </c>
      <c r="G11" s="102">
        <f>IF(RES_hh_tes_in!G11=0,"",RES_hh_tes_in!G11/RES_hh_fec_in!G11)</f>
        <v>0.80745866725910054</v>
      </c>
      <c r="H11" s="102">
        <f>IF(RES_hh_tes_in!H11=0,"",RES_hh_tes_in!H11/RES_hh_fec_in!H11)</f>
        <v>0.81173643038783305</v>
      </c>
      <c r="I11" s="102">
        <f>IF(RES_hh_tes_in!I11=0,"",RES_hh_tes_in!I11/RES_hh_fec_in!I11)</f>
        <v>0.81226672287338819</v>
      </c>
      <c r="J11" s="102">
        <f>IF(RES_hh_tes_in!J11=0,"",RES_hh_tes_in!J11/RES_hh_fec_in!J11)</f>
        <v>0.78952033249006182</v>
      </c>
      <c r="K11" s="102">
        <f>IF(RES_hh_tes_in!K11=0,"",RES_hh_tes_in!K11/RES_hh_fec_in!K11)</f>
        <v>0.80867886906143038</v>
      </c>
      <c r="L11" s="102" t="str">
        <f>IF(RES_hh_tes_in!L11=0,"",RES_hh_tes_in!L11/RES_hh_fec_in!L11)</f>
        <v/>
      </c>
      <c r="M11" s="102">
        <f>IF(RES_hh_tes_in!M11=0,"",RES_hh_tes_in!M11/RES_hh_fec_in!M11)</f>
        <v>0.82745391599976947</v>
      </c>
      <c r="N11" s="102" t="str">
        <f>IF(RES_hh_tes_in!N11=0,"",RES_hh_tes_in!N11/RES_hh_fec_in!N11)</f>
        <v/>
      </c>
      <c r="O11" s="102" t="str">
        <f>IF(RES_hh_tes_in!O11=0,"",RES_hh_tes_in!O11/RES_hh_fec_in!O11)</f>
        <v/>
      </c>
      <c r="P11" s="102" t="str">
        <f>IF(RES_hh_tes_in!P11=0,"",RES_hh_tes_in!P11/RES_hh_fec_in!P11)</f>
        <v/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1.2534950440270298</v>
      </c>
      <c r="D12" s="102">
        <f>IF(RES_hh_tes_in!D12=0,"",RES_hh_tes_in!D12/RES_hh_fec_in!D12)</f>
        <v>1.3120162336912129</v>
      </c>
      <c r="E12" s="102">
        <f>IF(RES_hh_tes_in!E12=0,"",RES_hh_tes_in!E12/RES_hh_fec_in!E12)</f>
        <v>1.3787338772785327</v>
      </c>
      <c r="F12" s="102">
        <f>IF(RES_hh_tes_in!F12=0,"",RES_hh_tes_in!F12/RES_hh_fec_in!F12)</f>
        <v>1.4618963612685458</v>
      </c>
      <c r="G12" s="102">
        <f>IF(RES_hh_tes_in!G12=0,"",RES_hh_tes_in!G12/RES_hh_fec_in!G12)</f>
        <v>1.5620539588262448</v>
      </c>
      <c r="H12" s="102">
        <f>IF(RES_hh_tes_in!H12=0,"",RES_hh_tes_in!H12/RES_hh_fec_in!H12)</f>
        <v>1.6698705368265865</v>
      </c>
      <c r="I12" s="102">
        <f>IF(RES_hh_tes_in!I12=0,"",RES_hh_tes_in!I12/RES_hh_fec_in!I12)</f>
        <v>1.8098148957260705</v>
      </c>
      <c r="J12" s="102">
        <f>IF(RES_hh_tes_in!J12=0,"",RES_hh_tes_in!J12/RES_hh_fec_in!J12)</f>
        <v>1.9640126144742205</v>
      </c>
      <c r="K12" s="102">
        <f>IF(RES_hh_tes_in!K12=0,"",RES_hh_tes_in!K12/RES_hh_fec_in!K12)</f>
        <v>2.084107458003742</v>
      </c>
      <c r="L12" s="102">
        <f>IF(RES_hh_tes_in!L12=0,"",RES_hh_tes_in!L12/RES_hh_fec_in!L12)</f>
        <v>2.3278582378734387</v>
      </c>
      <c r="M12" s="102">
        <f>IF(RES_hh_tes_in!M12=0,"",RES_hh_tes_in!M12/RES_hh_fec_in!M12)</f>
        <v>2.6274697569414469</v>
      </c>
      <c r="N12" s="102">
        <f>IF(RES_hh_tes_in!N12=0,"",RES_hh_tes_in!N12/RES_hh_fec_in!N12)</f>
        <v>2.8560172312390817</v>
      </c>
      <c r="O12" s="102">
        <f>IF(RES_hh_tes_in!O12=0,"",RES_hh_tes_in!O12/RES_hh_fec_in!O12)</f>
        <v>2.8878874289035994</v>
      </c>
      <c r="P12" s="102">
        <f>IF(RES_hh_tes_in!P12=0,"",RES_hh_tes_in!P12/RES_hh_fec_in!P12)</f>
        <v>3.0097241341683856</v>
      </c>
      <c r="Q12" s="102">
        <f>IF(RES_hh_tes_in!Q12=0,"",RES_hh_tes_in!Q12/RES_hh_fec_in!Q12)</f>
        <v>3.0268915050189502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0.82056004019511453</v>
      </c>
      <c r="D13" s="104">
        <f>IF(RES_hh_tes_in!D13=0,"",RES_hh_tes_in!D13/RES_hh_fec_in!D13)</f>
        <v>0.8273625806646755</v>
      </c>
      <c r="E13" s="104" t="str">
        <f>IF(RES_hh_tes_in!E13=0,"",RES_hh_tes_in!E13/RES_hh_fec_in!E13)</f>
        <v/>
      </c>
      <c r="F13" s="104">
        <f>IF(RES_hh_tes_in!F13=0,"",RES_hh_tes_in!F13/RES_hh_fec_in!F13)</f>
        <v>0.83855581674150492</v>
      </c>
      <c r="G13" s="104" t="str">
        <f>IF(RES_hh_tes_in!G13=0,"",RES_hh_tes_in!G13/RES_hh_fec_in!G13)</f>
        <v/>
      </c>
      <c r="H13" s="104" t="str">
        <f>IF(RES_hh_tes_in!H13=0,"",RES_hh_tes_in!H13/RES_hh_fec_in!H13)</f>
        <v/>
      </c>
      <c r="I13" s="104">
        <f>IF(RES_hh_tes_in!I13=0,"",RES_hh_tes_in!I13/RES_hh_fec_in!I13)</f>
        <v>0.81338978159529263</v>
      </c>
      <c r="J13" s="104">
        <f>IF(RES_hh_tes_in!J13=0,"",RES_hh_tes_in!J13/RES_hh_fec_in!J13)</f>
        <v>0.8550716315260789</v>
      </c>
      <c r="K13" s="104">
        <f>IF(RES_hh_tes_in!K13=0,"",RES_hh_tes_in!K13/RES_hh_fec_in!K13)</f>
        <v>0.84993341738901951</v>
      </c>
      <c r="L13" s="104">
        <f>IF(RES_hh_tes_in!L13=0,"",RES_hh_tes_in!L13/RES_hh_fec_in!L13)</f>
        <v>0.86466458259898604</v>
      </c>
      <c r="M13" s="104">
        <f>IF(RES_hh_tes_in!M13=0,"",RES_hh_tes_in!M13/RES_hh_fec_in!M13)</f>
        <v>0.83725424011795724</v>
      </c>
      <c r="N13" s="104">
        <f>IF(RES_hh_tes_in!N13=0,"",RES_hh_tes_in!N13/RES_hh_fec_in!N13)</f>
        <v>0.84773142480910879</v>
      </c>
      <c r="O13" s="104">
        <f>IF(RES_hh_tes_in!O13=0,"",RES_hh_tes_in!O13/RES_hh_fec_in!O13)</f>
        <v>0.86268189030309217</v>
      </c>
      <c r="P13" s="104" t="str">
        <f>IF(RES_hh_tes_in!P13=0,"",RES_hh_tes_in!P13/RES_hh_fec_in!P13)</f>
        <v/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1.0850445933704409</v>
      </c>
      <c r="D14" s="106">
        <f>IF(RES_hh_tes_in!D14=0,"",RES_hh_tes_in!D14/RES_hh_fec_in!D14)</f>
        <v>1.084815527869152</v>
      </c>
      <c r="E14" s="106">
        <f>IF(RES_hh_tes_in!E14=0,"",RES_hh_tes_in!E14/RES_hh_fec_in!E14)</f>
        <v>1.0743826713116778</v>
      </c>
      <c r="F14" s="106">
        <f>IF(RES_hh_tes_in!F14=0,"",RES_hh_tes_in!F14/RES_hh_fec_in!F14)</f>
        <v>1.0823553478965848</v>
      </c>
      <c r="G14" s="106">
        <f>IF(RES_hh_tes_in!G14=0,"",RES_hh_tes_in!G14/RES_hh_fec_in!G14)</f>
        <v>1.0731884720894576</v>
      </c>
      <c r="H14" s="106">
        <f>IF(RES_hh_tes_in!H14=0,"",RES_hh_tes_in!H14/RES_hh_fec_in!H14)</f>
        <v>1.0740294979411833</v>
      </c>
      <c r="I14" s="106">
        <f>IF(RES_hh_tes_in!I14=0,"",RES_hh_tes_in!I14/RES_hh_fec_in!I14)</f>
        <v>1.055509954136139</v>
      </c>
      <c r="J14" s="106">
        <f>IF(RES_hh_tes_in!J14=0,"",RES_hh_tes_in!J14/RES_hh_fec_in!J14)</f>
        <v>1.0671015575903571</v>
      </c>
      <c r="K14" s="106">
        <f>IF(RES_hh_tes_in!K14=0,"",RES_hh_tes_in!K14/RES_hh_fec_in!K14)</f>
        <v>1.036850858557963</v>
      </c>
      <c r="L14" s="106">
        <f>IF(RES_hh_tes_in!L14=0,"",RES_hh_tes_in!L14/RES_hh_fec_in!L14)</f>
        <v>1.0524069535676472</v>
      </c>
      <c r="M14" s="106">
        <f>IF(RES_hh_tes_in!M14=0,"",RES_hh_tes_in!M14/RES_hh_fec_in!M14)</f>
        <v>1.0433685151051741</v>
      </c>
      <c r="N14" s="106">
        <f>IF(RES_hh_tes_in!N14=0,"",RES_hh_tes_in!N14/RES_hh_fec_in!N14)</f>
        <v>1.0476086220570631</v>
      </c>
      <c r="O14" s="106">
        <f>IF(RES_hh_tes_in!O14=0,"",RES_hh_tes_in!O14/RES_hh_fec_in!O14)</f>
        <v>1.0374020015552305</v>
      </c>
      <c r="P14" s="106">
        <f>IF(RES_hh_tes_in!P14=0,"",RES_hh_tes_in!P14/RES_hh_fec_in!P14)</f>
        <v>1.0328011452775838</v>
      </c>
      <c r="Q14" s="106">
        <f>IF(RES_hh_tes_in!Q14=0,"",RES_hh_tes_in!Q14/RES_hh_fec_in!Q14)</f>
        <v>1.0380883842398887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1.8958643345495656</v>
      </c>
      <c r="D15" s="103">
        <f>IF(RES_hh_tes_in!D15=0,"",RES_hh_tes_in!D15/RES_hh_fec_in!D15)</f>
        <v>1.9567572032250389</v>
      </c>
      <c r="E15" s="103">
        <f>IF(RES_hh_tes_in!E15=0,"",RES_hh_tes_in!E15/RES_hh_fec_in!E15)</f>
        <v>2.0359305860693571</v>
      </c>
      <c r="F15" s="103">
        <f>IF(RES_hh_tes_in!F15=0,"",RES_hh_tes_in!F15/RES_hh_fec_in!F15)</f>
        <v>2.1243910339889962</v>
      </c>
      <c r="G15" s="103">
        <f>IF(RES_hh_tes_in!G15=0,"",RES_hh_tes_in!G15/RES_hh_fec_in!G15)</f>
        <v>2.2441228592659703</v>
      </c>
      <c r="H15" s="103">
        <f>IF(RES_hh_tes_in!H15=0,"",RES_hh_tes_in!H15/RES_hh_fec_in!H15)</f>
        <v>2.3823830070942389</v>
      </c>
      <c r="I15" s="103">
        <f>IF(RES_hh_tes_in!I15=0,"",RES_hh_tes_in!I15/RES_hh_fec_in!I15)</f>
        <v>2.5440680453679319</v>
      </c>
      <c r="J15" s="103">
        <f>IF(RES_hh_tes_in!J15=0,"",RES_hh_tes_in!J15/RES_hh_fec_in!J15)</f>
        <v>2.6754960157103693</v>
      </c>
      <c r="K15" s="103">
        <f>IF(RES_hh_tes_in!K15=0,"",RES_hh_tes_in!K15/RES_hh_fec_in!K15)</f>
        <v>2.9038007048634134</v>
      </c>
      <c r="L15" s="103">
        <f>IF(RES_hh_tes_in!L15=0,"",RES_hh_tes_in!L15/RES_hh_fec_in!L15)</f>
        <v>3.177337991310671</v>
      </c>
      <c r="M15" s="103">
        <f>IF(RES_hh_tes_in!M15=0,"",RES_hh_tes_in!M15/RES_hh_fec_in!M15)</f>
        <v>3.3926910987799754</v>
      </c>
      <c r="N15" s="103">
        <f>IF(RES_hh_tes_in!N15=0,"",RES_hh_tes_in!N15/RES_hh_fec_in!N15)</f>
        <v>3.5587647948806111</v>
      </c>
      <c r="O15" s="103">
        <f>IF(RES_hh_tes_in!O15=0,"",RES_hh_tes_in!O15/RES_hh_fec_in!O15)</f>
        <v>3.658109473156903</v>
      </c>
      <c r="P15" s="103">
        <f>IF(RES_hh_tes_in!P15=0,"",RES_hh_tes_in!P15/RES_hh_fec_in!P15)</f>
        <v>3.7209484998828701</v>
      </c>
      <c r="Q15" s="103">
        <f>IF(RES_hh_tes_in!Q15=0,"",RES_hh_tes_in!Q15/RES_hh_fec_in!Q15)</f>
        <v>3.7989941429258196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1.8958643345495656</v>
      </c>
      <c r="D16" s="105">
        <f>IF(RES_hh_tes_in!D16=0,"",RES_hh_tes_in!D16/RES_hh_fec_in!D16)</f>
        <v>1.9567572032250389</v>
      </c>
      <c r="E16" s="105">
        <f>IF(RES_hh_tes_in!E16=0,"",RES_hh_tes_in!E16/RES_hh_fec_in!E16)</f>
        <v>2.0359305860693571</v>
      </c>
      <c r="F16" s="105">
        <f>IF(RES_hh_tes_in!F16=0,"",RES_hh_tes_in!F16/RES_hh_fec_in!F16)</f>
        <v>2.1243910339889962</v>
      </c>
      <c r="G16" s="105">
        <f>IF(RES_hh_tes_in!G16=0,"",RES_hh_tes_in!G16/RES_hh_fec_in!G16)</f>
        <v>2.2441228592659703</v>
      </c>
      <c r="H16" s="105">
        <f>IF(RES_hh_tes_in!H16=0,"",RES_hh_tes_in!H16/RES_hh_fec_in!H16)</f>
        <v>2.3823830070942389</v>
      </c>
      <c r="I16" s="105">
        <f>IF(RES_hh_tes_in!I16=0,"",RES_hh_tes_in!I16/RES_hh_fec_in!I16)</f>
        <v>2.5440680453679319</v>
      </c>
      <c r="J16" s="105">
        <f>IF(RES_hh_tes_in!J16=0,"",RES_hh_tes_in!J16/RES_hh_fec_in!J16)</f>
        <v>2.6754960157103693</v>
      </c>
      <c r="K16" s="105">
        <f>IF(RES_hh_tes_in!K16=0,"",RES_hh_tes_in!K16/RES_hh_fec_in!K16)</f>
        <v>2.9038007048634134</v>
      </c>
      <c r="L16" s="105">
        <f>IF(RES_hh_tes_in!L16=0,"",RES_hh_tes_in!L16/RES_hh_fec_in!L16)</f>
        <v>3.177337991310671</v>
      </c>
      <c r="M16" s="105">
        <f>IF(RES_hh_tes_in!M16=0,"",RES_hh_tes_in!M16/RES_hh_fec_in!M16)</f>
        <v>3.3926910987799754</v>
      </c>
      <c r="N16" s="105">
        <f>IF(RES_hh_tes_in!N16=0,"",RES_hh_tes_in!N16/RES_hh_fec_in!N16)</f>
        <v>3.5587647948806111</v>
      </c>
      <c r="O16" s="105">
        <f>IF(RES_hh_tes_in!O16=0,"",RES_hh_tes_in!O16/RES_hh_fec_in!O16)</f>
        <v>3.658109473156903</v>
      </c>
      <c r="P16" s="105">
        <f>IF(RES_hh_tes_in!P16=0,"",RES_hh_tes_in!P16/RES_hh_fec_in!P16)</f>
        <v>3.7209484998828701</v>
      </c>
      <c r="Q16" s="105">
        <f>IF(RES_hh_tes_in!Q16=0,"",RES_hh_tes_in!Q16/RES_hh_fec_in!Q16)</f>
        <v>3.7989941429258196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0.61051229743079982</v>
      </c>
      <c r="D17" s="103">
        <f>IF(RES_hh_tes_in!D17=0,"",RES_hh_tes_in!D17/RES_hh_fec_in!D17)</f>
        <v>0.61712197480343323</v>
      </c>
      <c r="E17" s="103">
        <f>IF(RES_hh_tes_in!E17=0,"",RES_hh_tes_in!E17/RES_hh_fec_in!E17)</f>
        <v>0.63637787379249477</v>
      </c>
      <c r="F17" s="103">
        <f>IF(RES_hh_tes_in!F17=0,"",RES_hh_tes_in!F17/RES_hh_fec_in!F17)</f>
        <v>0.6193989414562171</v>
      </c>
      <c r="G17" s="103">
        <f>IF(RES_hh_tes_in!G17=0,"",RES_hh_tes_in!G17/RES_hh_fec_in!G17)</f>
        <v>0.6274333197612717</v>
      </c>
      <c r="H17" s="103">
        <f>IF(RES_hh_tes_in!H17=0,"",RES_hh_tes_in!H17/RES_hh_fec_in!H17)</f>
        <v>0.61444709457774949</v>
      </c>
      <c r="I17" s="103">
        <f>IF(RES_hh_tes_in!I17=0,"",RES_hh_tes_in!I17/RES_hh_fec_in!I17)</f>
        <v>0.63138304722994198</v>
      </c>
      <c r="J17" s="103">
        <f>IF(RES_hh_tes_in!J17=0,"",RES_hh_tes_in!J17/RES_hh_fec_in!J17)</f>
        <v>0.61313309562218188</v>
      </c>
      <c r="K17" s="103">
        <f>IF(RES_hh_tes_in!K17=0,"",RES_hh_tes_in!K17/RES_hh_fec_in!K17)</f>
        <v>0.68005713836361725</v>
      </c>
      <c r="L17" s="103">
        <f>IF(RES_hh_tes_in!L17=0,"",RES_hh_tes_in!L17/RES_hh_fec_in!L17)</f>
        <v>0.63176319774571621</v>
      </c>
      <c r="M17" s="103">
        <f>IF(RES_hh_tes_in!M17=0,"",RES_hh_tes_in!M17/RES_hh_fec_in!M17)</f>
        <v>0.66635600209711099</v>
      </c>
      <c r="N17" s="103">
        <f>IF(RES_hh_tes_in!N17=0,"",RES_hh_tes_in!N17/RES_hh_fec_in!N17)</f>
        <v>0.65033104147927112</v>
      </c>
      <c r="O17" s="103">
        <f>IF(RES_hh_tes_in!O17=0,"",RES_hh_tes_in!O17/RES_hh_fec_in!O17)</f>
        <v>0.66749455859076368</v>
      </c>
      <c r="P17" s="103">
        <f>IF(RES_hh_tes_in!P17=0,"",RES_hh_tes_in!P17/RES_hh_fec_in!P17)</f>
        <v>0.68841306383906065</v>
      </c>
      <c r="Q17" s="103">
        <f>IF(RES_hh_tes_in!Q17=0,"",RES_hh_tes_in!Q17/RES_hh_fec_in!Q17)</f>
        <v>0.65806530934740082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0.5694808679153236</v>
      </c>
      <c r="D19" s="102">
        <f>IF(RES_hh_tes_in!D19=0,"",RES_hh_tes_in!D19/RES_hh_fec_in!D19)</f>
        <v>0.57088225310902452</v>
      </c>
      <c r="E19" s="102" t="str">
        <f>IF(RES_hh_tes_in!E19=0,"",RES_hh_tes_in!E19/RES_hh_fec_in!E19)</f>
        <v/>
      </c>
      <c r="F19" s="102">
        <f>IF(RES_hh_tes_in!F19=0,"",RES_hh_tes_in!F19/RES_hh_fec_in!F19)</f>
        <v>0.57652470039150261</v>
      </c>
      <c r="G19" s="102">
        <f>IF(RES_hh_tes_in!G19=0,"",RES_hh_tes_in!G19/RES_hh_fec_in!G19)</f>
        <v>0.57910650571008571</v>
      </c>
      <c r="H19" s="102" t="str">
        <f>IF(RES_hh_tes_in!H19=0,"",RES_hh_tes_in!H19/RES_hh_fec_in!H19)</f>
        <v/>
      </c>
      <c r="I19" s="102">
        <f>IF(RES_hh_tes_in!I19=0,"",RES_hh_tes_in!I19/RES_hh_fec_in!I19)</f>
        <v>0.58555727619412956</v>
      </c>
      <c r="J19" s="102">
        <f>IF(RES_hh_tes_in!J19=0,"",RES_hh_tes_in!J19/RES_hh_fec_in!J19)</f>
        <v>0.58849092497943933</v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>
        <f>IF(RES_hh_tes_in!M19=0,"",RES_hh_tes_in!M19/RES_hh_fec_in!M19)</f>
        <v>0.60006163023826797</v>
      </c>
      <c r="N19" s="102">
        <f>IF(RES_hh_tes_in!N19=0,"",RES_hh_tes_in!N19/RES_hh_fec_in!N19)</f>
        <v>0.60317101651587768</v>
      </c>
      <c r="O19" s="102" t="str">
        <f>IF(RES_hh_tes_in!O19=0,"",RES_hh_tes_in!O19/RES_hh_fec_in!O19)</f>
        <v/>
      </c>
      <c r="P19" s="102">
        <f>IF(RES_hh_tes_in!P19=0,"",RES_hh_tes_in!P19/RES_hh_fec_in!P19)</f>
        <v>0.61038465872018832</v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0.54431493368473216</v>
      </c>
      <c r="D20" s="102">
        <f>IF(RES_hh_tes_in!D20=0,"",RES_hh_tes_in!D20/RES_hh_fec_in!D20)</f>
        <v>0.54766558366846274</v>
      </c>
      <c r="E20" s="102">
        <f>IF(RES_hh_tes_in!E20=0,"",RES_hh_tes_in!E20/RES_hh_fec_in!E20)</f>
        <v>0.55129120987832991</v>
      </c>
      <c r="F20" s="102">
        <f>IF(RES_hh_tes_in!F20=0,"",RES_hh_tes_in!F20/RES_hh_fec_in!F20)</f>
        <v>0.55489503169950138</v>
      </c>
      <c r="G20" s="102">
        <f>IF(RES_hh_tes_in!G20=0,"",RES_hh_tes_in!G20/RES_hh_fec_in!G20)</f>
        <v>0.55965005698958281</v>
      </c>
      <c r="H20" s="102">
        <f>IF(RES_hh_tes_in!H20=0,"",RES_hh_tes_in!H20/RES_hh_fec_in!H20)</f>
        <v>0.56293728638373164</v>
      </c>
      <c r="I20" s="102">
        <f>IF(RES_hh_tes_in!I20=0,"",RES_hh_tes_in!I20/RES_hh_fec_in!I20)</f>
        <v>0.56642649986828253</v>
      </c>
      <c r="J20" s="102">
        <f>IF(RES_hh_tes_in!J20=0,"",RES_hh_tes_in!J20/RES_hh_fec_in!J20)</f>
        <v>0.56982979675930678</v>
      </c>
      <c r="K20" s="102" t="str">
        <f>IF(RES_hh_tes_in!K20=0,"",RES_hh_tes_in!K20/RES_hh_fec_in!K20)</f>
        <v/>
      </c>
      <c r="L20" s="102">
        <f>IF(RES_hh_tes_in!L20=0,"",RES_hh_tes_in!L20/RES_hh_fec_in!L20)</f>
        <v>0.57624753597329614</v>
      </c>
      <c r="M20" s="102">
        <f>IF(RES_hh_tes_in!M20=0,"",RES_hh_tes_in!M20/RES_hh_fec_in!M20)</f>
        <v>0.57819571922564805</v>
      </c>
      <c r="N20" s="102">
        <f>IF(RES_hh_tes_in!N20=0,"",RES_hh_tes_in!N20/RES_hh_fec_in!N20)</f>
        <v>0.58046821780939484</v>
      </c>
      <c r="O20" s="102">
        <f>IF(RES_hh_tes_in!O20=0,"",RES_hh_tes_in!O20/RES_hh_fec_in!O20)</f>
        <v>0.58169899085041932</v>
      </c>
      <c r="P20" s="102">
        <f>IF(RES_hh_tes_in!P20=0,"",RES_hh_tes_in!P20/RES_hh_fec_in!P20)</f>
        <v>0.58234927833117556</v>
      </c>
      <c r="Q20" s="102">
        <f>IF(RES_hh_tes_in!Q20=0,"",RES_hh_tes_in!Q20/RES_hh_fec_in!Q20)</f>
        <v>0.58301583192995177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0.56322354828313936</v>
      </c>
      <c r="D21" s="102">
        <f>IF(RES_hh_tes_in!D21=0,"",RES_hh_tes_in!D21/RES_hh_fec_in!D21)</f>
        <v>0.5665680137492739</v>
      </c>
      <c r="E21" s="102">
        <f>IF(RES_hh_tes_in!E21=0,"",RES_hh_tes_in!E21/RES_hh_fec_in!E21)</f>
        <v>0.56909717003473625</v>
      </c>
      <c r="F21" s="102">
        <f>IF(RES_hh_tes_in!F21=0,"",RES_hh_tes_in!F21/RES_hh_fec_in!F21)</f>
        <v>0.57240191486648428</v>
      </c>
      <c r="G21" s="102">
        <f>IF(RES_hh_tes_in!G21=0,"",RES_hh_tes_in!G21/RES_hh_fec_in!G21)</f>
        <v>0.5761032099544221</v>
      </c>
      <c r="H21" s="102">
        <f>IF(RES_hh_tes_in!H21=0,"",RES_hh_tes_in!H21/RES_hh_fec_in!H21)</f>
        <v>0.57946056279143054</v>
      </c>
      <c r="I21" s="102">
        <f>IF(RES_hh_tes_in!I21=0,"",RES_hh_tes_in!I21/RES_hh_fec_in!I21)</f>
        <v>0.58256708329105644</v>
      </c>
      <c r="J21" s="102">
        <f>IF(RES_hh_tes_in!J21=0,"",RES_hh_tes_in!J21/RES_hh_fec_in!J21)</f>
        <v>0.58615303642267669</v>
      </c>
      <c r="K21" s="102">
        <f>IF(RES_hh_tes_in!K21=0,"",RES_hh_tes_in!K21/RES_hh_fec_in!K21)</f>
        <v>0.58929407404454925</v>
      </c>
      <c r="L21" s="102">
        <f>IF(RES_hh_tes_in!L21=0,"",RES_hh_tes_in!L21/RES_hh_fec_in!L21)</f>
        <v>0.59176944654902974</v>
      </c>
      <c r="M21" s="102">
        <f>IF(RES_hh_tes_in!M21=0,"",RES_hh_tes_in!M21/RES_hh_fec_in!M21)</f>
        <v>0.59522625805895424</v>
      </c>
      <c r="N21" s="102">
        <f>IF(RES_hh_tes_in!N21=0,"",RES_hh_tes_in!N21/RES_hh_fec_in!N21)</f>
        <v>0.59759306517218946</v>
      </c>
      <c r="O21" s="102">
        <f>IF(RES_hh_tes_in!O21=0,"",RES_hh_tes_in!O21/RES_hh_fec_in!O21)</f>
        <v>0.6008507309087564</v>
      </c>
      <c r="P21" s="102">
        <f>IF(RES_hh_tes_in!P21=0,"",RES_hh_tes_in!P21/RES_hh_fec_in!P21)</f>
        <v>0.60363597872127628</v>
      </c>
      <c r="Q21" s="102">
        <f>IF(RES_hh_tes_in!Q21=0,"",RES_hh_tes_in!Q21/RES_hh_fec_in!Q21)</f>
        <v>0.60604262570428635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0.49022998904118292</v>
      </c>
      <c r="D22" s="102">
        <f>IF(RES_hh_tes_in!D22=0,"",RES_hh_tes_in!D22/RES_hh_fec_in!D22)</f>
        <v>0.49276172601813628</v>
      </c>
      <c r="E22" s="102">
        <f>IF(RES_hh_tes_in!E22=0,"",RES_hh_tes_in!E22/RES_hh_fec_in!E22)</f>
        <v>0.49642473441534785</v>
      </c>
      <c r="F22" s="102">
        <f>IF(RES_hh_tes_in!F22=0,"",RES_hh_tes_in!F22/RES_hh_fec_in!F22)</f>
        <v>0.49880545175011448</v>
      </c>
      <c r="G22" s="102">
        <f>IF(RES_hh_tes_in!G22=0,"",RES_hh_tes_in!G22/RES_hh_fec_in!G22)</f>
        <v>0.50328087438361535</v>
      </c>
      <c r="H22" s="102">
        <f>IF(RES_hh_tes_in!H22=0,"",RES_hh_tes_in!H22/RES_hh_fec_in!H22)</f>
        <v>0.50417340165279578</v>
      </c>
      <c r="I22" s="102">
        <f>IF(RES_hh_tes_in!I22=0,"",RES_hh_tes_in!I22/RES_hh_fec_in!I22)</f>
        <v>0.50625193303416072</v>
      </c>
      <c r="J22" s="102">
        <f>IF(RES_hh_tes_in!J22=0,"",RES_hh_tes_in!J22/RES_hh_fec_in!J22)</f>
        <v>0.50583941041511837</v>
      </c>
      <c r="K22" s="102">
        <f>IF(RES_hh_tes_in!K22=0,"",RES_hh_tes_in!K22/RES_hh_fec_in!K22)</f>
        <v>0.50967251801366731</v>
      </c>
      <c r="L22" s="102">
        <f>IF(RES_hh_tes_in!L22=0,"",RES_hh_tes_in!L22/RES_hh_fec_in!L22)</f>
        <v>0.51173771381402333</v>
      </c>
      <c r="M22" s="102">
        <f>IF(RES_hh_tes_in!M22=0,"",RES_hh_tes_in!M22/RES_hh_fec_in!M22)</f>
        <v>0.51360308333542659</v>
      </c>
      <c r="N22" s="102">
        <f>IF(RES_hh_tes_in!N22=0,"",RES_hh_tes_in!N22/RES_hh_fec_in!N22)</f>
        <v>0.51601286867337959</v>
      </c>
      <c r="O22" s="102">
        <f>IF(RES_hh_tes_in!O22=0,"",RES_hh_tes_in!O22/RES_hh_fec_in!O22)</f>
        <v>0.5199191725712079</v>
      </c>
      <c r="P22" s="102">
        <f>IF(RES_hh_tes_in!P22=0,"",RES_hh_tes_in!P22/RES_hh_fec_in!P22)</f>
        <v>0.52137997115481205</v>
      </c>
      <c r="Q22" s="102">
        <f>IF(RES_hh_tes_in!Q22=0,"",RES_hh_tes_in!Q22/RES_hh_fec_in!Q22)</f>
        <v>0.52074153505139043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0.84199300988519399</v>
      </c>
      <c r="D24" s="102">
        <f>IF(RES_hh_tes_in!D24=0,"",RES_hh_tes_in!D24/RES_hh_fec_in!D24)</f>
        <v>0.84473914162669317</v>
      </c>
      <c r="E24" s="102">
        <f>IF(RES_hh_tes_in!E24=0,"",RES_hh_tes_in!E24/RES_hh_fec_in!E24)</f>
        <v>0.8476874750656499</v>
      </c>
      <c r="F24" s="102">
        <f>IF(RES_hh_tes_in!F24=0,"",RES_hh_tes_in!F24/RES_hh_fec_in!F24)</f>
        <v>0.85058257341840038</v>
      </c>
      <c r="G24" s="102">
        <f>IF(RES_hh_tes_in!G24=0,"",RES_hh_tes_in!G24/RES_hh_fec_in!G24)</f>
        <v>0.85400075581249191</v>
      </c>
      <c r="H24" s="102">
        <f>IF(RES_hh_tes_in!H24=0,"",RES_hh_tes_in!H24/RES_hh_fec_in!H24)</f>
        <v>0.85644265932193153</v>
      </c>
      <c r="I24" s="102">
        <f>IF(RES_hh_tes_in!I24=0,"",RES_hh_tes_in!I24/RES_hh_fec_in!I24)</f>
        <v>0.85962106985047759</v>
      </c>
      <c r="J24" s="102" t="str">
        <f>IF(RES_hh_tes_in!J24=0,"",RES_hh_tes_in!J24/RES_hh_fec_in!J24)</f>
        <v/>
      </c>
      <c r="K24" s="102">
        <f>IF(RES_hh_tes_in!K24=0,"",RES_hh_tes_in!K24/RES_hh_fec_in!K24)</f>
        <v>0.86501254893661217</v>
      </c>
      <c r="L24" s="102" t="str">
        <f>IF(RES_hh_tes_in!L24=0,"",RES_hh_tes_in!L24/RES_hh_fec_in!L24)</f>
        <v/>
      </c>
      <c r="M24" s="102">
        <f>IF(RES_hh_tes_in!M24=0,"",RES_hh_tes_in!M24/RES_hh_fec_in!M24)</f>
        <v>0.86901257889109651</v>
      </c>
      <c r="N24" s="102" t="str">
        <f>IF(RES_hh_tes_in!N24=0,"",RES_hh_tes_in!N24/RES_hh_fec_in!N24)</f>
        <v/>
      </c>
      <c r="O24" s="102" t="str">
        <f>IF(RES_hh_tes_in!O24=0,"",RES_hh_tes_in!O24/RES_hh_fec_in!O24)</f>
        <v/>
      </c>
      <c r="P24" s="102" t="str">
        <f>IF(RES_hh_tes_in!P24=0,"",RES_hh_tes_in!P24/RES_hh_fec_in!P24)</f>
        <v/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0.70780665945871368</v>
      </c>
      <c r="D25" s="104">
        <f>IF(RES_hh_tes_in!D25=0,"",RES_hh_tes_in!D25/RES_hh_fec_in!D25)</f>
        <v>0.71287545838906641</v>
      </c>
      <c r="E25" s="104">
        <f>IF(RES_hh_tes_in!E25=0,"",RES_hh_tes_in!E25/RES_hh_fec_in!E25)</f>
        <v>0.71344904100768636</v>
      </c>
      <c r="F25" s="104">
        <f>IF(RES_hh_tes_in!F25=0,"",RES_hh_tes_in!F25/RES_hh_fec_in!F25)</f>
        <v>0.72222685763522065</v>
      </c>
      <c r="G25" s="104">
        <f>IF(RES_hh_tes_in!G25=0,"",RES_hh_tes_in!G25/RES_hh_fec_in!G25)</f>
        <v>0.72425229706584593</v>
      </c>
      <c r="H25" s="104">
        <f>IF(RES_hh_tes_in!H25=0,"",RES_hh_tes_in!H25/RES_hh_fec_in!H25)</f>
        <v>0.73316627651652644</v>
      </c>
      <c r="I25" s="104">
        <f>IF(RES_hh_tes_in!I25=0,"",RES_hh_tes_in!I25/RES_hh_fec_in!I25)</f>
        <v>0.7352298575752888</v>
      </c>
      <c r="J25" s="104">
        <f>IF(RES_hh_tes_in!J25=0,"",RES_hh_tes_in!J25/RES_hh_fec_in!J25)</f>
        <v>0.74360212311677965</v>
      </c>
      <c r="K25" s="104">
        <f>IF(RES_hh_tes_in!K25=0,"",RES_hh_tes_in!K25/RES_hh_fec_in!K25)</f>
        <v>0.73951312717353956</v>
      </c>
      <c r="L25" s="104">
        <f>IF(RES_hh_tes_in!L25=0,"",RES_hh_tes_in!L25/RES_hh_fec_in!L25)</f>
        <v>0.74375647974337822</v>
      </c>
      <c r="M25" s="104">
        <f>IF(RES_hh_tes_in!M25=0,"",RES_hh_tes_in!M25/RES_hh_fec_in!M25)</f>
        <v>0.7462787262495898</v>
      </c>
      <c r="N25" s="104">
        <f>IF(RES_hh_tes_in!N25=0,"",RES_hh_tes_in!N25/RES_hh_fec_in!N25)</f>
        <v>0.74890970989133532</v>
      </c>
      <c r="O25" s="104">
        <f>IF(RES_hh_tes_in!O25=0,"",RES_hh_tes_in!O25/RES_hh_fec_in!O25)</f>
        <v>0.75195862545409697</v>
      </c>
      <c r="P25" s="104">
        <f>IF(RES_hh_tes_in!P25=0,"",RES_hh_tes_in!P25/RES_hh_fec_in!P25)</f>
        <v>0.75531191040856205</v>
      </c>
      <c r="Q25" s="104">
        <f>IF(RES_hh_tes_in!Q25=0,"",RES_hh_tes_in!Q25/RES_hh_fec_in!Q25)</f>
        <v>0.75744065005091554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1.0129089634285522</v>
      </c>
      <c r="D26" s="101">
        <f>IF(RES_hh_tes_in!D26=0,"",RES_hh_tes_in!D26/RES_hh_fec_in!D26)</f>
        <v>1.0102730844533399</v>
      </c>
      <c r="E26" s="101">
        <f>IF(RES_hh_tes_in!E26=0,"",RES_hh_tes_in!E26/RES_hh_fec_in!E26)</f>
        <v>1.0069763398585343</v>
      </c>
      <c r="F26" s="101">
        <f>IF(RES_hh_tes_in!F26=0,"",RES_hh_tes_in!F26/RES_hh_fec_in!F26)</f>
        <v>1.0094617119243765</v>
      </c>
      <c r="G26" s="101">
        <f>IF(RES_hh_tes_in!G26=0,"",RES_hh_tes_in!G26/RES_hh_fec_in!G26)</f>
        <v>1.0090958878969341</v>
      </c>
      <c r="H26" s="101">
        <f>IF(RES_hh_tes_in!H26=0,"",RES_hh_tes_in!H26/RES_hh_fec_in!H26)</f>
        <v>1.0116825490163603</v>
      </c>
      <c r="I26" s="101">
        <f>IF(RES_hh_tes_in!I26=0,"",RES_hh_tes_in!I26/RES_hh_fec_in!I26)</f>
        <v>1.0098432875704091</v>
      </c>
      <c r="J26" s="101">
        <f>IF(RES_hh_tes_in!J26=0,"",RES_hh_tes_in!J26/RES_hh_fec_in!J26)</f>
        <v>1.0110204627383022</v>
      </c>
      <c r="K26" s="101">
        <f>IF(RES_hh_tes_in!K26=0,"",RES_hh_tes_in!K26/RES_hh_fec_in!K26)</f>
        <v>1.0067621967315135</v>
      </c>
      <c r="L26" s="101">
        <f>IF(RES_hh_tes_in!L26=0,"",RES_hh_tes_in!L26/RES_hh_fec_in!L26)</f>
        <v>1.0092972093286481</v>
      </c>
      <c r="M26" s="101">
        <f>IF(RES_hh_tes_in!M26=0,"",RES_hh_tes_in!M26/RES_hh_fec_in!M26)</f>
        <v>1.0099978957697642</v>
      </c>
      <c r="N26" s="101">
        <f>IF(RES_hh_tes_in!N26=0,"",RES_hh_tes_in!N26/RES_hh_fec_in!N26)</f>
        <v>1.0113639489937696</v>
      </c>
      <c r="O26" s="101">
        <f>IF(RES_hh_tes_in!O26=0,"",RES_hh_tes_in!O26/RES_hh_fec_in!O26)</f>
        <v>1.0125215721701517</v>
      </c>
      <c r="P26" s="101">
        <f>IF(RES_hh_tes_in!P26=0,"",RES_hh_tes_in!P26/RES_hh_fec_in!P26)</f>
        <v>1.0105870547850717</v>
      </c>
      <c r="Q26" s="101">
        <f>IF(RES_hh_tes_in!Q26=0,"",RES_hh_tes_in!Q26/RES_hh_fec_in!Q26)</f>
        <v>1.0128500430837521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0.64425920425774208</v>
      </c>
      <c r="D27" s="103">
        <f>IF(RES_hh_tes_in!D27=0,"",RES_hh_tes_in!D27/RES_hh_fec_in!D27)</f>
        <v>0.64853753570248551</v>
      </c>
      <c r="E27" s="103">
        <f>IF(RES_hh_tes_in!E27=0,"",RES_hh_tes_in!E27/RES_hh_fec_in!E27)</f>
        <v>0.73993901234275961</v>
      </c>
      <c r="F27" s="103">
        <f>IF(RES_hh_tes_in!F27=0,"",RES_hh_tes_in!F27/RES_hh_fec_in!F27)</f>
        <v>0.69580569946116355</v>
      </c>
      <c r="G27" s="103">
        <f>IF(RES_hh_tes_in!G27=0,"",RES_hh_tes_in!G27/RES_hh_fec_in!G27)</f>
        <v>0.71111732925292093</v>
      </c>
      <c r="H27" s="103">
        <f>IF(RES_hh_tes_in!H27=0,"",RES_hh_tes_in!H27/RES_hh_fec_in!H27)</f>
        <v>0.68263409811283171</v>
      </c>
      <c r="I27" s="103">
        <f>IF(RES_hh_tes_in!I27=0,"",RES_hh_tes_in!I27/RES_hh_fec_in!I27)</f>
        <v>0.6983940832689709</v>
      </c>
      <c r="J27" s="103">
        <f>IF(RES_hh_tes_in!J27=0,"",RES_hh_tes_in!J27/RES_hh_fec_in!J27)</f>
        <v>0.680115978153502</v>
      </c>
      <c r="K27" s="103">
        <f>IF(RES_hh_tes_in!K27=0,"",RES_hh_tes_in!K27/RES_hh_fec_in!K27)</f>
        <v>0.66334069387225725</v>
      </c>
      <c r="L27" s="103">
        <f>IF(RES_hh_tes_in!L27=0,"",RES_hh_tes_in!L27/RES_hh_fec_in!L27)</f>
        <v>0.65623397665587935</v>
      </c>
      <c r="M27" s="103">
        <f>IF(RES_hh_tes_in!M27=0,"",RES_hh_tes_in!M27/RES_hh_fec_in!M27)</f>
        <v>0.69024574243924208</v>
      </c>
      <c r="N27" s="103">
        <f>IF(RES_hh_tes_in!N27=0,"",RES_hh_tes_in!N27/RES_hh_fec_in!N27)</f>
        <v>0.74005759940612748</v>
      </c>
      <c r="O27" s="103">
        <f>IF(RES_hh_tes_in!O27=0,"",RES_hh_tes_in!O27/RES_hh_fec_in!O27)</f>
        <v>0.68094334629914177</v>
      </c>
      <c r="P27" s="103">
        <f>IF(RES_hh_tes_in!P27=0,"",RES_hh_tes_in!P27/RES_hh_fec_in!P27)</f>
        <v>0.73264620493025945</v>
      </c>
      <c r="Q27" s="103">
        <f>IF(RES_hh_tes_in!Q27=0,"",RES_hh_tes_in!Q27/RES_hh_fec_in!Q27)</f>
        <v>0.76106351053238352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0.44961899672632222</v>
      </c>
      <c r="D29" s="102">
        <f>IF(RES_hh_tes_in!D29=0,"",RES_hh_tes_in!D29/RES_hh_fec_in!D29)</f>
        <v>0.45275448088994569</v>
      </c>
      <c r="E29" s="102" t="str">
        <f>IF(RES_hh_tes_in!E29=0,"",RES_hh_tes_in!E29/RES_hh_fec_in!E29)</f>
        <v/>
      </c>
      <c r="F29" s="102">
        <f>IF(RES_hh_tes_in!F29=0,"",RES_hh_tes_in!F29/RES_hh_fec_in!F29)</f>
        <v>0.45803527810677863</v>
      </c>
      <c r="G29" s="102" t="str">
        <f>IF(RES_hh_tes_in!G29=0,"",RES_hh_tes_in!G29/RES_hh_fec_in!G29)</f>
        <v/>
      </c>
      <c r="H29" s="102">
        <f>IF(RES_hh_tes_in!H29=0,"",RES_hh_tes_in!H29/RES_hh_fec_in!H29)</f>
        <v>0.4691225936425234</v>
      </c>
      <c r="I29" s="102">
        <f>IF(RES_hh_tes_in!I29=0,"",RES_hh_tes_in!I29/RES_hh_fec_in!I29)</f>
        <v>0.46534479169427145</v>
      </c>
      <c r="J29" s="102">
        <f>IF(RES_hh_tes_in!J29=0,"",RES_hh_tes_in!J29/RES_hh_fec_in!J29)</f>
        <v>0.4678847488526664</v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>
        <f>IF(RES_hh_tes_in!M29=0,"",RES_hh_tes_in!M29/RES_hh_fec_in!M29)</f>
        <v>0.47584890907764971</v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>
        <f>IF(RES_hh_tes_in!P29=0,"",RES_hh_tes_in!P29/RES_hh_fec_in!P29)</f>
        <v>0.48375856382641919</v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0.49277951002172937</v>
      </c>
      <c r="D30" s="102">
        <f>IF(RES_hh_tes_in!D30=0,"",RES_hh_tes_in!D30/RES_hh_fec_in!D30)</f>
        <v>0.49718784690042234</v>
      </c>
      <c r="E30" s="102">
        <f>IF(RES_hh_tes_in!E30=0,"",RES_hh_tes_in!E30/RES_hh_fec_in!E30)</f>
        <v>0.5018938957698833</v>
      </c>
      <c r="F30" s="102">
        <f>IF(RES_hh_tes_in!F30=0,"",RES_hh_tes_in!F30/RES_hh_fec_in!F30)</f>
        <v>0.50660840639420224</v>
      </c>
      <c r="G30" s="102">
        <f>IF(RES_hh_tes_in!G30=0,"",RES_hh_tes_in!G30/RES_hh_fec_in!G30)</f>
        <v>0.51228733565020923</v>
      </c>
      <c r="H30" s="102">
        <f>IF(RES_hh_tes_in!H30=0,"",RES_hh_tes_in!H30/RES_hh_fec_in!H30)</f>
        <v>0.51648876038155123</v>
      </c>
      <c r="I30" s="102">
        <f>IF(RES_hh_tes_in!I30=0,"",RES_hh_tes_in!I30/RES_hh_fec_in!I30)</f>
        <v>0.52124403851865098</v>
      </c>
      <c r="J30" s="102">
        <f>IF(RES_hh_tes_in!J30=0,"",RES_hh_tes_in!J30/RES_hh_fec_in!J30)</f>
        <v>0.52678225862803307</v>
      </c>
      <c r="K30" s="102">
        <f>IF(RES_hh_tes_in!K30=0,"",RES_hh_tes_in!K30/RES_hh_fec_in!K30)</f>
        <v>0.52753543686935522</v>
      </c>
      <c r="L30" s="102">
        <f>IF(RES_hh_tes_in!L30=0,"",RES_hh_tes_in!L30/RES_hh_fec_in!L30)</f>
        <v>0.52863017232294629</v>
      </c>
      <c r="M30" s="102">
        <f>IF(RES_hh_tes_in!M30=0,"",RES_hh_tes_in!M30/RES_hh_fec_in!M30)</f>
        <v>0.52896632501885077</v>
      </c>
      <c r="N30" s="102">
        <f>IF(RES_hh_tes_in!N30=0,"",RES_hh_tes_in!N30/RES_hh_fec_in!N30)</f>
        <v>0.52959321457701725</v>
      </c>
      <c r="O30" s="102">
        <f>IF(RES_hh_tes_in!O30=0,"",RES_hh_tes_in!O30/RES_hh_fec_in!O30)</f>
        <v>0.52981051278543501</v>
      </c>
      <c r="P30" s="102">
        <f>IF(RES_hh_tes_in!P30=0,"",RES_hh_tes_in!P30/RES_hh_fec_in!P30)</f>
        <v>0.53129751373411038</v>
      </c>
      <c r="Q30" s="102">
        <f>IF(RES_hh_tes_in!Q30=0,"",RES_hh_tes_in!Q30/RES_hh_fec_in!Q30)</f>
        <v>0.53267212538641839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>
        <f>IF(RES_hh_tes_in!J31=0,"",RES_hh_tes_in!J31/RES_hh_fec_in!J31)</f>
        <v>0.3553170209833405</v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0.82919555616886609</v>
      </c>
      <c r="D32" s="101">
        <f>IF(RES_hh_tes_in!D32=0,"",RES_hh_tes_in!D32/RES_hh_fec_in!D32)</f>
        <v>0.83124738755847127</v>
      </c>
      <c r="E32" s="101">
        <f>IF(RES_hh_tes_in!E32=0,"",RES_hh_tes_in!E32/RES_hh_fec_in!E32)</f>
        <v>0.83323961443709549</v>
      </c>
      <c r="F32" s="101">
        <f>IF(RES_hh_tes_in!F32=0,"",RES_hh_tes_in!F32/RES_hh_fec_in!F32)</f>
        <v>0.83753741936135973</v>
      </c>
      <c r="G32" s="101">
        <f>IF(RES_hh_tes_in!G32=0,"",RES_hh_tes_in!G32/RES_hh_fec_in!G32)</f>
        <v>0.84051395110661742</v>
      </c>
      <c r="H32" s="101">
        <f>IF(RES_hh_tes_in!H32=0,"",RES_hh_tes_in!H32/RES_hh_fec_in!H32)</f>
        <v>0.84588867988424321</v>
      </c>
      <c r="I32" s="101">
        <f>IF(RES_hh_tes_in!I32=0,"",RES_hh_tes_in!I32/RES_hh_fec_in!I32)</f>
        <v>0.84849651841965423</v>
      </c>
      <c r="J32" s="101">
        <f>IF(RES_hh_tes_in!J32=0,"",RES_hh_tes_in!J32/RES_hh_fec_in!J32)</f>
        <v>0.85317908245285667</v>
      </c>
      <c r="K32" s="101">
        <f>IF(RES_hh_tes_in!K32=0,"",RES_hh_tes_in!K32/RES_hh_fec_in!K32)</f>
        <v>0.85186631979377925</v>
      </c>
      <c r="L32" s="101">
        <f>IF(RES_hh_tes_in!L32=0,"",RES_hh_tes_in!L32/RES_hh_fec_in!L32)</f>
        <v>0.85183945557713581</v>
      </c>
      <c r="M32" s="101">
        <f>IF(RES_hh_tes_in!M32=0,"",RES_hh_tes_in!M32/RES_hh_fec_in!M32)</f>
        <v>0.85365438894751433</v>
      </c>
      <c r="N32" s="101">
        <f>IF(RES_hh_tes_in!N32=0,"",RES_hh_tes_in!N32/RES_hh_fec_in!N32)</f>
        <v>0.85459781386135159</v>
      </c>
      <c r="O32" s="101">
        <f>IF(RES_hh_tes_in!O32=0,"",RES_hh_tes_in!O32/RES_hh_fec_in!O32)</f>
        <v>0.85578208711067516</v>
      </c>
      <c r="P32" s="101">
        <f>IF(RES_hh_tes_in!P32=0,"",RES_hh_tes_in!P32/RES_hh_fec_in!P32)</f>
        <v>0.85688608965242252</v>
      </c>
      <c r="Q32" s="101">
        <f>IF(RES_hh_tes_in!Q32=0,"",RES_hh_tes_in!Q32/RES_hh_fec_in!Q32)</f>
        <v>0.8574256494585194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570.13847262368142</v>
      </c>
      <c r="D3" s="100">
        <f t="shared" si="0"/>
        <v>549.164932971452</v>
      </c>
      <c r="E3" s="100">
        <f t="shared" si="0"/>
        <v>583.90686593613691</v>
      </c>
      <c r="F3" s="100">
        <f t="shared" si="0"/>
        <v>447.93606489642167</v>
      </c>
      <c r="G3" s="100">
        <f t="shared" si="0"/>
        <v>898.63308197116135</v>
      </c>
      <c r="H3" s="100">
        <f t="shared" si="0"/>
        <v>468.65984876619319</v>
      </c>
      <c r="I3" s="100">
        <f t="shared" si="0"/>
        <v>381.50835043922029</v>
      </c>
      <c r="J3" s="100">
        <f t="shared" si="0"/>
        <v>543.90028573667917</v>
      </c>
      <c r="K3" s="100">
        <f t="shared" si="0"/>
        <v>517.26721126809321</v>
      </c>
      <c r="L3" s="100">
        <f t="shared" si="0"/>
        <v>551.9487449711869</v>
      </c>
      <c r="M3" s="100">
        <f t="shared" si="0"/>
        <v>496.8988015195514</v>
      </c>
      <c r="N3" s="100">
        <f t="shared" si="0"/>
        <v>405.13402421361377</v>
      </c>
      <c r="O3" s="100">
        <f t="shared" si="0"/>
        <v>461.98975308182116</v>
      </c>
      <c r="P3" s="100">
        <f t="shared" si="0"/>
        <v>319.31720177384079</v>
      </c>
      <c r="Q3" s="100">
        <f t="shared" si="0"/>
        <v>377.13538514256192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501.0244798756566</v>
      </c>
      <c r="D4" s="96">
        <f t="shared" si="1"/>
        <v>474.00101442307562</v>
      </c>
      <c r="E4" s="96">
        <f t="shared" si="1"/>
        <v>524.26584261016092</v>
      </c>
      <c r="F4" s="96">
        <f t="shared" si="1"/>
        <v>391.92224090618072</v>
      </c>
      <c r="G4" s="96">
        <f t="shared" si="1"/>
        <v>787.57264034044647</v>
      </c>
      <c r="H4" s="96">
        <f t="shared" si="1"/>
        <v>397.48648362236838</v>
      </c>
      <c r="I4" s="96">
        <f t="shared" si="1"/>
        <v>321.67790079315591</v>
      </c>
      <c r="J4" s="96">
        <f t="shared" si="1"/>
        <v>462.24012351954593</v>
      </c>
      <c r="K4" s="96">
        <f t="shared" si="1"/>
        <v>456.00839108191911</v>
      </c>
      <c r="L4" s="96">
        <f t="shared" si="1"/>
        <v>469.06234938506776</v>
      </c>
      <c r="M4" s="96">
        <f t="shared" si="1"/>
        <v>413.51781763238199</v>
      </c>
      <c r="N4" s="96">
        <f t="shared" si="1"/>
        <v>342.47177153025228</v>
      </c>
      <c r="O4" s="96">
        <f t="shared" si="1"/>
        <v>389.9009310315214</v>
      </c>
      <c r="P4" s="96">
        <f t="shared" si="1"/>
        <v>261.40093097650106</v>
      </c>
      <c r="Q4" s="96">
        <f t="shared" si="1"/>
        <v>309.65901215919888</v>
      </c>
    </row>
    <row r="5" spans="1:17" ht="12" customHeight="1" x14ac:dyDescent="0.25">
      <c r="A5" s="87" t="s">
        <v>58</v>
      </c>
      <c r="B5" s="95"/>
      <c r="C5" s="95">
        <v>22.282470062711493</v>
      </c>
      <c r="D5" s="95">
        <v>19.457240588077763</v>
      </c>
      <c r="E5" s="95">
        <v>0</v>
      </c>
      <c r="F5" s="95">
        <v>0</v>
      </c>
      <c r="G5" s="95">
        <v>33.288940135877581</v>
      </c>
      <c r="H5" s="95">
        <v>33.381480468001755</v>
      </c>
      <c r="I5" s="95">
        <v>20.355550973569382</v>
      </c>
      <c r="J5" s="95">
        <v>62.598195957900579</v>
      </c>
      <c r="K5" s="95">
        <v>40.45226895041322</v>
      </c>
      <c r="L5" s="95">
        <v>0</v>
      </c>
      <c r="M5" s="95">
        <v>7.224745843381001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0.8659036801637866</v>
      </c>
      <c r="D6" s="95">
        <v>1.0407656658860851</v>
      </c>
      <c r="E6" s="95">
        <v>0.71624138517990532</v>
      </c>
      <c r="F6" s="95">
        <v>0.77134900899508851</v>
      </c>
      <c r="G6" s="95">
        <v>1.4924334726098691</v>
      </c>
      <c r="H6" s="95">
        <v>2.5939593936452248</v>
      </c>
      <c r="I6" s="95">
        <v>1.4819704485412408</v>
      </c>
      <c r="J6" s="95">
        <v>0.71394487850332755</v>
      </c>
      <c r="K6" s="95">
        <v>1.9635600623601164</v>
      </c>
      <c r="L6" s="95">
        <v>0.76933454907724264</v>
      </c>
      <c r="M6" s="95">
        <v>0.63123933286556178</v>
      </c>
      <c r="N6" s="95">
        <v>0.13548338062813645</v>
      </c>
      <c r="O6" s="95">
        <v>0</v>
      </c>
      <c r="P6" s="95">
        <v>0.42998478257177369</v>
      </c>
      <c r="Q6" s="95">
        <v>0</v>
      </c>
    </row>
    <row r="7" spans="1:17" ht="12" customHeight="1" x14ac:dyDescent="0.25">
      <c r="A7" s="87" t="s">
        <v>110</v>
      </c>
      <c r="B7" s="95"/>
      <c r="C7" s="95">
        <v>268.68220411145018</v>
      </c>
      <c r="D7" s="95">
        <v>235.51561885670608</v>
      </c>
      <c r="E7" s="95">
        <v>259.64899022974396</v>
      </c>
      <c r="F7" s="95">
        <v>216.32319949618548</v>
      </c>
      <c r="G7" s="95">
        <v>295.26341045456786</v>
      </c>
      <c r="H7" s="95">
        <v>200.27292015285875</v>
      </c>
      <c r="I7" s="95">
        <v>146.41535185554869</v>
      </c>
      <c r="J7" s="95">
        <v>245.68395074063741</v>
      </c>
      <c r="K7" s="95">
        <v>179.65623076213225</v>
      </c>
      <c r="L7" s="95">
        <v>217.91426142818753</v>
      </c>
      <c r="M7" s="95">
        <v>216.71164681798231</v>
      </c>
      <c r="N7" s="95">
        <v>190.81580391462748</v>
      </c>
      <c r="O7" s="95">
        <v>196.71188527506763</v>
      </c>
      <c r="P7" s="95">
        <v>166.21337352720499</v>
      </c>
      <c r="Q7" s="95">
        <v>224.56893542342797</v>
      </c>
    </row>
    <row r="8" spans="1:17" ht="12" customHeight="1" x14ac:dyDescent="0.25">
      <c r="A8" s="87" t="s">
        <v>109</v>
      </c>
      <c r="B8" s="95"/>
      <c r="C8" s="95">
        <v>209.19390202133116</v>
      </c>
      <c r="D8" s="95">
        <v>217.9873893124057</v>
      </c>
      <c r="E8" s="95">
        <v>263.90061099523706</v>
      </c>
      <c r="F8" s="95">
        <v>174.82769240100012</v>
      </c>
      <c r="G8" s="95">
        <v>457.52785627739115</v>
      </c>
      <c r="H8" s="95">
        <v>161.23812360786266</v>
      </c>
      <c r="I8" s="95">
        <v>153.42502751549659</v>
      </c>
      <c r="J8" s="95">
        <v>153.24403194250459</v>
      </c>
      <c r="K8" s="95">
        <v>233.93633130701352</v>
      </c>
      <c r="L8" s="95">
        <v>250.378753407803</v>
      </c>
      <c r="M8" s="95">
        <v>188.95018563815313</v>
      </c>
      <c r="N8" s="95">
        <v>151.52048423499667</v>
      </c>
      <c r="O8" s="95">
        <v>193.18904575645379</v>
      </c>
      <c r="P8" s="95">
        <v>94.757572666724272</v>
      </c>
      <c r="Q8" s="95">
        <v>85.090076735770921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54.384707948965939</v>
      </c>
      <c r="D17" s="96">
        <f t="shared" si="3"/>
        <v>58.95011184164936</v>
      </c>
      <c r="E17" s="96">
        <f t="shared" si="3"/>
        <v>51.493750322826713</v>
      </c>
      <c r="F17" s="96">
        <f t="shared" si="3"/>
        <v>46.391487979900617</v>
      </c>
      <c r="G17" s="96">
        <f t="shared" si="3"/>
        <v>92.38653811250073</v>
      </c>
      <c r="H17" s="96">
        <f t="shared" si="3"/>
        <v>57.400903756116477</v>
      </c>
      <c r="I17" s="96">
        <f t="shared" si="3"/>
        <v>45.571380380944603</v>
      </c>
      <c r="J17" s="96">
        <f t="shared" si="3"/>
        <v>70.401822394641755</v>
      </c>
      <c r="K17" s="96">
        <f t="shared" si="3"/>
        <v>40.756323167319017</v>
      </c>
      <c r="L17" s="96">
        <f t="shared" si="3"/>
        <v>63.527999977814986</v>
      </c>
      <c r="M17" s="96">
        <f t="shared" si="3"/>
        <v>64.050100208723521</v>
      </c>
      <c r="N17" s="96">
        <f t="shared" si="3"/>
        <v>52.629733622660069</v>
      </c>
      <c r="O17" s="96">
        <f t="shared" si="3"/>
        <v>56.53967629455758</v>
      </c>
      <c r="P17" s="96">
        <f t="shared" si="3"/>
        <v>47.116035011578575</v>
      </c>
      <c r="Q17" s="96">
        <f t="shared" si="3"/>
        <v>58.925206669684485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0.14644636473381811</v>
      </c>
      <c r="D19" s="95">
        <v>0.18380342461032753</v>
      </c>
      <c r="E19" s="95">
        <v>0</v>
      </c>
      <c r="F19" s="95">
        <v>0.12707476680229016</v>
      </c>
      <c r="G19" s="95">
        <v>0.24957871094973916</v>
      </c>
      <c r="H19" s="95">
        <v>0</v>
      </c>
      <c r="I19" s="95">
        <v>0.29961573965090504</v>
      </c>
      <c r="J19" s="95">
        <v>0.1374579556210867</v>
      </c>
      <c r="K19" s="95">
        <v>0</v>
      </c>
      <c r="L19" s="95">
        <v>0</v>
      </c>
      <c r="M19" s="95">
        <v>0.1320522386735225</v>
      </c>
      <c r="N19" s="95">
        <v>2.6810084177536244E-2</v>
      </c>
      <c r="O19" s="95">
        <v>0</v>
      </c>
      <c r="P19" s="95">
        <v>9.8391780216272429E-2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20.016669200873256</v>
      </c>
      <c r="D20" s="95">
        <v>20.389579544197929</v>
      </c>
      <c r="E20" s="95">
        <v>37.2752613914626</v>
      </c>
      <c r="F20" s="95">
        <v>21.045390540486224</v>
      </c>
      <c r="G20" s="95">
        <v>48.589066707287991</v>
      </c>
      <c r="H20" s="95">
        <v>27.331374621834339</v>
      </c>
      <c r="I20" s="95">
        <v>20.785258504576909</v>
      </c>
      <c r="J20" s="95">
        <v>42.165103119665922</v>
      </c>
      <c r="K20" s="95">
        <v>0</v>
      </c>
      <c r="L20" s="95">
        <v>23.124990945565113</v>
      </c>
      <c r="M20" s="95">
        <v>40.346150040958122</v>
      </c>
      <c r="N20" s="95">
        <v>26.275751235997216</v>
      </c>
      <c r="O20" s="95">
        <v>25.969847491347714</v>
      </c>
      <c r="P20" s="95">
        <v>38.439875109163523</v>
      </c>
      <c r="Q20" s="95">
        <v>42.681754823678084</v>
      </c>
    </row>
    <row r="21" spans="1:17" ht="12" customHeight="1" x14ac:dyDescent="0.25">
      <c r="A21" s="87" t="s">
        <v>109</v>
      </c>
      <c r="B21" s="95"/>
      <c r="C21" s="95">
        <v>34.221592383358868</v>
      </c>
      <c r="D21" s="95">
        <v>38.376728872841106</v>
      </c>
      <c r="E21" s="95">
        <v>14.21848893136411</v>
      </c>
      <c r="F21" s="95">
        <v>25.219022672612105</v>
      </c>
      <c r="G21" s="95">
        <v>43.547892694262998</v>
      </c>
      <c r="H21" s="95">
        <v>30.069529134282138</v>
      </c>
      <c r="I21" s="95">
        <v>24.486506136716788</v>
      </c>
      <c r="J21" s="95">
        <v>28.099261319354738</v>
      </c>
      <c r="K21" s="95">
        <v>40.756323167319017</v>
      </c>
      <c r="L21" s="95">
        <v>40.403009032249876</v>
      </c>
      <c r="M21" s="95">
        <v>23.571897929091875</v>
      </c>
      <c r="N21" s="95">
        <v>26.327172302485319</v>
      </c>
      <c r="O21" s="95">
        <v>30.569828803209866</v>
      </c>
      <c r="P21" s="95">
        <v>8.577768122198778</v>
      </c>
      <c r="Q21" s="95">
        <v>16.243451846006405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14.729284799058867</v>
      </c>
      <c r="D27" s="96">
        <f t="shared" si="4"/>
        <v>16.213806706727034</v>
      </c>
      <c r="E27" s="96">
        <f t="shared" si="4"/>
        <v>8.1472730031492748</v>
      </c>
      <c r="F27" s="96">
        <f t="shared" si="4"/>
        <v>9.6223360103403337</v>
      </c>
      <c r="G27" s="96">
        <f t="shared" si="4"/>
        <v>18.673903518214111</v>
      </c>
      <c r="H27" s="96">
        <f t="shared" si="4"/>
        <v>13.772461387708338</v>
      </c>
      <c r="I27" s="96">
        <f t="shared" si="4"/>
        <v>14.259069265119788</v>
      </c>
      <c r="J27" s="96">
        <f t="shared" si="4"/>
        <v>11.258339822491495</v>
      </c>
      <c r="K27" s="96">
        <f t="shared" si="4"/>
        <v>20.50249701885506</v>
      </c>
      <c r="L27" s="96">
        <f t="shared" si="4"/>
        <v>19.358395608304139</v>
      </c>
      <c r="M27" s="96">
        <f t="shared" si="4"/>
        <v>19.330883678445915</v>
      </c>
      <c r="N27" s="96">
        <f t="shared" si="4"/>
        <v>10.032519060701413</v>
      </c>
      <c r="O27" s="96">
        <f t="shared" si="4"/>
        <v>15.549145755742215</v>
      </c>
      <c r="P27" s="96">
        <f t="shared" si="4"/>
        <v>10.800235785761194</v>
      </c>
      <c r="Q27" s="96">
        <f t="shared" si="4"/>
        <v>8.5511663136785767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6.7664049556881101E-2</v>
      </c>
      <c r="D29" s="95">
        <v>8.3982400071291569E-2</v>
      </c>
      <c r="E29" s="95">
        <v>0</v>
      </c>
      <c r="F29" s="95">
        <v>6.0775327698608793E-2</v>
      </c>
      <c r="G29" s="95">
        <v>0</v>
      </c>
      <c r="H29" s="95">
        <v>0.23055106633539316</v>
      </c>
      <c r="I29" s="95">
        <v>0.1437359176223631</v>
      </c>
      <c r="J29" s="95">
        <v>6.5382125871510668E-2</v>
      </c>
      <c r="K29" s="95">
        <v>0</v>
      </c>
      <c r="L29" s="95">
        <v>0</v>
      </c>
      <c r="M29" s="95">
        <v>6.6491996131287479E-2</v>
      </c>
      <c r="N29" s="95">
        <v>0</v>
      </c>
      <c r="O29" s="95">
        <v>0</v>
      </c>
      <c r="P29" s="95">
        <v>4.8293530764894524E-2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14.661620749501985</v>
      </c>
      <c r="D30" s="95">
        <v>16.129824306655742</v>
      </c>
      <c r="E30" s="95">
        <v>8.1472730031492748</v>
      </c>
      <c r="F30" s="95">
        <v>9.5615606826417245</v>
      </c>
      <c r="G30" s="95">
        <v>18.673903518214111</v>
      </c>
      <c r="H30" s="95">
        <v>13.541910321372946</v>
      </c>
      <c r="I30" s="95">
        <v>14.115333347497424</v>
      </c>
      <c r="J30" s="95">
        <v>11.192957696619985</v>
      </c>
      <c r="K30" s="95">
        <v>20.50249701885506</v>
      </c>
      <c r="L30" s="95">
        <v>19.358395608304139</v>
      </c>
      <c r="M30" s="95">
        <v>19.264391682314628</v>
      </c>
      <c r="N30" s="95">
        <v>10.032519060701413</v>
      </c>
      <c r="O30" s="95">
        <v>15.549145755742215</v>
      </c>
      <c r="P30" s="95">
        <v>10.751942254996299</v>
      </c>
      <c r="Q30" s="95">
        <v>8.5511663136785767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22632.765776400876</v>
      </c>
      <c r="D3" s="100">
        <f>IF(RES_hh_fec_in!D3=0,0,1000000/0.086*RES_hh_fec_in!D3/RES_hh_num_in!D3)</f>
        <v>21011.797789109009</v>
      </c>
      <c r="E3" s="100">
        <f>IF(RES_hh_fec_in!E3=0,0,1000000/0.086*RES_hh_fec_in!E3/RES_hh_num_in!E3)</f>
        <v>22168.174017531284</v>
      </c>
      <c r="F3" s="100">
        <f>IF(RES_hh_fec_in!F3=0,0,1000000/0.086*RES_hh_fec_in!F3/RES_hh_num_in!F3)</f>
        <v>22868.693779256162</v>
      </c>
      <c r="G3" s="100">
        <f>IF(RES_hh_fec_in!G3=0,0,1000000/0.086*RES_hh_fec_in!G3/RES_hh_num_in!G3)</f>
        <v>21877.24800086605</v>
      </c>
      <c r="H3" s="100">
        <f>IF(RES_hh_fec_in!H3=0,0,1000000/0.086*RES_hh_fec_in!H3/RES_hh_num_in!H3)</f>
        <v>19850.265417104358</v>
      </c>
      <c r="I3" s="100">
        <f>IF(RES_hh_fec_in!I3=0,0,1000000/0.086*RES_hh_fec_in!I3/RES_hh_num_in!I3)</f>
        <v>18880.177192487121</v>
      </c>
      <c r="J3" s="100">
        <f>IF(RES_hh_fec_in!J3=0,0,1000000/0.086*RES_hh_fec_in!J3/RES_hh_num_in!J3)</f>
        <v>19742.107317699101</v>
      </c>
      <c r="K3" s="100">
        <f>IF(RES_hh_fec_in!K3=0,0,1000000/0.086*RES_hh_fec_in!K3/RES_hh_num_in!K3)</f>
        <v>17641.3639732097</v>
      </c>
      <c r="L3" s="100">
        <f>IF(RES_hh_fec_in!L3=0,0,1000000/0.086*RES_hh_fec_in!L3/RES_hh_num_in!L3)</f>
        <v>20184.462369891247</v>
      </c>
      <c r="M3" s="100">
        <f>IF(RES_hh_fec_in!M3=0,0,1000000/0.086*RES_hh_fec_in!M3/RES_hh_num_in!M3)</f>
        <v>16305.054610239531</v>
      </c>
      <c r="N3" s="100">
        <f>IF(RES_hh_fec_in!N3=0,0,1000000/0.086*RES_hh_fec_in!N3/RES_hh_num_in!N3)</f>
        <v>16824.14461608768</v>
      </c>
      <c r="O3" s="100">
        <f>IF(RES_hh_fec_in!O3=0,0,1000000/0.086*RES_hh_fec_in!O3/RES_hh_num_in!O3)</f>
        <v>18051.52056981088</v>
      </c>
      <c r="P3" s="100">
        <f>IF(RES_hh_fec_in!P3=0,0,1000000/0.086*RES_hh_fec_in!P3/RES_hh_num_in!P3)</f>
        <v>13513.555898584193</v>
      </c>
      <c r="Q3" s="100">
        <f>IF(RES_hh_fec_in!Q3=0,0,1000000/0.086*RES_hh_fec_in!Q3/RES_hh_num_in!Q3)</f>
        <v>15481.36518982686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18588.104598573846</v>
      </c>
      <c r="D4" s="96">
        <f>IF(RES_hh_fec_in!D4=0,0,1000000/0.086*RES_hh_fec_in!D4/RES_hh_num_in!D4)</f>
        <v>16863.376251831054</v>
      </c>
      <c r="E4" s="96">
        <f>IF(RES_hh_fec_in!E4=0,0,1000000/0.086*RES_hh_fec_in!E4/RES_hh_num_in!E4)</f>
        <v>18075.335821915291</v>
      </c>
      <c r="F4" s="96">
        <f>IF(RES_hh_fec_in!F4=0,0,1000000/0.086*RES_hh_fec_in!F4/RES_hh_num_in!F4)</f>
        <v>18705.156753025163</v>
      </c>
      <c r="G4" s="96">
        <f>IF(RES_hh_fec_in!G4=0,0,1000000/0.086*RES_hh_fec_in!G4/RES_hh_num_in!G4)</f>
        <v>17659.578206406968</v>
      </c>
      <c r="H4" s="96">
        <f>IF(RES_hh_fec_in!H4=0,0,1000000/0.086*RES_hh_fec_in!H4/RES_hh_num_in!H4)</f>
        <v>15811.354987521056</v>
      </c>
      <c r="I4" s="96">
        <f>IF(RES_hh_fec_in!I4=0,0,1000000/0.086*RES_hh_fec_in!I4/RES_hh_num_in!I4)</f>
        <v>14838.423325096335</v>
      </c>
      <c r="J4" s="96">
        <f>IF(RES_hh_fec_in!J4=0,0,1000000/0.086*RES_hh_fec_in!J4/RES_hh_num_in!J4)</f>
        <v>15804.735627727061</v>
      </c>
      <c r="K4" s="96">
        <f>IF(RES_hh_fec_in!K4=0,0,1000000/0.086*RES_hh_fec_in!K4/RES_hh_num_in!K4)</f>
        <v>13847.672127883809</v>
      </c>
      <c r="L4" s="96">
        <f>IF(RES_hh_fec_in!L4=0,0,1000000/0.086*RES_hh_fec_in!L4/RES_hh_num_in!L4)</f>
        <v>16284.179325228282</v>
      </c>
      <c r="M4" s="96">
        <f>IF(RES_hh_fec_in!M4=0,0,1000000/0.086*RES_hh_fec_in!M4/RES_hh_num_in!M4)</f>
        <v>12557.467460633085</v>
      </c>
      <c r="N4" s="96">
        <f>IF(RES_hh_fec_in!N4=0,0,1000000/0.086*RES_hh_fec_in!N4/RES_hh_num_in!N4)</f>
        <v>12888.09322627477</v>
      </c>
      <c r="O4" s="96">
        <f>IF(RES_hh_fec_in!O4=0,0,1000000/0.086*RES_hh_fec_in!O4/RES_hh_num_in!O4)</f>
        <v>14178.893741526563</v>
      </c>
      <c r="P4" s="96">
        <f>IF(RES_hh_fec_in!P4=0,0,1000000/0.086*RES_hh_fec_in!P4/RES_hh_num_in!P4)</f>
        <v>9484.9888000757055</v>
      </c>
      <c r="Q4" s="96">
        <f>IF(RES_hh_fec_in!Q4=0,0,1000000/0.086*RES_hh_fec_in!Q4/RES_hh_num_in!Q4)</f>
        <v>11443.452856473936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24338.311556608296</v>
      </c>
      <c r="D5" s="95">
        <f>IF(RES_hh_fec_in!D5=0,0,1000000/0.086*RES_hh_fec_in!D5/RES_hh_num_in!D5)</f>
        <v>21161.073679010842</v>
      </c>
      <c r="E5" s="95">
        <f>IF(RES_hh_fec_in!E5=0,0,1000000/0.086*RES_hh_fec_in!E5/RES_hh_num_in!E5)</f>
        <v>0</v>
      </c>
      <c r="F5" s="95">
        <f>IF(RES_hh_fec_in!F5=0,0,1000000/0.086*RES_hh_fec_in!F5/RES_hh_num_in!F5)</f>
        <v>0</v>
      </c>
      <c r="G5" s="95">
        <f>IF(RES_hh_fec_in!G5=0,0,1000000/0.086*RES_hh_fec_in!G5/RES_hh_num_in!G5)</f>
        <v>21537.838828571887</v>
      </c>
      <c r="H5" s="95">
        <f>IF(RES_hh_fec_in!H5=0,0,1000000/0.086*RES_hh_fec_in!H5/RES_hh_num_in!H5)</f>
        <v>19559.238610549677</v>
      </c>
      <c r="I5" s="95">
        <f>IF(RES_hh_fec_in!I5=0,0,1000000/0.086*RES_hh_fec_in!I5/RES_hh_num_in!I5)</f>
        <v>15703.222665565172</v>
      </c>
      <c r="J5" s="95">
        <f>IF(RES_hh_fec_in!J5=0,0,1000000/0.086*RES_hh_fec_in!J5/RES_hh_num_in!J5)</f>
        <v>18631.228671182354</v>
      </c>
      <c r="K5" s="95">
        <f>IF(RES_hh_fec_in!K5=0,0,1000000/0.086*RES_hh_fec_in!K5/RES_hh_num_in!K5)</f>
        <v>16520.9646762097</v>
      </c>
      <c r="L5" s="95">
        <f>IF(RES_hh_fec_in!L5=0,0,1000000/0.086*RES_hh_fec_in!L5/RES_hh_num_in!L5)</f>
        <v>0</v>
      </c>
      <c r="M5" s="95">
        <f>IF(RES_hh_fec_in!M5=0,0,1000000/0.086*RES_hh_fec_in!M5/RES_hh_num_in!M5)</f>
        <v>15736.567738805668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17507.22741013491</v>
      </c>
      <c r="D6" s="95">
        <f>IF(RES_hh_fec_in!D6=0,0,1000000/0.086*RES_hh_fec_in!D6/RES_hh_num_in!D6)</f>
        <v>16727.097924182639</v>
      </c>
      <c r="E6" s="95">
        <f>IF(RES_hh_fec_in!E6=0,0,1000000/0.086*RES_hh_fec_in!E6/RES_hh_num_in!E6)</f>
        <v>17691.608393097569</v>
      </c>
      <c r="F6" s="95">
        <f>IF(RES_hh_fec_in!F6=0,0,1000000/0.086*RES_hh_fec_in!F6/RES_hh_num_in!F6)</f>
        <v>17832.755703124087</v>
      </c>
      <c r="G6" s="95">
        <f>IF(RES_hh_fec_in!G6=0,0,1000000/0.086*RES_hh_fec_in!G6/RES_hh_num_in!G6)</f>
        <v>17536.535198097987</v>
      </c>
      <c r="H6" s="95">
        <f>IF(RES_hh_fec_in!H6=0,0,1000000/0.086*RES_hh_fec_in!H6/RES_hh_num_in!H6)</f>
        <v>15326.931747596318</v>
      </c>
      <c r="I6" s="95">
        <f>IF(RES_hh_fec_in!I6=0,0,1000000/0.086*RES_hh_fec_in!I6/RES_hh_num_in!I6)</f>
        <v>14129.582539800309</v>
      </c>
      <c r="J6" s="95">
        <f>IF(RES_hh_fec_in!J6=0,0,1000000/0.086*RES_hh_fec_in!J6/RES_hh_num_in!J6)</f>
        <v>14757.246611042516</v>
      </c>
      <c r="K6" s="95">
        <f>IF(RES_hh_fec_in!K6=0,0,1000000/0.086*RES_hh_fec_in!K6/RES_hh_num_in!K6)</f>
        <v>14263.685181742318</v>
      </c>
      <c r="L6" s="95">
        <f>IF(RES_hh_fec_in!L6=0,0,1000000/0.086*RES_hh_fec_in!L6/RES_hh_num_in!L6)</f>
        <v>15965.713741843067</v>
      </c>
      <c r="M6" s="95">
        <f>IF(RES_hh_fec_in!M6=0,0,1000000/0.086*RES_hh_fec_in!M6/RES_hh_num_in!M6)</f>
        <v>12940.767706285971</v>
      </c>
      <c r="N6" s="95">
        <f>IF(RES_hh_fec_in!N6=0,0,1000000/0.086*RES_hh_fec_in!N6/RES_hh_num_in!N6)</f>
        <v>13313.550282096652</v>
      </c>
      <c r="O6" s="95">
        <f>IF(RES_hh_fec_in!O6=0,0,1000000/0.086*RES_hh_fec_in!O6/RES_hh_num_in!O6)</f>
        <v>0</v>
      </c>
      <c r="P6" s="95">
        <f>IF(RES_hh_fec_in!P6=0,0,1000000/0.086*RES_hh_fec_in!P6/RES_hh_num_in!P6)</f>
        <v>11706.682841301654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18281.722353935929</v>
      </c>
      <c r="D7" s="95">
        <f>IF(RES_hh_fec_in!D7=0,0,1000000/0.086*RES_hh_fec_in!D7/RES_hh_num_in!D7)</f>
        <v>15766.788739127847</v>
      </c>
      <c r="E7" s="95">
        <f>IF(RES_hh_fec_in!E7=0,0,1000000/0.086*RES_hh_fec_in!E7/RES_hh_num_in!E7)</f>
        <v>18063.037013257708</v>
      </c>
      <c r="F7" s="95">
        <f>IF(RES_hh_fec_in!F7=0,0,1000000/0.086*RES_hh_fec_in!F7/RES_hh_num_in!F7)</f>
        <v>18272.414867444506</v>
      </c>
      <c r="G7" s="95">
        <f>IF(RES_hh_fec_in!G7=0,0,1000000/0.086*RES_hh_fec_in!G7/RES_hh_num_in!G7)</f>
        <v>18178.479734576576</v>
      </c>
      <c r="H7" s="95">
        <f>IF(RES_hh_fec_in!H7=0,0,1000000/0.086*RES_hh_fec_in!H7/RES_hh_num_in!H7)</f>
        <v>15608.210049183484</v>
      </c>
      <c r="I7" s="95">
        <f>IF(RES_hh_fec_in!I7=0,0,1000000/0.086*RES_hh_fec_in!I7/RES_hh_num_in!I7)</f>
        <v>12901.142125529879</v>
      </c>
      <c r="J7" s="95">
        <f>IF(RES_hh_fec_in!J7=0,0,1000000/0.086*RES_hh_fec_in!J7/RES_hh_num_in!J7)</f>
        <v>16585.687270552677</v>
      </c>
      <c r="K7" s="95">
        <f>IF(RES_hh_fec_in!K7=0,0,1000000/0.086*RES_hh_fec_in!K7/RES_hh_num_in!K7)</f>
        <v>13979.033568480294</v>
      </c>
      <c r="L7" s="95">
        <f>IF(RES_hh_fec_in!L7=0,0,1000000/0.086*RES_hh_fec_in!L7/RES_hh_num_in!L7)</f>
        <v>15787.333816891351</v>
      </c>
      <c r="M7" s="95">
        <f>IF(RES_hh_fec_in!M7=0,0,1000000/0.086*RES_hh_fec_in!M7/RES_hh_num_in!M7)</f>
        <v>12941.2206150152</v>
      </c>
      <c r="N7" s="95">
        <f>IF(RES_hh_fec_in!N7=0,0,1000000/0.086*RES_hh_fec_in!N7/RES_hh_num_in!N7)</f>
        <v>13143.141332676623</v>
      </c>
      <c r="O7" s="95">
        <f>IF(RES_hh_fec_in!O7=0,0,1000000/0.086*RES_hh_fec_in!O7/RES_hh_num_in!O7)</f>
        <v>14643.857729470839</v>
      </c>
      <c r="P7" s="95">
        <f>IF(RES_hh_fec_in!P7=0,0,1000000/0.086*RES_hh_fec_in!P7/RES_hh_num_in!P7)</f>
        <v>11428.595457322386</v>
      </c>
      <c r="Q7" s="95">
        <f>IF(RES_hh_fec_in!Q7=0,0,1000000/0.086*RES_hh_fec_in!Q7/RES_hh_num_in!Q7)</f>
        <v>13614.372274993402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17927.528634796341</v>
      </c>
      <c r="D8" s="95">
        <f>IF(RES_hh_fec_in!D8=0,0,1000000/0.086*RES_hh_fec_in!D8/RES_hh_num_in!D8)</f>
        <v>16581.42441962591</v>
      </c>
      <c r="E8" s="95">
        <f>IF(RES_hh_fec_in!E8=0,0,1000000/0.086*RES_hh_fec_in!E8/RES_hh_num_in!E8)</f>
        <v>16989.359043660224</v>
      </c>
      <c r="F8" s="95">
        <f>IF(RES_hh_fec_in!F8=0,0,1000000/0.086*RES_hh_fec_in!F8/RES_hh_num_in!F8)</f>
        <v>18007.691410969321</v>
      </c>
      <c r="G8" s="95">
        <f>IF(RES_hh_fec_in!G8=0,0,1000000/0.086*RES_hh_fec_in!G8/RES_hh_num_in!G8)</f>
        <v>16477.171420953106</v>
      </c>
      <c r="H8" s="95">
        <f>IF(RES_hh_fec_in!H8=0,0,1000000/0.086*RES_hh_fec_in!H8/RES_hh_num_in!H8)</f>
        <v>14719.997984342055</v>
      </c>
      <c r="I8" s="95">
        <f>IF(RES_hh_fec_in!I8=0,0,1000000/0.086*RES_hh_fec_in!I8/RES_hh_num_in!I8)</f>
        <v>13623.326261340506</v>
      </c>
      <c r="J8" s="95">
        <f>IF(RES_hh_fec_in!J8=0,0,1000000/0.086*RES_hh_fec_in!J8/RES_hh_num_in!J8)</f>
        <v>13940.547259847101</v>
      </c>
      <c r="K8" s="95">
        <f>IF(RES_hh_fec_in!K8=0,0,1000000/0.086*RES_hh_fec_in!K8/RES_hh_num_in!K8)</f>
        <v>13334.709971102404</v>
      </c>
      <c r="L8" s="95">
        <f>IF(RES_hh_fec_in!L8=0,0,1000000/0.086*RES_hh_fec_in!L8/RES_hh_num_in!L8)</f>
        <v>16308.862924992342</v>
      </c>
      <c r="M8" s="95">
        <f>IF(RES_hh_fec_in!M8=0,0,1000000/0.086*RES_hh_fec_in!M8/RES_hh_num_in!M8)</f>
        <v>11931.15935613592</v>
      </c>
      <c r="N8" s="95">
        <f>IF(RES_hh_fec_in!N8=0,0,1000000/0.086*RES_hh_fec_in!N8/RES_hh_num_in!N8)</f>
        <v>12967.294299068606</v>
      </c>
      <c r="O8" s="95">
        <f>IF(RES_hh_fec_in!O8=0,0,1000000/0.086*RES_hh_fec_in!O8/RES_hh_num_in!O8)</f>
        <v>14679.18010530524</v>
      </c>
      <c r="P8" s="95">
        <f>IF(RES_hh_fec_in!P8=0,0,1000000/0.086*RES_hh_fec_in!P8/RES_hh_num_in!P8)</f>
        <v>10794.476600482258</v>
      </c>
      <c r="Q8" s="95">
        <f>IF(RES_hh_fec_in!Q8=0,0,1000000/0.086*RES_hh_fec_in!Q8/RES_hh_num_in!Q8)</f>
        <v>12482.973169475114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23277.708866470657</v>
      </c>
      <c r="D9" s="95">
        <f>IF(RES_hh_fec_in!D9=0,0,1000000/0.086*RES_hh_fec_in!D9/RES_hh_num_in!D9)</f>
        <v>19745.694842351644</v>
      </c>
      <c r="E9" s="95">
        <f>IF(RES_hh_fec_in!E9=0,0,1000000/0.086*RES_hh_fec_in!E9/RES_hh_num_in!E9)</f>
        <v>23629.634077215709</v>
      </c>
      <c r="F9" s="95">
        <f>IF(RES_hh_fec_in!F9=0,0,1000000/0.086*RES_hh_fec_in!F9/RES_hh_num_in!F9)</f>
        <v>22420.030855256005</v>
      </c>
      <c r="G9" s="95">
        <f>IF(RES_hh_fec_in!G9=0,0,1000000/0.086*RES_hh_fec_in!G9/RES_hh_num_in!G9)</f>
        <v>21428.008743461494</v>
      </c>
      <c r="H9" s="95">
        <f>IF(RES_hh_fec_in!H9=0,0,1000000/0.086*RES_hh_fec_in!H9/RES_hh_num_in!H9)</f>
        <v>16840.62593594108</v>
      </c>
      <c r="I9" s="95">
        <f>IF(RES_hh_fec_in!I9=0,0,1000000/0.086*RES_hh_fec_in!I9/RES_hh_num_in!I9)</f>
        <v>18274.464084833271</v>
      </c>
      <c r="J9" s="95">
        <f>IF(RES_hh_fec_in!J9=0,0,1000000/0.086*RES_hh_fec_in!J9/RES_hh_num_in!J9)</f>
        <v>18205.971599583769</v>
      </c>
      <c r="K9" s="95">
        <f>IF(RES_hh_fec_in!K9=0,0,1000000/0.086*RES_hh_fec_in!K9/RES_hh_num_in!K9)</f>
        <v>17504.669645728318</v>
      </c>
      <c r="L9" s="95">
        <f>IF(RES_hh_fec_in!L9=0,0,1000000/0.086*RES_hh_fec_in!L9/RES_hh_num_in!L9)</f>
        <v>20393.636101757307</v>
      </c>
      <c r="M9" s="95">
        <f>IF(RES_hh_fec_in!M9=0,0,1000000/0.086*RES_hh_fec_in!M9/RES_hh_num_in!M9)</f>
        <v>14228.897157999781</v>
      </c>
      <c r="N9" s="95">
        <f>IF(RES_hh_fec_in!N9=0,0,1000000/0.086*RES_hh_fec_in!N9/RES_hh_num_in!N9)</f>
        <v>17658.319192444022</v>
      </c>
      <c r="O9" s="95">
        <f>IF(RES_hh_fec_in!O9=0,0,1000000/0.086*RES_hh_fec_in!O9/RES_hh_num_in!O9)</f>
        <v>18903.815341749676</v>
      </c>
      <c r="P9" s="95">
        <f>IF(RES_hh_fec_in!P9=0,0,1000000/0.086*RES_hh_fec_in!P9/RES_hh_num_in!P9)</f>
        <v>13464.111092494937</v>
      </c>
      <c r="Q9" s="95">
        <f>IF(RES_hh_fec_in!Q9=0,0,1000000/0.086*RES_hh_fec_in!Q9/RES_hh_num_in!Q9)</f>
        <v>15759.0524300869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13012.209202160591</v>
      </c>
      <c r="D11" s="95">
        <f>IF(RES_hh_fec_in!D11=0,0,1000000/0.086*RES_hh_fec_in!D11/RES_hh_num_in!D11)</f>
        <v>13149.748181782837</v>
      </c>
      <c r="E11" s="95">
        <f>IF(RES_hh_fec_in!E11=0,0,1000000/0.086*RES_hh_fec_in!E11/RES_hh_num_in!E11)</f>
        <v>12977.334679018302</v>
      </c>
      <c r="F11" s="95">
        <f>IF(RES_hh_fec_in!F11=0,0,1000000/0.086*RES_hh_fec_in!F11/RES_hh_num_in!F11)</f>
        <v>12946.151094100696</v>
      </c>
      <c r="G11" s="95">
        <f>IF(RES_hh_fec_in!G11=0,0,1000000/0.086*RES_hh_fec_in!G11/RES_hh_num_in!G11)</f>
        <v>11559.845672016629</v>
      </c>
      <c r="H11" s="95">
        <f>IF(RES_hh_fec_in!H11=0,0,1000000/0.086*RES_hh_fec_in!H11/RES_hh_num_in!H11)</f>
        <v>11015.202708844377</v>
      </c>
      <c r="I11" s="95">
        <f>IF(RES_hh_fec_in!I11=0,0,1000000/0.086*RES_hh_fec_in!I11/RES_hh_num_in!I11)</f>
        <v>11446.53171524995</v>
      </c>
      <c r="J11" s="95">
        <f>IF(RES_hh_fec_in!J11=0,0,1000000/0.086*RES_hh_fec_in!J11/RES_hh_num_in!J11)</f>
        <v>11486.695992181732</v>
      </c>
      <c r="K11" s="95">
        <f>IF(RES_hh_fec_in!K11=0,0,1000000/0.086*RES_hh_fec_in!K11/RES_hh_num_in!K11)</f>
        <v>9870.5111585990089</v>
      </c>
      <c r="L11" s="95">
        <f>IF(RES_hh_fec_in!L11=0,0,1000000/0.086*RES_hh_fec_in!L11/RES_hh_num_in!L11)</f>
        <v>0</v>
      </c>
      <c r="M11" s="95">
        <f>IF(RES_hh_fec_in!M11=0,0,1000000/0.086*RES_hh_fec_in!M11/RES_hh_num_in!M11)</f>
        <v>11540.293350304808</v>
      </c>
      <c r="N11" s="95">
        <f>IF(RES_hh_fec_in!N11=0,0,1000000/0.086*RES_hh_fec_in!N11/RES_hh_num_in!N11)</f>
        <v>0</v>
      </c>
      <c r="O11" s="95">
        <f>IF(RES_hh_fec_in!O11=0,0,1000000/0.086*RES_hh_fec_in!O11/RES_hh_num_in!O11)</f>
        <v>0</v>
      </c>
      <c r="P11" s="95">
        <f>IF(RES_hh_fec_in!P11=0,0,1000000/0.086*RES_hh_fec_in!P11/RES_hh_num_in!P11)</f>
        <v>0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10682.423274281438</v>
      </c>
      <c r="D12" s="95">
        <f>IF(RES_hh_fec_in!D12=0,0,1000000/0.086*RES_hh_fec_in!D12/RES_hh_num_in!D12)</f>
        <v>9366.8509368493105</v>
      </c>
      <c r="E12" s="95">
        <f>IF(RES_hh_fec_in!E12=0,0,1000000/0.086*RES_hh_fec_in!E12/RES_hh_num_in!E12)</f>
        <v>9635.7326926541245</v>
      </c>
      <c r="F12" s="95">
        <f>IF(RES_hh_fec_in!F12=0,0,1000000/0.086*RES_hh_fec_in!F12/RES_hh_num_in!F12)</f>
        <v>9511.1207000167924</v>
      </c>
      <c r="G12" s="95">
        <f>IF(RES_hh_fec_in!G12=0,0,1000000/0.086*RES_hh_fec_in!G12/RES_hh_num_in!G12)</f>
        <v>8577.0535343818683</v>
      </c>
      <c r="H12" s="95">
        <f>IF(RES_hh_fec_in!H12=0,0,1000000/0.086*RES_hh_fec_in!H12/RES_hh_num_in!H12)</f>
        <v>6929.8040969588274</v>
      </c>
      <c r="I12" s="95">
        <f>IF(RES_hh_fec_in!I12=0,0,1000000/0.086*RES_hh_fec_in!I12/RES_hh_num_in!I12)</f>
        <v>5690.068142528823</v>
      </c>
      <c r="J12" s="95">
        <f>IF(RES_hh_fec_in!J12=0,0,1000000/0.086*RES_hh_fec_in!J12/RES_hh_num_in!J12)</f>
        <v>5854.695049767156</v>
      </c>
      <c r="K12" s="95">
        <f>IF(RES_hh_fec_in!K12=0,0,1000000/0.086*RES_hh_fec_in!K12/RES_hh_num_in!K12)</f>
        <v>4943.2212583997298</v>
      </c>
      <c r="L12" s="95">
        <f>IF(RES_hh_fec_in!L12=0,0,1000000/0.086*RES_hh_fec_in!L12/RES_hh_num_in!L12)</f>
        <v>5250.1430090108452</v>
      </c>
      <c r="M12" s="95">
        <f>IF(RES_hh_fec_in!M12=0,0,1000000/0.086*RES_hh_fec_in!M12/RES_hh_num_in!M12)</f>
        <v>3628.4141934103409</v>
      </c>
      <c r="N12" s="95">
        <f>IF(RES_hh_fec_in!N12=0,0,1000000/0.086*RES_hh_fec_in!N12/RES_hh_num_in!N12)</f>
        <v>3603.4982112029475</v>
      </c>
      <c r="O12" s="95">
        <f>IF(RES_hh_fec_in!O12=0,0,1000000/0.086*RES_hh_fec_in!O12/RES_hh_num_in!O12)</f>
        <v>4013.3263983676397</v>
      </c>
      <c r="P12" s="95">
        <f>IF(RES_hh_fec_in!P12=0,0,1000000/0.086*RES_hh_fec_in!P12/RES_hh_num_in!P12)</f>
        <v>2938.9190276036479</v>
      </c>
      <c r="Q12" s="95">
        <f>IF(RES_hh_fec_in!Q12=0,0,1000000/0.086*RES_hh_fec_in!Q12/RES_hh_num_in!Q12)</f>
        <v>3433.5475226833814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18134.242605290747</v>
      </c>
      <c r="D13" s="22">
        <f>IF(RES_hh_fec_in!D13=0,0,1000000/0.086*RES_hh_fec_in!D13/RES_hh_num_in!D13)</f>
        <v>18709.127595621299</v>
      </c>
      <c r="E13" s="22">
        <f>IF(RES_hh_fec_in!E13=0,0,1000000/0.086*RES_hh_fec_in!E13/RES_hh_num_in!E13)</f>
        <v>0</v>
      </c>
      <c r="F13" s="22">
        <f>IF(RES_hh_fec_in!F13=0,0,1000000/0.086*RES_hh_fec_in!F13/RES_hh_num_in!F13)</f>
        <v>21360.842630782452</v>
      </c>
      <c r="G13" s="22">
        <f>IF(RES_hh_fec_in!G13=0,0,1000000/0.086*RES_hh_fec_in!G13/RES_hh_num_in!G13)</f>
        <v>0</v>
      </c>
      <c r="H13" s="22">
        <f>IF(RES_hh_fec_in!H13=0,0,1000000/0.086*RES_hh_fec_in!H13/RES_hh_num_in!H13)</f>
        <v>0</v>
      </c>
      <c r="I13" s="22">
        <f>IF(RES_hh_fec_in!I13=0,0,1000000/0.086*RES_hh_fec_in!I13/RES_hh_num_in!I13)</f>
        <v>15308.980561683891</v>
      </c>
      <c r="J13" s="22">
        <f>IF(RES_hh_fec_in!J13=0,0,1000000/0.086*RES_hh_fec_in!J13/RES_hh_num_in!J13)</f>
        <v>14013.23775928692</v>
      </c>
      <c r="K13" s="22">
        <f>IF(RES_hh_fec_in!K13=0,0,1000000/0.086*RES_hh_fec_in!K13/RES_hh_num_in!K13)</f>
        <v>13096.082054507549</v>
      </c>
      <c r="L13" s="22">
        <f>IF(RES_hh_fec_in!L13=0,0,1000000/0.086*RES_hh_fec_in!L13/RES_hh_num_in!L13)</f>
        <v>14619.573814028105</v>
      </c>
      <c r="M13" s="22">
        <f>IF(RES_hh_fec_in!M13=0,0,1000000/0.086*RES_hh_fec_in!M13/RES_hh_num_in!M13)</f>
        <v>12317.286548060138</v>
      </c>
      <c r="N13" s="22">
        <f>IF(RES_hh_fec_in!N13=0,0,1000000/0.086*RES_hh_fec_in!N13/RES_hh_num_in!N13)</f>
        <v>13577.459550225341</v>
      </c>
      <c r="O13" s="22">
        <f>IF(RES_hh_fec_in!O13=0,0,1000000/0.086*RES_hh_fec_in!O13/RES_hh_num_in!O13)</f>
        <v>15329.148364294506</v>
      </c>
      <c r="P13" s="22">
        <f>IF(RES_hh_fec_in!P13=0,0,1000000/0.086*RES_hh_fec_in!P13/RES_hh_num_in!P13)</f>
        <v>0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355.86267145624822</v>
      </c>
      <c r="D14" s="98">
        <f>IF(RES_hh_fec_in!D14=0,0,1000000/0.086*RES_hh_fec_in!D14/RES_hh_num_in!D14)</f>
        <v>556.77731619652241</v>
      </c>
      <c r="E14" s="98">
        <f>IF(RES_hh_fec_in!E14=0,0,1000000/0.086*RES_hh_fec_in!E14/RES_hh_num_in!E14)</f>
        <v>533.08298963147445</v>
      </c>
      <c r="F14" s="98">
        <f>IF(RES_hh_fec_in!F14=0,0,1000000/0.086*RES_hh_fec_in!F14/RES_hh_num_in!F14)</f>
        <v>599.51087376882003</v>
      </c>
      <c r="G14" s="98">
        <f>IF(RES_hh_fec_in!G14=0,0,1000000/0.086*RES_hh_fec_in!G14/RES_hh_num_in!G14)</f>
        <v>570.73545053621319</v>
      </c>
      <c r="H14" s="98">
        <f>IF(RES_hh_fec_in!H14=0,0,1000000/0.086*RES_hh_fec_in!H14/RES_hh_num_in!H14)</f>
        <v>341.80194982589092</v>
      </c>
      <c r="I14" s="98">
        <f>IF(RES_hh_fec_in!I14=0,0,1000000/0.086*RES_hh_fec_in!I14/RES_hh_num_in!I14)</f>
        <v>300.15771945885854</v>
      </c>
      <c r="J14" s="98">
        <f>IF(RES_hh_fec_in!J14=0,0,1000000/0.086*RES_hh_fec_in!J14/RES_hh_num_in!J14)</f>
        <v>150.24756398540777</v>
      </c>
      <c r="K14" s="98">
        <f>IF(RES_hh_fec_in!K14=0,0,1000000/0.086*RES_hh_fec_in!K14/RES_hh_num_in!K14)</f>
        <v>165.84024476582056</v>
      </c>
      <c r="L14" s="98">
        <f>IF(RES_hh_fec_in!L14=0,0,1000000/0.086*RES_hh_fec_in!L14/RES_hh_num_in!L14)</f>
        <v>119.44287090328271</v>
      </c>
      <c r="M14" s="98">
        <f>IF(RES_hh_fec_in!M14=0,0,1000000/0.086*RES_hh_fec_in!M14/RES_hh_num_in!M14)</f>
        <v>88.994103732632041</v>
      </c>
      <c r="N14" s="98">
        <f>IF(RES_hh_fec_in!N14=0,0,1000000/0.086*RES_hh_fec_in!N14/RES_hh_num_in!N14)</f>
        <v>163.66337279043063</v>
      </c>
      <c r="O14" s="98">
        <f>IF(RES_hh_fec_in!O14=0,0,1000000/0.086*RES_hh_fec_in!O14/RES_hh_num_in!O14)</f>
        <v>181.79795494819385</v>
      </c>
      <c r="P14" s="98">
        <f>IF(RES_hh_fec_in!P14=0,0,1000000/0.086*RES_hh_fec_in!P14/RES_hh_num_in!P14)</f>
        <v>192.42723322243526</v>
      </c>
      <c r="Q14" s="98">
        <f>IF(RES_hh_fec_in!Q14=0,0,1000000/0.086*RES_hh_fec_in!Q14/RES_hh_num_in!Q14)</f>
        <v>208.18583477592458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24.834165188717353</v>
      </c>
      <c r="D15" s="96">
        <f t="shared" si="0"/>
        <v>23.849401117756795</v>
      </c>
      <c r="E15" s="96">
        <f t="shared" si="0"/>
        <v>16.025997273796605</v>
      </c>
      <c r="F15" s="96">
        <f t="shared" si="0"/>
        <v>21.835355462693045</v>
      </c>
      <c r="G15" s="96">
        <f t="shared" si="0"/>
        <v>15.940204685253889</v>
      </c>
      <c r="H15" s="96">
        <f t="shared" si="0"/>
        <v>16.741477323099566</v>
      </c>
      <c r="I15" s="96">
        <f t="shared" si="0"/>
        <v>18.467351442509308</v>
      </c>
      <c r="J15" s="96">
        <f t="shared" si="0"/>
        <v>44.424059359010023</v>
      </c>
      <c r="K15" s="96">
        <f t="shared" si="0"/>
        <v>51.24337334621179</v>
      </c>
      <c r="L15" s="96">
        <f t="shared" si="0"/>
        <v>48.15375336562861</v>
      </c>
      <c r="M15" s="96">
        <f t="shared" si="0"/>
        <v>41.848838190678883</v>
      </c>
      <c r="N15" s="96">
        <f t="shared" si="0"/>
        <v>48.184652466795434</v>
      </c>
      <c r="O15" s="96">
        <f t="shared" si="0"/>
        <v>37.405049221658068</v>
      </c>
      <c r="P15" s="96">
        <f t="shared" si="0"/>
        <v>32.924447781608443</v>
      </c>
      <c r="Q15" s="96">
        <f t="shared" si="0"/>
        <v>48.792876380141671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24.834165188717353</v>
      </c>
      <c r="D16" s="97">
        <f>IF(RES_hh_fec_in!D16=0,0,1000000/0.086*RES_hh_fec_in!D16/RES_hh_num_in!D$3)</f>
        <v>23.849401117756795</v>
      </c>
      <c r="E16" s="97">
        <f>IF(RES_hh_fec_in!E16=0,0,1000000/0.086*RES_hh_fec_in!E16/RES_hh_num_in!E$3)</f>
        <v>16.025997273796605</v>
      </c>
      <c r="F16" s="97">
        <f>IF(RES_hh_fec_in!F16=0,0,1000000/0.086*RES_hh_fec_in!F16/RES_hh_num_in!F$3)</f>
        <v>21.835355462693045</v>
      </c>
      <c r="G16" s="97">
        <f>IF(RES_hh_fec_in!G16=0,0,1000000/0.086*RES_hh_fec_in!G16/RES_hh_num_in!G$3)</f>
        <v>15.940204685253889</v>
      </c>
      <c r="H16" s="97">
        <f>IF(RES_hh_fec_in!H16=0,0,1000000/0.086*RES_hh_fec_in!H16/RES_hh_num_in!H$3)</f>
        <v>16.741477323099566</v>
      </c>
      <c r="I16" s="97">
        <f>IF(RES_hh_fec_in!I16=0,0,1000000/0.086*RES_hh_fec_in!I16/RES_hh_num_in!I$3)</f>
        <v>18.467351442509308</v>
      </c>
      <c r="J16" s="97">
        <f>IF(RES_hh_fec_in!J16=0,0,1000000/0.086*RES_hh_fec_in!J16/RES_hh_num_in!J$3)</f>
        <v>44.424059359010023</v>
      </c>
      <c r="K16" s="97">
        <f>IF(RES_hh_fec_in!K16=0,0,1000000/0.086*RES_hh_fec_in!K16/RES_hh_num_in!K$3)</f>
        <v>51.24337334621179</v>
      </c>
      <c r="L16" s="97">
        <f>IF(RES_hh_fec_in!L16=0,0,1000000/0.086*RES_hh_fec_in!L16/RES_hh_num_in!L$3)</f>
        <v>48.15375336562861</v>
      </c>
      <c r="M16" s="97">
        <f>IF(RES_hh_fec_in!M16=0,0,1000000/0.086*RES_hh_fec_in!M16/RES_hh_num_in!M$3)</f>
        <v>41.848838190678883</v>
      </c>
      <c r="N16" s="97">
        <f>IF(RES_hh_fec_in!N16=0,0,1000000/0.086*RES_hh_fec_in!N16/RES_hh_num_in!N$3)</f>
        <v>48.184652466795434</v>
      </c>
      <c r="O16" s="97">
        <f>IF(RES_hh_fec_in!O16=0,0,1000000/0.086*RES_hh_fec_in!O16/RES_hh_num_in!O$3)</f>
        <v>37.405049221658068</v>
      </c>
      <c r="P16" s="97">
        <f>IF(RES_hh_fec_in!P16=0,0,1000000/0.086*RES_hh_fec_in!P16/RES_hh_num_in!P$3)</f>
        <v>32.924447781608443</v>
      </c>
      <c r="Q16" s="97">
        <f>IF(RES_hh_fec_in!Q16=0,0,1000000/0.086*RES_hh_fec_in!Q16/RES_hh_num_in!Q$3)</f>
        <v>48.792876380141671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2967.5074669150936</v>
      </c>
      <c r="D17" s="96">
        <f>IF(RES_hh_fec_in!D17=0,0,1000000/0.086*RES_hh_fec_in!D17/RES_hh_num_in!D17)</f>
        <v>3047.9336615530842</v>
      </c>
      <c r="E17" s="96">
        <f>IF(RES_hh_fec_in!E17=0,0,1000000/0.086*RES_hh_fec_in!E17/RES_hh_num_in!E17)</f>
        <v>3033.7744587975121</v>
      </c>
      <c r="F17" s="96">
        <f>IF(RES_hh_fec_in!F17=0,0,1000000/0.086*RES_hh_fec_in!F17/RES_hh_num_in!F17)</f>
        <v>3047.552400754495</v>
      </c>
      <c r="G17" s="96">
        <f>IF(RES_hh_fec_in!G17=0,0,1000000/0.086*RES_hh_fec_in!G17/RES_hh_num_in!G17)</f>
        <v>3092.900776612003</v>
      </c>
      <c r="H17" s="96">
        <f>IF(RES_hh_fec_in!H17=0,0,1000000/0.086*RES_hh_fec_in!H17/RES_hh_num_in!H17)</f>
        <v>2930.1996244440179</v>
      </c>
      <c r="I17" s="96">
        <f>IF(RES_hh_fec_in!I17=0,0,1000000/0.086*RES_hh_fec_in!I17/RES_hh_num_in!I17)</f>
        <v>2937.5795062169182</v>
      </c>
      <c r="J17" s="96">
        <f>IF(RES_hh_fec_in!J17=0,0,1000000/0.086*RES_hh_fec_in!J17/RES_hh_num_in!J17)</f>
        <v>2869.8547599777057</v>
      </c>
      <c r="K17" s="96">
        <f>IF(RES_hh_fec_in!K17=0,0,1000000/0.086*RES_hh_fec_in!K17/RES_hh_num_in!K17)</f>
        <v>2691.1464606047562</v>
      </c>
      <c r="L17" s="96">
        <f>IF(RES_hh_fec_in!L17=0,0,1000000/0.086*RES_hh_fec_in!L17/RES_hh_num_in!L17)</f>
        <v>2792.5007173870908</v>
      </c>
      <c r="M17" s="96">
        <f>IF(RES_hh_fec_in!M17=0,0,1000000/0.086*RES_hh_fec_in!M17/RES_hh_num_in!M17)</f>
        <v>2701.2814857829317</v>
      </c>
      <c r="N17" s="96">
        <f>IF(RES_hh_fec_in!N17=0,0,1000000/0.086*RES_hh_fec_in!N17/RES_hh_num_in!N17)</f>
        <v>2870.9965473066623</v>
      </c>
      <c r="O17" s="96">
        <f>IF(RES_hh_fec_in!O17=0,0,1000000/0.086*RES_hh_fec_in!O17/RES_hh_num_in!O17)</f>
        <v>2742.7543670576115</v>
      </c>
      <c r="P17" s="96">
        <f>IF(RES_hh_fec_in!P17=0,0,1000000/0.086*RES_hh_fec_in!P17/RES_hh_num_in!P17)</f>
        <v>2914.9194881062353</v>
      </c>
      <c r="Q17" s="96">
        <f>IF(RES_hh_fec_in!Q17=0,0,1000000/0.086*RES_hh_fec_in!Q17/RES_hh_num_in!Q17)</f>
        <v>2843.1825477200236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2960.9180206943524</v>
      </c>
      <c r="D19" s="95">
        <f>IF(RES_hh_fec_in!D19=0,0,1000000/0.086*RES_hh_fec_in!D19/RES_hh_num_in!D19)</f>
        <v>2954.0731242700158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2937.8313136993106</v>
      </c>
      <c r="G19" s="95">
        <f>IF(RES_hh_fec_in!G19=0,0,1000000/0.086*RES_hh_fec_in!G19/RES_hh_num_in!G19)</f>
        <v>2932.6237514709856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2856.6327539040485</v>
      </c>
      <c r="J19" s="95">
        <f>IF(RES_hh_fec_in!J19=0,0,1000000/0.086*RES_hh_fec_in!J19/RES_hh_num_in!J19)</f>
        <v>2841.2570925679092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2707.1464923004592</v>
      </c>
      <c r="N19" s="95">
        <f>IF(RES_hh_fec_in!N19=0,0,1000000/0.086*RES_hh_fec_in!N19/RES_hh_num_in!N19)</f>
        <v>2634.5475150532657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2678.7956501476715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2945.3358743954586</v>
      </c>
      <c r="D20" s="95">
        <f>IF(RES_hh_fec_in!D20=0,0,1000000/0.086*RES_hh_fec_in!D20/RES_hh_num_in!D20)</f>
        <v>2903.9360395065214</v>
      </c>
      <c r="E20" s="95">
        <f>IF(RES_hh_fec_in!E20=0,0,1000000/0.086*RES_hh_fec_in!E20/RES_hh_num_in!E20)</f>
        <v>2984.8162624017136</v>
      </c>
      <c r="F20" s="95">
        <f>IF(RES_hh_fec_in!F20=0,0,1000000/0.086*RES_hh_fec_in!F20/RES_hh_num_in!F20)</f>
        <v>2998.0145471466735</v>
      </c>
      <c r="G20" s="95">
        <f>IF(RES_hh_fec_in!G20=0,0,1000000/0.086*RES_hh_fec_in!G20/RES_hh_num_in!G20)</f>
        <v>2991.4826327467813</v>
      </c>
      <c r="H20" s="95">
        <f>IF(RES_hh_fec_in!H20=0,0,1000000/0.086*RES_hh_fec_in!H20/RES_hh_num_in!H20)</f>
        <v>2964.6528124914216</v>
      </c>
      <c r="I20" s="95">
        <f>IF(RES_hh_fec_in!I20=0,0,1000000/0.086*RES_hh_fec_in!I20/RES_hh_num_in!I20)</f>
        <v>2640.1839016200897</v>
      </c>
      <c r="J20" s="95">
        <f>IF(RES_hh_fec_in!J20=0,0,1000000/0.086*RES_hh_fec_in!J20/RES_hh_num_in!J20)</f>
        <v>2846.4912419601133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2669.9428149105415</v>
      </c>
      <c r="M20" s="95">
        <f>IF(RES_hh_fec_in!M20=0,0,1000000/0.086*RES_hh_fec_in!M20/RES_hh_num_in!M20)</f>
        <v>2757.3735105512887</v>
      </c>
      <c r="N20" s="95">
        <f>IF(RES_hh_fec_in!N20=0,0,1000000/0.086*RES_hh_fec_in!N20/RES_hh_num_in!N20)</f>
        <v>2714.0347209819247</v>
      </c>
      <c r="O20" s="95">
        <f>IF(RES_hh_fec_in!O20=0,0,1000000/0.086*RES_hh_fec_in!O20/RES_hh_num_in!O20)</f>
        <v>2427.6313440489967</v>
      </c>
      <c r="P20" s="95">
        <f>IF(RES_hh_fec_in!P20=0,0,1000000/0.086*RES_hh_fec_in!P20/RES_hh_num_in!P20)</f>
        <v>2643.0712085915357</v>
      </c>
      <c r="Q20" s="95">
        <f>IF(RES_hh_fec_in!Q20=0,0,1000000/0.086*RES_hh_fec_in!Q20/RES_hh_num_in!Q20)</f>
        <v>2587.5586862622117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2932.726869440181</v>
      </c>
      <c r="D21" s="95">
        <f>IF(RES_hh_fec_in!D21=0,0,1000000/0.086*RES_hh_fec_in!D21/RES_hh_num_in!D21)</f>
        <v>2922.0545627312545</v>
      </c>
      <c r="E21" s="95">
        <f>IF(RES_hh_fec_in!E21=0,0,1000000/0.086*RES_hh_fec_in!E21/RES_hh_num_in!E21)</f>
        <v>2710.471603261582</v>
      </c>
      <c r="F21" s="95">
        <f>IF(RES_hh_fec_in!F21=0,0,1000000/0.086*RES_hh_fec_in!F21/RES_hh_num_in!F21)</f>
        <v>2879.8480785120018</v>
      </c>
      <c r="G21" s="95">
        <f>IF(RES_hh_fec_in!G21=0,0,1000000/0.086*RES_hh_fec_in!G21/RES_hh_num_in!G21)</f>
        <v>2872.0098643093393</v>
      </c>
      <c r="H21" s="95">
        <f>IF(RES_hh_fec_in!H21=0,0,1000000/0.086*RES_hh_fec_in!H21/RES_hh_num_in!H21)</f>
        <v>2745.1535551432303</v>
      </c>
      <c r="I21" s="95">
        <f>IF(RES_hh_fec_in!I21=0,0,1000000/0.086*RES_hh_fec_in!I21/RES_hh_num_in!I21)</f>
        <v>2682.0314181157705</v>
      </c>
      <c r="J21" s="95">
        <f>IF(RES_hh_fec_in!J21=0,0,1000000/0.086*RES_hh_fec_in!J21/RES_hh_num_in!J21)</f>
        <v>2556.1783739560369</v>
      </c>
      <c r="K21" s="95">
        <f>IF(RES_hh_fec_in!K21=0,0,1000000/0.086*RES_hh_fec_in!K21/RES_hh_num_in!K21)</f>
        <v>2323.1694961116427</v>
      </c>
      <c r="L21" s="95">
        <f>IF(RES_hh_fec_in!L21=0,0,1000000/0.086*RES_hh_fec_in!L21/RES_hh_num_in!L21)</f>
        <v>2631.7214503858754</v>
      </c>
      <c r="M21" s="95">
        <f>IF(RES_hh_fec_in!M21=0,0,1000000/0.086*RES_hh_fec_in!M21/RES_hh_num_in!M21)</f>
        <v>2376.6080611664388</v>
      </c>
      <c r="N21" s="95">
        <f>IF(RES_hh_fec_in!N21=0,0,1000000/0.086*RES_hh_fec_in!N21/RES_hh_num_in!N21)</f>
        <v>2573.166677488467</v>
      </c>
      <c r="O21" s="95">
        <f>IF(RES_hh_fec_in!O21=0,0,1000000/0.086*RES_hh_fec_in!O21/RES_hh_num_in!O21)</f>
        <v>2322.8026259644921</v>
      </c>
      <c r="P21" s="95">
        <f>IF(RES_hh_fec_in!P21=0,0,1000000/0.086*RES_hh_fec_in!P21/RES_hh_num_in!P21)</f>
        <v>2212.1992113351798</v>
      </c>
      <c r="Q21" s="95">
        <f>IF(RES_hh_fec_in!Q21=0,0,1000000/0.086*RES_hh_fec_in!Q21/RES_hh_num_in!Q21)</f>
        <v>2382.963811432528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3482.2419400830613</v>
      </c>
      <c r="D22" s="95">
        <f>IF(RES_hh_fec_in!D22=0,0,1000000/0.086*RES_hh_fec_in!D22/RES_hh_num_in!D22)</f>
        <v>3406.2142450640681</v>
      </c>
      <c r="E22" s="95">
        <f>IF(RES_hh_fec_in!E22=0,0,1000000/0.086*RES_hh_fec_in!E22/RES_hh_num_in!E22)</f>
        <v>3434.4319000181476</v>
      </c>
      <c r="F22" s="95">
        <f>IF(RES_hh_fec_in!F22=0,0,1000000/0.086*RES_hh_fec_in!F22/RES_hh_num_in!F22)</f>
        <v>3456.5205883229205</v>
      </c>
      <c r="G22" s="95">
        <f>IF(RES_hh_fec_in!G22=0,0,1000000/0.086*RES_hh_fec_in!G22/RES_hh_num_in!G22)</f>
        <v>3459.4725887806985</v>
      </c>
      <c r="H22" s="95">
        <f>IF(RES_hh_fec_in!H22=0,0,1000000/0.086*RES_hh_fec_in!H22/RES_hh_num_in!H22)</f>
        <v>3452.9809606901076</v>
      </c>
      <c r="I22" s="95">
        <f>IF(RES_hh_fec_in!I22=0,0,1000000/0.086*RES_hh_fec_in!I22/RES_hh_num_in!I22)</f>
        <v>3451.3512415891719</v>
      </c>
      <c r="J22" s="95">
        <f>IF(RES_hh_fec_in!J22=0,0,1000000/0.086*RES_hh_fec_in!J22/RES_hh_num_in!J22)</f>
        <v>3491.2715999070724</v>
      </c>
      <c r="K22" s="95">
        <f>IF(RES_hh_fec_in!K22=0,0,1000000/0.086*RES_hh_fec_in!K22/RES_hh_num_in!K22)</f>
        <v>3051.9486098664465</v>
      </c>
      <c r="L22" s="95">
        <f>IF(RES_hh_fec_in!L22=0,0,1000000/0.086*RES_hh_fec_in!L22/RES_hh_num_in!L22)</f>
        <v>3357.6190637529517</v>
      </c>
      <c r="M22" s="95">
        <f>IF(RES_hh_fec_in!M22=0,0,1000000/0.086*RES_hh_fec_in!M22/RES_hh_num_in!M22)</f>
        <v>3161.6315755584019</v>
      </c>
      <c r="N22" s="95">
        <f>IF(RES_hh_fec_in!N22=0,0,1000000/0.086*RES_hh_fec_in!N22/RES_hh_num_in!N22)</f>
        <v>3125.1175226166256</v>
      </c>
      <c r="O22" s="95">
        <f>IF(RES_hh_fec_in!O22=0,0,1000000/0.086*RES_hh_fec_in!O22/RES_hh_num_in!O22)</f>
        <v>2345.9384444383054</v>
      </c>
      <c r="P22" s="95">
        <f>IF(RES_hh_fec_in!P22=0,0,1000000/0.086*RES_hh_fec_in!P22/RES_hh_num_in!P22)</f>
        <v>2308.2760608733765</v>
      </c>
      <c r="Q22" s="95">
        <f>IF(RES_hh_fec_in!Q22=0,0,1000000/0.086*RES_hh_fec_in!Q22/RES_hh_num_in!Q22)</f>
        <v>2631.5019240173988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1754.8075946944045</v>
      </c>
      <c r="D24" s="95">
        <f>IF(RES_hh_fec_in!D24=0,0,1000000/0.086*RES_hh_fec_in!D24/RES_hh_num_in!D24)</f>
        <v>2032.4441197338485</v>
      </c>
      <c r="E24" s="95">
        <f>IF(RES_hh_fec_in!E24=0,0,1000000/0.086*RES_hh_fec_in!E24/RES_hh_num_in!E24)</f>
        <v>1805.0462421220573</v>
      </c>
      <c r="F24" s="95">
        <f>IF(RES_hh_fec_in!F24=0,0,1000000/0.086*RES_hh_fec_in!F24/RES_hh_num_in!F24)</f>
        <v>1820.1957320491915</v>
      </c>
      <c r="G24" s="95">
        <f>IF(RES_hh_fec_in!G24=0,0,1000000/0.086*RES_hh_fec_in!G24/RES_hh_num_in!G24)</f>
        <v>1768.143600831678</v>
      </c>
      <c r="H24" s="95">
        <f>IF(RES_hh_fec_in!H24=0,0,1000000/0.086*RES_hh_fec_in!H24/RES_hh_num_in!H24)</f>
        <v>1885.8059553070241</v>
      </c>
      <c r="I24" s="95">
        <f>IF(RES_hh_fec_in!I24=0,0,1000000/0.086*RES_hh_fec_in!I24/RES_hh_num_in!I24)</f>
        <v>1760.5512264840047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1464.6072144036571</v>
      </c>
      <c r="L24" s="95">
        <f>IF(RES_hh_fec_in!L24=0,0,1000000/0.086*RES_hh_fec_in!L24/RES_hh_num_in!L24)</f>
        <v>0</v>
      </c>
      <c r="M24" s="95">
        <f>IF(RES_hh_fec_in!M24=0,0,1000000/0.086*RES_hh_fec_in!M24/RES_hh_num_in!M24)</f>
        <v>2064.1279956583489</v>
      </c>
      <c r="N24" s="95">
        <f>IF(RES_hh_fec_in!N24=0,0,1000000/0.086*RES_hh_fec_in!N24/RES_hh_num_in!N24)</f>
        <v>0</v>
      </c>
      <c r="O24" s="95">
        <f>IF(RES_hh_fec_in!O24=0,0,1000000/0.086*RES_hh_fec_in!O24/RES_hh_num_in!O24)</f>
        <v>0</v>
      </c>
      <c r="P24" s="95">
        <f>IF(RES_hh_fec_in!P24=0,0,1000000/0.086*RES_hh_fec_in!P24/RES_hh_num_in!P24)</f>
        <v>0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2834.9023572851243</v>
      </c>
      <c r="D25" s="22">
        <f>IF(RES_hh_fec_in!D25=0,0,1000000/0.086*RES_hh_fec_in!D25/RES_hh_num_in!D25)</f>
        <v>3235.9216911826093</v>
      </c>
      <c r="E25" s="22">
        <f>IF(RES_hh_fec_in!E25=0,0,1000000/0.086*RES_hh_fec_in!E25/RES_hh_num_in!E25)</f>
        <v>3041.4920291922867</v>
      </c>
      <c r="F25" s="22">
        <f>IF(RES_hh_fec_in!F25=0,0,1000000/0.086*RES_hh_fec_in!F25/RES_hh_num_in!F25)</f>
        <v>3235.5035710860789</v>
      </c>
      <c r="G25" s="22">
        <f>IF(RES_hh_fec_in!G25=0,0,1000000/0.086*RES_hh_fec_in!G25/RES_hh_num_in!G25)</f>
        <v>3370.3280826435066</v>
      </c>
      <c r="H25" s="22">
        <f>IF(RES_hh_fec_in!H25=0,0,1000000/0.086*RES_hh_fec_in!H25/RES_hh_num_in!H25)</f>
        <v>2880.3149351626498</v>
      </c>
      <c r="I25" s="22">
        <f>IF(RES_hh_fec_in!I25=0,0,1000000/0.086*RES_hh_fec_in!I25/RES_hh_num_in!I25)</f>
        <v>2846.8131964405948</v>
      </c>
      <c r="J25" s="22">
        <f>IF(RES_hh_fec_in!J25=0,0,1000000/0.086*RES_hh_fec_in!J25/RES_hh_num_in!J25)</f>
        <v>2728.5805871751686</v>
      </c>
      <c r="K25" s="22">
        <f>IF(RES_hh_fec_in!K25=0,0,1000000/0.086*RES_hh_fec_in!K25/RES_hh_num_in!K25)</f>
        <v>2593.1167863442752</v>
      </c>
      <c r="L25" s="22">
        <f>IF(RES_hh_fec_in!L25=0,0,1000000/0.086*RES_hh_fec_in!L25/RES_hh_num_in!L25)</f>
        <v>2476.6793343276622</v>
      </c>
      <c r="M25" s="22">
        <f>IF(RES_hh_fec_in!M25=0,0,1000000/0.086*RES_hh_fec_in!M25/RES_hh_num_in!M25)</f>
        <v>2462.0297993103723</v>
      </c>
      <c r="N25" s="22">
        <f>IF(RES_hh_fec_in!N25=0,0,1000000/0.086*RES_hh_fec_in!N25/RES_hh_num_in!N25)</f>
        <v>2889.6346676334711</v>
      </c>
      <c r="O25" s="22">
        <f>IF(RES_hh_fec_in!O25=0,0,1000000/0.086*RES_hh_fec_in!O25/RES_hh_num_in!O25)</f>
        <v>2818.5443152038442</v>
      </c>
      <c r="P25" s="22">
        <f>IF(RES_hh_fec_in!P25=0,0,1000000/0.086*RES_hh_fec_in!P25/RES_hh_num_in!P25)</f>
        <v>2950.2151703634531</v>
      </c>
      <c r="Q25" s="22">
        <f>IF(RES_hh_fec_in!Q25=0,0,1000000/0.086*RES_hh_fec_in!Q25/RES_hh_num_in!Q25)</f>
        <v>3023.6895877687175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590.52487432836972</v>
      </c>
      <c r="D26" s="18">
        <f>IF(RES_hh_fec_in!D26=0,0,1000000/0.086*RES_hh_fec_in!D26/RES_hh_num_in!D26)</f>
        <v>587.36476753650174</v>
      </c>
      <c r="E26" s="18">
        <f>IF(RES_hh_fec_in!E26=0,0,1000000/0.086*RES_hh_fec_in!E26/RES_hh_num_in!E26)</f>
        <v>589.60599880718121</v>
      </c>
      <c r="F26" s="18">
        <f>IF(RES_hh_fec_in!F26=0,0,1000000/0.086*RES_hh_fec_in!F26/RES_hh_num_in!F26)</f>
        <v>592.50756078443965</v>
      </c>
      <c r="G26" s="18">
        <f>IF(RES_hh_fec_in!G26=0,0,1000000/0.086*RES_hh_fec_in!G26/RES_hh_num_in!G26)</f>
        <v>590.55632644203308</v>
      </c>
      <c r="H26" s="18">
        <f>IF(RES_hh_fec_in!H26=0,0,1000000/0.086*RES_hh_fec_in!H26/RES_hh_num_in!H26)</f>
        <v>586.3368776094992</v>
      </c>
      <c r="I26" s="18">
        <f>IF(RES_hh_fec_in!I26=0,0,1000000/0.086*RES_hh_fec_in!I26/RES_hh_num_in!I26)</f>
        <v>584.18615430652733</v>
      </c>
      <c r="J26" s="18">
        <f>IF(RES_hh_fec_in!J26=0,0,1000000/0.086*RES_hh_fec_in!J26/RES_hh_num_in!J26)</f>
        <v>590.41417616147066</v>
      </c>
      <c r="K26" s="18">
        <f>IF(RES_hh_fec_in!K26=0,0,1000000/0.086*RES_hh_fec_in!K26/RES_hh_num_in!K26)</f>
        <v>590.61933883205097</v>
      </c>
      <c r="L26" s="18">
        <f>IF(RES_hh_fec_in!L26=0,0,1000000/0.086*RES_hh_fec_in!L26/RES_hh_num_in!L26)</f>
        <v>601.73971243722872</v>
      </c>
      <c r="M26" s="18">
        <f>IF(RES_hh_fec_in!M26=0,0,1000000/0.086*RES_hh_fec_in!M26/RES_hh_num_in!M26)</f>
        <v>595.66104676086218</v>
      </c>
      <c r="N26" s="18">
        <f>IF(RES_hh_fec_in!N26=0,0,1000000/0.086*RES_hh_fec_in!N26/RES_hh_num_in!N26)</f>
        <v>599.93490923756474</v>
      </c>
      <c r="O26" s="18">
        <f>IF(RES_hh_fec_in!O26=0,0,1000000/0.086*RES_hh_fec_in!O26/RES_hh_num_in!O26)</f>
        <v>602.26237008968553</v>
      </c>
      <c r="P26" s="18">
        <f>IF(RES_hh_fec_in!P26=0,0,1000000/0.086*RES_hh_fec_in!P26/RES_hh_num_in!P26)</f>
        <v>601.11879187053637</v>
      </c>
      <c r="Q26" s="18">
        <f>IF(RES_hh_fec_in!Q26=0,0,1000000/0.086*RES_hh_fec_in!Q26/RES_hh_num_in!Q26)</f>
        <v>592.19722259920729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1052.3195457232212</v>
      </c>
      <c r="D27" s="96">
        <f>IF(RES_hh_fec_in!D27=0,0,1000000/0.086*RES_hh_fec_in!D27/RES_hh_num_in!D27)</f>
        <v>1076.6384746071149</v>
      </c>
      <c r="E27" s="96">
        <f>IF(RES_hh_fec_in!E27=0,0,1000000/0.086*RES_hh_fec_in!E27/RES_hh_num_in!E27)</f>
        <v>1043.0377395446867</v>
      </c>
      <c r="F27" s="96">
        <f>IF(RES_hh_fec_in!F27=0,0,1000000/0.086*RES_hh_fec_in!F27/RES_hh_num_in!F27)</f>
        <v>1094.1492700138122</v>
      </c>
      <c r="G27" s="96">
        <f>IF(RES_hh_fec_in!G27=0,0,1000000/0.086*RES_hh_fec_in!G27/RES_hh_num_in!G27)</f>
        <v>1108.8288131618283</v>
      </c>
      <c r="H27" s="96">
        <f>IF(RES_hh_fec_in!H27=0,0,1000000/0.086*RES_hh_fec_in!H27/RES_hh_num_in!H27)</f>
        <v>1091.9693278161847</v>
      </c>
      <c r="I27" s="96">
        <f>IF(RES_hh_fec_in!I27=0,0,1000000/0.086*RES_hh_fec_in!I27/RES_hh_num_in!I27)</f>
        <v>1085.7070097313592</v>
      </c>
      <c r="J27" s="96">
        <f>IF(RES_hh_fec_in!J27=0,0,1000000/0.086*RES_hh_fec_in!J27/RES_hh_num_in!J27)</f>
        <v>1023.0928706353214</v>
      </c>
      <c r="K27" s="96">
        <f>IF(RES_hh_fec_in!K27=0,0,1000000/0.086*RES_hh_fec_in!K27/RES_hh_num_in!K27)</f>
        <v>1051.3020113749233</v>
      </c>
      <c r="L27" s="96">
        <f>IF(RES_hh_fec_in!L27=0,0,1000000/0.086*RES_hh_fec_in!L27/RES_hh_num_in!L27)</f>
        <v>1059.6285739102436</v>
      </c>
      <c r="M27" s="96">
        <f>IF(RES_hh_fec_in!M27=0,0,1000000/0.086*RES_hh_fec_in!M27/RES_hh_num_in!M27)</f>
        <v>1004.456825632837</v>
      </c>
      <c r="N27" s="96">
        <f>IF(RES_hh_fec_in!N27=0,0,1000000/0.086*RES_hh_fec_in!N27/RES_hh_num_in!N27)</f>
        <v>1016.8701900394548</v>
      </c>
      <c r="O27" s="96">
        <f>IF(RES_hh_fec_in!O27=0,0,1000000/0.086*RES_hh_fec_in!O27/RES_hh_num_in!O27)</f>
        <v>1092.4674120050443</v>
      </c>
      <c r="P27" s="96">
        <f>IF(RES_hh_fec_in!P27=0,0,1000000/0.086*RES_hh_fec_in!P27/RES_hh_num_in!P27)</f>
        <v>1080.7231626206421</v>
      </c>
      <c r="Q27" s="96">
        <f>IF(RES_hh_fec_in!Q27=0,0,1000000/0.086*RES_hh_fec_in!Q27/RES_hh_num_in!Q27)</f>
        <v>1145.9369092527616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1368.061979894675</v>
      </c>
      <c r="D29" s="95">
        <f>IF(RES_hh_fec_in!D29=0,0,1000000/0.086*RES_hh_fec_in!D29/RES_hh_num_in!D29)</f>
        <v>1349.758044433928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1405.0599132013692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1362.2574303649324</v>
      </c>
      <c r="I29" s="95">
        <f>IF(RES_hh_fec_in!I29=0,0,1000000/0.086*RES_hh_fec_in!I29/RES_hh_num_in!I29)</f>
        <v>1370.4244332120363</v>
      </c>
      <c r="J29" s="95">
        <f>IF(RES_hh_fec_in!J29=0,0,1000000/0.086*RES_hh_fec_in!J29/RES_hh_num_in!J29)</f>
        <v>1351.4490887066554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1363.1239871510236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1314.8303634603487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1256.4736509022093</v>
      </c>
      <c r="D30" s="95">
        <f>IF(RES_hh_fec_in!D30=0,0,1000000/0.086*RES_hh_fec_in!D30/RES_hh_num_in!D30)</f>
        <v>1226.9308948847347</v>
      </c>
      <c r="E30" s="95">
        <f>IF(RES_hh_fec_in!E30=0,0,1000000/0.086*RES_hh_fec_in!E30/RES_hh_num_in!E30)</f>
        <v>1208.8290897112217</v>
      </c>
      <c r="F30" s="95">
        <f>IF(RES_hh_fec_in!F30=0,0,1000000/0.086*RES_hh_fec_in!F30/RES_hh_num_in!F30)</f>
        <v>1237.2921200469436</v>
      </c>
      <c r="G30" s="95">
        <f>IF(RES_hh_fec_in!G30=0,0,1000000/0.086*RES_hh_fec_in!G30/RES_hh_num_in!G30)</f>
        <v>1229.4666322162423</v>
      </c>
      <c r="H30" s="95">
        <f>IF(RES_hh_fec_in!H30=0,0,1000000/0.086*RES_hh_fec_in!H30/RES_hh_num_in!H30)</f>
        <v>1236.288838981689</v>
      </c>
      <c r="I30" s="95">
        <f>IF(RES_hh_fec_in!I30=0,0,1000000/0.086*RES_hh_fec_in!I30/RES_hh_num_in!I30)</f>
        <v>1253.3665112826141</v>
      </c>
      <c r="J30" s="95">
        <f>IF(RES_hh_fec_in!J30=0,0,1000000/0.086*RES_hh_fec_in!J30/RES_hh_num_in!J30)</f>
        <v>1174.5169181986325</v>
      </c>
      <c r="K30" s="95">
        <f>IF(RES_hh_fec_in!K30=0,0,1000000/0.086*RES_hh_fec_in!K30/RES_hh_num_in!K30)</f>
        <v>1220.8996323521906</v>
      </c>
      <c r="L30" s="95">
        <f>IF(RES_hh_fec_in!L30=0,0,1000000/0.086*RES_hh_fec_in!L30/RES_hh_num_in!L30)</f>
        <v>1260.9433353531776</v>
      </c>
      <c r="M30" s="95">
        <f>IF(RES_hh_fec_in!M30=0,0,1000000/0.086*RES_hh_fec_in!M30/RES_hh_num_in!M30)</f>
        <v>1216.4398054674584</v>
      </c>
      <c r="N30" s="95">
        <f>IF(RES_hh_fec_in!N30=0,0,1000000/0.086*RES_hh_fec_in!N30/RES_hh_num_in!N30)</f>
        <v>1237.7777901153454</v>
      </c>
      <c r="O30" s="95">
        <f>IF(RES_hh_fec_in!O30=0,0,1000000/0.086*RES_hh_fec_in!O30/RES_hh_num_in!O30)</f>
        <v>1240.7909065040651</v>
      </c>
      <c r="P30" s="95">
        <f>IF(RES_hh_fec_in!P30=0,0,1000000/0.086*RES_hh_fec_in!P30/RES_hh_num_in!P30)</f>
        <v>1224.8265316957725</v>
      </c>
      <c r="Q30" s="95">
        <f>IF(RES_hh_fec_in!Q30=0,0,1000000/0.086*RES_hh_fec_in!Q30/RES_hh_num_in!Q30)</f>
        <v>1254.4821177308345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1707.3800812872307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878.04648804160581</v>
      </c>
      <c r="D32" s="18">
        <f>IF(RES_hh_fec_in!D32=0,0,1000000/0.086*RES_hh_fec_in!D32/RES_hh_num_in!D32)</f>
        <v>937.74060655363155</v>
      </c>
      <c r="E32" s="18">
        <f>IF(RES_hh_fec_in!E32=0,0,1000000/0.086*RES_hh_fec_in!E32/RES_hh_num_in!E32)</f>
        <v>989.82907693469895</v>
      </c>
      <c r="F32" s="18">
        <f>IF(RES_hh_fec_in!F32=0,0,1000000/0.086*RES_hh_fec_in!F32/RES_hh_num_in!F32)</f>
        <v>1006.5908152472891</v>
      </c>
      <c r="G32" s="18">
        <f>IF(RES_hh_fec_in!G32=0,0,1000000/0.086*RES_hh_fec_in!G32/RES_hh_num_in!G32)</f>
        <v>1042.2725297761829</v>
      </c>
      <c r="H32" s="18">
        <f>IF(RES_hh_fec_in!H32=0,0,1000000/0.086*RES_hh_fec_in!H32/RES_hh_num_in!H32)</f>
        <v>978.98378463549</v>
      </c>
      <c r="I32" s="18">
        <f>IF(RES_hh_fec_in!I32=0,0,1000000/0.086*RES_hh_fec_in!I32/RES_hh_num_in!I32)</f>
        <v>974.9660650236309</v>
      </c>
      <c r="J32" s="18">
        <f>IF(RES_hh_fec_in!J32=0,0,1000000/0.086*RES_hh_fec_in!J32/RES_hh_num_in!J32)</f>
        <v>873.08093075210877</v>
      </c>
      <c r="K32" s="18">
        <f>IF(RES_hh_fec_in!K32=0,0,1000000/0.086*RES_hh_fec_in!K32/RES_hh_num_in!K32)</f>
        <v>881.34484842435415</v>
      </c>
      <c r="L32" s="18">
        <f>IF(RES_hh_fec_in!L32=0,0,1000000/0.086*RES_hh_fec_in!L32/RES_hh_num_in!L32)</f>
        <v>851.28796210901749</v>
      </c>
      <c r="M32" s="18">
        <f>IF(RES_hh_fec_in!M32=0,0,1000000/0.086*RES_hh_fec_in!M32/RES_hh_num_in!M32)</f>
        <v>853.64856376931436</v>
      </c>
      <c r="N32" s="18">
        <f>IF(RES_hh_fec_in!N32=0,0,1000000/0.086*RES_hh_fec_in!N32/RES_hh_num_in!N32)</f>
        <v>926.84681114449495</v>
      </c>
      <c r="O32" s="18">
        <f>IF(RES_hh_fec_in!O32=0,0,1000000/0.086*RES_hh_fec_in!O32/RES_hh_num_in!O32)</f>
        <v>959.74452083123458</v>
      </c>
      <c r="P32" s="18">
        <f>IF(RES_hh_fec_in!P32=0,0,1000000/0.086*RES_hh_fec_in!P32/RES_hh_num_in!P32)</f>
        <v>1007.5021082180039</v>
      </c>
      <c r="Q32" s="18">
        <f>IF(RES_hh_fec_in!Q32=0,0,1000000/0.086*RES_hh_fec_in!Q32/RES_hh_num_in!Q32)</f>
        <v>1105.5759501477187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14891.199663601092</v>
      </c>
      <c r="D3" s="100">
        <f>IF(RES_hh_tes_in!D3=0,0,1000000/0.086*RES_hh_tes_in!D3/RES_hh_num_in!D3)</f>
        <v>14132.215747060409</v>
      </c>
      <c r="E3" s="100">
        <f>IF(RES_hh_tes_in!E3=0,0,1000000/0.086*RES_hh_tes_in!E3/RES_hh_num_in!E3)</f>
        <v>14863.986730756491</v>
      </c>
      <c r="F3" s="100">
        <f>IF(RES_hh_tes_in!F3=0,0,1000000/0.086*RES_hh_tes_in!F3/RES_hh_num_in!F3)</f>
        <v>15586.202642805767</v>
      </c>
      <c r="G3" s="100">
        <f>IF(RES_hh_tes_in!G3=0,0,1000000/0.086*RES_hh_tes_in!G3/RES_hh_num_in!G3)</f>
        <v>14884.248445876972</v>
      </c>
      <c r="H3" s="100">
        <f>IF(RES_hh_tes_in!H3=0,0,1000000/0.086*RES_hh_tes_in!H3/RES_hh_num_in!H3)</f>
        <v>13081.706570512652</v>
      </c>
      <c r="I3" s="100">
        <f>IF(RES_hh_tes_in!I3=0,0,1000000/0.086*RES_hh_tes_in!I3/RES_hh_num_in!I3)</f>
        <v>12286.868151092685</v>
      </c>
      <c r="J3" s="100">
        <f>IF(RES_hh_tes_in!J3=0,0,1000000/0.086*RES_hh_tes_in!J3/RES_hh_num_in!J3)</f>
        <v>13194.23265245398</v>
      </c>
      <c r="K3" s="100">
        <f>IF(RES_hh_tes_in!K3=0,0,1000000/0.086*RES_hh_tes_in!K3/RES_hh_num_in!K3)</f>
        <v>12154.505907327659</v>
      </c>
      <c r="L3" s="100">
        <f>IF(RES_hh_tes_in!L3=0,0,1000000/0.086*RES_hh_tes_in!L3/RES_hh_num_in!L3)</f>
        <v>13971.555384752439</v>
      </c>
      <c r="M3" s="100">
        <f>IF(RES_hh_tes_in!M3=0,0,1000000/0.086*RES_hh_tes_in!M3/RES_hh_num_in!M3)</f>
        <v>11315.844542424353</v>
      </c>
      <c r="N3" s="100">
        <f>IF(RES_hh_tes_in!N3=0,0,1000000/0.086*RES_hh_tes_in!N3/RES_hh_num_in!N3)</f>
        <v>12290.079294010851</v>
      </c>
      <c r="O3" s="100">
        <f>IF(RES_hh_tes_in!O3=0,0,1000000/0.086*RES_hh_tes_in!O3/RES_hh_num_in!O3)</f>
        <v>13291.409492501607</v>
      </c>
      <c r="P3" s="100">
        <f>IF(RES_hh_tes_in!P3=0,0,1000000/0.086*RES_hh_tes_in!P3/RES_hh_num_in!P3)</f>
        <v>11072.90723545219</v>
      </c>
      <c r="Q3" s="100">
        <f>IF(RES_hh_tes_in!Q3=0,0,1000000/0.086*RES_hh_tes_in!Q3/RES_hh_num_in!Q3)</f>
        <v>12614.736675840282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12354.451101119594</v>
      </c>
      <c r="D4" s="96">
        <f>IF(RES_hh_tes_in!D4=0,0,1000000/0.086*RES_hh_tes_in!D4/RES_hh_num_in!D4)</f>
        <v>11506.360956178954</v>
      </c>
      <c r="E4" s="96">
        <f>IF(RES_hh_tes_in!E4=0,0,1000000/0.086*RES_hh_tes_in!E4/RES_hh_num_in!E4)</f>
        <v>12128.947658244047</v>
      </c>
      <c r="F4" s="96">
        <f>IF(RES_hh_tes_in!F4=0,0,1000000/0.086*RES_hh_tes_in!F4/RES_hh_num_in!F4)</f>
        <v>12890.849780240291</v>
      </c>
      <c r="G4" s="96">
        <f>IF(RES_hh_tes_in!G4=0,0,1000000/0.086*RES_hh_tes_in!G4/RES_hh_num_in!G4)</f>
        <v>12119.380281985206</v>
      </c>
      <c r="H4" s="96">
        <f>IF(RES_hh_tes_in!H4=0,0,1000000/0.086*RES_hh_tes_in!H4/RES_hh_num_in!H4)</f>
        <v>10495.953816391328</v>
      </c>
      <c r="I4" s="96">
        <f>IF(RES_hh_tes_in!I4=0,0,1000000/0.086*RES_hh_tes_in!I4/RES_hh_num_in!I4)</f>
        <v>9626.8967005297254</v>
      </c>
      <c r="J4" s="96">
        <f>IF(RES_hh_tes_in!J4=0,0,1000000/0.086*RES_hh_tes_in!J4/RES_hh_num_in!J4)</f>
        <v>10619.951517212068</v>
      </c>
      <c r="K4" s="96">
        <f>IF(RES_hh_tes_in!K4=0,0,1000000/0.086*RES_hh_tes_in!K4/RES_hh_num_in!K4)</f>
        <v>9478.2005970743594</v>
      </c>
      <c r="L4" s="96">
        <f>IF(RES_hh_tes_in!L4=0,0,1000000/0.086*RES_hh_tes_in!L4/RES_hh_num_in!L4)</f>
        <v>11358.99117900063</v>
      </c>
      <c r="M4" s="96">
        <f>IF(RES_hh_tes_in!M4=0,0,1000000/0.086*RES_hh_tes_in!M4/RES_hh_num_in!M4)</f>
        <v>8680.5271828381956</v>
      </c>
      <c r="N4" s="96">
        <f>IF(RES_hh_tes_in!N4=0,0,1000000/0.086*RES_hh_tes_in!N4/RES_hh_num_in!N4)</f>
        <v>9498.9607627168771</v>
      </c>
      <c r="O4" s="96">
        <f>IF(RES_hh_tes_in!O4=0,0,1000000/0.086*RES_hh_tes_in!O4/RES_hh_num_in!O4)</f>
        <v>10579.895696784472</v>
      </c>
      <c r="P4" s="96">
        <f>IF(RES_hh_tes_in!P4=0,0,1000000/0.086*RES_hh_tes_in!P4/RES_hh_num_in!P4)</f>
        <v>8151.9406815441034</v>
      </c>
      <c r="Q4" s="96">
        <f>IF(RES_hh_tes_in!Q4=0,0,1000000/0.086*RES_hh_tes_in!Q4/RES_hh_num_in!Q4)</f>
        <v>9686.2422544545752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12424.744478530449</v>
      </c>
      <c r="D5" s="95">
        <f>IF(RES_hh_tes_in!D5=0,0,1000000/0.086*RES_hh_tes_in!D5/RES_hh_num_in!D5)</f>
        <v>10864.593091773775</v>
      </c>
      <c r="E5" s="95">
        <f>IF(RES_hh_tes_in!E5=0,0,1000000/0.086*RES_hh_tes_in!E5/RES_hh_num_in!E5)</f>
        <v>0</v>
      </c>
      <c r="F5" s="95">
        <f>IF(RES_hh_tes_in!F5=0,0,1000000/0.086*RES_hh_tes_in!F5/RES_hh_num_in!F5)</f>
        <v>0</v>
      </c>
      <c r="G5" s="95">
        <f>IF(RES_hh_tes_in!G5=0,0,1000000/0.086*RES_hh_tes_in!G5/RES_hh_num_in!G5)</f>
        <v>11257.300048606212</v>
      </c>
      <c r="H5" s="95">
        <f>IF(RES_hh_tes_in!H5=0,0,1000000/0.086*RES_hh_tes_in!H5/RES_hh_num_in!H5)</f>
        <v>10272.926661991311</v>
      </c>
      <c r="I5" s="95">
        <f>IF(RES_hh_tes_in!I5=0,0,1000000/0.086*RES_hh_tes_in!I5/RES_hh_num_in!I5)</f>
        <v>8287.8676609644208</v>
      </c>
      <c r="J5" s="95">
        <f>IF(RES_hh_tes_in!J5=0,0,1000000/0.086*RES_hh_tes_in!J5/RES_hh_num_in!J5)</f>
        <v>9899.0115585488438</v>
      </c>
      <c r="K5" s="95">
        <f>IF(RES_hh_tes_in!K5=0,0,1000000/0.086*RES_hh_tes_in!K5/RES_hh_num_in!K5)</f>
        <v>8818.9435782379114</v>
      </c>
      <c r="L5" s="95">
        <f>IF(RES_hh_tes_in!L5=0,0,1000000/0.086*RES_hh_tes_in!L5/RES_hh_num_in!L5)</f>
        <v>0</v>
      </c>
      <c r="M5" s="95">
        <f>IF(RES_hh_tes_in!M5=0,0,1000000/0.086*RES_hh_tes_in!M5/RES_hh_num_in!M5)</f>
        <v>8488.2762927642725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11316.48556176184</v>
      </c>
      <c r="D6" s="95">
        <f>IF(RES_hh_tes_in!D6=0,0,1000000/0.086*RES_hh_tes_in!D6/RES_hh_num_in!D6)</f>
        <v>10840.211872401938</v>
      </c>
      <c r="E6" s="95">
        <f>IF(RES_hh_tes_in!E6=0,0,1000000/0.086*RES_hh_tes_in!E6/RES_hh_num_in!E6)</f>
        <v>11684.341335115701</v>
      </c>
      <c r="F6" s="95">
        <f>IF(RES_hh_tes_in!F6=0,0,1000000/0.086*RES_hh_tes_in!F6/RES_hh_num_in!F6)</f>
        <v>11702.531975371016</v>
      </c>
      <c r="G6" s="95">
        <f>IF(RES_hh_tes_in!G6=0,0,1000000/0.086*RES_hh_tes_in!G6/RES_hh_num_in!G6)</f>
        <v>11528.952471291905</v>
      </c>
      <c r="H6" s="95">
        <f>IF(RES_hh_tes_in!H6=0,0,1000000/0.086*RES_hh_tes_in!H6/RES_hh_num_in!H6)</f>
        <v>10347.952490469277</v>
      </c>
      <c r="I6" s="95">
        <f>IF(RES_hh_tes_in!I6=0,0,1000000/0.086*RES_hh_tes_in!I6/RES_hh_num_in!I6)</f>
        <v>9473.6888967188534</v>
      </c>
      <c r="J6" s="95">
        <f>IF(RES_hh_tes_in!J6=0,0,1000000/0.086*RES_hh_tes_in!J6/RES_hh_num_in!J6)</f>
        <v>9915.7416638889499</v>
      </c>
      <c r="K6" s="95">
        <f>IF(RES_hh_tes_in!K6=0,0,1000000/0.086*RES_hh_tes_in!K6/RES_hh_num_in!K6)</f>
        <v>9775.630796792253</v>
      </c>
      <c r="L6" s="95">
        <f>IF(RES_hh_tes_in!L6=0,0,1000000/0.086*RES_hh_tes_in!L6/RES_hh_num_in!L6)</f>
        <v>11004.800331482704</v>
      </c>
      <c r="M6" s="95">
        <f>IF(RES_hh_tes_in!M6=0,0,1000000/0.086*RES_hh_tes_in!M6/RES_hh_num_in!M6)</f>
        <v>8924.1129779752137</v>
      </c>
      <c r="N6" s="95">
        <f>IF(RES_hh_tes_in!N6=0,0,1000000/0.086*RES_hh_tes_in!N6/RES_hh_num_in!N6)</f>
        <v>9219.8077972398678</v>
      </c>
      <c r="O6" s="95">
        <f>IF(RES_hh_tes_in!O6=0,0,1000000/0.086*RES_hh_tes_in!O6/RES_hh_num_in!O6)</f>
        <v>0</v>
      </c>
      <c r="P6" s="95">
        <f>IF(RES_hh_tes_in!P6=0,0,1000000/0.086*RES_hh_tes_in!P6/RES_hh_num_in!P6)</f>
        <v>8201.2021998556138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11656.629628185437</v>
      </c>
      <c r="D7" s="95">
        <f>IF(RES_hh_tes_in!D7=0,0,1000000/0.086*RES_hh_tes_in!D7/RES_hh_num_in!D7)</f>
        <v>10145.222083439394</v>
      </c>
      <c r="E7" s="95">
        <f>IF(RES_hh_tes_in!E7=0,0,1000000/0.086*RES_hh_tes_in!E7/RES_hh_num_in!E7)</f>
        <v>11643.655229480863</v>
      </c>
      <c r="F7" s="95">
        <f>IF(RES_hh_tes_in!F7=0,0,1000000/0.086*RES_hh_tes_in!F7/RES_hh_num_in!F7)</f>
        <v>11923.235740023847</v>
      </c>
      <c r="G7" s="95">
        <f>IF(RES_hh_tes_in!G7=0,0,1000000/0.086*RES_hh_tes_in!G7/RES_hh_num_in!G7)</f>
        <v>12010.118795030323</v>
      </c>
      <c r="H7" s="95">
        <f>IF(RES_hh_tes_in!H7=0,0,1000000/0.086*RES_hh_tes_in!H7/RES_hh_num_in!H7)</f>
        <v>10296.435035906876</v>
      </c>
      <c r="I7" s="95">
        <f>IF(RES_hh_tes_in!I7=0,0,1000000/0.086*RES_hh_tes_in!I7/RES_hh_num_in!I7)</f>
        <v>8475.5823416807889</v>
      </c>
      <c r="J7" s="95">
        <f>IF(RES_hh_tes_in!J7=0,0,1000000/0.086*RES_hh_tes_in!J7/RES_hh_num_in!J7)</f>
        <v>11075.537017486535</v>
      </c>
      <c r="K7" s="95">
        <f>IF(RES_hh_tes_in!K7=0,0,1000000/0.086*RES_hh_tes_in!K7/RES_hh_num_in!K7)</f>
        <v>9035.5968522857384</v>
      </c>
      <c r="L7" s="95">
        <f>IF(RES_hh_tes_in!L7=0,0,1000000/0.086*RES_hh_tes_in!L7/RES_hh_num_in!L7)</f>
        <v>10529.084435204619</v>
      </c>
      <c r="M7" s="95">
        <f>IF(RES_hh_tes_in!M7=0,0,1000000/0.086*RES_hh_tes_in!M7/RES_hh_num_in!M7)</f>
        <v>8754.2410815777312</v>
      </c>
      <c r="N7" s="95">
        <f>IF(RES_hh_tes_in!N7=0,0,1000000/0.086*RES_hh_tes_in!N7/RES_hh_num_in!N7)</f>
        <v>8925.0706037433611</v>
      </c>
      <c r="O7" s="95">
        <f>IF(RES_hh_tes_in!O7=0,0,1000000/0.086*RES_hh_tes_in!O7/RES_hh_num_in!O7)</f>
        <v>9928.5727926341915</v>
      </c>
      <c r="P7" s="95">
        <f>IF(RES_hh_tes_in!P7=0,0,1000000/0.086*RES_hh_tes_in!P7/RES_hh_num_in!P7)</f>
        <v>7878.9846655655738</v>
      </c>
      <c r="Q7" s="95">
        <f>IF(RES_hh_tes_in!Q7=0,0,1000000/0.086*RES_hh_tes_in!Q7/RES_hh_num_in!Q7)</f>
        <v>9425.547013940768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11942.407719988527</v>
      </c>
      <c r="D8" s="95">
        <f>IF(RES_hh_tes_in!D8=0,0,1000000/0.086*RES_hh_tes_in!D8/RES_hh_num_in!D8)</f>
        <v>11138.964657880142</v>
      </c>
      <c r="E8" s="95">
        <f>IF(RES_hh_tes_in!E8=0,0,1000000/0.086*RES_hh_tes_in!E8/RES_hh_num_in!E8)</f>
        <v>11399.162612394684</v>
      </c>
      <c r="F8" s="95">
        <f>IF(RES_hh_tes_in!F8=0,0,1000000/0.086*RES_hh_tes_in!F8/RES_hh_num_in!F8)</f>
        <v>12259.88211581316</v>
      </c>
      <c r="G8" s="95">
        <f>IF(RES_hh_tes_in!G8=0,0,1000000/0.086*RES_hh_tes_in!G8/RES_hh_num_in!G8)</f>
        <v>11261.788519777579</v>
      </c>
      <c r="H8" s="95">
        <f>IF(RES_hh_tes_in!H8=0,0,1000000/0.086*RES_hh_tes_in!H8/RES_hh_num_in!H8)</f>
        <v>10176.050662919142</v>
      </c>
      <c r="I8" s="95">
        <f>IF(RES_hh_tes_in!I8=0,0,1000000/0.086*RES_hh_tes_in!I8/RES_hh_num_in!I8)</f>
        <v>9337.2043022079415</v>
      </c>
      <c r="J8" s="95">
        <f>IF(RES_hh_tes_in!J8=0,0,1000000/0.086*RES_hh_tes_in!J8/RES_hh_num_in!J8)</f>
        <v>9726.3993224428705</v>
      </c>
      <c r="K8" s="95">
        <f>IF(RES_hh_tes_in!K8=0,0,1000000/0.086*RES_hh_tes_in!K8/RES_hh_num_in!K8)</f>
        <v>9188.4261759163783</v>
      </c>
      <c r="L8" s="95">
        <f>IF(RES_hh_tes_in!L8=0,0,1000000/0.086*RES_hh_tes_in!L8/RES_hh_num_in!L8)</f>
        <v>11465.204307096234</v>
      </c>
      <c r="M8" s="95">
        <f>IF(RES_hh_tes_in!M8=0,0,1000000/0.086*RES_hh_tes_in!M8/RES_hh_num_in!M8)</f>
        <v>8308.4678420703731</v>
      </c>
      <c r="N8" s="95">
        <f>IF(RES_hh_tes_in!N8=0,0,1000000/0.086*RES_hh_tes_in!N8/RES_hh_num_in!N8)</f>
        <v>9211.7193430450279</v>
      </c>
      <c r="O8" s="95">
        <f>IF(RES_hh_tes_in!O8=0,0,1000000/0.086*RES_hh_tes_in!O8/RES_hh_num_in!O8)</f>
        <v>10435.36795195424</v>
      </c>
      <c r="P8" s="95">
        <f>IF(RES_hh_tes_in!P8=0,0,1000000/0.086*RES_hh_tes_in!P8/RES_hh_num_in!P8)</f>
        <v>7593.9093892924611</v>
      </c>
      <c r="Q8" s="95">
        <f>IF(RES_hh_tes_in!Q8=0,0,1000000/0.086*RES_hh_tes_in!Q8/RES_hh_num_in!Q8)</f>
        <v>9059.066720705363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12499.875078399449</v>
      </c>
      <c r="D9" s="95">
        <f>IF(RES_hh_tes_in!D9=0,0,1000000/0.086*RES_hh_tes_in!D9/RES_hh_num_in!D9)</f>
        <v>10716.262569274897</v>
      </c>
      <c r="E9" s="95">
        <f>IF(RES_hh_tes_in!E9=0,0,1000000/0.086*RES_hh_tes_in!E9/RES_hh_num_in!E9)</f>
        <v>12878.850956196726</v>
      </c>
      <c r="F9" s="95">
        <f>IF(RES_hh_tes_in!F9=0,0,1000000/0.086*RES_hh_tes_in!F9/RES_hh_num_in!F9)</f>
        <v>12321.152278808167</v>
      </c>
      <c r="G9" s="95">
        <f>IF(RES_hh_tes_in!G9=0,0,1000000/0.086*RES_hh_tes_in!G9/RES_hh_num_in!G9)</f>
        <v>11908.98564640055</v>
      </c>
      <c r="H9" s="95">
        <f>IF(RES_hh_tes_in!H9=0,0,1000000/0.086*RES_hh_tes_in!H9/RES_hh_num_in!H9)</f>
        <v>9425.6145849404093</v>
      </c>
      <c r="I9" s="95">
        <f>IF(RES_hh_tes_in!I9=0,0,1000000/0.086*RES_hh_tes_in!I9/RES_hh_num_in!I9)</f>
        <v>10277.123143820869</v>
      </c>
      <c r="J9" s="95">
        <f>IF(RES_hh_tes_in!J9=0,0,1000000/0.086*RES_hh_tes_in!J9/RES_hh_num_in!J9)</f>
        <v>10269.775892888245</v>
      </c>
      <c r="K9" s="95">
        <f>IF(RES_hh_tes_in!K9=0,0,1000000/0.086*RES_hh_tes_in!K9/RES_hh_num_in!K9)</f>
        <v>9887.7379997279641</v>
      </c>
      <c r="L9" s="95">
        <f>IF(RES_hh_tes_in!L9=0,0,1000000/0.086*RES_hh_tes_in!L9/RES_hh_num_in!L9)</f>
        <v>11655.796476223954</v>
      </c>
      <c r="M9" s="95">
        <f>IF(RES_hh_tes_in!M9=0,0,1000000/0.086*RES_hh_tes_in!M9/RES_hh_num_in!M9)</f>
        <v>8137.1250487343195</v>
      </c>
      <c r="N9" s="95">
        <f>IF(RES_hh_tes_in!N9=0,0,1000000/0.086*RES_hh_tes_in!N9/RES_hh_num_in!N9)</f>
        <v>10158.847590685948</v>
      </c>
      <c r="O9" s="95">
        <f>IF(RES_hh_tes_in!O9=0,0,1000000/0.086*RES_hh_tes_in!O9/RES_hh_num_in!O9)</f>
        <v>10708.133646978715</v>
      </c>
      <c r="P9" s="95">
        <f>IF(RES_hh_tes_in!P9=0,0,1000000/0.086*RES_hh_tes_in!P9/RES_hh_num_in!P9)</f>
        <v>7656.025279743988</v>
      </c>
      <c r="Q9" s="95">
        <f>IF(RES_hh_tes_in!Q9=0,0,1000000/0.086*RES_hh_tes_in!Q9/RES_hh_num_in!Q9)</f>
        <v>9048.1758947515264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10263.963088436763</v>
      </c>
      <c r="D11" s="95">
        <f>IF(RES_hh_tes_in!D11=0,0,1000000/0.086*RES_hh_tes_in!D11/RES_hh_num_in!D11)</f>
        <v>10435.658973094483</v>
      </c>
      <c r="E11" s="95">
        <f>IF(RES_hh_tes_in!E11=0,0,1000000/0.086*RES_hh_tes_in!E11/RES_hh_num_in!E11)</f>
        <v>10333.119066622337</v>
      </c>
      <c r="F11" s="95">
        <f>IF(RES_hh_tes_in!F11=0,0,1000000/0.086*RES_hh_tes_in!F11/RES_hh_num_in!F11)</f>
        <v>10379.467133712507</v>
      </c>
      <c r="G11" s="95">
        <f>IF(RES_hh_tes_in!G11=0,0,1000000/0.086*RES_hh_tes_in!G11/RES_hh_num_in!G11)</f>
        <v>9334.097580047428</v>
      </c>
      <c r="H11" s="95">
        <f>IF(RES_hh_tes_in!H11=0,0,1000000/0.086*RES_hh_tes_in!H11/RES_hh_num_in!H11)</f>
        <v>8941.4413268757235</v>
      </c>
      <c r="I11" s="95">
        <f>IF(RES_hh_tes_in!I11=0,0,1000000/0.086*RES_hh_tes_in!I11/RES_hh_num_in!I11)</f>
        <v>9297.6368046123825</v>
      </c>
      <c r="J11" s="95">
        <f>IF(RES_hh_tes_in!J11=0,0,1000000/0.086*RES_hh_tes_in!J11/RES_hh_num_in!J11)</f>
        <v>9068.9800389595821</v>
      </c>
      <c r="K11" s="95">
        <f>IF(RES_hh_tes_in!K11=0,0,1000000/0.086*RES_hh_tes_in!K11/RES_hh_num_in!K11)</f>
        <v>7982.0738007940754</v>
      </c>
      <c r="L11" s="95">
        <f>IF(RES_hh_tes_in!L11=0,0,1000000/0.086*RES_hh_tes_in!L11/RES_hh_num_in!L11)</f>
        <v>0</v>
      </c>
      <c r="M11" s="95">
        <f>IF(RES_hh_tes_in!M11=0,0,1000000/0.086*RES_hh_tes_in!M11/RES_hh_num_in!M11)</f>
        <v>9549.0609244958123</v>
      </c>
      <c r="N11" s="95">
        <f>IF(RES_hh_tes_in!N11=0,0,1000000/0.086*RES_hh_tes_in!N11/RES_hh_num_in!N11)</f>
        <v>0</v>
      </c>
      <c r="O11" s="95">
        <f>IF(RES_hh_tes_in!O11=0,0,1000000/0.086*RES_hh_tes_in!O11/RES_hh_num_in!O11)</f>
        <v>0</v>
      </c>
      <c r="P11" s="95">
        <f>IF(RES_hh_tes_in!P11=0,0,1000000/0.086*RES_hh_tes_in!P11/RES_hh_num_in!P11)</f>
        <v>0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13390.364632510778</v>
      </c>
      <c r="D12" s="95">
        <f>IF(RES_hh_tes_in!D12=0,0,1000000/0.086*RES_hh_tes_in!D12/RES_hh_num_in!D12)</f>
        <v>12289.46048771204</v>
      </c>
      <c r="E12" s="95">
        <f>IF(RES_hh_tes_in!E12=0,0,1000000/0.086*RES_hh_tes_in!E12/RES_hh_num_in!E12)</f>
        <v>13285.111095762537</v>
      </c>
      <c r="F12" s="95">
        <f>IF(RES_hh_tes_in!F12=0,0,1000000/0.086*RES_hh_tes_in!F12/RES_hh_num_in!F12)</f>
        <v>13904.272742940493</v>
      </c>
      <c r="G12" s="95">
        <f>IF(RES_hh_tes_in!G12=0,0,1000000/0.086*RES_hh_tes_in!G12/RES_hh_num_in!G12)</f>
        <v>13397.820428445833</v>
      </c>
      <c r="H12" s="95">
        <f>IF(RES_hh_tes_in!H12=0,0,1000000/0.086*RES_hh_tes_in!H12/RES_hh_num_in!H12)</f>
        <v>11571.875687491714</v>
      </c>
      <c r="I12" s="95">
        <f>IF(RES_hh_tes_in!I12=0,0,1000000/0.086*RES_hh_tes_in!I12/RES_hh_num_in!I12)</f>
        <v>10297.970082045036</v>
      </c>
      <c r="J12" s="95">
        <f>IF(RES_hh_tes_in!J12=0,0,1000000/0.086*RES_hh_tes_in!J12/RES_hh_num_in!J12)</f>
        <v>11498.694931642469</v>
      </c>
      <c r="K12" s="95">
        <f>IF(RES_hh_tes_in!K12=0,0,1000000/0.086*RES_hh_tes_in!K12/RES_hh_num_in!K12)</f>
        <v>10302.20429119352</v>
      </c>
      <c r="L12" s="95">
        <f>IF(RES_hh_tes_in!L12=0,0,1000000/0.086*RES_hh_tes_in!L12/RES_hh_num_in!L12)</f>
        <v>12221.588653539538</v>
      </c>
      <c r="M12" s="95">
        <f>IF(RES_hh_tes_in!M12=0,0,1000000/0.086*RES_hh_tes_in!M12/RES_hh_num_in!M12)</f>
        <v>9533.5485588427637</v>
      </c>
      <c r="N12" s="95">
        <f>IF(RES_hh_tes_in!N12=0,0,1000000/0.086*RES_hh_tes_in!N12/RES_hh_num_in!N12)</f>
        <v>10291.652983934826</v>
      </c>
      <c r="O12" s="95">
        <f>IF(RES_hh_tes_in!O12=0,0,1000000/0.086*RES_hh_tes_in!O12/RES_hh_num_in!O12)</f>
        <v>11590.034853932864</v>
      </c>
      <c r="P12" s="95">
        <f>IF(RES_hh_tes_in!P12=0,0,1000000/0.086*RES_hh_tes_in!P12/RES_hh_num_in!P12)</f>
        <v>8845.3355257453823</v>
      </c>
      <c r="Q12" s="95">
        <f>IF(RES_hh_tes_in!Q12=0,0,1000000/0.086*RES_hh_tes_in!Q12/RES_hh_num_in!Q12)</f>
        <v>10392.97582848919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14880.234841105335</v>
      </c>
      <c r="D13" s="22">
        <f>IF(RES_hh_tes_in!D13=0,0,1000000/0.086*RES_hh_tes_in!D13/RES_hh_num_in!D13)</f>
        <v>15479.232089497933</v>
      </c>
      <c r="E13" s="22">
        <f>IF(RES_hh_tes_in!E13=0,0,1000000/0.086*RES_hh_tes_in!E13/RES_hh_num_in!E13)</f>
        <v>0</v>
      </c>
      <c r="F13" s="22">
        <f>IF(RES_hh_tes_in!F13=0,0,1000000/0.086*RES_hh_tes_in!F13/RES_hh_num_in!F13)</f>
        <v>17912.258838542533</v>
      </c>
      <c r="G13" s="22">
        <f>IF(RES_hh_tes_in!G13=0,0,1000000/0.086*RES_hh_tes_in!G13/RES_hh_num_in!G13)</f>
        <v>0</v>
      </c>
      <c r="H13" s="22">
        <f>IF(RES_hh_tes_in!H13=0,0,1000000/0.086*RES_hh_tes_in!H13/RES_hh_num_in!H13)</f>
        <v>0</v>
      </c>
      <c r="I13" s="22">
        <f>IF(RES_hh_tes_in!I13=0,0,1000000/0.086*RES_hh_tes_in!I13/RES_hh_num_in!I13)</f>
        <v>12452.168355514641</v>
      </c>
      <c r="J13" s="22">
        <f>IF(RES_hh_tes_in!J13=0,0,1000000/0.086*RES_hh_tes_in!J13/RES_hh_num_in!J13)</f>
        <v>11982.322073796322</v>
      </c>
      <c r="K13" s="22">
        <f>IF(RES_hh_tes_in!K13=0,0,1000000/0.086*RES_hh_tes_in!K13/RES_hh_num_in!K13)</f>
        <v>11130.797774994615</v>
      </c>
      <c r="L13" s="22">
        <f>IF(RES_hh_tes_in!L13=0,0,1000000/0.086*RES_hh_tes_in!L13/RES_hh_num_in!L13)</f>
        <v>12641.027689681679</v>
      </c>
      <c r="M13" s="22">
        <f>IF(RES_hh_tes_in!M13=0,0,1000000/0.086*RES_hh_tes_in!M13/RES_hh_num_in!M13)</f>
        <v>10312.700389111227</v>
      </c>
      <c r="N13" s="22">
        <f>IF(RES_hh_tes_in!N13=0,0,1000000/0.086*RES_hh_tes_in!N13/RES_hh_num_in!N13)</f>
        <v>11510.039129800571</v>
      </c>
      <c r="O13" s="22">
        <f>IF(RES_hh_tes_in!O13=0,0,1000000/0.086*RES_hh_tes_in!O13/RES_hh_num_in!O13)</f>
        <v>13224.178687646136</v>
      </c>
      <c r="P13" s="22">
        <f>IF(RES_hh_tes_in!P13=0,0,1000000/0.086*RES_hh_tes_in!P13/RES_hh_num_in!P13)</f>
        <v>0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386.12686764596361</v>
      </c>
      <c r="D14" s="98">
        <f>IF(RES_hh_tes_in!D14=0,0,1000000/0.086*RES_hh_tes_in!D14/RES_hh_num_in!D14)</f>
        <v>604.00067817530021</v>
      </c>
      <c r="E14" s="98">
        <f>IF(RES_hh_tes_in!E14=0,0,1000000/0.086*RES_hh_tes_in!E14/RES_hh_num_in!E14)</f>
        <v>572.73512643107892</v>
      </c>
      <c r="F14" s="98">
        <f>IF(RES_hh_tes_in!F14=0,0,1000000/0.086*RES_hh_tes_in!F14/RES_hh_num_in!F14)</f>
        <v>648.88380034583668</v>
      </c>
      <c r="G14" s="98">
        <f>IF(RES_hh_tes_in!G14=0,0,1000000/0.086*RES_hh_tes_in!G14/RES_hh_num_in!G14)</f>
        <v>612.50670612824672</v>
      </c>
      <c r="H14" s="98">
        <f>IF(RES_hh_tes_in!H14=0,0,1000000/0.086*RES_hh_tes_in!H14/RES_hh_num_in!H14)</f>
        <v>367.10537656681919</v>
      </c>
      <c r="I14" s="98">
        <f>IF(RES_hh_tes_in!I14=0,0,1000000/0.086*RES_hh_tes_in!I14/RES_hh_num_in!I14)</f>
        <v>316.81946069962794</v>
      </c>
      <c r="J14" s="98">
        <f>IF(RES_hh_tes_in!J14=0,0,1000000/0.086*RES_hh_tes_in!J14/RES_hh_num_in!J14)</f>
        <v>160.32940955298545</v>
      </c>
      <c r="K14" s="98">
        <f>IF(RES_hh_tes_in!K14=0,0,1000000/0.086*RES_hh_tes_in!K14/RES_hh_num_in!K14)</f>
        <v>171.95160016890378</v>
      </c>
      <c r="L14" s="98">
        <f>IF(RES_hh_tes_in!L14=0,0,1000000/0.086*RES_hh_tes_in!L14/RES_hh_num_in!L14)</f>
        <v>125.70250789269754</v>
      </c>
      <c r="M14" s="98">
        <f>IF(RES_hh_tes_in!M14=0,0,1000000/0.086*RES_hh_tes_in!M14/RES_hh_num_in!M14)</f>
        <v>92.853645864632142</v>
      </c>
      <c r="N14" s="98">
        <f>IF(RES_hh_tes_in!N14=0,0,1000000/0.086*RES_hh_tes_in!N14/RES_hh_num_in!N14)</f>
        <v>171.45516045019443</v>
      </c>
      <c r="O14" s="98">
        <f>IF(RES_hh_tes_in!O14=0,0,1000000/0.086*RES_hh_tes_in!O14/RES_hh_num_in!O14)</f>
        <v>188.59756234190394</v>
      </c>
      <c r="P14" s="98">
        <f>IF(RES_hh_tes_in!P14=0,0,1000000/0.086*RES_hh_tes_in!P14/RES_hh_num_in!P14)</f>
        <v>198.73906685472789</v>
      </c>
      <c r="Q14" s="98">
        <f>IF(RES_hh_tes_in!Q14=0,0,1000000/0.086*RES_hh_tes_in!Q14/RES_hh_num_in!Q14)</f>
        <v>216.11529684417198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47.082208059601612</v>
      </c>
      <c r="D15" s="96">
        <f t="shared" si="0"/>
        <v>46.6674874297739</v>
      </c>
      <c r="E15" s="96">
        <f t="shared" si="0"/>
        <v>32.627818021986641</v>
      </c>
      <c r="F15" s="96">
        <f t="shared" si="0"/>
        <v>46.386833368907759</v>
      </c>
      <c r="G15" s="96">
        <f t="shared" si="0"/>
        <v>35.771777715556773</v>
      </c>
      <c r="H15" s="96">
        <f t="shared" si="0"/>
        <v>39.884611088205951</v>
      </c>
      <c r="I15" s="96">
        <f t="shared" si="0"/>
        <v>46.98219868746731</v>
      </c>
      <c r="J15" s="96">
        <f t="shared" si="0"/>
        <v>118.85639381671226</v>
      </c>
      <c r="K15" s="96">
        <f t="shared" si="0"/>
        <v>148.80054364230884</v>
      </c>
      <c r="L15" s="96">
        <f t="shared" si="0"/>
        <v>153.00074999281586</v>
      </c>
      <c r="M15" s="96">
        <f t="shared" si="0"/>
        <v>141.98018082379974</v>
      </c>
      <c r="N15" s="96">
        <f t="shared" si="0"/>
        <v>171.47784485238878</v>
      </c>
      <c r="O15" s="96">
        <f t="shared" si="0"/>
        <v>136.8317649016476</v>
      </c>
      <c r="P15" s="96">
        <f t="shared" si="0"/>
        <v>122.51017458244782</v>
      </c>
      <c r="Q15" s="96">
        <f t="shared" si="0"/>
        <v>185.36385158466177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47.082208059601612</v>
      </c>
      <c r="D16" s="97">
        <f>IF(RES_hh_tes_in!D16=0,0,1000000/0.086*RES_hh_tes_in!D16/RES_hh_num_in!D$3)</f>
        <v>46.6674874297739</v>
      </c>
      <c r="E16" s="97">
        <f>IF(RES_hh_tes_in!E16=0,0,1000000/0.086*RES_hh_tes_in!E16/RES_hh_num_in!E$3)</f>
        <v>32.627818021986641</v>
      </c>
      <c r="F16" s="97">
        <f>IF(RES_hh_tes_in!F16=0,0,1000000/0.086*RES_hh_tes_in!F16/RES_hh_num_in!F$3)</f>
        <v>46.386833368907759</v>
      </c>
      <c r="G16" s="97">
        <f>IF(RES_hh_tes_in!G16=0,0,1000000/0.086*RES_hh_tes_in!G16/RES_hh_num_in!G$3)</f>
        <v>35.771777715556773</v>
      </c>
      <c r="H16" s="97">
        <f>IF(RES_hh_tes_in!H16=0,0,1000000/0.086*RES_hh_tes_in!H16/RES_hh_num_in!H$3)</f>
        <v>39.884611088205951</v>
      </c>
      <c r="I16" s="97">
        <f>IF(RES_hh_tes_in!I16=0,0,1000000/0.086*RES_hh_tes_in!I16/RES_hh_num_in!I$3)</f>
        <v>46.98219868746731</v>
      </c>
      <c r="J16" s="97">
        <f>IF(RES_hh_tes_in!J16=0,0,1000000/0.086*RES_hh_tes_in!J16/RES_hh_num_in!J$3)</f>
        <v>118.85639381671226</v>
      </c>
      <c r="K16" s="97">
        <f>IF(RES_hh_tes_in!K16=0,0,1000000/0.086*RES_hh_tes_in!K16/RES_hh_num_in!K$3)</f>
        <v>148.80054364230884</v>
      </c>
      <c r="L16" s="97">
        <f>IF(RES_hh_tes_in!L16=0,0,1000000/0.086*RES_hh_tes_in!L16/RES_hh_num_in!L$3)</f>
        <v>153.00074999281586</v>
      </c>
      <c r="M16" s="97">
        <f>IF(RES_hh_tes_in!M16=0,0,1000000/0.086*RES_hh_tes_in!M16/RES_hh_num_in!M$3)</f>
        <v>141.98018082379974</v>
      </c>
      <c r="N16" s="97">
        <f>IF(RES_hh_tes_in!N16=0,0,1000000/0.086*RES_hh_tes_in!N16/RES_hh_num_in!N$3)</f>
        <v>171.47784485238878</v>
      </c>
      <c r="O16" s="97">
        <f>IF(RES_hh_tes_in!O16=0,0,1000000/0.086*RES_hh_tes_in!O16/RES_hh_num_in!O$3)</f>
        <v>136.8317649016476</v>
      </c>
      <c r="P16" s="97">
        <f>IF(RES_hh_tes_in!P16=0,0,1000000/0.086*RES_hh_tes_in!P16/RES_hh_num_in!P$3)</f>
        <v>122.51017458244782</v>
      </c>
      <c r="Q16" s="97">
        <f>IF(RES_hh_tes_in!Q16=0,0,1000000/0.086*RES_hh_tes_in!Q16/RES_hh_num_in!Q$3)</f>
        <v>185.36385158466177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1811.6998012693866</v>
      </c>
      <c r="D17" s="96">
        <f>IF(RES_hh_tes_in!D17=0,0,1000000/0.086*RES_hh_tes_in!D17/RES_hh_num_in!D17)</f>
        <v>1880.9468402874986</v>
      </c>
      <c r="E17" s="96">
        <f>IF(RES_hh_tes_in!E17=0,0,1000000/0.086*RES_hh_tes_in!E17/RES_hh_num_in!E17)</f>
        <v>1930.6269396555372</v>
      </c>
      <c r="F17" s="96">
        <f>IF(RES_hh_tes_in!F17=0,0,1000000/0.086*RES_hh_tes_in!F17/RES_hh_num_in!F17)</f>
        <v>1887.6507310596874</v>
      </c>
      <c r="G17" s="96">
        <f>IF(RES_hh_tes_in!G17=0,0,1000000/0.086*RES_hh_tes_in!G17/RES_hh_num_in!G17)</f>
        <v>1940.5890019618842</v>
      </c>
      <c r="H17" s="96">
        <f>IF(RES_hh_tes_in!H17=0,0,1000000/0.086*RES_hh_tes_in!H17/RES_hh_num_in!H17)</f>
        <v>1800.4526457724396</v>
      </c>
      <c r="I17" s="96">
        <f>IF(RES_hh_tes_in!I17=0,0,1000000/0.086*RES_hh_tes_in!I17/RES_hh_num_in!I17)</f>
        <v>1854.7379001154659</v>
      </c>
      <c r="J17" s="96">
        <f>IF(RES_hh_tes_in!J17=0,0,1000000/0.086*RES_hh_tes_in!J17/RES_hh_num_in!J17)</f>
        <v>1759.6029329711844</v>
      </c>
      <c r="K17" s="96">
        <f>IF(RES_hh_tes_in!K17=0,0,1000000/0.086*RES_hh_tes_in!K17/RES_hh_num_in!K17)</f>
        <v>1830.1333609162475</v>
      </c>
      <c r="L17" s="96">
        <f>IF(RES_hh_tes_in!L17=0,0,1000000/0.086*RES_hh_tes_in!L17/RES_hh_num_in!L17)</f>
        <v>1764.1991829236752</v>
      </c>
      <c r="M17" s="96">
        <f>IF(RES_hh_tes_in!M17=0,0,1000000/0.086*RES_hh_tes_in!M17/RES_hh_num_in!M17)</f>
        <v>1800.0151314052584</v>
      </c>
      <c r="N17" s="96">
        <f>IF(RES_hh_tes_in!N17=0,0,1000000/0.086*RES_hh_tes_in!N17/RES_hh_num_in!N17)</f>
        <v>1867.0981746933335</v>
      </c>
      <c r="O17" s="96">
        <f>IF(RES_hh_tes_in!O17=0,0,1000000/0.086*RES_hh_tes_in!O17/RES_hh_num_in!O17)</f>
        <v>1830.7736155620098</v>
      </c>
      <c r="P17" s="96">
        <f>IF(RES_hh_tes_in!P17=0,0,1000000/0.086*RES_hh_tes_in!P17/RES_hh_num_in!P17)</f>
        <v>2006.6686556513996</v>
      </c>
      <c r="Q17" s="96">
        <f>IF(RES_hh_tes_in!Q17=0,0,1000000/0.086*RES_hh_tes_in!Q17/RES_hh_num_in!Q17)</f>
        <v>1870.9998027965084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1686.1861642511419</v>
      </c>
      <c r="D19" s="95">
        <f>IF(RES_hh_tes_in!D19=0,0,1000000/0.086*RES_hh_tes_in!D19/RES_hh_num_in!D19)</f>
        <v>1686.4279210320817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1693.7323179312696</v>
      </c>
      <c r="G19" s="95">
        <f>IF(RES_hh_tes_in!G19=0,0,1000000/0.086*RES_hh_tes_in!G19/RES_hh_num_in!G19)</f>
        <v>1698.3014932767653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1672.7220944629898</v>
      </c>
      <c r="J19" s="95">
        <f>IF(RES_hh_tes_in!J19=0,0,1000000/0.086*RES_hh_tes_in!J19/RES_hh_num_in!J19)</f>
        <v>1672.0540145096816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1624.454737463622</v>
      </c>
      <c r="N19" s="95">
        <f>IF(RES_hh_tes_in!N19=0,0,1000000/0.086*RES_hh_tes_in!N19/RES_hh_num_in!N19)</f>
        <v>1589.0827027140576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1635.0957686965114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1603.1903011508268</v>
      </c>
      <c r="D20" s="95">
        <f>IF(RES_hh_tes_in!D20=0,0,1000000/0.086*RES_hh_tes_in!D20/RES_hh_num_in!D20)</f>
        <v>1590.3858260122233</v>
      </c>
      <c r="E20" s="95">
        <f>IF(RES_hh_tes_in!E20=0,0,1000000/0.086*RES_hh_tes_in!E20/RES_hh_num_in!E20)</f>
        <v>1645.5029685639549</v>
      </c>
      <c r="F20" s="95">
        <f>IF(RES_hh_tes_in!F20=0,0,1000000/0.086*RES_hh_tes_in!F20/RES_hh_num_in!F20)</f>
        <v>1663.5833771745199</v>
      </c>
      <c r="G20" s="95">
        <f>IF(RES_hh_tes_in!G20=0,0,1000000/0.086*RES_hh_tes_in!G20/RES_hh_num_in!G20)</f>
        <v>1674.1834259000834</v>
      </c>
      <c r="H20" s="95">
        <f>IF(RES_hh_tes_in!H20=0,0,1000000/0.086*RES_hh_tes_in!H20/RES_hh_num_in!H20)</f>
        <v>1668.9136093338188</v>
      </c>
      <c r="I20" s="95">
        <f>IF(RES_hh_tes_in!I20=0,0,1000000/0.086*RES_hh_tes_in!I20/RES_hh_num_in!I20)</f>
        <v>1495.4701264032535</v>
      </c>
      <c r="J20" s="95">
        <f>IF(RES_hh_tes_in!J20=0,0,1000000/0.086*RES_hh_tes_in!J20/RES_hh_num_in!J20)</f>
        <v>1622.0155258832779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1538.5479682818057</v>
      </c>
      <c r="M20" s="95">
        <f>IF(RES_hh_tes_in!M20=0,0,1000000/0.086*RES_hh_tes_in!M20/RES_hh_num_in!M20)</f>
        <v>1594.3015601069524</v>
      </c>
      <c r="N20" s="95">
        <f>IF(RES_hh_tes_in!N20=0,0,1000000/0.086*RES_hh_tes_in!N20/RES_hh_num_in!N20)</f>
        <v>1575.4108975611957</v>
      </c>
      <c r="O20" s="95">
        <f>IF(RES_hh_tes_in!O20=0,0,1000000/0.086*RES_hh_tes_in!O20/RES_hh_num_in!O20)</f>
        <v>1412.1507029901486</v>
      </c>
      <c r="P20" s="95">
        <f>IF(RES_hh_tes_in!P20=0,0,1000000/0.086*RES_hh_tes_in!P20/RES_hh_num_in!P20)</f>
        <v>1539.1906109011886</v>
      </c>
      <c r="Q20" s="95">
        <f>IF(RES_hh_tes_in!Q20=0,0,1000000/0.086*RES_hh_tes_in!Q20/RES_hh_num_in!Q20)</f>
        <v>1508.5876801387365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1651.7808335514019</v>
      </c>
      <c r="D21" s="95">
        <f>IF(RES_hh_tes_in!D21=0,0,1000000/0.086*RES_hh_tes_in!D21/RES_hh_num_in!D21)</f>
        <v>1655.54264967365</v>
      </c>
      <c r="E21" s="95">
        <f>IF(RES_hh_tes_in!E21=0,0,1000000/0.086*RES_hh_tes_in!E21/RES_hh_num_in!E21)</f>
        <v>1542.5217188756806</v>
      </c>
      <c r="F21" s="95">
        <f>IF(RES_hh_tes_in!F21=0,0,1000000/0.086*RES_hh_tes_in!F21/RES_hh_num_in!F21)</f>
        <v>1648.4305546648352</v>
      </c>
      <c r="G21" s="95">
        <f>IF(RES_hh_tes_in!G21=0,0,1000000/0.086*RES_hh_tes_in!G21/RES_hh_num_in!G21)</f>
        <v>1654.5741018493745</v>
      </c>
      <c r="H21" s="95">
        <f>IF(RES_hh_tes_in!H21=0,0,1000000/0.086*RES_hh_tes_in!H21/RES_hh_num_in!H21)</f>
        <v>1590.7082240121927</v>
      </c>
      <c r="I21" s="95">
        <f>IF(RES_hh_tes_in!I21=0,0,1000000/0.086*RES_hh_tes_in!I21/RES_hh_num_in!I21)</f>
        <v>1562.4632205466803</v>
      </c>
      <c r="J21" s="95">
        <f>IF(RES_hh_tes_in!J21=0,0,1000000/0.086*RES_hh_tes_in!J21/RES_hh_num_in!J21)</f>
        <v>1498.3117155323112</v>
      </c>
      <c r="K21" s="95">
        <f>IF(RES_hh_tes_in!K21=0,0,1000000/0.086*RES_hh_tes_in!K21/RES_hh_num_in!K21)</f>
        <v>1369.0300170596522</v>
      </c>
      <c r="L21" s="95">
        <f>IF(RES_hh_tes_in!L21=0,0,1000000/0.086*RES_hh_tes_in!L21/RES_hh_num_in!L21)</f>
        <v>1557.3723461660593</v>
      </c>
      <c r="M21" s="95">
        <f>IF(RES_hh_tes_in!M21=0,0,1000000/0.086*RES_hh_tes_in!M21/RES_hh_num_in!M21)</f>
        <v>1414.6195231208455</v>
      </c>
      <c r="N21" s="95">
        <f>IF(RES_hh_tes_in!N21=0,0,1000000/0.086*RES_hh_tes_in!N21/RES_hh_num_in!N21)</f>
        <v>1537.7065619992716</v>
      </c>
      <c r="O21" s="95">
        <f>IF(RES_hh_tes_in!O21=0,0,1000000/0.086*RES_hh_tes_in!O21/RES_hh_num_in!O21)</f>
        <v>1395.6576555675438</v>
      </c>
      <c r="P21" s="95">
        <f>IF(RES_hh_tes_in!P21=0,0,1000000/0.086*RES_hh_tes_in!P21/RES_hh_num_in!P21)</f>
        <v>1335.3630360607467</v>
      </c>
      <c r="Q21" s="95">
        <f>IF(RES_hh_tes_in!Q21=0,0,1000000/0.086*RES_hh_tes_in!Q21/RES_hh_num_in!Q21)</f>
        <v>1444.1776452388631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1707.0994281256667</v>
      </c>
      <c r="D22" s="95">
        <f>IF(RES_hh_tes_in!D22=0,0,1000000/0.086*RES_hh_tes_in!D22/RES_hh_num_in!D22)</f>
        <v>1678.4520105853333</v>
      </c>
      <c r="E22" s="95">
        <f>IF(RES_hh_tes_in!E22=0,0,1000000/0.086*RES_hh_tes_in!E22/RES_hh_num_in!E22)</f>
        <v>1704.9369438341075</v>
      </c>
      <c r="F22" s="95">
        <f>IF(RES_hh_tes_in!F22=0,0,1000000/0.086*RES_hh_tes_in!F22/RES_hh_num_in!F22)</f>
        <v>1724.1313135419857</v>
      </c>
      <c r="G22" s="95">
        <f>IF(RES_hh_tes_in!G22=0,0,1000000/0.086*RES_hh_tes_in!G22/RES_hh_num_in!G22)</f>
        <v>1741.0863893876992</v>
      </c>
      <c r="H22" s="95">
        <f>IF(RES_hh_tes_in!H22=0,0,1000000/0.086*RES_hh_tes_in!H22/RES_hh_num_in!H22)</f>
        <v>1740.9011567934701</v>
      </c>
      <c r="I22" s="95">
        <f>IF(RES_hh_tes_in!I22=0,0,1000000/0.086*RES_hh_tes_in!I22/RES_hh_num_in!I22)</f>
        <v>1747.253237634369</v>
      </c>
      <c r="J22" s="95">
        <f>IF(RES_hh_tes_in!J22=0,0,1000000/0.086*RES_hh_tes_in!J22/RES_hh_num_in!J22)</f>
        <v>1766.0227676960405</v>
      </c>
      <c r="K22" s="95">
        <f>IF(RES_hh_tes_in!K22=0,0,1000000/0.086*RES_hh_tes_in!K22/RES_hh_num_in!K22)</f>
        <v>1555.4943328389434</v>
      </c>
      <c r="L22" s="95">
        <f>IF(RES_hh_tes_in!L22=0,0,1000000/0.086*RES_hh_tes_in!L22/RES_hh_num_in!L22)</f>
        <v>1718.2203035433167</v>
      </c>
      <c r="M22" s="95">
        <f>IF(RES_hh_tes_in!M22=0,0,1000000/0.086*RES_hh_tes_in!M22/RES_hh_num_in!M22)</f>
        <v>1623.8237255774382</v>
      </c>
      <c r="N22" s="95">
        <f>IF(RES_hh_tes_in!N22=0,0,1000000/0.086*RES_hh_tes_in!N22/RES_hh_num_in!N22)</f>
        <v>1612.6008577868499</v>
      </c>
      <c r="O22" s="95">
        <f>IF(RES_hh_tes_in!O22=0,0,1000000/0.086*RES_hh_tes_in!O22/RES_hh_num_in!O22)</f>
        <v>1219.6983749353506</v>
      </c>
      <c r="P22" s="95">
        <f>IF(RES_hh_tes_in!P22=0,0,1000000/0.086*RES_hh_tes_in!P22/RES_hh_num_in!P22)</f>
        <v>1203.4889060355042</v>
      </c>
      <c r="Q22" s="95">
        <f>IF(RES_hh_tes_in!Q22=0,0,1000000/0.086*RES_hh_tes_in!Q22/RES_hh_num_in!Q22)</f>
        <v>1370.3323514035078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1477.5357284261395</v>
      </c>
      <c r="D24" s="95">
        <f>IF(RES_hh_tes_in!D24=0,0,1000000/0.086*RES_hh_tes_in!D24/RES_hh_num_in!D24)</f>
        <v>1716.8851011081915</v>
      </c>
      <c r="E24" s="95">
        <f>IF(RES_hh_tes_in!E24=0,0,1000000/0.086*RES_hh_tes_in!E24/RES_hh_num_in!E24)</f>
        <v>1530.1150913611864</v>
      </c>
      <c r="F24" s="95">
        <f>IF(RES_hh_tes_in!F24=0,0,1000000/0.086*RES_hh_tes_in!F24/RES_hh_num_in!F24)</f>
        <v>1548.2267698915903</v>
      </c>
      <c r="G24" s="95">
        <f>IF(RES_hh_tes_in!G24=0,0,1000000/0.086*RES_hh_tes_in!G24/RES_hh_num_in!G24)</f>
        <v>1509.9959714952738</v>
      </c>
      <c r="H24" s="95">
        <f>IF(RES_hh_tes_in!H24=0,0,1000000/0.086*RES_hh_tes_in!H24/RES_hh_num_in!H24)</f>
        <v>1615.0846673282831</v>
      </c>
      <c r="I24" s="95">
        <f>IF(RES_hh_tes_in!I24=0,0,1000000/0.086*RES_hh_tes_in!I24/RES_hh_num_in!I24)</f>
        <v>1513.4069288367507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1266.9036197222588</v>
      </c>
      <c r="L24" s="95">
        <f>IF(RES_hh_tes_in!L24=0,0,1000000/0.086*RES_hh_tes_in!L24/RES_hh_num_in!L24)</f>
        <v>0</v>
      </c>
      <c r="M24" s="95">
        <f>IF(RES_hh_tes_in!M24=0,0,1000000/0.086*RES_hh_tes_in!M24/RES_hh_num_in!M24)</f>
        <v>1793.7531926683716</v>
      </c>
      <c r="N24" s="95">
        <f>IF(RES_hh_tes_in!N24=0,0,1000000/0.086*RES_hh_tes_in!N24/RES_hh_num_in!N24)</f>
        <v>0</v>
      </c>
      <c r="O24" s="95">
        <f>IF(RES_hh_tes_in!O24=0,0,1000000/0.086*RES_hh_tes_in!O24/RES_hh_num_in!O24)</f>
        <v>0</v>
      </c>
      <c r="P24" s="95">
        <f>IF(RES_hh_tes_in!P24=0,0,1000000/0.086*RES_hh_tes_in!P24/RES_hh_num_in!P24)</f>
        <v>0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2006.5627674016166</v>
      </c>
      <c r="D25" s="22">
        <f>IF(RES_hh_tes_in!D25=0,0,1000000/0.086*RES_hh_tes_in!D25/RES_hh_num_in!D25)</f>
        <v>2306.8091589129258</v>
      </c>
      <c r="E25" s="22">
        <f>IF(RES_hh_tes_in!E25=0,0,1000000/0.086*RES_hh_tes_in!E25/RES_hh_num_in!E25)</f>
        <v>2169.9495714597588</v>
      </c>
      <c r="F25" s="22">
        <f>IF(RES_hh_tes_in!F25=0,0,1000000/0.086*RES_hh_tes_in!F25/RES_hh_num_in!F25)</f>
        <v>2336.7675770130336</v>
      </c>
      <c r="G25" s="22">
        <f>IF(RES_hh_tes_in!G25=0,0,1000000/0.086*RES_hh_tes_in!G25/RES_hh_num_in!G25)</f>
        <v>2440.9678557200878</v>
      </c>
      <c r="H25" s="22">
        <f>IF(RES_hh_tes_in!H25=0,0,1000000/0.086*RES_hh_tes_in!H25/RES_hh_num_in!H25)</f>
        <v>2111.7497762081407</v>
      </c>
      <c r="I25" s="22">
        <f>IF(RES_hh_tes_in!I25=0,0,1000000/0.086*RES_hh_tes_in!I25/RES_hh_num_in!I25)</f>
        <v>2093.0620609624712</v>
      </c>
      <c r="J25" s="22">
        <f>IF(RES_hh_tes_in!J25=0,0,1000000/0.086*RES_hh_tes_in!J25/RES_hh_num_in!J25)</f>
        <v>2028.9783177186846</v>
      </c>
      <c r="K25" s="22">
        <f>IF(RES_hh_tes_in!K25=0,0,1000000/0.086*RES_hh_tes_in!K25/RES_hh_num_in!K25)</f>
        <v>1917.6439037956543</v>
      </c>
      <c r="L25" s="22">
        <f>IF(RES_hh_tes_in!L25=0,0,1000000/0.086*RES_hh_tes_in!L25/RES_hh_num_in!L25)</f>
        <v>1842.0463031527154</v>
      </c>
      <c r="M25" s="22">
        <f>IF(RES_hh_tes_in!M25=0,0,1000000/0.086*RES_hh_tes_in!M25/RES_hh_num_in!M25)</f>
        <v>1837.3604626178781</v>
      </c>
      <c r="N25" s="22">
        <f>IF(RES_hh_tes_in!N25=0,0,1000000/0.086*RES_hh_tes_in!N25/RES_hh_num_in!N25)</f>
        <v>2164.0754606293281</v>
      </c>
      <c r="O25" s="22">
        <f>IF(RES_hh_tes_in!O25=0,0,1000000/0.086*RES_hh_tes_in!O25/RES_hh_num_in!O25)</f>
        <v>2119.4287090421412</v>
      </c>
      <c r="P25" s="22">
        <f>IF(RES_hh_tes_in!P25=0,0,1000000/0.086*RES_hh_tes_in!P25/RES_hh_num_in!P25)</f>
        <v>2228.3326564435411</v>
      </c>
      <c r="Q25" s="22">
        <f>IF(RES_hh_tes_in!Q25=0,0,1000000/0.086*RES_hh_tes_in!Q25/RES_hh_num_in!Q25)</f>
        <v>2290.265406911722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598.14793833472504</v>
      </c>
      <c r="D26" s="18">
        <f>IF(RES_hh_tes_in!D26=0,0,1000000/0.086*RES_hh_tes_in!D26/RES_hh_num_in!D26)</f>
        <v>593.39881539832061</v>
      </c>
      <c r="E26" s="18">
        <f>IF(RES_hh_tes_in!E26=0,0,1000000/0.086*RES_hh_tes_in!E26/RES_hh_num_in!E26)</f>
        <v>593.71929063749053</v>
      </c>
      <c r="F26" s="18">
        <f>IF(RES_hh_tes_in!F26=0,0,1000000/0.086*RES_hh_tes_in!F26/RES_hh_num_in!F26)</f>
        <v>598.11369663759695</v>
      </c>
      <c r="G26" s="18">
        <f>IF(RES_hh_tes_in!G26=0,0,1000000/0.086*RES_hh_tes_in!G26/RES_hh_num_in!G26)</f>
        <v>595.92796058417503</v>
      </c>
      <c r="H26" s="18">
        <f>IF(RES_hh_tes_in!H26=0,0,1000000/0.086*RES_hh_tes_in!H26/RES_hh_num_in!H26)</f>
        <v>593.18678692227184</v>
      </c>
      <c r="I26" s="18">
        <f>IF(RES_hh_tes_in!I26=0,0,1000000/0.086*RES_hh_tes_in!I26/RES_hh_num_in!I26)</f>
        <v>589.93646661801779</v>
      </c>
      <c r="J26" s="18">
        <f>IF(RES_hh_tes_in!J26=0,0,1000000/0.086*RES_hh_tes_in!J26/RES_hh_num_in!J26)</f>
        <v>596.9208135900235</v>
      </c>
      <c r="K26" s="18">
        <f>IF(RES_hh_tes_in!K26=0,0,1000000/0.086*RES_hh_tes_in!K26/RES_hh_num_in!K26)</f>
        <v>594.61322299466974</v>
      </c>
      <c r="L26" s="18">
        <f>IF(RES_hh_tes_in!L26=0,0,1000000/0.086*RES_hh_tes_in!L26/RES_hh_num_in!L26)</f>
        <v>607.33421250511822</v>
      </c>
      <c r="M26" s="18">
        <f>IF(RES_hh_tes_in!M26=0,0,1000000/0.086*RES_hh_tes_in!M26/RES_hh_num_in!M26)</f>
        <v>601.61640382048586</v>
      </c>
      <c r="N26" s="18">
        <f>IF(RES_hh_tes_in!N26=0,0,1000000/0.086*RES_hh_tes_in!N26/RES_hh_num_in!N26)</f>
        <v>606.75253894572211</v>
      </c>
      <c r="O26" s="18">
        <f>IF(RES_hh_tes_in!O26=0,0,1000000/0.086*RES_hh_tes_in!O26/RES_hh_num_in!O26)</f>
        <v>609.8036418221302</v>
      </c>
      <c r="P26" s="18">
        <f>IF(RES_hh_tes_in!P26=0,0,1000000/0.086*RES_hh_tes_in!P26/RES_hh_num_in!P26)</f>
        <v>607.48286945240591</v>
      </c>
      <c r="Q26" s="18">
        <f>IF(RES_hh_tes_in!Q26=0,0,1000000/0.086*RES_hh_tes_in!Q26/RES_hh_num_in!Q26)</f>
        <v>599.80698242368544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677.96655315251098</v>
      </c>
      <c r="D27" s="96">
        <f>IF(RES_hh_tes_in!D27=0,0,1000000/0.086*RES_hh_tes_in!D27/RES_hh_num_in!D27)</f>
        <v>698.24046316418128</v>
      </c>
      <c r="E27" s="96">
        <f>IF(RES_hh_tes_in!E27=0,0,1000000/0.086*RES_hh_tes_in!E27/RES_hh_num_in!E27)</f>
        <v>771.78431483492</v>
      </c>
      <c r="F27" s="96">
        <f>IF(RES_hh_tes_in!F27=0,0,1000000/0.086*RES_hh_tes_in!F27/RES_hh_num_in!F27)</f>
        <v>761.31529813688212</v>
      </c>
      <c r="G27" s="96">
        <f>IF(RES_hh_tes_in!G27=0,0,1000000/0.086*RES_hh_tes_in!G27/RES_hh_num_in!G27)</f>
        <v>788.50738421432538</v>
      </c>
      <c r="H27" s="96">
        <f>IF(RES_hh_tes_in!H27=0,0,1000000/0.086*RES_hh_tes_in!H27/RES_hh_num_in!H27)</f>
        <v>745.41549726067626</v>
      </c>
      <c r="I27" s="96">
        <f>IF(RES_hh_tes_in!I27=0,0,1000000/0.086*RES_hh_tes_in!I27/RES_hh_num_in!I27)</f>
        <v>758.25135176002823</v>
      </c>
      <c r="J27" s="96">
        <f>IF(RES_hh_tes_in!J27=0,0,1000000/0.086*RES_hh_tes_in!J27/RES_hh_num_in!J27)</f>
        <v>695.82180845401581</v>
      </c>
      <c r="K27" s="96">
        <f>IF(RES_hh_tes_in!K27=0,0,1000000/0.086*RES_hh_tes_in!K27/RES_hh_num_in!K27)</f>
        <v>697.37140569474127</v>
      </c>
      <c r="L27" s="96">
        <f>IF(RES_hh_tes_in!L27=0,0,1000000/0.086*RES_hh_tes_in!L27/RES_hh_num_in!L27)</f>
        <v>695.36427283531759</v>
      </c>
      <c r="M27" s="96">
        <f>IF(RES_hh_tes_in!M27=0,0,1000000/0.086*RES_hh_tes_in!M27/RES_hh_num_in!M27)</f>
        <v>693.32204735710184</v>
      </c>
      <c r="N27" s="96">
        <f>IF(RES_hh_tes_in!N27=0,0,1000000/0.086*RES_hh_tes_in!N27/RES_hh_num_in!N27)</f>
        <v>752.54251174825151</v>
      </c>
      <c r="O27" s="96">
        <f>IF(RES_hh_tes_in!O27=0,0,1000000/0.086*RES_hh_tes_in!O27/RES_hh_num_in!O27)</f>
        <v>743.90841525347798</v>
      </c>
      <c r="P27" s="96">
        <f>IF(RES_hh_tes_in!P27=0,0,1000000/0.086*RES_hh_tes_in!P27/RES_hh_num_in!P27)</f>
        <v>791.78772367424119</v>
      </c>
      <c r="Q27" s="96">
        <f>IF(RES_hh_tes_in!Q27=0,0,1000000/0.086*RES_hh_tes_in!Q27/RES_hh_num_in!Q27)</f>
        <v>872.1307670045361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615.10665485966979</v>
      </c>
      <c r="D29" s="95">
        <f>IF(RES_hh_tes_in!D29=0,0,1000000/0.086*RES_hh_tes_in!D29/RES_hh_num_in!D29)</f>
        <v>611.10900273471134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643.56700809987524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639.06573894159624</v>
      </c>
      <c r="I29" s="95">
        <f>IF(RES_hh_tes_in!I29=0,0,1000000/0.086*RES_hh_tes_in!I29/RES_hh_num_in!I29)</f>
        <v>637.71987240579494</v>
      </c>
      <c r="J29" s="95">
        <f>IF(RES_hh_tes_in!J29=0,0,1000000/0.086*RES_hh_tes_in!J29/RES_hh_num_in!J29)</f>
        <v>632.32241745667841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648.64106222339092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636.06044830294707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619.16447004680413</v>
      </c>
      <c r="D30" s="95">
        <f>IF(RES_hh_tes_in!D30=0,0,1000000/0.086*RES_hh_tes_in!D30/RES_hh_num_in!D30)</f>
        <v>610.0151299233496</v>
      </c>
      <c r="E30" s="95">
        <f>IF(RES_hh_tes_in!E30=0,0,1000000/0.086*RES_hh_tes_in!E30/RES_hh_num_in!E30)</f>
        <v>606.70394115512681</v>
      </c>
      <c r="F30" s="95">
        <f>IF(RES_hh_tes_in!F30=0,0,1000000/0.086*RES_hh_tes_in!F30/RES_hh_num_in!F30)</f>
        <v>626.82258918108619</v>
      </c>
      <c r="G30" s="95">
        <f>IF(RES_hh_tes_in!G30=0,0,1000000/0.086*RES_hh_tes_in!G30/RES_hh_num_in!G30)</f>
        <v>629.84018528889453</v>
      </c>
      <c r="H30" s="95">
        <f>IF(RES_hh_tes_in!H30=0,0,1000000/0.086*RES_hh_tes_in!H30/RES_hh_num_in!H30)</f>
        <v>638.52928991919987</v>
      </c>
      <c r="I30" s="95">
        <f>IF(RES_hh_tes_in!I30=0,0,1000000/0.086*RES_hh_tes_in!I30/RES_hh_num_in!I30)</f>
        <v>653.30982208498199</v>
      </c>
      <c r="J30" s="95">
        <f>IF(RES_hh_tes_in!J30=0,0,1000000/0.086*RES_hh_tes_in!J30/RES_hh_num_in!J30)</f>
        <v>618.71467496551247</v>
      </c>
      <c r="K30" s="95">
        <f>IF(RES_hh_tes_in!K30=0,0,1000000/0.086*RES_hh_tes_in!K30/RES_hh_num_in!K30)</f>
        <v>644.06782092654805</v>
      </c>
      <c r="L30" s="95">
        <f>IF(RES_hh_tes_in!L30=0,0,1000000/0.086*RES_hh_tes_in!L30/RES_hh_num_in!L30)</f>
        <v>666.57269265722107</v>
      </c>
      <c r="M30" s="95">
        <f>IF(RES_hh_tes_in!M30=0,0,1000000/0.086*RES_hh_tes_in!M30/RES_hh_num_in!M30)</f>
        <v>643.4556935047674</v>
      </c>
      <c r="N30" s="95">
        <f>IF(RES_hh_tes_in!N30=0,0,1000000/0.086*RES_hh_tes_in!N30/RES_hh_num_in!N30)</f>
        <v>655.51871879922248</v>
      </c>
      <c r="O30" s="95">
        <f>IF(RES_hh_tes_in!O30=0,0,1000000/0.086*RES_hh_tes_in!O30/RES_hh_num_in!O30)</f>
        <v>657.38406643442363</v>
      </c>
      <c r="P30" s="95">
        <f>IF(RES_hh_tes_in!P30=0,0,1000000/0.086*RES_hh_tes_in!P30/RES_hh_num_in!P30)</f>
        <v>650.74729104553739</v>
      </c>
      <c r="Q30" s="95">
        <f>IF(RES_hh_tes_in!Q30=0,0,1000000/0.086*RES_hh_tes_in!Q30/RES_hh_num_in!Q30)</f>
        <v>668.22765591093855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606.66120416927265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728.07224599377901</v>
      </c>
      <c r="D32" s="18">
        <f>IF(RES_hh_tes_in!D32=0,0,1000000/0.086*RES_hh_tes_in!D32/RES_hh_num_in!D32)</f>
        <v>779.4944294052026</v>
      </c>
      <c r="E32" s="18">
        <f>IF(RES_hh_tes_in!E32=0,0,1000000/0.086*RES_hh_tes_in!E32/RES_hh_num_in!E32)</f>
        <v>824.76479842369463</v>
      </c>
      <c r="F32" s="18">
        <f>IF(RES_hh_tes_in!F32=0,0,1000000/0.086*RES_hh_tes_in!F32/RES_hh_num_in!F32)</f>
        <v>843.05747375506178</v>
      </c>
      <c r="G32" s="18">
        <f>IF(RES_hh_tes_in!G32=0,0,1000000/0.086*RES_hh_tes_in!G32/RES_hh_num_in!G32)</f>
        <v>876.04460213206903</v>
      </c>
      <c r="H32" s="18">
        <f>IF(RES_hh_tes_in!H32=0,0,1000000/0.086*RES_hh_tes_in!H32/RES_hh_num_in!H32)</f>
        <v>828.11130121339488</v>
      </c>
      <c r="I32" s="18">
        <f>IF(RES_hh_tes_in!I32=0,0,1000000/0.086*RES_hh_tes_in!I32/RES_hh_num_in!I32)</f>
        <v>827.25531174986088</v>
      </c>
      <c r="J32" s="18">
        <f>IF(RES_hh_tes_in!J32=0,0,1000000/0.086*RES_hh_tes_in!J32/RES_hh_num_in!J32)</f>
        <v>744.89438740617038</v>
      </c>
      <c r="K32" s="18">
        <f>IF(RES_hh_tes_in!K32=0,0,1000000/0.086*RES_hh_tes_in!K32/RES_hh_num_in!K32)</f>
        <v>750.78799249646079</v>
      </c>
      <c r="L32" s="18">
        <f>IF(RES_hh_tes_in!L32=0,0,1000000/0.086*RES_hh_tes_in!L32/RES_hh_num_in!L32)</f>
        <v>725.16067418231478</v>
      </c>
      <c r="M32" s="18">
        <f>IF(RES_hh_tes_in!M32=0,0,1000000/0.086*RES_hh_tes_in!M32/RES_hh_num_in!M32)</f>
        <v>728.72084308041724</v>
      </c>
      <c r="N32" s="18">
        <f>IF(RES_hh_tes_in!N32=0,0,1000000/0.086*RES_hh_tes_in!N32/RES_hh_num_in!N32)</f>
        <v>792.0812585884504</v>
      </c>
      <c r="O32" s="18">
        <f>IF(RES_hh_tes_in!O32=0,0,1000000/0.086*RES_hh_tes_in!O32/RES_hh_num_in!O32)</f>
        <v>821.33216912998876</v>
      </c>
      <c r="P32" s="18">
        <f>IF(RES_hh_tes_in!P32=0,0,1000000/0.086*RES_hh_tes_in!P32/RES_hh_num_in!P32)</f>
        <v>863.31454182749712</v>
      </c>
      <c r="Q32" s="18">
        <f>IF(RES_hh_tes_in!Q32=0,0,1000000/0.086*RES_hh_tes_in!Q32/RES_hh_num_in!Q32)</f>
        <v>947.94917708112735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4523.0271815947381</v>
      </c>
      <c r="D3" s="100">
        <f>IF(RES_hh_emi_in!D3=0,0,1000000*RES_hh_emi_in!D3/RES_hh_num_in!D3)</f>
        <v>4028.5879569699241</v>
      </c>
      <c r="E3" s="100">
        <f>IF(RES_hh_emi_in!E3=0,0,1000000*RES_hh_emi_in!E3/RES_hh_num_in!E3)</f>
        <v>4251.8501131381754</v>
      </c>
      <c r="F3" s="100">
        <f>IF(RES_hh_emi_in!F3=0,0,1000000*RES_hh_emi_in!F3/RES_hh_num_in!F3)</f>
        <v>4405.8953480549553</v>
      </c>
      <c r="G3" s="100">
        <f>IF(RES_hh_emi_in!G3=0,0,1000000*RES_hh_emi_in!G3/RES_hh_num_in!G3)</f>
        <v>4249.1735205596278</v>
      </c>
      <c r="H3" s="100">
        <f>IF(RES_hh_emi_in!H3=0,0,1000000*RES_hh_emi_in!H3/RES_hh_num_in!H3)</f>
        <v>3718.9396802183251</v>
      </c>
      <c r="I3" s="100">
        <f>IF(RES_hh_emi_in!I3=0,0,1000000*RES_hh_emi_in!I3/RES_hh_num_in!I3)</f>
        <v>2690.2626705818852</v>
      </c>
      <c r="J3" s="100">
        <f>IF(RES_hh_emi_in!J3=0,0,1000000*RES_hh_emi_in!J3/RES_hh_num_in!J3)</f>
        <v>3655.0445566818107</v>
      </c>
      <c r="K3" s="100">
        <f>IF(RES_hh_emi_in!K3=0,0,1000000*RES_hh_emi_in!K3/RES_hh_num_in!K3)</f>
        <v>3114.3061469199329</v>
      </c>
      <c r="L3" s="100">
        <f>IF(RES_hh_emi_in!L3=0,0,1000000*RES_hh_emi_in!L3/RES_hh_num_in!L3)</f>
        <v>3693.3780801702674</v>
      </c>
      <c r="M3" s="100">
        <f>IF(RES_hh_emi_in!M3=0,0,1000000*RES_hh_emi_in!M3/RES_hh_num_in!M3)</f>
        <v>2624.509816890346</v>
      </c>
      <c r="N3" s="100">
        <f>IF(RES_hh_emi_in!N3=0,0,1000000*RES_hh_emi_in!N3/RES_hh_num_in!N3)</f>
        <v>2923.2519858088813</v>
      </c>
      <c r="O3" s="100">
        <f>IF(RES_hh_emi_in!O3=0,0,1000000*RES_hh_emi_in!O3/RES_hh_num_in!O3)</f>
        <v>3516.7036116039508</v>
      </c>
      <c r="P3" s="100">
        <f>IF(RES_hh_emi_in!P3=0,0,1000000*RES_hh_emi_in!P3/RES_hh_num_in!P3)</f>
        <v>2462.6477204136077</v>
      </c>
      <c r="Q3" s="100">
        <f>IF(RES_hh_emi_in!Q3=0,0,1000000*RES_hh_emi_in!Q3/RES_hh_num_in!Q3)</f>
        <v>3029.2054104284125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3974.7314905684775</v>
      </c>
      <c r="D4" s="96">
        <f>IF(RES_hh_emi_in!D4=0,0,1000000*RES_hh_emi_in!D4/RES_hh_num_in!D4)</f>
        <v>3477.1972200846931</v>
      </c>
      <c r="E4" s="96">
        <f>IF(RES_hh_emi_in!E4=0,0,1000000*RES_hh_emi_in!E4/RES_hh_num_in!E4)</f>
        <v>3817.560491676586</v>
      </c>
      <c r="F4" s="96">
        <f>IF(RES_hh_emi_in!F4=0,0,1000000*RES_hh_emi_in!F4/RES_hh_num_in!F4)</f>
        <v>3854.9438487546299</v>
      </c>
      <c r="G4" s="96">
        <f>IF(RES_hh_emi_in!G4=0,0,1000000*RES_hh_emi_in!G4/RES_hh_num_in!G4)</f>
        <v>3724.0258298873227</v>
      </c>
      <c r="H4" s="96">
        <f>IF(RES_hh_emi_in!H4=0,0,1000000*RES_hh_emi_in!H4/RES_hh_num_in!H4)</f>
        <v>3154.1602298240432</v>
      </c>
      <c r="I4" s="96">
        <f>IF(RES_hh_emi_in!I4=0,0,1000000*RES_hh_emi_in!I4/RES_hh_num_in!I4)</f>
        <v>2268.3593883558797</v>
      </c>
      <c r="J4" s="96">
        <f>IF(RES_hh_emi_in!J4=0,0,1000000*RES_hh_emi_in!J4/RES_hh_num_in!J4)</f>
        <v>3106.2830663192431</v>
      </c>
      <c r="K4" s="96">
        <f>IF(RES_hh_emi_in!K4=0,0,1000000*RES_hh_emi_in!K4/RES_hh_num_in!K4)</f>
        <v>2745.4857073038856</v>
      </c>
      <c r="L4" s="96">
        <f>IF(RES_hh_emi_in!L4=0,0,1000000*RES_hh_emi_in!L4/RES_hh_num_in!L4)</f>
        <v>3138.7418039013996</v>
      </c>
      <c r="M4" s="96">
        <f>IF(RES_hh_emi_in!M4=0,0,1000000*RES_hh_emi_in!M4/RES_hh_num_in!M4)</f>
        <v>2184.1098600286236</v>
      </c>
      <c r="N4" s="96">
        <f>IF(RES_hh_emi_in!N4=0,0,1000000*RES_hh_emi_in!N4/RES_hh_num_in!N4)</f>
        <v>2471.1113517373501</v>
      </c>
      <c r="O4" s="96">
        <f>IF(RES_hh_emi_in!O4=0,0,1000000*RES_hh_emi_in!O4/RES_hh_num_in!O4)</f>
        <v>2967.9576293187879</v>
      </c>
      <c r="P4" s="96">
        <f>IF(RES_hh_emi_in!P4=0,0,1000000*RES_hh_emi_in!P4/RES_hh_num_in!P4)</f>
        <v>2015.9841161304191</v>
      </c>
      <c r="Q4" s="96">
        <f>IF(RES_hh_emi_in!Q4=0,0,1000000*RES_hh_emi_in!Q4/RES_hh_num_in!Q4)</f>
        <v>2487.2255215881669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8308.1692425685196</v>
      </c>
      <c r="D5" s="95">
        <f>IF(RES_hh_emi_in!D5=0,0,1000000*RES_hh_emi_in!D5/RES_hh_num_in!D5)</f>
        <v>7504.0138529720116</v>
      </c>
      <c r="E5" s="95">
        <f>IF(RES_hh_emi_in!E5=0,0,1000000*RES_hh_emi_in!E5/RES_hh_num_in!E5)</f>
        <v>0</v>
      </c>
      <c r="F5" s="95">
        <f>IF(RES_hh_emi_in!F5=0,0,1000000*RES_hh_emi_in!F5/RES_hh_num_in!F5)</f>
        <v>0</v>
      </c>
      <c r="G5" s="95">
        <f>IF(RES_hh_emi_in!G5=0,0,1000000*RES_hh_emi_in!G5/RES_hh_num_in!G5)</f>
        <v>7650.2287288412545</v>
      </c>
      <c r="H5" s="95">
        <f>IF(RES_hh_emi_in!H5=0,0,1000000*RES_hh_emi_in!H5/RES_hh_num_in!H5)</f>
        <v>6936.7543326827263</v>
      </c>
      <c r="I5" s="95">
        <f>IF(RES_hh_emi_in!I5=0,0,1000000*RES_hh_emi_in!I5/RES_hh_num_in!I5)</f>
        <v>5572.7259013241865</v>
      </c>
      <c r="J5" s="95">
        <f>IF(RES_hh_emi_in!J5=0,0,1000000*RES_hh_emi_in!J5/RES_hh_num_in!J5)</f>
        <v>6608.5621089833512</v>
      </c>
      <c r="K5" s="95">
        <f>IF(RES_hh_emi_in!K5=0,0,1000000*RES_hh_emi_in!K5/RES_hh_num_in!K5)</f>
        <v>5869.9400535078303</v>
      </c>
      <c r="L5" s="95">
        <f>IF(RES_hh_emi_in!L5=0,0,1000000*RES_hh_emi_in!L5/RES_hh_num_in!L5)</f>
        <v>0</v>
      </c>
      <c r="M5" s="95">
        <f>IF(RES_hh_emi_in!M5=0,0,1000000*RES_hh_emi_in!M5/RES_hh_num_in!M5)</f>
        <v>5600.009752297331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3977.6576280063741</v>
      </c>
      <c r="D6" s="95">
        <f>IF(RES_hh_emi_in!D6=0,0,1000000*RES_hh_emi_in!D6/RES_hh_num_in!D6)</f>
        <v>3800.4115154189321</v>
      </c>
      <c r="E6" s="95">
        <f>IF(RES_hh_emi_in!E6=0,0,1000000*RES_hh_emi_in!E6/RES_hh_num_in!E6)</f>
        <v>4019.549151213309</v>
      </c>
      <c r="F6" s="95">
        <f>IF(RES_hh_emi_in!F6=0,0,1000000*RES_hh_emi_in!F6/RES_hh_num_in!F6)</f>
        <v>4051.6179455030619</v>
      </c>
      <c r="G6" s="95">
        <f>IF(RES_hh_emi_in!G6=0,0,1000000*RES_hh_emi_in!G6/RES_hh_num_in!G6)</f>
        <v>3984.3163834803477</v>
      </c>
      <c r="H6" s="95">
        <f>IF(RES_hh_emi_in!H6=0,0,1000000*RES_hh_emi_in!H6/RES_hh_num_in!H6)</f>
        <v>3482.2925156308215</v>
      </c>
      <c r="I6" s="95">
        <f>IF(RES_hh_emi_in!I6=0,0,1000000*RES_hh_emi_in!I6/RES_hh_num_in!I6)</f>
        <v>3210.2537114155925</v>
      </c>
      <c r="J6" s="95">
        <f>IF(RES_hh_emi_in!J6=0,0,1000000*RES_hh_emi_in!J6/RES_hh_num_in!J6)</f>
        <v>3352.8595462696485</v>
      </c>
      <c r="K6" s="95">
        <f>IF(RES_hh_emi_in!K6=0,0,1000000*RES_hh_emi_in!K6/RES_hh_num_in!K6)</f>
        <v>3240.7219508552448</v>
      </c>
      <c r="L6" s="95">
        <f>IF(RES_hh_emi_in!L6=0,0,1000000*RES_hh_emi_in!L6/RES_hh_num_in!L6)</f>
        <v>3627.4243524731196</v>
      </c>
      <c r="M6" s="95">
        <f>IF(RES_hh_emi_in!M6=0,0,1000000*RES_hh_emi_in!M6/RES_hh_num_in!M6)</f>
        <v>2940.1539246225111</v>
      </c>
      <c r="N6" s="95">
        <f>IF(RES_hh_emi_in!N6=0,0,1000000*RES_hh_emi_in!N6/RES_hh_num_in!N6)</f>
        <v>3024.8504571758513</v>
      </c>
      <c r="O6" s="95">
        <f>IF(RES_hh_emi_in!O6=0,0,1000000*RES_hh_emi_in!O6/RES_hh_num_in!O6)</f>
        <v>0</v>
      </c>
      <c r="P6" s="95">
        <f>IF(RES_hh_emi_in!P6=0,0,1000000*RES_hh_emi_in!P6/RES_hh_num_in!P6)</f>
        <v>2659.7687464434457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4875.1856453625132</v>
      </c>
      <c r="D7" s="95">
        <f>IF(RES_hh_emi_in!D7=0,0,1000000*RES_hh_emi_in!D7/RES_hh_num_in!D7)</f>
        <v>4207.0509540094672</v>
      </c>
      <c r="E7" s="95">
        <f>IF(RES_hh_emi_in!E7=0,0,1000000*RES_hh_emi_in!E7/RES_hh_num_in!E7)</f>
        <v>4818.1748935206924</v>
      </c>
      <c r="F7" s="95">
        <f>IF(RES_hh_emi_in!F7=0,0,1000000*RES_hh_emi_in!F7/RES_hh_num_in!F7)</f>
        <v>4869.8313709423646</v>
      </c>
      <c r="G7" s="95">
        <f>IF(RES_hh_emi_in!G7=0,0,1000000*RES_hh_emi_in!G7/RES_hh_num_in!G7)</f>
        <v>4845.7809746086068</v>
      </c>
      <c r="H7" s="95">
        <f>IF(RES_hh_emi_in!H7=0,0,1000000*RES_hh_emi_in!H7/RES_hh_num_in!H7)</f>
        <v>4160.6563134231228</v>
      </c>
      <c r="I7" s="95">
        <f>IF(RES_hh_emi_in!I7=0,0,1000000*RES_hh_emi_in!I7/RES_hh_num_in!I7)</f>
        <v>3438.5940093322984</v>
      </c>
      <c r="J7" s="95">
        <f>IF(RES_hh_emi_in!J7=0,0,1000000*RES_hh_emi_in!J7/RES_hh_num_in!J7)</f>
        <v>4420.9544781926497</v>
      </c>
      <c r="K7" s="95">
        <f>IF(RES_hh_emi_in!K7=0,0,1000000*RES_hh_emi_in!K7/RES_hh_num_in!K7)</f>
        <v>3724.4840336761977</v>
      </c>
      <c r="L7" s="95">
        <f>IF(RES_hh_emi_in!L7=0,0,1000000*RES_hh_emi_in!L7/RES_hh_num_in!L7)</f>
        <v>4207.8007946251264</v>
      </c>
      <c r="M7" s="95">
        <f>IF(RES_hh_emi_in!M7=0,0,1000000*RES_hh_emi_in!M7/RES_hh_num_in!M7)</f>
        <v>3448.9121590769696</v>
      </c>
      <c r="N7" s="95">
        <f>IF(RES_hh_emi_in!N7=0,0,1000000*RES_hh_emi_in!N7/RES_hh_num_in!N7)</f>
        <v>3502.3657661187708</v>
      </c>
      <c r="O7" s="95">
        <f>IF(RES_hh_emi_in!O7=0,0,1000000*RES_hh_emi_in!O7/RES_hh_num_in!O7)</f>
        <v>3902.4348172569253</v>
      </c>
      <c r="P7" s="95">
        <f>IF(RES_hh_emi_in!P7=0,0,1000000*RES_hh_emi_in!P7/RES_hh_num_in!P7)</f>
        <v>3045.1887933770881</v>
      </c>
      <c r="Q7" s="95">
        <f>IF(RES_hh_emi_in!Q7=0,0,1000000*RES_hh_emi_in!Q7/RES_hh_num_in!Q7)</f>
        <v>3628.485853722193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3621.2953989464249</v>
      </c>
      <c r="D8" s="95">
        <f>IF(RES_hh_emi_in!D8=0,0,1000000*RES_hh_emi_in!D8/RES_hh_num_in!D8)</f>
        <v>3349.3872569932905</v>
      </c>
      <c r="E8" s="95">
        <f>IF(RES_hh_emi_in!E8=0,0,1000000*RES_hh_emi_in!E8/RES_hh_num_in!E8)</f>
        <v>3431.7885632290622</v>
      </c>
      <c r="F8" s="95">
        <f>IF(RES_hh_emi_in!F8=0,0,1000000*RES_hh_emi_in!F8/RES_hh_num_in!F8)</f>
        <v>3637.4879873636896</v>
      </c>
      <c r="G8" s="95">
        <f>IF(RES_hh_emi_in!G8=0,0,1000000*RES_hh_emi_in!G8/RES_hh_num_in!G8)</f>
        <v>3328.3285314929212</v>
      </c>
      <c r="H8" s="95">
        <f>IF(RES_hh_emi_in!H8=0,0,1000000*RES_hh_emi_in!H8/RES_hh_num_in!H8)</f>
        <v>2973.3859060604468</v>
      </c>
      <c r="I8" s="95">
        <f>IF(RES_hh_emi_in!I8=0,0,1000000*RES_hh_emi_in!I8/RES_hh_num_in!I8)</f>
        <v>2751.8622177952416</v>
      </c>
      <c r="J8" s="95">
        <f>IF(RES_hh_emi_in!J8=0,0,1000000*RES_hh_emi_in!J8/RES_hh_num_in!J8)</f>
        <v>2815.9397025251487</v>
      </c>
      <c r="K8" s="95">
        <f>IF(RES_hh_emi_in!K8=0,0,1000000*RES_hh_emi_in!K8/RES_hh_num_in!K8)</f>
        <v>2693.5627798084797</v>
      </c>
      <c r="L8" s="95">
        <f>IF(RES_hh_emi_in!L8=0,0,1000000*RES_hh_emi_in!L8/RES_hh_num_in!L8)</f>
        <v>3294.3308291635935</v>
      </c>
      <c r="M8" s="95">
        <f>IF(RES_hh_emi_in!M8=0,0,1000000*RES_hh_emi_in!M8/RES_hh_num_in!M8)</f>
        <v>2410.0506746150522</v>
      </c>
      <c r="N8" s="95">
        <f>IF(RES_hh_emi_in!N8=0,0,1000000*RES_hh_emi_in!N8/RES_hh_num_in!N8)</f>
        <v>2619.3461540960916</v>
      </c>
      <c r="O8" s="95">
        <f>IF(RES_hh_emi_in!O8=0,0,1000000*RES_hh_emi_in!O8/RES_hh_num_in!O8)</f>
        <v>2965.140843365979</v>
      </c>
      <c r="P8" s="95">
        <f>IF(RES_hh_emi_in!P8=0,0,1000000*RES_hh_emi_in!P8/RES_hh_num_in!P8)</f>
        <v>2180.4449036823594</v>
      </c>
      <c r="Q8" s="95">
        <f>IF(RES_hh_emi_in!Q8=0,0,1000000*RES_hh_emi_in!Q8/RES_hh_num_in!Q8)</f>
        <v>2521.5150523342299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431.44520871270015</v>
      </c>
      <c r="D17" s="96">
        <f>IF(RES_hh_emi_in!D17=0,0,1000000*RES_hh_emi_in!D17/RES_hh_num_in!D17)</f>
        <v>432.44878973298222</v>
      </c>
      <c r="E17" s="96">
        <f>IF(RES_hh_emi_in!E17=0,0,1000000*RES_hh_emi_in!E17/RES_hh_num_in!E17)</f>
        <v>374.96340753760904</v>
      </c>
      <c r="F17" s="96">
        <f>IF(RES_hh_emi_in!F17=0,0,1000000*RES_hh_emi_in!F17/RES_hh_num_in!F17)</f>
        <v>456.30628363727527</v>
      </c>
      <c r="G17" s="96">
        <f>IF(RES_hh_emi_in!G17=0,0,1000000*RES_hh_emi_in!G17/RES_hh_num_in!G17)</f>
        <v>436.84840818759108</v>
      </c>
      <c r="H17" s="96">
        <f>IF(RES_hh_emi_in!H17=0,0,1000000*RES_hh_emi_in!H17/RES_hh_num_in!H17)</f>
        <v>455.49133176439796</v>
      </c>
      <c r="I17" s="96">
        <f>IF(RES_hh_emi_in!I17=0,0,1000000*RES_hh_emi_in!I17/RES_hh_num_in!I17)</f>
        <v>321.35334218660756</v>
      </c>
      <c r="J17" s="96">
        <f>IF(RES_hh_emi_in!J17=0,0,1000000*RES_hh_emi_in!J17/RES_hh_num_in!J17)</f>
        <v>473.1047298044503</v>
      </c>
      <c r="K17" s="96">
        <f>IF(RES_hh_emi_in!K17=0,0,1000000*RES_hh_emi_in!K17/RES_hh_num_in!K17)</f>
        <v>245.3812362370129</v>
      </c>
      <c r="L17" s="96">
        <f>IF(RES_hh_emi_in!L17=0,0,1000000*RES_hh_emi_in!L17/RES_hh_num_in!L17)</f>
        <v>425.0991142436016</v>
      </c>
      <c r="M17" s="96">
        <f>IF(RES_hh_emi_in!M17=0,0,1000000*RES_hh_emi_in!M17/RES_hh_num_in!M17)</f>
        <v>338.29849509908928</v>
      </c>
      <c r="N17" s="96">
        <f>IF(RES_hh_emi_in!N17=0,0,1000000*RES_hh_emi_in!N17/RES_hh_num_in!N17)</f>
        <v>379.75080869513317</v>
      </c>
      <c r="O17" s="96">
        <f>IF(RES_hh_emi_in!O17=0,0,1000000*RES_hh_emi_in!O17/RES_hh_num_in!O17)</f>
        <v>430.38461891767179</v>
      </c>
      <c r="P17" s="96">
        <f>IF(RES_hh_emi_in!P17=0,0,1000000*RES_hh_emi_in!P17/RES_hh_num_in!P17)</f>
        <v>363.36970126141563</v>
      </c>
      <c r="Q17" s="96">
        <f>IF(RES_hh_emi_in!Q17=0,0,1000000*RES_hh_emi_in!Q17/RES_hh_num_in!Q17)</f>
        <v>473.29569668183393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672.72320596569375</v>
      </c>
      <c r="D19" s="95">
        <f>IF(RES_hh_emi_in!D19=0,0,1000000*RES_hh_emi_in!D19/RES_hh_num_in!D19)</f>
        <v>671.16803941434046</v>
      </c>
      <c r="E19" s="95">
        <f>IF(RES_hh_emi_in!E19=0,0,1000000*RES_hh_emi_in!E19/RES_hh_num_in!E19)</f>
        <v>0</v>
      </c>
      <c r="F19" s="95">
        <f>IF(RES_hh_emi_in!F19=0,0,1000000*RES_hh_emi_in!F19/RES_hh_num_in!F19)</f>
        <v>667.4778856169554</v>
      </c>
      <c r="G19" s="95">
        <f>IF(RES_hh_emi_in!G19=0,0,1000000*RES_hh_emi_in!G19/RES_hh_num_in!G19)</f>
        <v>666.29472285019824</v>
      </c>
      <c r="H19" s="95">
        <f>IF(RES_hh_emi_in!H19=0,0,1000000*RES_hh_emi_in!H19/RES_hh_num_in!H19)</f>
        <v>0</v>
      </c>
      <c r="I19" s="95">
        <f>IF(RES_hh_emi_in!I19=0,0,1000000*RES_hh_emi_in!I19/RES_hh_num_in!I19)</f>
        <v>649.02950066219171</v>
      </c>
      <c r="J19" s="95">
        <f>IF(RES_hh_emi_in!J19=0,0,1000000*RES_hh_emi_in!J19/RES_hh_num_in!J19)</f>
        <v>645.53613674073324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615.06608916246694</v>
      </c>
      <c r="N19" s="95">
        <f>IF(RES_hh_emi_in!N19=0,0,1000000*RES_hh_emi_in!N19/RES_hh_num_in!N19)</f>
        <v>598.57153700593346</v>
      </c>
      <c r="O19" s="95">
        <f>IF(RES_hh_emi_in!O19=0,0,1000000*RES_hh_emi_in!O19/RES_hh_num_in!O19)</f>
        <v>0</v>
      </c>
      <c r="P19" s="95">
        <f>IF(RES_hh_emi_in!P19=0,0,1000000*RES_hh_emi_in!P19/RES_hh_num_in!P19)</f>
        <v>608.62475262712508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785.43251547262344</v>
      </c>
      <c r="D20" s="95">
        <f>IF(RES_hh_emi_in!D20=0,0,1000000*RES_hh_emi_in!D20/RES_hh_num_in!D20)</f>
        <v>774.85701670308413</v>
      </c>
      <c r="E20" s="95">
        <f>IF(RES_hh_emi_in!E20=0,0,1000000*RES_hh_emi_in!E20/RES_hh_num_in!E20)</f>
        <v>796.17656580788321</v>
      </c>
      <c r="F20" s="95">
        <f>IF(RES_hh_emi_in!F20=0,0,1000000*RES_hh_emi_in!F20/RES_hh_num_in!F20)</f>
        <v>799.00907450654336</v>
      </c>
      <c r="G20" s="95">
        <f>IF(RES_hh_emi_in!G20=0,0,1000000*RES_hh_emi_in!G20/RES_hh_num_in!G20)</f>
        <v>797.43024935490132</v>
      </c>
      <c r="H20" s="95">
        <f>IF(RES_hh_emi_in!H20=0,0,1000000*RES_hh_emi_in!H20/RES_hh_num_in!H20)</f>
        <v>790.28289615088386</v>
      </c>
      <c r="I20" s="95">
        <f>IF(RES_hh_emi_in!I20=0,0,1000000*RES_hh_emi_in!I20/RES_hh_num_in!I20)</f>
        <v>703.698979463304</v>
      </c>
      <c r="J20" s="95">
        <f>IF(RES_hh_emi_in!J20=0,0,1000000*RES_hh_emi_in!J20/RES_hh_num_in!J20)</f>
        <v>758.73902588423618</v>
      </c>
      <c r="K20" s="95">
        <f>IF(RES_hh_emi_in!K20=0,0,1000000*RES_hh_emi_in!K20/RES_hh_num_in!K20)</f>
        <v>0</v>
      </c>
      <c r="L20" s="95">
        <f>IF(RES_hh_emi_in!L20=0,0,1000000*RES_hh_emi_in!L20/RES_hh_num_in!L20)</f>
        <v>711.62031717882564</v>
      </c>
      <c r="M20" s="95">
        <f>IF(RES_hh_emi_in!M20=0,0,1000000*RES_hh_emi_in!M20/RES_hh_num_in!M20)</f>
        <v>734.85641815139695</v>
      </c>
      <c r="N20" s="95">
        <f>IF(RES_hh_emi_in!N20=0,0,1000000*RES_hh_emi_in!N20/RES_hh_num_in!N20)</f>
        <v>723.2321447530976</v>
      </c>
      <c r="O20" s="95">
        <f>IF(RES_hh_emi_in!O20=0,0,1000000*RES_hh_emi_in!O20/RES_hh_num_in!O20)</f>
        <v>646.93834476520567</v>
      </c>
      <c r="P20" s="95">
        <f>IF(RES_hh_emi_in!P20=0,0,1000000*RES_hh_emi_in!P20/RES_hh_num_in!P20)</f>
        <v>704.25546643561972</v>
      </c>
      <c r="Q20" s="95">
        <f>IF(RES_hh_emi_in!Q20=0,0,1000000*RES_hh_emi_in!Q20/RES_hh_num_in!Q20)</f>
        <v>689.63297749862431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592.4001313854784</v>
      </c>
      <c r="D21" s="95">
        <f>IF(RES_hh_emi_in!D21=0,0,1000000*RES_hh_emi_in!D21/RES_hh_num_in!D21)</f>
        <v>590.24436435431221</v>
      </c>
      <c r="E21" s="95">
        <f>IF(RES_hh_emi_in!E21=0,0,1000000*RES_hh_emi_in!E21/RES_hh_num_in!E21)</f>
        <v>547.50537822680838</v>
      </c>
      <c r="F21" s="95">
        <f>IF(RES_hh_emi_in!F21=0,0,1000000*RES_hh_emi_in!F21/RES_hh_num_in!F21)</f>
        <v>581.71880847751243</v>
      </c>
      <c r="G21" s="95">
        <f>IF(RES_hh_emi_in!G21=0,0,1000000*RES_hh_emi_in!G21/RES_hh_num_in!G21)</f>
        <v>580.13551779610953</v>
      </c>
      <c r="H21" s="95">
        <f>IF(RES_hh_emi_in!H21=0,0,1000000*RES_hh_emi_in!H21/RES_hh_num_in!H21)</f>
        <v>554.51100601488622</v>
      </c>
      <c r="I21" s="95">
        <f>IF(RES_hh_emi_in!I21=0,0,1000000*RES_hh_emi_in!I21/RES_hh_num_in!I21)</f>
        <v>541.76056455439755</v>
      </c>
      <c r="J21" s="95">
        <f>IF(RES_hh_emi_in!J21=0,0,1000000*RES_hh_emi_in!J21/RES_hh_num_in!J21)</f>
        <v>516.33870864535402</v>
      </c>
      <c r="K21" s="95">
        <f>IF(RES_hh_emi_in!K21=0,0,1000000*RES_hh_emi_in!K21/RES_hh_num_in!K21)</f>
        <v>469.27176515076559</v>
      </c>
      <c r="L21" s="95">
        <f>IF(RES_hh_emi_in!L21=0,0,1000000*RES_hh_emi_in!L21/RES_hh_num_in!L21)</f>
        <v>531.59813456347308</v>
      </c>
      <c r="M21" s="95">
        <f>IF(RES_hh_emi_in!M21=0,0,1000000*RES_hh_emi_in!M21/RES_hh_num_in!M21)</f>
        <v>480.06616039069996</v>
      </c>
      <c r="N21" s="95">
        <f>IF(RES_hh_emi_in!N21=0,0,1000000*RES_hh_emi_in!N21/RES_hh_num_in!N21)</f>
        <v>519.77028399916435</v>
      </c>
      <c r="O21" s="95">
        <f>IF(RES_hh_emi_in!O21=0,0,1000000*RES_hh_emi_in!O21/RES_hh_num_in!O21)</f>
        <v>469.19765871909021</v>
      </c>
      <c r="P21" s="95">
        <f>IF(RES_hh_emi_in!P21=0,0,1000000*RES_hh_emi_in!P21/RES_hh_num_in!P21)</f>
        <v>446.85617235674277</v>
      </c>
      <c r="Q21" s="95">
        <f>IF(RES_hh_emi_in!Q21=0,0,1000000*RES_hh_emi_in!Q21/RES_hh_num_in!Q21)</f>
        <v>481.3499987637577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116.85048231355972</v>
      </c>
      <c r="D27" s="96">
        <f>IF(RES_hh_emi_in!D27=0,0,1000000*RES_hh_emi_in!D27/RES_hh_num_in!D27)</f>
        <v>118.94194715224882</v>
      </c>
      <c r="E27" s="96">
        <f>IF(RES_hh_emi_in!E27=0,0,1000000*RES_hh_emi_in!E27/RES_hh_num_in!E27)</f>
        <v>59.326213923979786</v>
      </c>
      <c r="F27" s="96">
        <f>IF(RES_hh_emi_in!F27=0,0,1000000*RES_hh_emi_in!F27/RES_hh_num_in!F27)</f>
        <v>94.64521566305082</v>
      </c>
      <c r="G27" s="96">
        <f>IF(RES_hh_emi_in!G27=0,0,1000000*RES_hh_emi_in!G27/RES_hh_num_in!G27)</f>
        <v>88.299282484713927</v>
      </c>
      <c r="H27" s="96">
        <f>IF(RES_hh_emi_in!H27=0,0,1000000*RES_hh_emi_in!H27/RES_hh_num_in!H27)</f>
        <v>109.28811862988411</v>
      </c>
      <c r="I27" s="96">
        <f>IF(RES_hh_emi_in!I27=0,0,1000000*RES_hh_emi_in!I27/RES_hh_num_in!I27)</f>
        <v>100.54994003939798</v>
      </c>
      <c r="J27" s="96">
        <f>IF(RES_hh_emi_in!J27=0,0,1000000*RES_hh_emi_in!J27/RES_hh_num_in!J27)</f>
        <v>75.65676055811744</v>
      </c>
      <c r="K27" s="96">
        <f>IF(RES_hh_emi_in!K27=0,0,1000000*RES_hh_emi_in!K27/RES_hh_num_in!K27)</f>
        <v>123.43920337903401</v>
      </c>
      <c r="L27" s="96">
        <f>IF(RES_hh_emi_in!L27=0,0,1000000*RES_hh_emi_in!L27/RES_hh_num_in!L27)</f>
        <v>129.53716202526604</v>
      </c>
      <c r="M27" s="96">
        <f>IF(RES_hh_emi_in!M27=0,0,1000000*RES_hh_emi_in!M27/RES_hh_num_in!M27)</f>
        <v>102.10146176263305</v>
      </c>
      <c r="N27" s="96">
        <f>IF(RES_hh_emi_in!N27=0,0,1000000*RES_hh_emi_in!N27/RES_hh_num_in!N27)</f>
        <v>72.389825376397894</v>
      </c>
      <c r="O27" s="96">
        <f>IF(RES_hh_emi_in!O27=0,0,1000000*RES_hh_emi_in!O27/RES_hh_num_in!O27)</f>
        <v>118.36136336749099</v>
      </c>
      <c r="P27" s="96">
        <f>IF(RES_hh_emi_in!P27=0,0,1000000*RES_hh_emi_in!P27/RES_hh_num_in!P27)</f>
        <v>83.29390302177319</v>
      </c>
      <c r="Q27" s="96">
        <f>IF(RES_hh_emi_in!Q27=0,0,1000000*RES_hh_emi_in!Q27/RES_hh_num_in!Q27)</f>
        <v>68.684192158411719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310.82489776555803</v>
      </c>
      <c r="D29" s="95">
        <f>IF(RES_hh_emi_in!D29=0,0,1000000*RES_hh_emi_in!D29/RES_hh_num_in!D29)</f>
        <v>306.66622736033844</v>
      </c>
      <c r="E29" s="95">
        <f>IF(RES_hh_emi_in!E29=0,0,1000000*RES_hh_emi_in!E29/RES_hh_num_in!E29)</f>
        <v>0</v>
      </c>
      <c r="F29" s="95">
        <f>IF(RES_hh_emi_in!F29=0,0,1000000*RES_hh_emi_in!F29/RES_hh_num_in!F29)</f>
        <v>319.23086109660198</v>
      </c>
      <c r="G29" s="95">
        <f>IF(RES_hh_emi_in!G29=0,0,1000000*RES_hh_emi_in!G29/RES_hh_num_in!G29)</f>
        <v>0</v>
      </c>
      <c r="H29" s="95">
        <f>IF(RES_hh_emi_in!H29=0,0,1000000*RES_hh_emi_in!H29/RES_hh_num_in!H29)</f>
        <v>309.50609895331684</v>
      </c>
      <c r="I29" s="95">
        <f>IF(RES_hh_emi_in!I29=0,0,1000000*RES_hh_emi_in!I29/RES_hh_num_in!I29)</f>
        <v>311.36164925901102</v>
      </c>
      <c r="J29" s="95">
        <f>IF(RES_hh_emi_in!J29=0,0,1000000*RES_hh_emi_in!J29/RES_hh_num_in!J29)</f>
        <v>307.05043412210227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309.70298142531249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298.73062719941834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253.80309487154676</v>
      </c>
      <c r="D30" s="95">
        <f>IF(RES_hh_emi_in!D30=0,0,1000000*RES_hh_emi_in!D30/RES_hh_num_in!D30)</f>
        <v>247.83556590435666</v>
      </c>
      <c r="E30" s="95">
        <f>IF(RES_hh_emi_in!E30=0,0,1000000*RES_hh_emi_in!E30/RES_hh_num_in!E30)</f>
        <v>244.17906728021089</v>
      </c>
      <c r="F30" s="95">
        <f>IF(RES_hh_emi_in!F30=0,0,1000000*RES_hh_emi_in!F30/RES_hh_num_in!F30)</f>
        <v>249.92849559766245</v>
      </c>
      <c r="G30" s="95">
        <f>IF(RES_hh_emi_in!G30=0,0,1000000*RES_hh_emi_in!G30/RES_hh_num_in!G30)</f>
        <v>248.34777559698003</v>
      </c>
      <c r="H30" s="95">
        <f>IF(RES_hh_emi_in!H30=0,0,1000000*RES_hh_emi_in!H30/RES_hh_num_in!H30)</f>
        <v>249.72583648164772</v>
      </c>
      <c r="I30" s="95">
        <f>IF(RES_hh_emi_in!I30=0,0,1000000*RES_hh_emi_in!I30/RES_hh_num_in!I30)</f>
        <v>253.17546400074812</v>
      </c>
      <c r="J30" s="95">
        <f>IF(RES_hh_emi_in!J30=0,0,1000000*RES_hh_emi_in!J30/RES_hh_num_in!J30)</f>
        <v>237.24813377801976</v>
      </c>
      <c r="K30" s="95">
        <f>IF(RES_hh_emi_in!K30=0,0,1000000*RES_hh_emi_in!K30/RES_hh_num_in!K30)</f>
        <v>246.61727287000343</v>
      </c>
      <c r="L30" s="95">
        <f>IF(RES_hh_emi_in!L30=0,0,1000000*RES_hh_emi_in!L30/RES_hh_num_in!L30)</f>
        <v>254.70595482880927</v>
      </c>
      <c r="M30" s="95">
        <f>IF(RES_hh_emi_in!M30=0,0,1000000*RES_hh_emi_in!M30/RES_hh_num_in!M30)</f>
        <v>245.71640410516815</v>
      </c>
      <c r="N30" s="95">
        <f>IF(RES_hh_emi_in!N30=0,0,1000000*RES_hh_emi_in!N30/RES_hh_num_in!N30)</f>
        <v>250.02659918014376</v>
      </c>
      <c r="O30" s="95">
        <f>IF(RES_hh_emi_in!O30=0,0,1000000*RES_hh_emi_in!O30/RES_hh_num_in!O30)</f>
        <v>250.63523770122703</v>
      </c>
      <c r="P30" s="95">
        <f>IF(RES_hh_emi_in!P30=0,0,1000000*RES_hh_emi_in!P30/RES_hh_num_in!P30)</f>
        <v>247.4104922152197</v>
      </c>
      <c r="Q30" s="95">
        <f>IF(RES_hh_emi_in!Q30=0,0,1000000*RES_hh_emi_in!Q30/RES_hh_num_in!Q30)</f>
        <v>253.4008124344488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180.59467533447216</v>
      </c>
      <c r="D3" s="100">
        <f>IF(RES_hh_fech_in!D3=0,0,RES_hh_fech_in!D3/RES_summary!D$21)</f>
        <v>166.43865384445203</v>
      </c>
      <c r="E3" s="100">
        <f>IF(RES_hh_fech_in!E3=0,0,RES_hh_fech_in!E3/RES_summary!E$21)</f>
        <v>173.68284630156154</v>
      </c>
      <c r="F3" s="100">
        <f>IF(RES_hh_fech_in!F3=0,0,RES_hh_fech_in!F3/RES_summary!F$21)</f>
        <v>176.82157785730928</v>
      </c>
      <c r="G3" s="100">
        <f>IF(RES_hh_fech_in!G3=0,0,RES_hh_fech_in!G3/RES_summary!G$21)</f>
        <v>168.46397035183918</v>
      </c>
      <c r="H3" s="100">
        <f>IF(RES_hh_fech_in!H3=0,0,RES_hh_fech_in!H3/RES_summary!H$21)</f>
        <v>152.62982207708109</v>
      </c>
      <c r="I3" s="100">
        <f>IF(RES_hh_fech_in!I3=0,0,RES_hh_fech_in!I3/RES_summary!I$21)</f>
        <v>144.67230855510985</v>
      </c>
      <c r="J3" s="100">
        <f>IF(RES_hh_fech_in!J3=0,0,RES_hh_fech_in!J3/RES_summary!J$21)</f>
        <v>150.82879599345574</v>
      </c>
      <c r="K3" s="100">
        <f>IF(RES_hh_fech_in!K3=0,0,RES_hh_fech_in!K3/RES_summary!K$21)</f>
        <v>134.51077019731966</v>
      </c>
      <c r="L3" s="100">
        <f>IF(RES_hh_fech_in!L3=0,0,RES_hh_fech_in!L3/RES_summary!L$21)</f>
        <v>152.1702935402657</v>
      </c>
      <c r="M3" s="100">
        <f>IF(RES_hh_fech_in!M3=0,0,RES_hh_fech_in!M3/RES_summary!M$21)</f>
        <v>120.87059018130248</v>
      </c>
      <c r="N3" s="100">
        <f>IF(RES_hh_fech_in!N3=0,0,RES_hh_fech_in!N3/RES_summary!N$21)</f>
        <v>123.6244870388815</v>
      </c>
      <c r="O3" s="100">
        <f>IF(RES_hh_fech_in!O3=0,0,RES_hh_fech_in!O3/RES_summary!O$21)</f>
        <v>131.86459431865981</v>
      </c>
      <c r="P3" s="100">
        <f>IF(RES_hh_fech_in!P3=0,0,RES_hh_fech_in!P3/RES_summary!P$21)</f>
        <v>98.348833957517115</v>
      </c>
      <c r="Q3" s="100">
        <f>IF(RES_hh_fech_in!Q3=0,0,RES_hh_fech_in!Q3/RES_summary!Q$21)</f>
        <v>112.34427313870243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148.32092322374919</v>
      </c>
      <c r="D4" s="96">
        <f>IF(RES_hh_fech_in!D4=0,0,RES_hh_fech_in!D4/RES_summary!D$21)</f>
        <v>133.57817692696722</v>
      </c>
      <c r="E4" s="96">
        <f>IF(RES_hh_fech_in!E4=0,0,RES_hh_fech_in!E4/RES_summary!E$21)</f>
        <v>141.61634471671445</v>
      </c>
      <c r="F4" s="96">
        <f>IF(RES_hh_fech_in!F4=0,0,RES_hh_fech_in!F4/RES_summary!F$21)</f>
        <v>144.62895708273345</v>
      </c>
      <c r="G4" s="96">
        <f>IF(RES_hh_fech_in!G4=0,0,RES_hh_fech_in!G4/RES_summary!G$21)</f>
        <v>135.98614685322204</v>
      </c>
      <c r="H4" s="96">
        <f>IF(RES_hh_fech_in!H4=0,0,RES_hh_fech_in!H4/RES_summary!H$21)</f>
        <v>121.57440960277816</v>
      </c>
      <c r="I4" s="96">
        <f>IF(RES_hh_fech_in!I4=0,0,RES_hh_fech_in!I4/RES_summary!I$21)</f>
        <v>113.7017378530697</v>
      </c>
      <c r="J4" s="96">
        <f>IF(RES_hh_fech_in!J4=0,0,RES_hh_fech_in!J4/RES_summary!J$21)</f>
        <v>120.74745655889659</v>
      </c>
      <c r="K4" s="96">
        <f>IF(RES_hh_fech_in!K4=0,0,RES_hh_fech_in!K4/RES_summary!K$21)</f>
        <v>105.58486555746244</v>
      </c>
      <c r="L4" s="96">
        <f>IF(RES_hh_fech_in!L4=0,0,RES_hh_fech_in!L4/RES_summary!L$21)</f>
        <v>122.76613082737585</v>
      </c>
      <c r="M4" s="96">
        <f>IF(RES_hh_fech_in!M4=0,0,RES_hh_fech_in!M4/RES_summary!M$21)</f>
        <v>93.08944615223983</v>
      </c>
      <c r="N4" s="96">
        <f>IF(RES_hh_fech_in!N4=0,0,RES_hh_fech_in!N4/RES_summary!N$21)</f>
        <v>94.702224116877986</v>
      </c>
      <c r="O4" s="96">
        <f>IF(RES_hh_fech_in!O4=0,0,RES_hh_fech_in!O4/RES_summary!O$21)</f>
        <v>103.57543365297636</v>
      </c>
      <c r="P4" s="96">
        <f>IF(RES_hh_fech_in!P4=0,0,RES_hh_fech_in!P4/RES_summary!P$21)</f>
        <v>69.029765043950263</v>
      </c>
      <c r="Q4" s="96">
        <f>IF(RES_hh_fech_in!Q4=0,0,RES_hh_fech_in!Q4/RES_summary!Q$21)</f>
        <v>83.042185078249574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194.2038157058978</v>
      </c>
      <c r="D5" s="95">
        <f>IF(RES_hh_fech_in!D5=0,0,RES_hh_fech_in!D5/RES_summary!D$21)</f>
        <v>167.62109803204896</v>
      </c>
      <c r="E5" s="95">
        <f>IF(RES_hh_fech_in!E5=0,0,RES_hh_fech_in!E5/RES_summary!E$21)</f>
        <v>0</v>
      </c>
      <c r="F5" s="95">
        <f>IF(RES_hh_fech_in!F5=0,0,RES_hh_fech_in!F5/RES_summary!F$21)</f>
        <v>0</v>
      </c>
      <c r="G5" s="95">
        <f>IF(RES_hh_fech_in!G5=0,0,RES_hh_fech_in!G5/RES_summary!G$21)</f>
        <v>165.8503776030509</v>
      </c>
      <c r="H5" s="95">
        <f>IF(RES_hh_fech_in!H5=0,0,RES_hh_fech_in!H5/RES_summary!H$21)</f>
        <v>150.39210037559556</v>
      </c>
      <c r="I5" s="95">
        <f>IF(RES_hh_fech_in!I5=0,0,RES_hh_fech_in!I5/RES_summary!I$21)</f>
        <v>120.32839796049434</v>
      </c>
      <c r="J5" s="95">
        <f>IF(RES_hh_fech_in!J5=0,0,RES_hh_fech_in!J5/RES_summary!J$21)</f>
        <v>142.34173399684977</v>
      </c>
      <c r="K5" s="95">
        <f>IF(RES_hh_fech_in!K5=0,0,RES_hh_fech_in!K5/RES_summary!K$21)</f>
        <v>125.96801961426563</v>
      </c>
      <c r="L5" s="95">
        <f>IF(RES_hh_fech_in!L5=0,0,RES_hh_fech_in!L5/RES_summary!L$21)</f>
        <v>0</v>
      </c>
      <c r="M5" s="95">
        <f>IF(RES_hh_fech_in!M5=0,0,RES_hh_fech_in!M5/RES_summary!M$21)</f>
        <v>116.65635445483142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139.69622985436425</v>
      </c>
      <c r="D6" s="95">
        <f>IF(RES_hh_fech_in!D6=0,0,RES_hh_fech_in!D6/RES_summary!D$21)</f>
        <v>132.49868903023273</v>
      </c>
      <c r="E6" s="95">
        <f>IF(RES_hh_fech_in!E6=0,0,RES_hh_fech_in!E6/RES_summary!E$21)</f>
        <v>138.60992334938237</v>
      </c>
      <c r="F6" s="95">
        <f>IF(RES_hh_fech_in!F6=0,0,RES_hh_fech_in!F6/RES_summary!F$21)</f>
        <v>137.88352021358409</v>
      </c>
      <c r="G6" s="95">
        <f>IF(RES_hh_fech_in!G6=0,0,RES_hh_fech_in!G6/RES_summary!G$21)</f>
        <v>135.0386641669653</v>
      </c>
      <c r="H6" s="95">
        <f>IF(RES_hh_fech_in!H6=0,0,RES_hh_fech_in!H6/RES_summary!H$21)</f>
        <v>117.84965170326886</v>
      </c>
      <c r="I6" s="95">
        <f>IF(RES_hh_fech_in!I6=0,0,RES_hh_fech_in!I6/RES_summary!I$21)</f>
        <v>108.27013454970664</v>
      </c>
      <c r="J6" s="95">
        <f>IF(RES_hh_fech_in!J6=0,0,RES_hh_fech_in!J6/RES_summary!J$21)</f>
        <v>112.74468843184579</v>
      </c>
      <c r="K6" s="95">
        <f>IF(RES_hh_fech_in!K6=0,0,RES_hh_fech_in!K6/RES_summary!K$21)</f>
        <v>108.75685590762048</v>
      </c>
      <c r="L6" s="95">
        <f>IF(RES_hh_fech_in!L6=0,0,RES_hh_fech_in!L6/RES_summary!L$21)</f>
        <v>120.36522460465235</v>
      </c>
      <c r="M6" s="95">
        <f>IF(RES_hh_fech_in!M6=0,0,RES_hh_fech_in!M6/RES_summary!M$21)</f>
        <v>95.930879561460529</v>
      </c>
      <c r="N6" s="95">
        <f>IF(RES_hh_fech_in!N6=0,0,RES_hh_fech_in!N6/RES_summary!N$21)</f>
        <v>97.828499567028274</v>
      </c>
      <c r="O6" s="95">
        <f>IF(RES_hh_fech_in!O6=0,0,RES_hh_fech_in!O6/RES_summary!O$21)</f>
        <v>0</v>
      </c>
      <c r="P6" s="95">
        <f>IF(RES_hh_fech_in!P6=0,0,RES_hh_fech_in!P6/RES_summary!P$21)</f>
        <v>85.198789688886848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145.87619320068126</v>
      </c>
      <c r="D7" s="95">
        <f>IF(RES_hh_fech_in!D7=0,0,RES_hh_fech_in!D7/RES_summary!D$21)</f>
        <v>124.89188785885329</v>
      </c>
      <c r="E7" s="95">
        <f>IF(RES_hh_fech_in!E7=0,0,RES_hh_fech_in!E7/RES_summary!E$21)</f>
        <v>141.51998621230726</v>
      </c>
      <c r="F7" s="95">
        <f>IF(RES_hh_fech_in!F7=0,0,RES_hh_fech_in!F7/RES_summary!F$21)</f>
        <v>141.28298097443786</v>
      </c>
      <c r="G7" s="95">
        <f>IF(RES_hh_fech_in!G7=0,0,RES_hh_fech_in!G7/RES_summary!G$21)</f>
        <v>139.98190590178373</v>
      </c>
      <c r="H7" s="95">
        <f>IF(RES_hh_fech_in!H7=0,0,RES_hh_fech_in!H7/RES_summary!H$21)</f>
        <v>120.01241659448286</v>
      </c>
      <c r="I7" s="95">
        <f>IF(RES_hh_fech_in!I7=0,0,RES_hh_fech_in!I7/RES_summary!I$21)</f>
        <v>98.8570178801439</v>
      </c>
      <c r="J7" s="95">
        <f>IF(RES_hh_fech_in!J7=0,0,RES_hh_fech_in!J7/RES_summary!J$21)</f>
        <v>126.71389135336752</v>
      </c>
      <c r="K7" s="95">
        <f>IF(RES_hh_fech_in!K7=0,0,RES_hh_fech_in!K7/RES_summary!K$21)</f>
        <v>106.58646206528891</v>
      </c>
      <c r="L7" s="95">
        <f>IF(RES_hh_fech_in!L7=0,0,RES_hh_fech_in!L7/RES_summary!L$21)</f>
        <v>119.02042160499042</v>
      </c>
      <c r="M7" s="95">
        <f>IF(RES_hh_fech_in!M7=0,0,RES_hh_fech_in!M7/RES_summary!M$21)</f>
        <v>95.93423700776836</v>
      </c>
      <c r="N7" s="95">
        <f>IF(RES_hh_fech_in!N7=0,0,RES_hh_fech_in!N7/RES_summary!N$21)</f>
        <v>96.576327796063978</v>
      </c>
      <c r="O7" s="95">
        <f>IF(RES_hh_fech_in!O7=0,0,RES_hh_fech_in!O7/RES_summary!O$21)</f>
        <v>106.97195016281522</v>
      </c>
      <c r="P7" s="95">
        <f>IF(RES_hh_fech_in!P7=0,0,RES_hh_fech_in!P7/RES_summary!P$21)</f>
        <v>83.174927860223178</v>
      </c>
      <c r="Q7" s="95">
        <f>IF(RES_hh_fech_in!Q7=0,0,RES_hh_fech_in!Q7/RES_summary!Q$21)</f>
        <v>98.795987222037866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143.04995886655405</v>
      </c>
      <c r="D8" s="95">
        <f>IF(RES_hh_fech_in!D8=0,0,RES_hh_fech_in!D8/RES_summary!D$21)</f>
        <v>131.34478005763674</v>
      </c>
      <c r="E8" s="95">
        <f>IF(RES_hh_fech_in!E8=0,0,RES_hh_fech_in!E8/RES_summary!E$21)</f>
        <v>133.1079516611756</v>
      </c>
      <c r="F8" s="95">
        <f>IF(RES_hh_fech_in!F8=0,0,RES_hh_fech_in!F8/RES_summary!F$21)</f>
        <v>139.23612951358871</v>
      </c>
      <c r="G8" s="95">
        <f>IF(RES_hh_fech_in!G8=0,0,RES_hh_fech_in!G8/RES_summary!G$21)</f>
        <v>126.88111949143376</v>
      </c>
      <c r="H8" s="95">
        <f>IF(RES_hh_fech_in!H8=0,0,RES_hh_fech_in!H8/RES_summary!H$21)</f>
        <v>113.18290340789092</v>
      </c>
      <c r="I8" s="95">
        <f>IF(RES_hh_fech_in!I8=0,0,RES_hh_fech_in!I8/RES_summary!I$21)</f>
        <v>104.39086669228193</v>
      </c>
      <c r="J8" s="95">
        <f>IF(RES_hh_fech_in!J8=0,0,RES_hh_fech_in!J8/RES_summary!J$21)</f>
        <v>106.50514278217715</v>
      </c>
      <c r="K8" s="95">
        <f>IF(RES_hh_fech_in!K8=0,0,RES_hh_fech_in!K8/RES_summary!K$21)</f>
        <v>101.67366374248218</v>
      </c>
      <c r="L8" s="95">
        <f>IF(RES_hh_fech_in!L8=0,0,RES_hh_fech_in!L8/RES_summary!L$21)</f>
        <v>122.9522200356438</v>
      </c>
      <c r="M8" s="95">
        <f>IF(RES_hh_fech_in!M8=0,0,RES_hh_fech_in!M8/RES_summary!M$21)</f>
        <v>88.446577297426899</v>
      </c>
      <c r="N8" s="95">
        <f>IF(RES_hh_fech_in!N8=0,0,RES_hh_fech_in!N8/RES_summary!N$21)</f>
        <v>95.284196765145907</v>
      </c>
      <c r="O8" s="95">
        <f>IF(RES_hh_fech_in!O8=0,0,RES_hh_fech_in!O8/RES_summary!O$21)</f>
        <v>107.22997666766069</v>
      </c>
      <c r="P8" s="95">
        <f>IF(RES_hh_fech_in!P8=0,0,RES_hh_fech_in!P8/RES_summary!P$21)</f>
        <v>78.559943423208026</v>
      </c>
      <c r="Q8" s="95">
        <f>IF(RES_hh_fech_in!Q8=0,0,RES_hh_fech_in!Q8/RES_summary!Q$21)</f>
        <v>90.585715803419404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185.74089957904988</v>
      </c>
      <c r="D9" s="95">
        <f>IF(RES_hh_fech_in!D9=0,0,RES_hh_fech_in!D9/RES_summary!D$21)</f>
        <v>156.40959911044845</v>
      </c>
      <c r="E9" s="95">
        <f>IF(RES_hh_fech_in!E9=0,0,RES_hh_fech_in!E9/RES_summary!E$21)</f>
        <v>185.13306961365316</v>
      </c>
      <c r="F9" s="95">
        <f>IF(RES_hh_fech_in!F9=0,0,RES_hh_fech_in!F9/RES_summary!F$21)</f>
        <v>173.3524996968529</v>
      </c>
      <c r="G9" s="95">
        <f>IF(RES_hh_fech_in!G9=0,0,RES_hh_fech_in!G9/RES_summary!G$21)</f>
        <v>165.00463995812203</v>
      </c>
      <c r="H9" s="95">
        <f>IF(RES_hh_fech_in!H9=0,0,RES_hh_fech_in!H9/RES_summary!H$21)</f>
        <v>129.48853258428201</v>
      </c>
      <c r="I9" s="95">
        <f>IF(RES_hh_fech_in!I9=0,0,RES_hh_fech_in!I9/RES_summary!I$21)</f>
        <v>140.0309371996947</v>
      </c>
      <c r="J9" s="95">
        <f>IF(RES_hh_fech_in!J9=0,0,RES_hh_fech_in!J9/RES_summary!J$21)</f>
        <v>139.0927894406922</v>
      </c>
      <c r="K9" s="95">
        <f>IF(RES_hh_fech_in!K9=0,0,RES_hh_fech_in!K9/RES_summary!K$21)</f>
        <v>133.46851182664901</v>
      </c>
      <c r="L9" s="95">
        <f>IF(RES_hh_fech_in!L9=0,0,RES_hh_fech_in!L9/RES_summary!L$21)</f>
        <v>153.7472504884206</v>
      </c>
      <c r="M9" s="95">
        <f>IF(RES_hh_fech_in!M9=0,0,RES_hh_fech_in!M9/RES_summary!M$21)</f>
        <v>105.47987959736281</v>
      </c>
      <c r="N9" s="95">
        <f>IF(RES_hh_fech_in!N9=0,0,RES_hh_fech_in!N9/RES_summary!N$21)</f>
        <v>129.75403516487174</v>
      </c>
      <c r="O9" s="95">
        <f>IF(RES_hh_fech_in!O9=0,0,RES_hh_fech_in!O9/RES_summary!O$21)</f>
        <v>138.09052436743252</v>
      </c>
      <c r="P9" s="95">
        <f>IF(RES_hh_fech_in!P9=0,0,RES_hh_fech_in!P9/RES_summary!P$21)</f>
        <v>97.98898499839575</v>
      </c>
      <c r="Q9" s="95">
        <f>IF(RES_hh_fech_in!Q9=0,0,RES_hh_fech_in!Q9/RES_summary!Q$21)</f>
        <v>114.35937780062245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103.82892305184788</v>
      </c>
      <c r="D11" s="95">
        <f>IF(RES_hh_fech_in!D11=0,0,RES_hh_fech_in!D11/RES_summary!D$21)</f>
        <v>104.1617860468794</v>
      </c>
      <c r="E11" s="95">
        <f>IF(RES_hh_fech_in!E11=0,0,RES_hh_fech_in!E11/RES_summary!E$21)</f>
        <v>101.67460895414182</v>
      </c>
      <c r="F11" s="95">
        <f>IF(RES_hh_fech_in!F11=0,0,RES_hh_fech_in!F11/RES_summary!F$21)</f>
        <v>100.10011440681743</v>
      </c>
      <c r="G11" s="95">
        <f>IF(RES_hh_fech_in!G11=0,0,RES_hh_fech_in!G11/RES_summary!G$21)</f>
        <v>89.015652173680792</v>
      </c>
      <c r="H11" s="95">
        <f>IF(RES_hh_fech_in!H11=0,0,RES_hh_fech_in!H11/RES_summary!H$21)</f>
        <v>84.696521394883689</v>
      </c>
      <c r="I11" s="95">
        <f>IF(RES_hh_fech_in!I11=0,0,RES_hh_fech_in!I11/RES_summary!I$21)</f>
        <v>87.710838267633022</v>
      </c>
      <c r="J11" s="95">
        <f>IF(RES_hh_fech_in!J11=0,0,RES_hh_fech_in!J11/RES_summary!J$21)</f>
        <v>87.757831449451686</v>
      </c>
      <c r="K11" s="95">
        <f>IF(RES_hh_fech_in!K11=0,0,RES_hh_fech_in!K11/RES_summary!K$21)</f>
        <v>75.260057000163371</v>
      </c>
      <c r="L11" s="95">
        <f>IF(RES_hh_fech_in!L11=0,0,RES_hh_fech_in!L11/RES_summary!L$21)</f>
        <v>0</v>
      </c>
      <c r="M11" s="95">
        <f>IF(RES_hh_fech_in!M11=0,0,RES_hh_fech_in!M11/RES_summary!M$21)</f>
        <v>85.549058341743944</v>
      </c>
      <c r="N11" s="95">
        <f>IF(RES_hh_fech_in!N11=0,0,RES_hh_fech_in!N11/RES_summary!N$21)</f>
        <v>0</v>
      </c>
      <c r="O11" s="95">
        <f>IF(RES_hh_fech_in!O11=0,0,RES_hh_fech_in!O11/RES_summary!O$21)</f>
        <v>0</v>
      </c>
      <c r="P11" s="95">
        <f>IF(RES_hh_fech_in!P11=0,0,RES_hh_fech_in!P11/RES_summary!P$21)</f>
        <v>0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85.238754382189782</v>
      </c>
      <c r="D12" s="95">
        <f>IF(RES_hh_fech_in!D12=0,0,RES_hh_fech_in!D12/RES_summary!D$21)</f>
        <v>74.196700174742745</v>
      </c>
      <c r="E12" s="95">
        <f>IF(RES_hh_fech_in!E12=0,0,RES_hh_fech_in!E12/RES_summary!E$21)</f>
        <v>75.493880503539586</v>
      </c>
      <c r="F12" s="95">
        <f>IF(RES_hh_fech_in!F12=0,0,RES_hh_fech_in!F12/RES_summary!F$21)</f>
        <v>73.540333593245876</v>
      </c>
      <c r="G12" s="95">
        <f>IF(RES_hh_fech_in!G12=0,0,RES_hh_fech_in!G12/RES_summary!G$21)</f>
        <v>66.046903717736555</v>
      </c>
      <c r="H12" s="95">
        <f>IF(RES_hh_fech_in!H12=0,0,RES_hh_fech_in!H12/RES_summary!H$21)</f>
        <v>53.283658637454323</v>
      </c>
      <c r="I12" s="95">
        <f>IF(RES_hh_fech_in!I12=0,0,RES_hh_fech_in!I12/RES_summary!I$21)</f>
        <v>43.601036453360194</v>
      </c>
      <c r="J12" s="95">
        <f>IF(RES_hh_fech_in!J12=0,0,RES_hh_fech_in!J12/RES_summary!J$21)</f>
        <v>44.729602116667245</v>
      </c>
      <c r="K12" s="95">
        <f>IF(RES_hh_fech_in!K12=0,0,RES_hh_fech_in!K12/RES_summary!K$21)</f>
        <v>37.690764712573142</v>
      </c>
      <c r="L12" s="95">
        <f>IF(RES_hh_fech_in!L12=0,0,RES_hh_fech_in!L12/RES_summary!L$21)</f>
        <v>39.580732355858075</v>
      </c>
      <c r="M12" s="95">
        <f>IF(RES_hh_fech_in!M12=0,0,RES_hh_fech_in!M12/RES_summary!M$21)</f>
        <v>26.897705985253346</v>
      </c>
      <c r="N12" s="95">
        <f>IF(RES_hh_fech_in!N12=0,0,RES_hh_fech_in!N12/RES_summary!N$21)</f>
        <v>26.478648874636477</v>
      </c>
      <c r="O12" s="95">
        <f>IF(RES_hh_fech_in!O12=0,0,RES_hh_fech_in!O12/RES_summary!O$21)</f>
        <v>29.316957280273115</v>
      </c>
      <c r="P12" s="95">
        <f>IF(RES_hh_fech_in!P12=0,0,RES_hh_fech_in!P12/RES_summary!P$21)</f>
        <v>21.388838114079306</v>
      </c>
      <c r="Q12" s="95">
        <f>IF(RES_hh_fech_in!Q12=0,0,RES_hh_fech_in!Q12/RES_summary!Q$21)</f>
        <v>24.916368549753905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144.69940121740729</v>
      </c>
      <c r="D13" s="22">
        <f>IF(RES_hh_fech_in!D13=0,0,RES_hh_fech_in!D13/RES_summary!D$21)</f>
        <v>148.19874257657904</v>
      </c>
      <c r="E13" s="22">
        <f>IF(RES_hh_fech_in!E13=0,0,RES_hh_fech_in!E13/RES_summary!E$21)</f>
        <v>0</v>
      </c>
      <c r="F13" s="22">
        <f>IF(RES_hh_fech_in!F13=0,0,RES_hh_fech_in!F13/RES_summary!F$21)</f>
        <v>165.16281755290899</v>
      </c>
      <c r="G13" s="22">
        <f>IF(RES_hh_fech_in!G13=0,0,RES_hh_fech_in!G13/RES_summary!G$21)</f>
        <v>0</v>
      </c>
      <c r="H13" s="22">
        <f>IF(RES_hh_fech_in!H13=0,0,RES_hh_fech_in!H13/RES_summary!H$21)</f>
        <v>0</v>
      </c>
      <c r="I13" s="22">
        <f>IF(RES_hh_fech_in!I13=0,0,RES_hh_fech_in!I13/RES_summary!I$21)</f>
        <v>117.30745622267929</v>
      </c>
      <c r="J13" s="22">
        <f>IF(RES_hh_fech_in!J13=0,0,RES_hh_fech_in!J13/RES_summary!J$21)</f>
        <v>107.06049486968411</v>
      </c>
      <c r="K13" s="22">
        <f>IF(RES_hh_fech_in!K13=0,0,RES_hh_fech_in!K13/RES_summary!K$21)</f>
        <v>99.854188507999183</v>
      </c>
      <c r="L13" s="22">
        <f>IF(RES_hh_fech_in!L13=0,0,RES_hh_fech_in!L13/RES_summary!L$21)</f>
        <v>110.21670024923358</v>
      </c>
      <c r="M13" s="22">
        <f>IF(RES_hh_fech_in!M13=0,0,RES_hh_fech_in!M13/RES_summary!M$21)</f>
        <v>91.308967070940426</v>
      </c>
      <c r="N13" s="22">
        <f>IF(RES_hh_fech_in!N13=0,0,RES_hh_fech_in!N13/RES_summary!N$21)</f>
        <v>99.767715416731463</v>
      </c>
      <c r="O13" s="22">
        <f>IF(RES_hh_fech_in!O13=0,0,RES_hh_fech_in!O13/RES_summary!O$21)</f>
        <v>111.97793130451061</v>
      </c>
      <c r="P13" s="22">
        <f>IF(RES_hh_fech_in!P13=0,0,RES_hh_fech_in!P13/RES_summary!P$21)</f>
        <v>0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2.839551482581506</v>
      </c>
      <c r="D14" s="98">
        <f>IF(RES_hh_fech_in!D14=0,0,RES_hh_fech_in!D14/RES_summary!D$21)</f>
        <v>4.4103445087839663</v>
      </c>
      <c r="E14" s="98">
        <f>IF(RES_hh_fech_in!E14=0,0,RES_hh_fech_in!E14/RES_summary!E$21)</f>
        <v>4.1765898662162844</v>
      </c>
      <c r="F14" s="98">
        <f>IF(RES_hh_fech_in!F14=0,0,RES_hh_fech_in!F14/RES_summary!F$21)</f>
        <v>4.6354400328091208</v>
      </c>
      <c r="G14" s="98">
        <f>IF(RES_hh_fech_in!G14=0,0,RES_hh_fech_in!G14/RES_summary!G$21)</f>
        <v>4.3949019554045368</v>
      </c>
      <c r="H14" s="98">
        <f>IF(RES_hh_fech_in!H14=0,0,RES_hh_fech_in!H14/RES_summary!H$21)</f>
        <v>2.628134671820185</v>
      </c>
      <c r="I14" s="98">
        <f>IF(RES_hh_fech_in!I14=0,0,RES_hh_fech_in!I14/RES_summary!I$21)</f>
        <v>2.3000054375564729</v>
      </c>
      <c r="J14" s="98">
        <f>IF(RES_hh_fech_in!J14=0,0,RES_hh_fech_in!J14/RES_summary!J$21)</f>
        <v>1.1478845096010715</v>
      </c>
      <c r="K14" s="98">
        <f>IF(RES_hh_fech_in!K14=0,0,RES_hh_fech_in!K14/RES_summary!K$21)</f>
        <v>1.2644883404162259</v>
      </c>
      <c r="L14" s="98">
        <f>IF(RES_hh_fech_in!L14=0,0,RES_hh_fech_in!L14/RES_summary!L$21)</f>
        <v>0.9004776244997662</v>
      </c>
      <c r="M14" s="98">
        <f>IF(RES_hh_fech_in!M14=0,0,RES_hh_fech_in!M14/RES_summary!M$21)</f>
        <v>0.65971995175435139</v>
      </c>
      <c r="N14" s="98">
        <f>IF(RES_hh_fech_in!N14=0,0,RES_hh_fech_in!N14/RES_summary!N$21)</f>
        <v>1.2026050042938348</v>
      </c>
      <c r="O14" s="98">
        <f>IF(RES_hh_fech_in!O14=0,0,RES_hh_fech_in!O14/RES_summary!O$21)</f>
        <v>1.3280163011473516</v>
      </c>
      <c r="P14" s="98">
        <f>IF(RES_hh_fech_in!P14=0,0,RES_hh_fech_in!P14/RES_summary!P$21)</f>
        <v>1.4004451641836526</v>
      </c>
      <c r="Q14" s="98">
        <f>IF(RES_hh_fech_in!Q14=0,0,RES_hh_fech_in!Q14/RES_summary!Q$21)</f>
        <v>1.5107508930184224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0.19816040353916764</v>
      </c>
      <c r="D15" s="96">
        <f>IF(RES_hh_fech_in!D15=0,0,RES_hh_fech_in!D15/RES_summary!D$21)</f>
        <v>0.18891587749303829</v>
      </c>
      <c r="E15" s="96">
        <f>IF(RES_hh_fech_in!E15=0,0,RES_hh_fech_in!E15/RES_summary!E$21)</f>
        <v>0.12556022066286687</v>
      </c>
      <c r="F15" s="96">
        <f>IF(RES_hh_fech_in!F15=0,0,RES_hh_fech_in!F15/RES_summary!F$21)</f>
        <v>0.16883176814807063</v>
      </c>
      <c r="G15" s="96">
        <f>IF(RES_hh_fech_in!G15=0,0,RES_hh_fech_in!G15/RES_summary!G$21)</f>
        <v>0.12274625078037944</v>
      </c>
      <c r="H15" s="96">
        <f>IF(RES_hh_fech_in!H15=0,0,RES_hh_fech_in!H15/RES_summary!H$21)</f>
        <v>0.12872617324957258</v>
      </c>
      <c r="I15" s="96">
        <f>IF(RES_hh_fech_in!I15=0,0,RES_hh_fech_in!I15/RES_summary!I$21)</f>
        <v>0.14150896672460783</v>
      </c>
      <c r="J15" s="96">
        <f>IF(RES_hh_fech_in!J15=0,0,RES_hh_fech_in!J15/RES_summary!J$21)</f>
        <v>0.339397779499165</v>
      </c>
      <c r="K15" s="96">
        <f>IF(RES_hh_fech_in!K15=0,0,RES_hh_fech_in!K15/RES_summary!K$21)</f>
        <v>0.39071727258590561</v>
      </c>
      <c r="L15" s="96">
        <f>IF(RES_hh_fech_in!L15=0,0,RES_hh_fech_in!L15/RES_summary!L$21)</f>
        <v>0.36303026805626748</v>
      </c>
      <c r="M15" s="96">
        <f>IF(RES_hh_fech_in!M15=0,0,RES_hh_fech_in!M15/RES_summary!M$21)</f>
        <v>0.31022856969351037</v>
      </c>
      <c r="N15" s="96">
        <f>IF(RES_hh_fech_in!N15=0,0,RES_hh_fech_in!N15/RES_summary!N$21)</f>
        <v>0.3540627520913196</v>
      </c>
      <c r="O15" s="96">
        <f>IF(RES_hh_fech_in!O15=0,0,RES_hh_fech_in!O15/RES_summary!O$21)</f>
        <v>0.27324023048409152</v>
      </c>
      <c r="P15" s="96">
        <f>IF(RES_hh_fech_in!P15=0,0,RES_hh_fech_in!P15/RES_summary!P$21)</f>
        <v>0.23961724599486084</v>
      </c>
      <c r="Q15" s="96">
        <f>IF(RES_hh_fech_in!Q15=0,0,RES_hh_fech_in!Q15/RES_summary!Q$21)</f>
        <v>0.3540773157961325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0.19816040353916764</v>
      </c>
      <c r="D16" s="97">
        <f>IF(RES_hh_fech_in!D16=0,0,RES_hh_fech_in!D16/RES_summary!D$21)</f>
        <v>0.18891587749303829</v>
      </c>
      <c r="E16" s="97">
        <f>IF(RES_hh_fech_in!E16=0,0,RES_hh_fech_in!E16/RES_summary!E$21)</f>
        <v>0.12556022066286687</v>
      </c>
      <c r="F16" s="97">
        <f>IF(RES_hh_fech_in!F16=0,0,RES_hh_fech_in!F16/RES_summary!F$21)</f>
        <v>0.16883176814807063</v>
      </c>
      <c r="G16" s="97">
        <f>IF(RES_hh_fech_in!G16=0,0,RES_hh_fech_in!G16/RES_summary!G$21)</f>
        <v>0.12274625078037944</v>
      </c>
      <c r="H16" s="97">
        <f>IF(RES_hh_fech_in!H16=0,0,RES_hh_fech_in!H16/RES_summary!H$21)</f>
        <v>0.12872617324957258</v>
      </c>
      <c r="I16" s="97">
        <f>IF(RES_hh_fech_in!I16=0,0,RES_hh_fech_in!I16/RES_summary!I$21)</f>
        <v>0.14150896672460783</v>
      </c>
      <c r="J16" s="97">
        <f>IF(RES_hh_fech_in!J16=0,0,RES_hh_fech_in!J16/RES_summary!J$21)</f>
        <v>0.339397779499165</v>
      </c>
      <c r="K16" s="97">
        <f>IF(RES_hh_fech_in!K16=0,0,RES_hh_fech_in!K16/RES_summary!K$21)</f>
        <v>0.39071727258590561</v>
      </c>
      <c r="L16" s="97">
        <f>IF(RES_hh_fech_in!L16=0,0,RES_hh_fech_in!L16/RES_summary!L$21)</f>
        <v>0.36303026805626748</v>
      </c>
      <c r="M16" s="97">
        <f>IF(RES_hh_fech_in!M16=0,0,RES_hh_fech_in!M16/RES_summary!M$21)</f>
        <v>0.31022856969351037</v>
      </c>
      <c r="N16" s="97">
        <f>IF(RES_hh_fech_in!N16=0,0,RES_hh_fech_in!N16/RES_summary!N$21)</f>
        <v>0.3540627520913196</v>
      </c>
      <c r="O16" s="97">
        <f>IF(RES_hh_fech_in!O16=0,0,RES_hh_fech_in!O16/RES_summary!O$21)</f>
        <v>0.27324023048409152</v>
      </c>
      <c r="P16" s="97">
        <f>IF(RES_hh_fech_in!P16=0,0,RES_hh_fech_in!P16/RES_summary!P$21)</f>
        <v>0.23961724599486084</v>
      </c>
      <c r="Q16" s="97">
        <f>IF(RES_hh_fech_in!Q16=0,0,RES_hh_fech_in!Q16/RES_summary!Q$21)</f>
        <v>0.3540773157961325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23.67876965788032</v>
      </c>
      <c r="D17" s="96">
        <f>IF(RES_hh_fech_in!D17=0,0,RES_hh_fech_in!D17/RES_summary!D$21)</f>
        <v>24.143292293581435</v>
      </c>
      <c r="E17" s="96">
        <f>IF(RES_hh_fech_in!E17=0,0,RES_hh_fech_in!E17/RES_summary!E$21)</f>
        <v>23.768966385063145</v>
      </c>
      <c r="F17" s="96">
        <f>IF(RES_hh_fech_in!F17=0,0,RES_hh_fech_in!F17/RES_summary!F$21)</f>
        <v>23.563786777933249</v>
      </c>
      <c r="G17" s="96">
        <f>IF(RES_hh_fech_in!G17=0,0,RES_hh_fech_in!G17/RES_summary!G$21)</f>
        <v>23.816631082287792</v>
      </c>
      <c r="H17" s="96">
        <f>IF(RES_hh_fech_in!H17=0,0,RES_hh_fech_in!H17/RES_summary!H$21)</f>
        <v>22.530471907133848</v>
      </c>
      <c r="I17" s="96">
        <f>IF(RES_hh_fech_in!I17=0,0,RES_hh_fech_in!I17/RES_summary!I$21)</f>
        <v>22.50966208610021</v>
      </c>
      <c r="J17" s="96">
        <f>IF(RES_hh_fech_in!J17=0,0,RES_hh_fech_in!J17/RES_summary!J$21)</f>
        <v>21.925558966821267</v>
      </c>
      <c r="K17" s="96">
        <f>IF(RES_hh_fech_in!K17=0,0,RES_hh_fech_in!K17/RES_summary!K$21)</f>
        <v>20.519285452046358</v>
      </c>
      <c r="L17" s="96">
        <f>IF(RES_hh_fech_in!L17=0,0,RES_hh_fech_in!L17/RES_summary!L$21)</f>
        <v>21.05261195909107</v>
      </c>
      <c r="M17" s="96">
        <f>IF(RES_hh_fech_in!M17=0,0,RES_hh_fech_in!M17/RES_summary!M$21)</f>
        <v>20.024801832148665</v>
      </c>
      <c r="N17" s="96">
        <f>IF(RES_hh_fech_in!N17=0,0,RES_hh_fech_in!N17/RES_summary!N$21)</f>
        <v>21.096197372899251</v>
      </c>
      <c r="O17" s="96">
        <f>IF(RES_hh_fech_in!O17=0,0,RES_hh_fech_in!O17/RES_summary!O$21)</f>
        <v>20.035552713085025</v>
      </c>
      <c r="P17" s="96">
        <f>IF(RES_hh_fech_in!P17=0,0,RES_hh_fech_in!P17/RES_summary!P$21)</f>
        <v>21.214174484254443</v>
      </c>
      <c r="Q17" s="96">
        <f>IF(RES_hh_fech_in!Q17=0,0,RES_hh_fech_in!Q17/RES_summary!Q$21)</f>
        <v>20.632242234951274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23.626190184711842</v>
      </c>
      <c r="D19" s="95">
        <f>IF(RES_hh_fech_in!D19=0,0,RES_hh_fech_in!D19/RES_summary!D$21)</f>
        <v>23.399804200306132</v>
      </c>
      <c r="E19" s="95">
        <f>IF(RES_hh_fech_in!E19=0,0,RES_hh_fech_in!E19/RES_summary!E$21)</f>
        <v>0</v>
      </c>
      <c r="F19" s="95">
        <f>IF(RES_hh_fech_in!F19=0,0,RES_hh_fech_in!F19/RES_summary!F$21)</f>
        <v>22.715419314334813</v>
      </c>
      <c r="G19" s="95">
        <f>IF(RES_hh_fech_in!G19=0,0,RES_hh_fech_in!G19/RES_summary!G$21)</f>
        <v>22.582430875279648</v>
      </c>
      <c r="H19" s="95">
        <f>IF(RES_hh_fech_in!H19=0,0,RES_hh_fech_in!H19/RES_summary!H$21)</f>
        <v>0</v>
      </c>
      <c r="I19" s="95">
        <f>IF(RES_hh_fech_in!I19=0,0,RES_hh_fech_in!I19/RES_summary!I$21)</f>
        <v>21.889394945185792</v>
      </c>
      <c r="J19" s="95">
        <f>IF(RES_hh_fech_in!J19=0,0,RES_hh_fech_in!J19/RES_summary!J$21)</f>
        <v>21.707074097185597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20.06827956443087</v>
      </c>
      <c r="N19" s="95">
        <f>IF(RES_hh_fech_in!N19=0,0,RES_hh_fech_in!N19/RES_summary!N$21)</f>
        <v>19.358760433893462</v>
      </c>
      <c r="O19" s="95">
        <f>IF(RES_hh_fech_in!O19=0,0,RES_hh_fech_in!O19/RES_summary!O$21)</f>
        <v>0</v>
      </c>
      <c r="P19" s="95">
        <f>IF(RES_hh_fech_in!P19=0,0,RES_hh_fech_in!P19/RES_summary!P$21)</f>
        <v>19.495714568368687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23.501854843655241</v>
      </c>
      <c r="D20" s="95">
        <f>IF(RES_hh_fech_in!D20=0,0,RES_hh_fech_in!D20/RES_summary!D$21)</f>
        <v>23.002658321620469</v>
      </c>
      <c r="E20" s="95">
        <f>IF(RES_hh_fech_in!E20=0,0,RES_hh_fech_in!E20/RES_summary!E$21)</f>
        <v>23.385389510707661</v>
      </c>
      <c r="F20" s="95">
        <f>IF(RES_hh_fech_in!F20=0,0,RES_hh_fech_in!F20/RES_summary!F$21)</f>
        <v>23.180758279534935</v>
      </c>
      <c r="G20" s="95">
        <f>IF(RES_hh_fech_in!G20=0,0,RES_hh_fech_in!G20/RES_summary!G$21)</f>
        <v>23.035668907311628</v>
      </c>
      <c r="H20" s="95">
        <f>IF(RES_hh_fech_in!H20=0,0,RES_hh_fech_in!H20/RES_summary!H$21)</f>
        <v>22.795384433549351</v>
      </c>
      <c r="I20" s="95">
        <f>IF(RES_hh_fech_in!I20=0,0,RES_hh_fech_in!I20/RES_summary!I$21)</f>
        <v>20.230821785370061</v>
      </c>
      <c r="J20" s="95">
        <f>IF(RES_hh_fech_in!J20=0,0,RES_hh_fech_in!J20/RES_summary!J$21)</f>
        <v>21.747062758890838</v>
      </c>
      <c r="K20" s="95">
        <f>IF(RES_hh_fech_in!K20=0,0,RES_hh_fech_in!K20/RES_summary!K$21)</f>
        <v>0</v>
      </c>
      <c r="L20" s="95">
        <f>IF(RES_hh_fech_in!L20=0,0,RES_hh_fech_in!L20/RES_summary!L$21)</f>
        <v>20.128650168394326</v>
      </c>
      <c r="M20" s="95">
        <f>IF(RES_hh_fech_in!M20=0,0,RES_hh_fech_in!M20/RES_summary!M$21)</f>
        <v>20.440616209977108</v>
      </c>
      <c r="N20" s="95">
        <f>IF(RES_hh_fech_in!N20=0,0,RES_hh_fech_in!N20/RES_summary!N$21)</f>
        <v>19.942835599871767</v>
      </c>
      <c r="O20" s="95">
        <f>IF(RES_hh_fech_in!O20=0,0,RES_hh_fech_in!O20/RES_summary!O$21)</f>
        <v>17.733609814213985</v>
      </c>
      <c r="P20" s="95">
        <f>IF(RES_hh_fech_in!P20=0,0,RES_hh_fech_in!P20/RES_summary!P$21)</f>
        <v>19.235719553200433</v>
      </c>
      <c r="Q20" s="95">
        <f>IF(RES_hh_fech_in!Q20=0,0,RES_hh_fech_in!Q20/RES_summary!Q$21)</f>
        <v>18.77724582085871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23.4012432269096</v>
      </c>
      <c r="D21" s="95">
        <f>IF(RES_hh_fech_in!D21=0,0,RES_hh_fech_in!D21/RES_summary!D$21)</f>
        <v>23.146178768820711</v>
      </c>
      <c r="E21" s="95">
        <f>IF(RES_hh_fech_in!E21=0,0,RES_hh_fech_in!E21/RES_summary!E$21)</f>
        <v>21.235958473699043</v>
      </c>
      <c r="F21" s="95">
        <f>IF(RES_hh_fech_in!F21=0,0,RES_hh_fech_in!F21/RES_summary!F$21)</f>
        <v>22.267090816255422</v>
      </c>
      <c r="G21" s="95">
        <f>IF(RES_hh_fech_in!G21=0,0,RES_hh_fech_in!G21/RES_summary!G$21)</f>
        <v>22.115678563046178</v>
      </c>
      <c r="H21" s="95">
        <f>IF(RES_hh_fech_in!H21=0,0,RES_hh_fech_in!H21/RES_summary!H$21)</f>
        <v>21.107642134333638</v>
      </c>
      <c r="I21" s="95">
        <f>IF(RES_hh_fech_in!I21=0,0,RES_hh_fech_in!I21/RES_summary!I$21)</f>
        <v>20.551484920943668</v>
      </c>
      <c r="J21" s="95">
        <f>IF(RES_hh_fech_in!J21=0,0,RES_hh_fech_in!J21/RES_summary!J$21)</f>
        <v>19.529085739628783</v>
      </c>
      <c r="K21" s="95">
        <f>IF(RES_hh_fech_in!K21=0,0,RES_hh_fech_in!K21/RES_summary!K$21)</f>
        <v>17.713557675894425</v>
      </c>
      <c r="L21" s="95">
        <f>IF(RES_hh_fech_in!L21=0,0,RES_hh_fech_in!L21/RES_summary!L$21)</f>
        <v>19.840499998593234</v>
      </c>
      <c r="M21" s="95">
        <f>IF(RES_hh_fech_in!M21=0,0,RES_hh_fech_in!M21/RES_summary!M$21)</f>
        <v>17.617973435208778</v>
      </c>
      <c r="N21" s="95">
        <f>IF(RES_hh_fech_in!N21=0,0,RES_hh_fech_in!N21/RES_summary!N$21)</f>
        <v>18.907731586298492</v>
      </c>
      <c r="O21" s="95">
        <f>IF(RES_hh_fech_in!O21=0,0,RES_hh_fech_in!O21/RES_summary!O$21)</f>
        <v>16.967846269270513</v>
      </c>
      <c r="P21" s="95">
        <f>IF(RES_hh_fech_in!P21=0,0,RES_hh_fech_in!P21/RES_summary!P$21)</f>
        <v>16.099923258492481</v>
      </c>
      <c r="Q21" s="95">
        <f>IF(RES_hh_fech_in!Q21=0,0,RES_hh_fech_in!Q21/RES_summary!Q$21)</f>
        <v>17.292553597736902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27.786014259958826</v>
      </c>
      <c r="D22" s="95">
        <f>IF(RES_hh_fech_in!D22=0,0,RES_hh_fech_in!D22/RES_summary!D$21)</f>
        <v>26.981304472105336</v>
      </c>
      <c r="E22" s="95">
        <f>IF(RES_hh_fech_in!E22=0,0,RES_hh_fech_in!E22/RES_summary!E$21)</f>
        <v>26.90803073596858</v>
      </c>
      <c r="F22" s="95">
        <f>IF(RES_hh_fech_in!F22=0,0,RES_hh_fech_in!F22/RES_summary!F$21)</f>
        <v>26.725943782496767</v>
      </c>
      <c r="G22" s="95">
        <f>IF(RES_hh_fech_in!G22=0,0,RES_hh_fech_in!G22/RES_summary!G$21)</f>
        <v>26.639387532027833</v>
      </c>
      <c r="H22" s="95">
        <f>IF(RES_hh_fech_in!H22=0,0,RES_hh_fech_in!H22/RES_summary!H$21)</f>
        <v>26.550167395321377</v>
      </c>
      <c r="I22" s="95">
        <f>IF(RES_hh_fech_in!I22=0,0,RES_hh_fech_in!I22/RES_summary!I$21)</f>
        <v>26.44651830672117</v>
      </c>
      <c r="J22" s="95">
        <f>IF(RES_hh_fech_in!J22=0,0,RES_hh_fech_in!J22/RES_summary!J$21)</f>
        <v>26.673155171638584</v>
      </c>
      <c r="K22" s="95">
        <f>IF(RES_hh_fech_in!K22=0,0,RES_hh_fech_in!K22/RES_summary!K$21)</f>
        <v>23.270307145138737</v>
      </c>
      <c r="L22" s="95">
        <f>IF(RES_hh_fech_in!L22=0,0,RES_hh_fech_in!L22/RES_summary!L$21)</f>
        <v>25.313028861735873</v>
      </c>
      <c r="M22" s="95">
        <f>IF(RES_hh_fech_in!M22=0,0,RES_hh_fech_in!M22/RES_summary!M$21)</f>
        <v>23.437411502663544</v>
      </c>
      <c r="N22" s="95">
        <f>IF(RES_hh_fech_in!N22=0,0,RES_hh_fech_in!N22/RES_summary!N$21)</f>
        <v>22.96348845576798</v>
      </c>
      <c r="O22" s="95">
        <f>IF(RES_hh_fech_in!O22=0,0,RES_hh_fech_in!O22/RES_summary!O$21)</f>
        <v>17.13685116309545</v>
      </c>
      <c r="P22" s="95">
        <f>IF(RES_hh_fech_in!P22=0,0,RES_hh_fech_in!P22/RES_summary!P$21)</f>
        <v>16.799150478426757</v>
      </c>
      <c r="Q22" s="95">
        <f>IF(RES_hh_fech_in!Q22=0,0,RES_hh_fech_in!Q22/RES_summary!Q$21)</f>
        <v>19.096130560313842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14.002217447447013</v>
      </c>
      <c r="D24" s="95">
        <f>IF(RES_hh_fech_in!D24=0,0,RES_hh_fech_in!D24/RES_summary!D$21)</f>
        <v>16.09939647705502</v>
      </c>
      <c r="E24" s="95">
        <f>IF(RES_hh_fech_in!E24=0,0,RES_hh_fech_in!E24/RES_summary!E$21)</f>
        <v>14.14214670048</v>
      </c>
      <c r="F24" s="95">
        <f>IF(RES_hh_fech_in!F24=0,0,RES_hh_fech_in!F24/RES_summary!F$21)</f>
        <v>14.073820064092301</v>
      </c>
      <c r="G24" s="95">
        <f>IF(RES_hh_fech_in!G24=0,0,RES_hh_fech_in!G24/RES_summary!G$21)</f>
        <v>13.615446108053002</v>
      </c>
      <c r="H24" s="95">
        <f>IF(RES_hh_fech_in!H24=0,0,RES_hh_fech_in!H24/RES_summary!H$21)</f>
        <v>14.500069464179388</v>
      </c>
      <c r="I24" s="95">
        <f>IF(RES_hh_fech_in!I24=0,0,RES_hh_fech_in!I24/RES_summary!I$21)</f>
        <v>13.490498932728423</v>
      </c>
      <c r="J24" s="95">
        <f>IF(RES_hh_fech_in!J24=0,0,RES_hh_fech_in!J24/RES_summary!J$21)</f>
        <v>0</v>
      </c>
      <c r="K24" s="95">
        <f>IF(RES_hh_fech_in!K24=0,0,RES_hh_fech_in!K24/RES_summary!K$21)</f>
        <v>11.167245613500217</v>
      </c>
      <c r="L24" s="95">
        <f>IF(RES_hh_fech_in!L24=0,0,RES_hh_fech_in!L24/RES_summary!L$21)</f>
        <v>0</v>
      </c>
      <c r="M24" s="95">
        <f>IF(RES_hh_fech_in!M24=0,0,RES_hh_fech_in!M24/RES_summary!M$21)</f>
        <v>15.301535321954276</v>
      </c>
      <c r="N24" s="95">
        <f>IF(RES_hh_fech_in!N24=0,0,RES_hh_fech_in!N24/RES_summary!N$21)</f>
        <v>0</v>
      </c>
      <c r="O24" s="95">
        <f>IF(RES_hh_fech_in!O24=0,0,RES_hh_fech_in!O24/RES_summary!O$21)</f>
        <v>0</v>
      </c>
      <c r="P24" s="95">
        <f>IF(RES_hh_fech_in!P24=0,0,RES_hh_fech_in!P24/RES_summary!P$21)</f>
        <v>0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22.620667570053001</v>
      </c>
      <c r="D25" s="22">
        <f>IF(RES_hh_fech_in!D25=0,0,RES_hh_fech_in!D25/RES_summary!D$21)</f>
        <v>25.632383084595368</v>
      </c>
      <c r="E25" s="22">
        <f>IF(RES_hh_fech_in!E25=0,0,RES_hh_fech_in!E25/RES_summary!E$21)</f>
        <v>23.829431879047316</v>
      </c>
      <c r="F25" s="22">
        <f>IF(RES_hh_fech_in!F25=0,0,RES_hh_fech_in!F25/RES_summary!F$21)</f>
        <v>25.017032110568053</v>
      </c>
      <c r="G25" s="22">
        <f>IF(RES_hh_fech_in!G25=0,0,RES_hh_fech_in!G25/RES_summary!G$21)</f>
        <v>25.952937506945577</v>
      </c>
      <c r="H25" s="22">
        <f>IF(RES_hh_fech_in!H25=0,0,RES_hh_fech_in!H25/RES_summary!H$21)</f>
        <v>22.146905688274877</v>
      </c>
      <c r="I25" s="22">
        <f>IF(RES_hh_fech_in!I25=0,0,RES_hh_fech_in!I25/RES_summary!I$21)</f>
        <v>21.814151051405354</v>
      </c>
      <c r="J25" s="22">
        <f>IF(RES_hh_fech_in!J25=0,0,RES_hh_fech_in!J25/RES_summary!J$21)</f>
        <v>20.846230755000892</v>
      </c>
      <c r="K25" s="22">
        <f>IF(RES_hh_fech_in!K25=0,0,RES_hh_fech_in!K25/RES_summary!K$21)</f>
        <v>19.771834914378516</v>
      </c>
      <c r="L25" s="22">
        <f>IF(RES_hh_fech_in!L25=0,0,RES_hh_fech_in!L25/RES_summary!L$21)</f>
        <v>18.671640314380134</v>
      </c>
      <c r="M25" s="22">
        <f>IF(RES_hh_fech_in!M25=0,0,RES_hh_fech_in!M25/RES_summary!M$21)</f>
        <v>18.251211173479575</v>
      </c>
      <c r="N25" s="22">
        <f>IF(RES_hh_fech_in!N25=0,0,RES_hh_fech_in!N25/RES_summary!N$21)</f>
        <v>21.233151025958524</v>
      </c>
      <c r="O25" s="22">
        <f>IF(RES_hh_fech_in!O25=0,0,RES_hh_fech_in!O25/RES_summary!O$21)</f>
        <v>20.589190880411998</v>
      </c>
      <c r="P25" s="22">
        <f>IF(RES_hh_fech_in!P25=0,0,RES_hh_fech_in!P25/RES_summary!P$21)</f>
        <v>21.471049078904699</v>
      </c>
      <c r="Q25" s="22">
        <f>IF(RES_hh_fech_in!Q25=0,0,RES_hh_fech_in!Q25/RES_summary!Q$21)</f>
        <v>21.942135255497995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4.7120024574045223</v>
      </c>
      <c r="D26" s="18">
        <f>IF(RES_hh_fech_in!D26=0,0,RES_hh_fech_in!D26/RES_summary!D$21)</f>
        <v>4.6526338300812435</v>
      </c>
      <c r="E26" s="18">
        <f>IF(RES_hh_fech_in!E26=0,0,RES_hh_fech_in!E26/RES_summary!E$21)</f>
        <v>4.61943541169975</v>
      </c>
      <c r="F26" s="18">
        <f>IF(RES_hh_fech_in!F26=0,0,RES_hh_fech_in!F26/RES_summary!F$21)</f>
        <v>4.5812901603205578</v>
      </c>
      <c r="G26" s="18">
        <f>IF(RES_hh_fech_in!G26=0,0,RES_hh_fech_in!G26/RES_summary!G$21)</f>
        <v>4.5475309995518325</v>
      </c>
      <c r="H26" s="18">
        <f>IF(RES_hh_fech_in!H26=0,0,RES_hh_fech_in!H26/RES_summary!H$21)</f>
        <v>4.5083776678198078</v>
      </c>
      <c r="I26" s="18">
        <f>IF(RES_hh_fech_in!I26=0,0,RES_hh_fech_in!I26/RES_summary!I$21)</f>
        <v>4.476417710904097</v>
      </c>
      <c r="J26" s="18">
        <f>IF(RES_hh_fech_in!J26=0,0,RES_hh_fech_in!J26/RES_summary!J$21)</f>
        <v>4.5107372731211273</v>
      </c>
      <c r="K26" s="18">
        <f>IF(RES_hh_fech_in!K26=0,0,RES_hh_fech_in!K26/RES_summary!K$21)</f>
        <v>4.5033174464500654</v>
      </c>
      <c r="L26" s="18">
        <f>IF(RES_hh_fech_in!L26=0,0,RES_hh_fech_in!L26/RES_summary!L$21)</f>
        <v>4.5365047132985152</v>
      </c>
      <c r="M26" s="18">
        <f>IF(RES_hh_fech_in!M26=0,0,RES_hh_fech_in!M26/RES_summary!M$21)</f>
        <v>4.4156799220275733</v>
      </c>
      <c r="N26" s="18">
        <f>IF(RES_hh_fech_in!N26=0,0,RES_hh_fech_in!N26/RES_summary!N$21)</f>
        <v>4.4083456902939249</v>
      </c>
      <c r="O26" s="18">
        <f>IF(RES_hh_fech_in!O26=0,0,RES_hh_fech_in!O26/RES_summary!O$21)</f>
        <v>4.3994677788023582</v>
      </c>
      <c r="P26" s="18">
        <f>IF(RES_hh_fech_in!P26=0,0,RES_hh_fech_in!P26/RES_summary!P$21)</f>
        <v>4.3748168649387509</v>
      </c>
      <c r="Q26" s="18">
        <f>IF(RES_hh_fech_in!Q26=0,0,RES_hh_fech_in!Q26/RES_summary!Q$21)</f>
        <v>4.2974224631936586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8.3968220493034913</v>
      </c>
      <c r="D27" s="96">
        <f>IF(RES_hh_fech_in!D27=0,0,RES_hh_fech_in!D27/RES_summary!D$21)</f>
        <v>8.5282687464103493</v>
      </c>
      <c r="E27" s="96">
        <f>IF(RES_hh_fech_in!E27=0,0,RES_hh_fech_in!E27/RES_summary!E$21)</f>
        <v>8.1719749791210941</v>
      </c>
      <c r="F27" s="96">
        <f>IF(RES_hh_fech_in!F27=0,0,RES_hh_fech_in!F27/RES_summary!F$21)</f>
        <v>8.4600022284944973</v>
      </c>
      <c r="G27" s="96">
        <f>IF(RES_hh_fech_in!G27=0,0,RES_hh_fech_in!G27/RES_summary!G$21)</f>
        <v>8.5384461655490007</v>
      </c>
      <c r="H27" s="96">
        <f>IF(RES_hh_fech_in!H27=0,0,RES_hh_fech_in!H27/RES_summary!H$21)</f>
        <v>8.3962143939195002</v>
      </c>
      <c r="I27" s="96">
        <f>IF(RES_hh_fech_in!I27=0,0,RES_hh_fech_in!I27/RES_summary!I$21)</f>
        <v>8.3193996492153417</v>
      </c>
      <c r="J27" s="96">
        <f>IF(RES_hh_fech_in!J27=0,0,RES_hh_fech_in!J27/RES_summary!J$21)</f>
        <v>7.8163826882387051</v>
      </c>
      <c r="K27" s="96">
        <f>IF(RES_hh_fech_in!K27=0,0,RES_hh_fech_in!K27/RES_summary!K$21)</f>
        <v>8.0159019152249602</v>
      </c>
      <c r="L27" s="96">
        <f>IF(RES_hh_fech_in!L27=0,0,RES_hh_fech_in!L27/RES_summary!L$21)</f>
        <v>7.9885204857425034</v>
      </c>
      <c r="M27" s="96">
        <f>IF(RES_hh_fech_in!M27=0,0,RES_hh_fech_in!M27/RES_summary!M$21)</f>
        <v>7.4461136272204769</v>
      </c>
      <c r="N27" s="96">
        <f>IF(RES_hh_fech_in!N27=0,0,RES_hh_fech_in!N27/RES_summary!N$21)</f>
        <v>7.4720027970129514</v>
      </c>
      <c r="O27" s="96">
        <f>IF(RES_hh_fech_in!O27=0,0,RES_hh_fech_in!O27/RES_summary!O$21)</f>
        <v>7.9803677221143152</v>
      </c>
      <c r="P27" s="96">
        <f>IF(RES_hh_fech_in!P27=0,0,RES_hh_fech_in!P27/RES_summary!P$21)</f>
        <v>7.8652771833175317</v>
      </c>
      <c r="Q27" s="96">
        <f>IF(RES_hh_fech_in!Q27=0,0,RES_hh_fech_in!Q27/RES_summary!Q$21)</f>
        <v>8.3157685097054728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10.916240265877169</v>
      </c>
      <c r="D29" s="95">
        <f>IF(RES_hh_fech_in!D29=0,0,RES_hh_fech_in!D29/RES_summary!D$21)</f>
        <v>10.691703498486278</v>
      </c>
      <c r="E29" s="95">
        <f>IF(RES_hh_fech_in!E29=0,0,RES_hh_fech_in!E29/RES_summary!E$21)</f>
        <v>0</v>
      </c>
      <c r="F29" s="95">
        <f>IF(RES_hh_fech_in!F29=0,0,RES_hh_fech_in!F29/RES_summary!F$21)</f>
        <v>10.863974708589637</v>
      </c>
      <c r="G29" s="95">
        <f>IF(RES_hh_fech_in!G29=0,0,RES_hh_fech_in!G29/RES_summary!G$21)</f>
        <v>0</v>
      </c>
      <c r="H29" s="95">
        <f>IF(RES_hh_fech_in!H29=0,0,RES_hh_fech_in!H29/RES_summary!H$21)</f>
        <v>10.474475018385505</v>
      </c>
      <c r="I29" s="95">
        <f>IF(RES_hh_fech_in!I29=0,0,RES_hh_fech_in!I29/RES_summary!I$21)</f>
        <v>10.501091405646696</v>
      </c>
      <c r="J29" s="95">
        <f>IF(RES_hh_fech_in!J29=0,0,RES_hh_fech_in!J29/RES_summary!J$21)</f>
        <v>10.325009160158624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10.104940140081748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9.5690604359590985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10.025838348382697</v>
      </c>
      <c r="D30" s="95">
        <f>IF(RES_hh_fech_in!D30=0,0,RES_hh_fech_in!D30/RES_summary!D$21)</f>
        <v>9.7187650744778775</v>
      </c>
      <c r="E30" s="95">
        <f>IF(RES_hh_fech_in!E30=0,0,RES_hh_fech_in!E30/RES_summary!E$21)</f>
        <v>9.4709143309292578</v>
      </c>
      <c r="F30" s="95">
        <f>IF(RES_hh_fech_in!F30=0,0,RES_hh_fech_in!F30/RES_summary!F$21)</f>
        <v>9.5667879874961539</v>
      </c>
      <c r="G30" s="95">
        <f>IF(RES_hh_fech_in!G30=0,0,RES_hh_fech_in!G30/RES_summary!G$21)</f>
        <v>9.4674078874113121</v>
      </c>
      <c r="H30" s="95">
        <f>IF(RES_hh_fech_in!H30=0,0,RES_hh_fech_in!H30/RES_summary!H$21)</f>
        <v>9.5058953401733408</v>
      </c>
      <c r="I30" s="95">
        <f>IF(RES_hh_fech_in!I30=0,0,RES_hh_fech_in!I30/RES_summary!I$21)</f>
        <v>9.6041167836642174</v>
      </c>
      <c r="J30" s="95">
        <f>IF(RES_hh_fech_in!J30=0,0,RES_hh_fech_in!J30/RES_summary!J$21)</f>
        <v>8.9732554785083831</v>
      </c>
      <c r="K30" s="95">
        <f>IF(RES_hh_fech_in!K30=0,0,RES_hh_fech_in!K30/RES_summary!K$21)</f>
        <v>9.3090392631040046</v>
      </c>
      <c r="L30" s="95">
        <f>IF(RES_hh_fech_in!L30=0,0,RES_hh_fech_in!L30/RES_summary!L$21)</f>
        <v>9.5062287992646972</v>
      </c>
      <c r="M30" s="95">
        <f>IF(RES_hh_fech_in!M30=0,0,RES_hh_fech_in!M30/RES_summary!M$21)</f>
        <v>9.0175593226498556</v>
      </c>
      <c r="N30" s="95">
        <f>IF(RES_hh_fech_in!N30=0,0,RES_hh_fech_in!N30/RES_summary!N$21)</f>
        <v>9.0952406712439071</v>
      </c>
      <c r="O30" s="95">
        <f>IF(RES_hh_fech_in!O30=0,0,RES_hh_fech_in!O30/RES_summary!O$21)</f>
        <v>9.0638563597833723</v>
      </c>
      <c r="P30" s="95">
        <f>IF(RES_hh_fech_in!P30=0,0,RES_hh_fech_in!P30/RES_summary!P$21)</f>
        <v>8.9140313694288</v>
      </c>
      <c r="Q30" s="95">
        <f>IF(RES_hh_fech_in!Q30=0,0,RES_hh_fech_in!Q30/RES_summary!Q$21)</f>
        <v>9.1034530840071799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13.04430564678823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7.0062369753231106</v>
      </c>
      <c r="D32" s="18">
        <f>IF(RES_hh_fech_in!D32=0,0,RES_hh_fech_in!D32/RES_summary!D$21)</f>
        <v>7.4280309460699732</v>
      </c>
      <c r="E32" s="18">
        <f>IF(RES_hh_fech_in!E32=0,0,RES_hh_fech_in!E32/RES_summary!E$21)</f>
        <v>7.7550966217654658</v>
      </c>
      <c r="F32" s="18">
        <f>IF(RES_hh_fech_in!F32=0,0,RES_hh_fech_in!F32/RES_summary!F$21)</f>
        <v>7.782997049448892</v>
      </c>
      <c r="G32" s="18">
        <f>IF(RES_hh_fech_in!G32=0,0,RES_hh_fech_in!G32/RES_summary!G$21)</f>
        <v>8.0259349141080456</v>
      </c>
      <c r="H32" s="18">
        <f>IF(RES_hh_fech_in!H32=0,0,RES_hh_fech_in!H32/RES_summary!H$21)</f>
        <v>7.5274621132526471</v>
      </c>
      <c r="I32" s="18">
        <f>IF(RES_hh_fech_in!I32=0,0,RES_hh_fech_in!I32/RES_summary!I$21)</f>
        <v>7.4708298524861023</v>
      </c>
      <c r="J32" s="18">
        <f>IF(RES_hh_fech_in!J32=0,0,RES_hh_fech_in!J32/RES_summary!J$21)</f>
        <v>6.6702983359900996</v>
      </c>
      <c r="K32" s="18">
        <f>IF(RES_hh_fech_in!K32=0,0,RES_hh_fech_in!K32/RES_summary!K$21)</f>
        <v>6.7200231541637745</v>
      </c>
      <c r="L32" s="18">
        <f>IF(RES_hh_fech_in!L32=0,0,RES_hh_fech_in!L32/RES_summary!L$21)</f>
        <v>6.4178444145560736</v>
      </c>
      <c r="M32" s="18">
        <f>IF(RES_hh_fech_in!M32=0,0,RES_hh_fech_in!M32/RES_summary!M$21)</f>
        <v>6.3281606947468214</v>
      </c>
      <c r="N32" s="18">
        <f>IF(RES_hh_fech_in!N32=0,0,RES_hh_fech_in!N32/RES_summary!N$21)</f>
        <v>6.810507410985756</v>
      </c>
      <c r="O32" s="18">
        <f>IF(RES_hh_fech_in!O32=0,0,RES_hh_fech_in!O32/RES_summary!O$21)</f>
        <v>7.0108399677209681</v>
      </c>
      <c r="P32" s="18">
        <f>IF(RES_hh_fech_in!P32=0,0,RES_hh_fech_in!P32/RES_summary!P$21)</f>
        <v>7.3323896609153882</v>
      </c>
      <c r="Q32" s="18">
        <f>IF(RES_hh_fech_in!Q32=0,0,RES_hh_fech_in!Q32/RES_summary!Q$21)</f>
        <v>8.0228794422208729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118.82203859472341</v>
      </c>
      <c r="D3" s="100">
        <f>IF(RES_hh_tesh_in!D3=0,0,RES_hh_tesh_in!D3/RES_summary!D$21)</f>
        <v>111.94410818094222</v>
      </c>
      <c r="E3" s="100">
        <f>IF(RES_hh_tesh_in!E3=0,0,RES_hh_tesh_in!E3/RES_summary!E$21)</f>
        <v>116.45611951371387</v>
      </c>
      <c r="F3" s="100">
        <f>IF(RES_hh_tesh_in!F3=0,0,RES_hh_tesh_in!F3/RES_summary!F$21)</f>
        <v>120.5130896721606</v>
      </c>
      <c r="G3" s="100">
        <f>IF(RES_hh_tesh_in!G3=0,0,RES_hh_tesh_in!G3/RES_summary!G$21)</f>
        <v>114.6149455725128</v>
      </c>
      <c r="H3" s="100">
        <f>IF(RES_hh_tesh_in!H3=0,0,RES_hh_tesh_in!H3/RES_summary!H$21)</f>
        <v>100.58598735921535</v>
      </c>
      <c r="I3" s="100">
        <f>IF(RES_hh_tesh_in!I3=0,0,RES_hh_tesh_in!I3/RES_summary!I$21)</f>
        <v>94.150047545007737</v>
      </c>
      <c r="J3" s="100">
        <f>IF(RES_hh_tesh_in!J3=0,0,RES_hh_tesh_in!J3/RES_summary!J$21)</f>
        <v>100.8033333525163</v>
      </c>
      <c r="K3" s="100">
        <f>IF(RES_hh_tesh_in!K3=0,0,RES_hh_tesh_in!K3/RES_summary!K$21)</f>
        <v>92.674917508946805</v>
      </c>
      <c r="L3" s="100">
        <f>IF(RES_hh_tesh_in!L3=0,0,RES_hh_tesh_in!L3/RES_summary!L$21)</f>
        <v>105.33130113404718</v>
      </c>
      <c r="M3" s="100">
        <f>IF(RES_hh_tesh_in!M3=0,0,RES_hh_tesh_in!M3/RES_summary!M$21)</f>
        <v>83.885202530002999</v>
      </c>
      <c r="N3" s="100">
        <f>IF(RES_hh_tesh_in!N3=0,0,RES_hh_tesh_in!N3/RES_summary!N$21)</f>
        <v>90.307993842160883</v>
      </c>
      <c r="O3" s="100">
        <f>IF(RES_hh_tesh_in!O3=0,0,RES_hh_tesh_in!O3/RES_summary!O$21)</f>
        <v>97.092447911731284</v>
      </c>
      <c r="P3" s="100">
        <f>IF(RES_hh_tesh_in!P3=0,0,RES_hh_tesh_in!P3/RES_summary!P$21)</f>
        <v>80.5863033608032</v>
      </c>
      <c r="Q3" s="100">
        <f>IF(RES_hh_tesh_in!Q3=0,0,RES_hh_tesh_in!Q3/RES_summary!Q$21)</f>
        <v>91.541889575389405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98.580443397188205</v>
      </c>
      <c r="D4" s="96">
        <f>IF(RES_hh_tesh_in!D4=0,0,RES_hh_tesh_in!D4/RES_summary!D$21)</f>
        <v>91.144187061777146</v>
      </c>
      <c r="E4" s="96">
        <f>IF(RES_hh_tesh_in!E4=0,0,RES_hh_tesh_in!E4/RES_summary!E$21)</f>
        <v>95.027680234760354</v>
      </c>
      <c r="F4" s="96">
        <f>IF(RES_hh_tesh_in!F4=0,0,RES_hh_tesh_in!F4/RES_summary!F$21)</f>
        <v>99.672522622661873</v>
      </c>
      <c r="G4" s="96">
        <f>IF(RES_hh_tesh_in!G4=0,0,RES_hh_tesh_in!G4/RES_summary!G$21)</f>
        <v>93.324302966542987</v>
      </c>
      <c r="H4" s="96">
        <f>IF(RES_hh_tesh_in!H4=0,0,RES_hh_tesh_in!H4/RES_summary!H$21)</f>
        <v>80.703987068338066</v>
      </c>
      <c r="I4" s="96">
        <f>IF(RES_hh_tesh_in!I4=0,0,RES_hh_tesh_in!I4/RES_summary!I$21)</f>
        <v>73.767600573230453</v>
      </c>
      <c r="J4" s="96">
        <f>IF(RES_hh_tesh_in!J4=0,0,RES_hh_tesh_in!J4/RES_summary!J$21)</f>
        <v>81.135943345517958</v>
      </c>
      <c r="K4" s="96">
        <f>IF(RES_hh_tesh_in!K4=0,0,RES_hh_tesh_in!K4/RES_summary!K$21)</f>
        <v>72.268791933167392</v>
      </c>
      <c r="L4" s="96">
        <f>IF(RES_hh_tesh_in!L4=0,0,RES_hh_tesh_in!L4/RES_summary!L$21)</f>
        <v>85.635227253225466</v>
      </c>
      <c r="M4" s="96">
        <f>IF(RES_hh_tesh_in!M4=0,0,RES_hh_tesh_in!M4/RES_summary!M$21)</f>
        <v>64.349397702451355</v>
      </c>
      <c r="N4" s="96">
        <f>IF(RES_hh_tesh_in!N4=0,0,RES_hh_tesh_in!N4/RES_summary!N$21)</f>
        <v>69.798743323356632</v>
      </c>
      <c r="O4" s="96">
        <f>IF(RES_hh_tesh_in!O4=0,0,RES_hh_tesh_in!O4/RES_summary!O$21)</f>
        <v>77.285104520413</v>
      </c>
      <c r="P4" s="96">
        <f>IF(RES_hh_tesh_in!P4=0,0,RES_hh_tesh_in!P4/RES_summary!P$21)</f>
        <v>59.328119596168399</v>
      </c>
      <c r="Q4" s="96">
        <f>IF(RES_hh_tesh_in!Q4=0,0,RES_hh_tesh_in!Q4/RES_summary!Q$21)</f>
        <v>70.290561082892182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99.141338596524093</v>
      </c>
      <c r="D5" s="95">
        <f>IF(RES_hh_tesh_in!D5=0,0,RES_hh_tesh_in!D5/RES_summary!D$21)</f>
        <v>86.060615417679571</v>
      </c>
      <c r="E5" s="95">
        <f>IF(RES_hh_tesh_in!E5=0,0,RES_hh_tesh_in!E5/RES_summary!E$21)</f>
        <v>0</v>
      </c>
      <c r="F5" s="95">
        <f>IF(RES_hh_tesh_in!F5=0,0,RES_hh_tesh_in!F5/RES_summary!F$21)</f>
        <v>0</v>
      </c>
      <c r="G5" s="95">
        <f>IF(RES_hh_tesh_in!G5=0,0,RES_hh_tesh_in!G5/RES_summary!G$21)</f>
        <v>86.685924187314612</v>
      </c>
      <c r="H5" s="95">
        <f>IF(RES_hh_tesh_in!H5=0,0,RES_hh_tesh_in!H5/RES_summary!H$21)</f>
        <v>78.989118567632758</v>
      </c>
      <c r="I5" s="95">
        <f>IF(RES_hh_tesh_in!I5=0,0,RES_hh_tesh_in!I5/RES_summary!I$21)</f>
        <v>63.507081278245749</v>
      </c>
      <c r="J5" s="95">
        <f>IF(RES_hh_tesh_in!J5=0,0,RES_hh_tesh_in!J5/RES_summary!J$21)</f>
        <v>75.627995070347751</v>
      </c>
      <c r="K5" s="95">
        <f>IF(RES_hh_tesh_in!K5=0,0,RES_hh_tesh_in!K5/RES_summary!K$21)</f>
        <v>67.242130191119259</v>
      </c>
      <c r="L5" s="95">
        <f>IF(RES_hh_tesh_in!L5=0,0,RES_hh_tesh_in!L5/RES_summary!L$21)</f>
        <v>0</v>
      </c>
      <c r="M5" s="95">
        <f>IF(RES_hh_tesh_in!M5=0,0,RES_hh_tesh_in!M5/RES_summary!M$21)</f>
        <v>62.924227465270882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90.298156935135978</v>
      </c>
      <c r="D6" s="95">
        <f>IF(RES_hh_tesh_in!D6=0,0,RES_hh_tesh_in!D6/RES_summary!D$21)</f>
        <v>85.867486901402003</v>
      </c>
      <c r="E6" s="95">
        <f>IF(RES_hh_tesh_in!E6=0,0,RES_hh_tesh_in!E6/RES_summary!E$21)</f>
        <v>91.544285904513103</v>
      </c>
      <c r="F6" s="95">
        <f>IF(RES_hh_tesh_in!F6=0,0,RES_hh_tesh_in!F6/RES_summary!F$21)</f>
        <v>90.484405833782731</v>
      </c>
      <c r="G6" s="95">
        <f>IF(RES_hh_tesh_in!G6=0,0,RES_hh_tesh_in!G6/RES_summary!G$21)</f>
        <v>88.777761592070277</v>
      </c>
      <c r="H6" s="95">
        <f>IF(RES_hh_tesh_in!H6=0,0,RES_hh_tesh_in!H6/RES_summary!H$21)</f>
        <v>79.565996438591128</v>
      </c>
      <c r="I6" s="95">
        <f>IF(RES_hh_tesh_in!I6=0,0,RES_hh_tesh_in!I6/RES_summary!I$21)</f>
        <v>72.593621831399716</v>
      </c>
      <c r="J6" s="95">
        <f>IF(RES_hh_tesh_in!J6=0,0,RES_hh_tesh_in!J6/RES_summary!J$21)</f>
        <v>75.755812309140182</v>
      </c>
      <c r="K6" s="95">
        <f>IF(RES_hh_tesh_in!K6=0,0,RES_hh_tesh_in!K6/RES_summary!K$21)</f>
        <v>74.53661914339628</v>
      </c>
      <c r="L6" s="95">
        <f>IF(RES_hh_tesh_in!L6=0,0,RES_hh_tesh_in!L6/RES_summary!L$21)</f>
        <v>82.964988916014363</v>
      </c>
      <c r="M6" s="95">
        <f>IF(RES_hh_tesh_in!M6=0,0,RES_hh_tesh_in!M6/RES_summary!M$21)</f>
        <v>66.155117433037447</v>
      </c>
      <c r="N6" s="95">
        <f>IF(RES_hh_tesh_in!N6=0,0,RES_hh_tesh_in!N6/RES_summary!N$21)</f>
        <v>67.747516176302852</v>
      </c>
      <c r="O6" s="95">
        <f>IF(RES_hh_tesh_in!O6=0,0,RES_hh_tesh_in!O6/RES_summary!O$21)</f>
        <v>0</v>
      </c>
      <c r="P6" s="95">
        <f>IF(RES_hh_tesh_in!P6=0,0,RES_hh_tesh_in!P6/RES_summary!P$21)</f>
        <v>59.686634625171351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93.012284225171726</v>
      </c>
      <c r="D7" s="95">
        <f>IF(RES_hh_tesh_in!D7=0,0,RES_hh_tesh_in!D7/RES_summary!D$21)</f>
        <v>80.362333745467751</v>
      </c>
      <c r="E7" s="95">
        <f>IF(RES_hh_tesh_in!E7=0,0,RES_hh_tesh_in!E7/RES_summary!E$21)</f>
        <v>91.225519071214322</v>
      </c>
      <c r="F7" s="95">
        <f>IF(RES_hh_tesh_in!F7=0,0,RES_hh_tesh_in!F7/RES_summary!F$21)</f>
        <v>92.190895425259143</v>
      </c>
      <c r="G7" s="95">
        <f>IF(RES_hh_tesh_in!G7=0,0,RES_hh_tesh_in!G7/RES_summary!G$21)</f>
        <v>92.482943765502853</v>
      </c>
      <c r="H7" s="95">
        <f>IF(RES_hh_tesh_in!H7=0,0,RES_hh_tesh_in!H7/RES_summary!H$21)</f>
        <v>79.169875794433494</v>
      </c>
      <c r="I7" s="95">
        <f>IF(RES_hh_tesh_in!I7=0,0,RES_hh_tesh_in!I7/RES_summary!I$21)</f>
        <v>64.945474357508203</v>
      </c>
      <c r="J7" s="95">
        <f>IF(RES_hh_tesh_in!J7=0,0,RES_hh_tesh_in!J7/RES_summary!J$21)</f>
        <v>84.616595708139329</v>
      </c>
      <c r="K7" s="95">
        <f>IF(RES_hh_tesh_in!K7=0,0,RES_hh_tesh_in!K7/RES_summary!K$21)</f>
        <v>68.894054543578605</v>
      </c>
      <c r="L7" s="95">
        <f>IF(RES_hh_tesh_in!L7=0,0,RES_hh_tesh_in!L7/RES_summary!L$21)</f>
        <v>79.378575453429931</v>
      </c>
      <c r="M7" s="95">
        <f>IF(RES_hh_tesh_in!M7=0,0,RES_hh_tesh_in!M7/RES_summary!M$21)</f>
        <v>64.895844350941402</v>
      </c>
      <c r="N7" s="95">
        <f>IF(RES_hh_tesh_in!N7=0,0,RES_hh_tesh_in!N7/RES_summary!N$21)</f>
        <v>65.581775498916883</v>
      </c>
      <c r="O7" s="95">
        <f>IF(RES_hh_tesh_in!O7=0,0,RES_hh_tesh_in!O7/RES_summary!O$21)</f>
        <v>72.527254332996478</v>
      </c>
      <c r="P7" s="95">
        <f>IF(RES_hh_tesh_in!P7=0,0,RES_hh_tesh_in!P7/RES_summary!P$21)</f>
        <v>57.341602790773727</v>
      </c>
      <c r="Q7" s="95">
        <f>IF(RES_hh_tesh_in!Q7=0,0,RES_hh_tesh_in!Q7/RES_summary!Q$21)</f>
        <v>68.398762979357457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95.292606578027844</v>
      </c>
      <c r="D8" s="95">
        <f>IF(RES_hh_tesh_in!D8=0,0,RES_hh_tesh_in!D8/RES_summary!D$21)</f>
        <v>88.233967482756441</v>
      </c>
      <c r="E8" s="95">
        <f>IF(RES_hh_tesh_in!E8=0,0,RES_hh_tesh_in!E8/RES_summary!E$21)</f>
        <v>89.309972323806832</v>
      </c>
      <c r="F8" s="95">
        <f>IF(RES_hh_tesh_in!F8=0,0,RES_hh_tesh_in!F8/RES_summary!F$21)</f>
        <v>94.793857532391229</v>
      </c>
      <c r="G8" s="95">
        <f>IF(RES_hh_tesh_in!G8=0,0,RES_hh_tesh_in!G8/RES_summary!G$21)</f>
        <v>86.720487294809132</v>
      </c>
      <c r="H8" s="95">
        <f>IF(RES_hh_tesh_in!H8=0,0,RES_hh_tesh_in!H8/RES_summary!H$21)</f>
        <v>78.244233489714162</v>
      </c>
      <c r="I8" s="95">
        <f>IF(RES_hh_tesh_in!I8=0,0,RES_hh_tesh_in!I8/RES_summary!I$21)</f>
        <v>71.547787294531133</v>
      </c>
      <c r="J8" s="95">
        <f>IF(RES_hh_tesh_in!J8=0,0,RES_hh_tesh_in!J8/RES_summary!J$21)</f>
        <v>74.309245489736298</v>
      </c>
      <c r="K8" s="95">
        <f>IF(RES_hh_tesh_in!K8=0,0,RES_hh_tesh_in!K8/RES_summary!K$21)</f>
        <v>70.059338025145635</v>
      </c>
      <c r="L8" s="95">
        <f>IF(RES_hh_tesh_in!L8=0,0,RES_hh_tesh_in!L8/RES_summary!L$21)</f>
        <v>86.435966088075332</v>
      </c>
      <c r="M8" s="95">
        <f>IF(RES_hh_tesh_in!M8=0,0,RES_hh_tesh_in!M8/RES_summary!M$21)</f>
        <v>61.591293962471774</v>
      </c>
      <c r="N8" s="95">
        <f>IF(RES_hh_tesh_in!N8=0,0,RES_hh_tesh_in!N8/RES_summary!N$21)</f>
        <v>67.688081891613066</v>
      </c>
      <c r="O8" s="95">
        <f>IF(RES_hh_tesh_in!O8=0,0,RES_hh_tesh_in!O8/RES_summary!O$21)</f>
        <v>76.229343463269615</v>
      </c>
      <c r="P8" s="95">
        <f>IF(RES_hh_tesh_in!P8=0,0,RES_hh_tesh_in!P8/RES_summary!P$21)</f>
        <v>55.266884543260865</v>
      </c>
      <c r="Q8" s="95">
        <f>IF(RES_hh_tesh_in!Q8=0,0,RES_hh_tesh_in!Q8/RES_summary!Q$21)</f>
        <v>65.739310039752041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99.740831668872048</v>
      </c>
      <c r="D9" s="95">
        <f>IF(RES_hh_tesh_in!D9=0,0,RES_hh_tesh_in!D9/RES_summary!D$21)</f>
        <v>84.885659674408814</v>
      </c>
      <c r="E9" s="95">
        <f>IF(RES_hh_tesh_in!E9=0,0,RES_hh_tesh_in!E9/RES_summary!E$21)</f>
        <v>100.90301029741445</v>
      </c>
      <c r="F9" s="95">
        <f>IF(RES_hh_tesh_in!F9=0,0,RES_hh_tesh_in!F9/RES_summary!F$21)</f>
        <v>95.26760067666207</v>
      </c>
      <c r="G9" s="95">
        <f>IF(RES_hh_tesh_in!G9=0,0,RES_hh_tesh_in!G9/RES_summary!G$21)</f>
        <v>91.704176173176805</v>
      </c>
      <c r="H9" s="95">
        <f>IF(RES_hh_tesh_in!H9=0,0,RES_hh_tesh_in!H9/RES_summary!H$21)</f>
        <v>72.474087718090274</v>
      </c>
      <c r="I9" s="95">
        <f>IF(RES_hh_tesh_in!I9=0,0,RES_hh_tesh_in!I9/RES_summary!I$21)</f>
        <v>78.7500623200376</v>
      </c>
      <c r="J9" s="95">
        <f>IF(RES_hh_tesh_in!J9=0,0,RES_hh_tesh_in!J9/RES_summary!J$21)</f>
        <v>78.460617608854179</v>
      </c>
      <c r="K9" s="95">
        <f>IF(RES_hh_tesh_in!K9=0,0,RES_hh_tesh_in!K9/RES_summary!K$21)</f>
        <v>75.391407142467656</v>
      </c>
      <c r="L9" s="95">
        <f>IF(RES_hh_tesh_in!L9=0,0,RES_hh_tesh_in!L9/RES_summary!L$21)</f>
        <v>87.872836973767264</v>
      </c>
      <c r="M9" s="95">
        <f>IF(RES_hh_tesh_in!M9=0,0,RES_hh_tesh_in!M9/RES_summary!M$21)</f>
        <v>60.321117011280471</v>
      </c>
      <c r="N9" s="95">
        <f>IF(RES_hh_tesh_in!N9=0,0,RES_hh_tesh_in!N9/RES_summary!N$21)</f>
        <v>74.647618108549807</v>
      </c>
      <c r="O9" s="95">
        <f>IF(RES_hh_tesh_in!O9=0,0,RES_hh_tesh_in!O9/RES_summary!O$21)</f>
        <v>78.221870219082206</v>
      </c>
      <c r="P9" s="95">
        <f>IF(RES_hh_tesh_in!P9=0,0,RES_hh_tesh_in!P9/RES_summary!P$21)</f>
        <v>55.718951004670963</v>
      </c>
      <c r="Q9" s="95">
        <f>IF(RES_hh_tesh_in!Q9=0,0,RES_hh_tesh_in!Q9/RES_summary!Q$21)</f>
        <v>65.660278125533779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81.899715656228139</v>
      </c>
      <c r="D11" s="95">
        <f>IF(RES_hh_tesh_in!D11=0,0,RES_hh_tesh_in!D11/RES_summary!D$21)</f>
        <v>82.662942452354258</v>
      </c>
      <c r="E11" s="95">
        <f>IF(RES_hh_tesh_in!E11=0,0,RES_hh_tesh_in!E11/RES_summary!E$21)</f>
        <v>80.957751831278884</v>
      </c>
      <c r="F11" s="95">
        <f>IF(RES_hh_tesh_in!F11=0,0,RES_hh_tesh_in!F11/RES_summary!F$21)</f>
        <v>80.254420021396825</v>
      </c>
      <c r="G11" s="95">
        <f>IF(RES_hh_tesh_in!G11=0,0,RES_hh_tesh_in!G11/RES_summary!G$21)</f>
        <v>71.876459869359948</v>
      </c>
      <c r="H11" s="95">
        <f>IF(RES_hh_tesh_in!H11=0,0,RES_hh_tesh_in!H11/RES_summary!H$21)</f>
        <v>68.751251943349615</v>
      </c>
      <c r="I11" s="95">
        <f>IF(RES_hh_tesh_in!I11=0,0,RES_hh_tesh_in!I11/RES_summary!I$21)</f>
        <v>71.244595160128071</v>
      </c>
      <c r="J11" s="95">
        <f>IF(RES_hh_tesh_in!J11=0,0,RES_hh_tesh_in!J11/RES_summary!J$21)</f>
        <v>69.286592264577891</v>
      </c>
      <c r="K11" s="95">
        <f>IF(RES_hh_tesh_in!K11=0,0,RES_hh_tesh_in!K11/RES_summary!K$21)</f>
        <v>60.861217780390902</v>
      </c>
      <c r="L11" s="95">
        <f>IF(RES_hh_tesh_in!L11=0,0,RES_hh_tesh_in!L11/RES_summary!L$21)</f>
        <v>0</v>
      </c>
      <c r="M11" s="95">
        <f>IF(RES_hh_tesh_in!M11=0,0,RES_hh_tesh_in!M11/RES_summary!M$21)</f>
        <v>70.78790333496876</v>
      </c>
      <c r="N11" s="95">
        <f>IF(RES_hh_tesh_in!N11=0,0,RES_hh_tesh_in!N11/RES_summary!N$21)</f>
        <v>0</v>
      </c>
      <c r="O11" s="95">
        <f>IF(RES_hh_tesh_in!O11=0,0,RES_hh_tesh_in!O11/RES_summary!O$21)</f>
        <v>0</v>
      </c>
      <c r="P11" s="95">
        <f>IF(RES_hh_tesh_in!P11=0,0,RES_hh_tesh_in!P11/RES_summary!P$21)</f>
        <v>0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106.84635617711216</v>
      </c>
      <c r="D12" s="95">
        <f>IF(RES_hh_tesh_in!D12=0,0,RES_hh_tesh_in!D12/RES_summary!D$21)</f>
        <v>97.347275115582121</v>
      </c>
      <c r="E12" s="95">
        <f>IF(RES_hh_tesh_in!E12=0,0,RES_hh_tesh_in!E12/RES_summary!E$21)</f>
        <v>104.08597057744737</v>
      </c>
      <c r="F12" s="95">
        <f>IF(RES_hh_tesh_in!F12=0,0,RES_hh_tesh_in!F12/RES_summary!F$21)</f>
        <v>107.50834608644116</v>
      </c>
      <c r="G12" s="95">
        <f>IF(RES_hh_tesh_in!G12=0,0,RES_hh_tesh_in!G12/RES_summary!G$21)</f>
        <v>103.16882742050622</v>
      </c>
      <c r="H12" s="95">
        <f>IF(RES_hh_tesh_in!H12=0,0,RES_hh_tesh_in!H12/RES_summary!H$21)</f>
        <v>88.976811653010415</v>
      </c>
      <c r="I12" s="95">
        <f>IF(RES_hh_tesh_in!I12=0,0,RES_hh_tesh_in!I12/RES_summary!I$21)</f>
        <v>78.909805242386668</v>
      </c>
      <c r="J12" s="95">
        <f>IF(RES_hh_tesh_in!J12=0,0,RES_hh_tesh_in!J12/RES_summary!J$21)</f>
        <v>87.849502797547274</v>
      </c>
      <c r="K12" s="95">
        <f>IF(RES_hh_tesh_in!K12=0,0,RES_hh_tesh_in!K12/RES_summary!K$21)</f>
        <v>78.551603835337957</v>
      </c>
      <c r="L12" s="95">
        <f>IF(RES_hh_tesh_in!L12=0,0,RES_hh_tesh_in!L12/RES_summary!L$21)</f>
        <v>92.138333875647959</v>
      </c>
      <c r="M12" s="95">
        <f>IF(RES_hh_tesh_in!M12=0,0,RES_hh_tesh_in!M12/RES_summary!M$21)</f>
        <v>70.672909007356111</v>
      </c>
      <c r="N12" s="95">
        <f>IF(RES_hh_tesh_in!N12=0,0,RES_hh_tesh_in!N12/RES_summary!N$21)</f>
        <v>75.623477445891098</v>
      </c>
      <c r="O12" s="95">
        <f>IF(RES_hh_tesh_in!O12=0,0,RES_hh_tesh_in!O12/RES_summary!O$21)</f>
        <v>84.664072383404573</v>
      </c>
      <c r="P12" s="95">
        <f>IF(RES_hh_tesh_in!P12=0,0,RES_hh_tesh_in!P12/RES_summary!P$21)</f>
        <v>64.374502273765103</v>
      </c>
      <c r="Q12" s="95">
        <f>IF(RES_hh_tesh_in!Q12=0,0,RES_hh_tesh_in!Q12/RES_summary!Q$21)</f>
        <v>75.41914429917145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118.73454647916473</v>
      </c>
      <c r="D13" s="22">
        <f>IF(RES_hh_tesh_in!D13=0,0,RES_hh_tesh_in!D13/RES_summary!D$21)</f>
        <v>122.61409410941835</v>
      </c>
      <c r="E13" s="22">
        <f>IF(RES_hh_tesh_in!E13=0,0,RES_hh_tesh_in!E13/RES_summary!E$21)</f>
        <v>0</v>
      </c>
      <c r="F13" s="22">
        <f>IF(RES_hh_tesh_in!F13=0,0,RES_hh_tesh_in!F13/RES_summary!F$21)</f>
        <v>138.49824136840775</v>
      </c>
      <c r="G13" s="22">
        <f>IF(RES_hh_tesh_in!G13=0,0,RES_hh_tesh_in!G13/RES_summary!G$21)</f>
        <v>0</v>
      </c>
      <c r="H13" s="22">
        <f>IF(RES_hh_tesh_in!H13=0,0,RES_hh_tesh_in!H13/RES_summary!H$21)</f>
        <v>0</v>
      </c>
      <c r="I13" s="22">
        <f>IF(RES_hh_tesh_in!I13=0,0,RES_hh_tesh_in!I13/RES_summary!I$21)</f>
        <v>95.416686196464454</v>
      </c>
      <c r="J13" s="22">
        <f>IF(RES_hh_tesh_in!J13=0,0,RES_hh_tesh_in!J13/RES_summary!J$21)</f>
        <v>91.544392020210211</v>
      </c>
      <c r="K13" s="22">
        <f>IF(RES_hh_tesh_in!K13=0,0,RES_hh_tesh_in!K13/RES_summary!K$21)</f>
        <v>84.869411679211112</v>
      </c>
      <c r="L13" s="22">
        <f>IF(RES_hh_tesh_in!L13=0,0,RES_hh_tesh_in!L13/RES_summary!L$21)</f>
        <v>95.30047711644113</v>
      </c>
      <c r="M13" s="22">
        <f>IF(RES_hh_tesh_in!M13=0,0,RES_hh_tesh_in!M13/RES_summary!M$21)</f>
        <v>76.448819840935812</v>
      </c>
      <c r="N13" s="22">
        <f>IF(RES_hh_tesh_in!N13=0,0,RES_hh_tesh_in!N13/RES_summary!N$21)</f>
        <v>84.576227540175452</v>
      </c>
      <c r="O13" s="22">
        <f>IF(RES_hh_tesh_in!O13=0,0,RES_hh_tesh_in!O13/RES_summary!O$21)</f>
        <v>96.601333450004987</v>
      </c>
      <c r="P13" s="22">
        <f>IF(RES_hh_tesh_in!P13=0,0,RES_hh_tesh_in!P13/RES_summary!P$21)</f>
        <v>0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3.0810399837720821</v>
      </c>
      <c r="D14" s="98">
        <f>IF(RES_hh_tesh_in!D14=0,0,RES_hh_tesh_in!D14/RES_summary!D$21)</f>
        <v>4.7844102063812946</v>
      </c>
      <c r="E14" s="98">
        <f>IF(RES_hh_tesh_in!E14=0,0,RES_hh_tesh_in!E14/RES_summary!E$21)</f>
        <v>4.4872557774387341</v>
      </c>
      <c r="F14" s="98">
        <f>IF(RES_hh_tesh_in!F14=0,0,RES_hh_tesh_in!F14/RES_summary!F$21)</f>
        <v>5.0171933093648722</v>
      </c>
      <c r="G14" s="98">
        <f>IF(RES_hh_tesh_in!G14=0,0,RES_hh_tesh_in!G14/RES_summary!G$21)</f>
        <v>4.7165581145035631</v>
      </c>
      <c r="H14" s="98">
        <f>IF(RES_hh_tesh_in!H14=0,0,RES_hh_tesh_in!H14/RES_summary!H$21)</f>
        <v>2.82269416209685</v>
      </c>
      <c r="I14" s="98">
        <f>IF(RES_hh_tesh_in!I14=0,0,RES_hh_tesh_in!I14/RES_summary!I$21)</f>
        <v>2.427678633908104</v>
      </c>
      <c r="J14" s="98">
        <f>IF(RES_hh_tesh_in!J14=0,0,RES_hh_tesh_in!J14/RES_summary!J$21)</f>
        <v>1.2249093481291464</v>
      </c>
      <c r="K14" s="98">
        <f>IF(RES_hh_tesh_in!K14=0,0,RES_hh_tesh_in!K14/RES_summary!K$21)</f>
        <v>1.3110858213970977</v>
      </c>
      <c r="L14" s="98">
        <f>IF(RES_hh_tesh_in!L14=0,0,RES_hh_tesh_in!L14/RES_summary!L$21)</f>
        <v>0.94766891355563088</v>
      </c>
      <c r="M14" s="98">
        <f>IF(RES_hh_tesh_in!M14=0,0,RES_hh_tesh_in!M14/RES_summary!M$21)</f>
        <v>0.6883310264471949</v>
      </c>
      <c r="N14" s="98">
        <f>IF(RES_hh_tesh_in!N14=0,0,RES_hh_tesh_in!N14/RES_summary!N$21)</f>
        <v>1.2598593714271924</v>
      </c>
      <c r="O14" s="98">
        <f>IF(RES_hh_tesh_in!O14=0,0,RES_hh_tesh_in!O14/RES_summary!O$21)</f>
        <v>1.3776867689082364</v>
      </c>
      <c r="P14" s="98">
        <f>IF(RES_hh_tesh_in!P14=0,0,RES_hh_tesh_in!P14/RES_summary!P$21)</f>
        <v>1.4463813694673304</v>
      </c>
      <c r="Q14" s="98">
        <f>IF(RES_hh_tesh_in!Q14=0,0,RES_hh_tesh_in!Q14/RES_summary!Q$21)</f>
        <v>1.568292953522463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0.37568524158985744</v>
      </c>
      <c r="D15" s="96">
        <f>IF(RES_hh_tesh_in!D15=0,0,RES_hh_tesh_in!D15/RES_summary!D$21)</f>
        <v>0.36966250408808166</v>
      </c>
      <c r="E15" s="96">
        <f>IF(RES_hh_tesh_in!E15=0,0,RES_hh_tesh_in!E15/RES_summary!E$21)</f>
        <v>0.25563189364114836</v>
      </c>
      <c r="F15" s="96">
        <f>IF(RES_hh_tesh_in!F15=0,0,RES_hh_tesh_in!F15/RES_summary!F$21)</f>
        <v>0.35866469450627025</v>
      </c>
      <c r="G15" s="96">
        <f>IF(RES_hh_tesh_in!G15=0,0,RES_hh_tesh_in!G15/RES_summary!G$21)</f>
        <v>0.27545766726544296</v>
      </c>
      <c r="H15" s="96">
        <f>IF(RES_hh_tesh_in!H15=0,0,RES_hh_tesh_in!H15/RES_summary!H$21)</f>
        <v>0.30667504771805065</v>
      </c>
      <c r="I15" s="96">
        <f>IF(RES_hh_tesh_in!I15=0,0,RES_hh_tesh_in!I15/RES_summary!I$21)</f>
        <v>0.36000844037710872</v>
      </c>
      <c r="J15" s="96">
        <f>IF(RES_hh_tesh_in!J15=0,0,RES_hh_tesh_in!J15/RES_summary!J$21)</f>
        <v>0.90805740679096236</v>
      </c>
      <c r="K15" s="96">
        <f>IF(RES_hh_tesh_in!K15=0,0,RES_hh_tesh_in!K15/RES_summary!K$21)</f>
        <v>1.1345650915372631</v>
      </c>
      <c r="L15" s="96">
        <f>IF(RES_hh_tesh_in!L15=0,0,RES_hh_tesh_in!L15/RES_summary!L$21)</f>
        <v>1.1534698626908753</v>
      </c>
      <c r="M15" s="96">
        <f>IF(RES_hh_tesh_in!M15=0,0,RES_hh_tesh_in!M15/RES_summary!M$21)</f>
        <v>1.052509706986416</v>
      </c>
      <c r="N15" s="96">
        <f>IF(RES_hh_tesh_in!N15=0,0,RES_hh_tesh_in!N15/RES_summary!N$21)</f>
        <v>1.2600260573211295</v>
      </c>
      <c r="O15" s="96">
        <f>IF(RES_hh_tesh_in!O15=0,0,RES_hh_tesh_in!O15/RES_summary!O$21)</f>
        <v>0.99954267558143051</v>
      </c>
      <c r="P15" s="96">
        <f>IF(RES_hh_tesh_in!P15=0,0,RES_hh_tesh_in!P15/RES_summary!P$21)</f>
        <v>0.89160343203064207</v>
      </c>
      <c r="Q15" s="96">
        <f>IF(RES_hh_tesh_in!Q15=0,0,RES_hh_tesh_in!Q15/RES_summary!Q$21)</f>
        <v>1.3451376488524032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0.37568524158985744</v>
      </c>
      <c r="D16" s="97">
        <f>IF(RES_hh_tesh_in!D16=0,0,RES_hh_tesh_in!D16/RES_summary!D$21)</f>
        <v>0.36966250408808166</v>
      </c>
      <c r="E16" s="97">
        <f>IF(RES_hh_tesh_in!E16=0,0,RES_hh_tesh_in!E16/RES_summary!E$21)</f>
        <v>0.25563189364114836</v>
      </c>
      <c r="F16" s="97">
        <f>IF(RES_hh_tesh_in!F16=0,0,RES_hh_tesh_in!F16/RES_summary!F$21)</f>
        <v>0.35866469450627025</v>
      </c>
      <c r="G16" s="97">
        <f>IF(RES_hh_tesh_in!G16=0,0,RES_hh_tesh_in!G16/RES_summary!G$21)</f>
        <v>0.27545766726544296</v>
      </c>
      <c r="H16" s="97">
        <f>IF(RES_hh_tesh_in!H16=0,0,RES_hh_tesh_in!H16/RES_summary!H$21)</f>
        <v>0.30667504771805065</v>
      </c>
      <c r="I16" s="97">
        <f>IF(RES_hh_tesh_in!I16=0,0,RES_hh_tesh_in!I16/RES_summary!I$21)</f>
        <v>0.36000844037710872</v>
      </c>
      <c r="J16" s="97">
        <f>IF(RES_hh_tesh_in!J16=0,0,RES_hh_tesh_in!J16/RES_summary!J$21)</f>
        <v>0.90805740679096236</v>
      </c>
      <c r="K16" s="97">
        <f>IF(RES_hh_tesh_in!K16=0,0,RES_hh_tesh_in!K16/RES_summary!K$21)</f>
        <v>1.1345650915372631</v>
      </c>
      <c r="L16" s="97">
        <f>IF(RES_hh_tesh_in!L16=0,0,RES_hh_tesh_in!L16/RES_summary!L$21)</f>
        <v>1.1534698626908753</v>
      </c>
      <c r="M16" s="97">
        <f>IF(RES_hh_tesh_in!M16=0,0,RES_hh_tesh_in!M16/RES_summary!M$21)</f>
        <v>1.052509706986416</v>
      </c>
      <c r="N16" s="97">
        <f>IF(RES_hh_tesh_in!N16=0,0,RES_hh_tesh_in!N16/RES_summary!N$21)</f>
        <v>1.2600260573211295</v>
      </c>
      <c r="O16" s="97">
        <f>IF(RES_hh_tesh_in!O16=0,0,RES_hh_tesh_in!O16/RES_summary!O$21)</f>
        <v>0.99954267558143051</v>
      </c>
      <c r="P16" s="97">
        <f>IF(RES_hh_tesh_in!P16=0,0,RES_hh_tesh_in!P16/RES_summary!P$21)</f>
        <v>0.89160343203064207</v>
      </c>
      <c r="Q16" s="97">
        <f>IF(RES_hh_tesh_in!Q16=0,0,RES_hh_tesh_in!Q16/RES_summary!Q$21)</f>
        <v>1.3451376488524032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14.456180064167224</v>
      </c>
      <c r="D17" s="96">
        <f>IF(RES_hh_tesh_in!D17=0,0,RES_hh_tesh_in!D17/RES_summary!D$21)</f>
        <v>14.899356218471489</v>
      </c>
      <c r="E17" s="96">
        <f>IF(RES_hh_tesh_in!E17=0,0,RES_hh_tesh_in!E17/RES_summary!E$21)</f>
        <v>15.126044290371764</v>
      </c>
      <c r="F17" s="96">
        <f>IF(RES_hh_tesh_in!F17=0,0,RES_hh_tesh_in!F17/RES_summary!F$21)</f>
        <v>14.595384586951861</v>
      </c>
      <c r="G17" s="96">
        <f>IF(RES_hh_tesh_in!G17=0,0,RES_hh_tesh_in!G17/RES_summary!G$21)</f>
        <v>14.943347905489317</v>
      </c>
      <c r="H17" s="96">
        <f>IF(RES_hh_tesh_in!H17=0,0,RES_hh_tesh_in!H17/RES_summary!H$21)</f>
        <v>13.843783002803999</v>
      </c>
      <c r="I17" s="96">
        <f>IF(RES_hh_tesh_in!I17=0,0,RES_hh_tesh_in!I17/RES_summary!I$21)</f>
        <v>14.21221904003824</v>
      </c>
      <c r="J17" s="96">
        <f>IF(RES_hh_tesh_in!J17=0,0,RES_hh_tesh_in!J17/RES_summary!J$21)</f>
        <v>13.443285842573811</v>
      </c>
      <c r="K17" s="96">
        <f>IF(RES_hh_tesh_in!K17=0,0,RES_hh_tesh_in!K17/RES_summary!K$21)</f>
        <v>13.954286545784848</v>
      </c>
      <c r="L17" s="96">
        <f>IF(RES_hh_tesh_in!L17=0,0,RES_hh_tesh_in!L17/RES_summary!L$21)</f>
        <v>13.300265452175083</v>
      </c>
      <c r="M17" s="96">
        <f>IF(RES_hh_tesh_in!M17=0,0,RES_hh_tesh_in!M17/RES_summary!M$21)</f>
        <v>13.343646891657489</v>
      </c>
      <c r="N17" s="96">
        <f>IF(RES_hh_tesh_in!N17=0,0,RES_hh_tesh_in!N17/RES_summary!N$21)</f>
        <v>13.719512008769835</v>
      </c>
      <c r="O17" s="96">
        <f>IF(RES_hh_tesh_in!O17=0,0,RES_hh_tesh_in!O17/RES_summary!O$21)</f>
        <v>13.373622414342668</v>
      </c>
      <c r="P17" s="96">
        <f>IF(RES_hh_tesh_in!P17=0,0,RES_hh_tesh_in!P17/RES_summary!P$21)</f>
        <v>14.604114853522024</v>
      </c>
      <c r="Q17" s="96">
        <f>IF(RES_hh_tesh_in!Q17=0,0,RES_hh_tesh_in!Q17/RES_summary!Q$21)</f>
        <v>13.577362868873719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13.454663291922198</v>
      </c>
      <c r="D19" s="95">
        <f>IF(RES_hh_tesh_in!D19=0,0,RES_hh_tesh_in!D19/RES_summary!D$21)</f>
        <v>13.358532944180778</v>
      </c>
      <c r="E19" s="95">
        <f>IF(RES_hh_tesh_in!E19=0,0,RES_hh_tesh_in!E19/RES_summary!E$21)</f>
        <v>0</v>
      </c>
      <c r="F19" s="95">
        <f>IF(RES_hh_tesh_in!F19=0,0,RES_hh_tesh_in!F19/RES_summary!F$21)</f>
        <v>13.096000314464229</v>
      </c>
      <c r="G19" s="95">
        <f>IF(RES_hh_tesh_in!G19=0,0,RES_hh_tesh_in!G19/RES_summary!G$21)</f>
        <v>13.07763263462275</v>
      </c>
      <c r="H19" s="95">
        <f>IF(RES_hh_tesh_in!H19=0,0,RES_hh_tesh_in!H19/RES_summary!H$21)</f>
        <v>0</v>
      </c>
      <c r="I19" s="95">
        <f>IF(RES_hh_tesh_in!I19=0,0,RES_hh_tesh_in!I19/RES_summary!I$21)</f>
        <v>12.817494481640541</v>
      </c>
      <c r="J19" s="95">
        <f>IF(RES_hh_tesh_in!J19=0,0,RES_hh_tesh_in!J19/RES_summary!J$21)</f>
        <v>12.774416114049982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12.042204551509704</v>
      </c>
      <c r="N19" s="95">
        <f>IF(RES_hh_tesh_in!N19=0,0,RES_hh_tesh_in!N19/RES_summary!N$21)</f>
        <v>11.676643209398872</v>
      </c>
      <c r="O19" s="95">
        <f>IF(RES_hh_tesh_in!O19=0,0,RES_hh_tesh_in!O19/RES_summary!O$21)</f>
        <v>0</v>
      </c>
      <c r="P19" s="95">
        <f>IF(RES_hh_tesh_in!P19=0,0,RES_hh_tesh_in!P19/RES_summary!P$21)</f>
        <v>11.899885083319925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12.792410560692405</v>
      </c>
      <c r="D20" s="95">
        <f>IF(RES_hh_tesh_in!D20=0,0,RES_hh_tesh_in!D20/RES_summary!D$21)</f>
        <v>12.597764295636496</v>
      </c>
      <c r="E20" s="95">
        <f>IF(RES_hh_tesh_in!E20=0,0,RES_hh_tesh_in!E20/RES_summary!E$21)</f>
        <v>12.892159676834028</v>
      </c>
      <c r="F20" s="95">
        <f>IF(RES_hh_tesh_in!F20=0,0,RES_hh_tesh_in!F20/RES_summary!F$21)</f>
        <v>12.862887600341018</v>
      </c>
      <c r="G20" s="95">
        <f>IF(RES_hh_tesh_in!G20=0,0,RES_hh_tesh_in!G20/RES_summary!G$21)</f>
        <v>12.891913416770114</v>
      </c>
      <c r="H20" s="95">
        <f>IF(RES_hh_tesh_in!H20=0,0,RES_hh_tesh_in!H20/RES_summary!H$21)</f>
        <v>12.83237185509623</v>
      </c>
      <c r="I20" s="95">
        <f>IF(RES_hh_tesh_in!I20=0,0,RES_hh_tesh_in!I20/RES_summary!I$21)</f>
        <v>11.459273573346163</v>
      </c>
      <c r="J20" s="95">
        <f>IF(RES_hh_tesh_in!J20=0,0,RES_hh_tesh_in!J20/RES_summary!J$21)</f>
        <v>12.392124352010654</v>
      </c>
      <c r="K20" s="95">
        <f>IF(RES_hh_tesh_in!K20=0,0,RES_hh_tesh_in!K20/RES_summary!K$21)</f>
        <v>0</v>
      </c>
      <c r="L20" s="95">
        <f>IF(RES_hh_tesh_in!L20=0,0,RES_hh_tesh_in!L20/RES_summary!L$21)</f>
        <v>11.599085062005702</v>
      </c>
      <c r="M20" s="95">
        <f>IF(RES_hh_tesh_in!M20=0,0,RES_hh_tesh_in!M20/RES_summary!M$21)</f>
        <v>11.818676790943154</v>
      </c>
      <c r="N20" s="95">
        <f>IF(RES_hh_tesh_in!N20=0,0,RES_hh_tesh_in!N20/RES_summary!N$21)</f>
        <v>11.576182238723316</v>
      </c>
      <c r="O20" s="95">
        <f>IF(RES_hh_tesh_in!O20=0,0,RES_hh_tesh_in!O20/RES_summary!O$21)</f>
        <v>10.315622933063368</v>
      </c>
      <c r="P20" s="95">
        <f>IF(RES_hh_tesh_in!P20=0,0,RES_hh_tesh_in!P20/RES_summary!P$21)</f>
        <v>11.201907399987155</v>
      </c>
      <c r="Q20" s="95">
        <f>IF(RES_hh_tesh_in!Q20=0,0,RES_hh_tesh_in!Q20/RES_summary!Q$21)</f>
        <v>10.947431593601152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13.180131244496806</v>
      </c>
      <c r="D21" s="95">
        <f>IF(RES_hh_tesh_in!D21=0,0,RES_hh_tesh_in!D21/RES_summary!D$21)</f>
        <v>13.113884530936366</v>
      </c>
      <c r="E21" s="95">
        <f>IF(RES_hh_tesh_in!E21=0,0,RES_hh_tesh_in!E21/RES_summary!E$21)</f>
        <v>12.085323870357302</v>
      </c>
      <c r="F21" s="95">
        <f>IF(RES_hh_tesh_in!F21=0,0,RES_hh_tesh_in!F21/RES_summary!F$21)</f>
        <v>12.74572542173051</v>
      </c>
      <c r="G21" s="95">
        <f>IF(RES_hh_tesh_in!G21=0,0,RES_hh_tesh_in!G21/RES_summary!G$21)</f>
        <v>12.740913410491105</v>
      </c>
      <c r="H21" s="95">
        <f>IF(RES_hh_tesh_in!H21=0,0,RES_hh_tesh_in!H21/RES_summary!H$21)</f>
        <v>12.231046190361083</v>
      </c>
      <c r="I21" s="95">
        <f>IF(RES_hh_tesh_in!I21=0,0,RES_hh_tesh_in!I21/RES_summary!I$21)</f>
        <v>11.972618627694279</v>
      </c>
      <c r="J21" s="95">
        <f>IF(RES_hh_tesh_in!J21=0,0,RES_hh_tesh_in!J21/RES_summary!J$21)</f>
        <v>11.447032904842203</v>
      </c>
      <c r="K21" s="95">
        <f>IF(RES_hh_tesh_in!K21=0,0,RES_hh_tesh_in!K21/RES_summary!K$21)</f>
        <v>10.438494568650921</v>
      </c>
      <c r="L21" s="95">
        <f>IF(RES_hh_tesh_in!L21=0,0,RES_hh_tesh_in!L21/RES_summary!L$21)</f>
        <v>11.741001703423544</v>
      </c>
      <c r="M21" s="95">
        <f>IF(RES_hh_tesh_in!M21=0,0,RES_hh_tesh_in!M21/RES_summary!M$21)</f>
        <v>10.48668040242138</v>
      </c>
      <c r="N21" s="95">
        <f>IF(RES_hh_tesh_in!N21=0,0,RES_hh_tesh_in!N21/RES_summary!N$21)</f>
        <v>11.29912927410914</v>
      </c>
      <c r="O21" s="95">
        <f>IF(RES_hh_tesh_in!O21=0,0,RES_hh_tesh_in!O21/RES_summary!O$21)</f>
        <v>10.195142832838604</v>
      </c>
      <c r="P21" s="95">
        <f>IF(RES_hh_tesh_in!P21=0,0,RES_hh_tesh_in!P21/RES_summary!P$21)</f>
        <v>9.7184929334775472</v>
      </c>
      <c r="Q21" s="95">
        <f>IF(RES_hh_tesh_in!Q21=0,0,RES_hh_tesh_in!Q21/RES_summary!Q$21)</f>
        <v>10.480024587504575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13.621537466157768</v>
      </c>
      <c r="D22" s="95">
        <f>IF(RES_hh_tesh_in!D22=0,0,RES_hh_tesh_in!D22/RES_summary!D$21)</f>
        <v>13.295354161895485</v>
      </c>
      <c r="E22" s="95">
        <f>IF(RES_hh_tesh_in!E22=0,0,RES_hh_tesh_in!E22/RES_summary!E$21)</f>
        <v>13.357812011743221</v>
      </c>
      <c r="F22" s="95">
        <f>IF(RES_hh_tesh_in!F22=0,0,RES_hh_tesh_in!F22/RES_summary!F$21)</f>
        <v>13.331046461876463</v>
      </c>
      <c r="G22" s="95">
        <f>IF(RES_hh_tesh_in!G22=0,0,RES_hh_tesh_in!G22/RES_summary!G$21)</f>
        <v>13.407094250162949</v>
      </c>
      <c r="H22" s="95">
        <f>IF(RES_hh_tesh_in!H22=0,0,RES_hh_tesh_in!H22/RES_summary!H$21)</f>
        <v>13.385888210150327</v>
      </c>
      <c r="I22" s="95">
        <f>IF(RES_hh_tesh_in!I22=0,0,RES_hh_tesh_in!I22/RES_summary!I$21)</f>
        <v>13.388601014800912</v>
      </c>
      <c r="J22" s="95">
        <f>IF(RES_hh_tesh_in!J22=0,0,RES_hh_tesh_in!J22/RES_summary!J$21)</f>
        <v>13.492333085932627</v>
      </c>
      <c r="K22" s="95">
        <f>IF(RES_hh_tesh_in!K22=0,0,RES_hh_tesh_in!K22/RES_summary!K$21)</f>
        <v>11.860236037614293</v>
      </c>
      <c r="L22" s="95">
        <f>IF(RES_hh_tesh_in!L22=0,0,RES_hh_tesh_in!L22/RES_summary!L$21)</f>
        <v>12.953631519413102</v>
      </c>
      <c r="M22" s="95">
        <f>IF(RES_hh_tesh_in!M22=0,0,RES_hh_tesh_in!M22/RES_summary!M$21)</f>
        <v>12.037526813169192</v>
      </c>
      <c r="N22" s="95">
        <f>IF(RES_hh_tesh_in!N22=0,0,RES_hh_tesh_in!N22/RES_summary!N$21)</f>
        <v>11.84945555280887</v>
      </c>
      <c r="O22" s="95">
        <f>IF(RES_hh_tesh_in!O22=0,0,RES_hh_tesh_in!O22/RES_summary!O$21)</f>
        <v>8.9097774771925291</v>
      </c>
      <c r="P22" s="95">
        <f>IF(RES_hh_tesh_in!P22=0,0,RES_hh_tesh_in!P22/RES_summary!P$21)</f>
        <v>8.7587405918674897</v>
      </c>
      <c r="Q22" s="95">
        <f>IF(RES_hh_tesh_in!Q22=0,0,RES_hh_tesh_in!Q22/RES_summary!Q$21)</f>
        <v>9.9441483415196004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11.78976921364289</v>
      </c>
      <c r="D24" s="95">
        <f>IF(RES_hh_tesh_in!D24=0,0,RES_hh_tesh_in!D24/RES_summary!D$21)</f>
        <v>13.599790360735268</v>
      </c>
      <c r="E24" s="95">
        <f>IF(RES_hh_tesh_in!E24=0,0,RES_hh_tesh_in!E24/RES_summary!E$21)</f>
        <v>11.988120628537901</v>
      </c>
      <c r="F24" s="95">
        <f>IF(RES_hh_tesh_in!F24=0,0,RES_hh_tesh_in!F24/RES_summary!F$21)</f>
        <v>11.970946087943144</v>
      </c>
      <c r="G24" s="95">
        <f>IF(RES_hh_tesh_in!G24=0,0,RES_hh_tesh_in!G24/RES_summary!G$21)</f>
        <v>11.627601267001513</v>
      </c>
      <c r="H24" s="95">
        <f>IF(RES_hh_tesh_in!H24=0,0,RES_hh_tesh_in!H24/RES_summary!H$21)</f>
        <v>12.418478052254528</v>
      </c>
      <c r="I24" s="95">
        <f>IF(RES_hh_tesh_in!I24=0,0,RES_hh_tesh_in!I24/RES_summary!I$21)</f>
        <v>11.596717125368734</v>
      </c>
      <c r="J24" s="95">
        <f>IF(RES_hh_tesh_in!J24=0,0,RES_hh_tesh_in!J24/RES_summary!J$21)</f>
        <v>0</v>
      </c>
      <c r="K24" s="95">
        <f>IF(RES_hh_tesh_in!K24=0,0,RES_hh_tesh_in!K24/RES_summary!K$21)</f>
        <v>9.6598075927350262</v>
      </c>
      <c r="L24" s="95">
        <f>IF(RES_hh_tesh_in!L24=0,0,RES_hh_tesh_in!L24/RES_summary!L$21)</f>
        <v>0</v>
      </c>
      <c r="M24" s="95">
        <f>IF(RES_hh_tesh_in!M24=0,0,RES_hh_tesh_in!M24/RES_summary!M$21)</f>
        <v>13.297226671124688</v>
      </c>
      <c r="N24" s="95">
        <f>IF(RES_hh_tesh_in!N24=0,0,RES_hh_tesh_in!N24/RES_summary!N$21)</f>
        <v>0</v>
      </c>
      <c r="O24" s="95">
        <f>IF(RES_hh_tesh_in!O24=0,0,RES_hh_tesh_in!O24/RES_summary!O$21)</f>
        <v>0</v>
      </c>
      <c r="P24" s="95">
        <f>IF(RES_hh_tesh_in!P24=0,0,RES_hh_tesh_in!P24/RES_summary!P$21)</f>
        <v>0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16.011059147485273</v>
      </c>
      <c r="D25" s="22">
        <f>IF(RES_hh_tesh_in!D25=0,0,RES_hh_tesh_in!D25/RES_summary!D$21)</f>
        <v>18.272696841035078</v>
      </c>
      <c r="E25" s="22">
        <f>IF(RES_hh_tesh_in!E25=0,0,RES_hh_tesh_in!E25/RES_summary!E$21)</f>
        <v>17.001085321864299</v>
      </c>
      <c r="F25" s="22">
        <f>IF(RES_hh_tesh_in!F25=0,0,RES_hh_tesh_in!F25/RES_summary!F$21)</f>
        <v>18.067972488574977</v>
      </c>
      <c r="G25" s="22">
        <f>IF(RES_hh_tesh_in!G25=0,0,RES_hh_tesh_in!G25/RES_summary!G$21)</f>
        <v>18.796474605011682</v>
      </c>
      <c r="H25" s="22">
        <f>IF(RES_hh_tesh_in!H25=0,0,RES_hh_tesh_in!H25/RES_summary!H$21)</f>
        <v>16.237364379835174</v>
      </c>
      <c r="I25" s="22">
        <f>IF(RES_hh_tesh_in!I25=0,0,RES_hh_tesh_in!I25/RES_summary!I$21)</f>
        <v>16.038415170650595</v>
      </c>
      <c r="J25" s="22">
        <f>IF(RES_hh_tesh_in!J25=0,0,RES_hh_tesh_in!J25/RES_summary!J$21)</f>
        <v>15.501301448400973</v>
      </c>
      <c r="K25" s="22">
        <f>IF(RES_hh_tesh_in!K25=0,0,RES_hh_tesh_in!K25/RES_summary!K$21)</f>
        <v>14.62153146749103</v>
      </c>
      <c r="L25" s="22">
        <f>IF(RES_hh_tesh_in!L25=0,0,RES_hh_tesh_in!L25/RES_summary!L$21)</f>
        <v>13.887153471257914</v>
      </c>
      <c r="M25" s="22">
        <f>IF(RES_hh_tesh_in!M25=0,0,RES_hh_tesh_in!M25/RES_summary!M$21)</f>
        <v>13.62049062705662</v>
      </c>
      <c r="N25" s="22">
        <f>IF(RES_hh_tesh_in!N25=0,0,RES_hh_tesh_in!N25/RES_summary!N$21)</f>
        <v>15.901712974929506</v>
      </c>
      <c r="O25" s="22">
        <f>IF(RES_hh_tesh_in!O25=0,0,RES_hh_tesh_in!O25/RES_summary!O$21)</f>
        <v>15.482219673646631</v>
      </c>
      <c r="P25" s="22">
        <f>IF(RES_hh_tesh_in!P25=0,0,RES_hh_tesh_in!P25/RES_summary!P$21)</f>
        <v>16.217339098263505</v>
      </c>
      <c r="Q25" s="22">
        <f>IF(RES_hh_tesh_in!Q25=0,0,RES_hh_tesh_in!Q25/RES_summary!Q$21)</f>
        <v>16.619865191429511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4.7728295248024049</v>
      </c>
      <c r="D26" s="18">
        <f>IF(RES_hh_tesh_in!D26=0,0,RES_hh_tesh_in!D26/RES_summary!D$21)</f>
        <v>4.7004307303481347</v>
      </c>
      <c r="E26" s="18">
        <f>IF(RES_hh_tesh_in!E26=0,0,RES_hh_tesh_in!E26/RES_summary!E$21)</f>
        <v>4.6516621630863142</v>
      </c>
      <c r="F26" s="18">
        <f>IF(RES_hh_tesh_in!F26=0,0,RES_hh_tesh_in!F26/RES_summary!F$21)</f>
        <v>4.6246370080594907</v>
      </c>
      <c r="G26" s="18">
        <f>IF(RES_hh_tesh_in!G26=0,0,RES_hh_tesh_in!G26/RES_summary!G$21)</f>
        <v>4.5888948317315883</v>
      </c>
      <c r="H26" s="18">
        <f>IF(RES_hh_tesh_in!H26=0,0,RES_hh_tesh_in!H26/RES_summary!H$21)</f>
        <v>4.5610470109083767</v>
      </c>
      <c r="I26" s="18">
        <f>IF(RES_hh_tesh_in!I26=0,0,RES_hh_tesh_in!I26/RES_summary!I$21)</f>
        <v>4.5204803777177975</v>
      </c>
      <c r="J26" s="18">
        <f>IF(RES_hh_tesh_in!J26=0,0,RES_hh_tesh_in!J26/RES_summary!J$21)</f>
        <v>4.5604476851618294</v>
      </c>
      <c r="K26" s="18">
        <f>IF(RES_hh_tesh_in!K26=0,0,RES_hh_tesh_in!K26/RES_summary!K$21)</f>
        <v>4.5337697649674178</v>
      </c>
      <c r="L26" s="18">
        <f>IF(RES_hh_tesh_in!L26=0,0,RES_hh_tesh_in!L26/RES_summary!L$21)</f>
        <v>4.5786815472384514</v>
      </c>
      <c r="M26" s="18">
        <f>IF(RES_hh_tesh_in!M26=0,0,RES_hh_tesh_in!M26/RES_summary!M$21)</f>
        <v>4.4598274296406455</v>
      </c>
      <c r="N26" s="18">
        <f>IF(RES_hh_tesh_in!N26=0,0,RES_hh_tesh_in!N26/RES_summary!N$21)</f>
        <v>4.4584419058653282</v>
      </c>
      <c r="O26" s="18">
        <f>IF(RES_hh_tesh_in!O26=0,0,RES_hh_tesh_in!O26/RES_summary!O$21)</f>
        <v>4.4545560321048887</v>
      </c>
      <c r="P26" s="18">
        <f>IF(RES_hh_tesh_in!P26=0,0,RES_hh_tesh_in!P26/RES_summary!P$21)</f>
        <v>4.4211332907625138</v>
      </c>
      <c r="Q26" s="18">
        <f>IF(RES_hh_tesh_in!Q26=0,0,RES_hh_tesh_in!Q26/RES_summary!Q$21)</f>
        <v>4.3526445269947809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5.40972989177813</v>
      </c>
      <c r="D27" s="96">
        <f>IF(RES_hh_tesh_in!D27=0,0,RES_hh_tesh_in!D27/RES_summary!D$21)</f>
        <v>5.5309023966054935</v>
      </c>
      <c r="E27" s="96">
        <f>IF(RES_hh_tesh_in!E27=0,0,RES_hh_tesh_in!E27/RES_summary!E$21)</f>
        <v>6.0467630949406059</v>
      </c>
      <c r="F27" s="96">
        <f>IF(RES_hh_tesh_in!F27=0,0,RES_hh_tesh_in!F27/RES_summary!F$21)</f>
        <v>5.8865177680406164</v>
      </c>
      <c r="G27" s="96">
        <f>IF(RES_hh_tesh_in!G27=0,0,RES_hh_tesh_in!G27/RES_summary!G$21)</f>
        <v>6.0718370332150489</v>
      </c>
      <c r="H27" s="96">
        <f>IF(RES_hh_tesh_in!H27=0,0,RES_hh_tesh_in!H27/RES_summary!H$21)</f>
        <v>5.7315422403552141</v>
      </c>
      <c r="I27" s="96">
        <f>IF(RES_hh_tesh_in!I27=0,0,RES_hh_tesh_in!I27/RES_summary!I$21)</f>
        <v>5.8102194913619467</v>
      </c>
      <c r="J27" s="96">
        <f>IF(RES_hh_tesh_in!J27=0,0,RES_hh_tesh_in!J27/RES_summary!J$21)</f>
        <v>5.3160467576335657</v>
      </c>
      <c r="K27" s="96">
        <f>IF(RES_hh_tesh_in!K27=0,0,RES_hh_tesh_in!K27/RES_summary!K$21)</f>
        <v>5.31727393845728</v>
      </c>
      <c r="L27" s="96">
        <f>IF(RES_hh_tesh_in!L27=0,0,RES_hh_tesh_in!L27/RES_summary!L$21)</f>
        <v>5.2423385659557606</v>
      </c>
      <c r="M27" s="96">
        <f>IF(RES_hh_tesh_in!M27=0,0,RES_hh_tesh_in!M27/RES_summary!M$21)</f>
        <v>5.1396482289077561</v>
      </c>
      <c r="N27" s="96">
        <f>IF(RES_hh_tesh_in!N27=0,0,RES_hh_tesh_in!N27/RES_summary!N$21)</f>
        <v>5.5297124527132748</v>
      </c>
      <c r="O27" s="96">
        <f>IF(RES_hh_tesh_in!O27=0,0,RES_hh_tesh_in!O27/RES_summary!O$21)</f>
        <v>5.4341783013941809</v>
      </c>
      <c r="P27" s="96">
        <f>IF(RES_hh_tesh_in!P27=0,0,RES_hh_tesh_in!P27/RES_summary!P$21)</f>
        <v>5.7624654790821506</v>
      </c>
      <c r="Q27" s="96">
        <f>IF(RES_hh_tesh_in!Q27=0,0,RES_hh_tesh_in!Q27/RES_summary!Q$21)</f>
        <v>6.3288279747710945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4.9081489963671734</v>
      </c>
      <c r="D29" s="95">
        <f>IF(RES_hh_tesh_in!D29=0,0,RES_hh_tesh_in!D29/RES_summary!D$21)</f>
        <v>4.8407166672863715</v>
      </c>
      <c r="E29" s="95">
        <f>IF(RES_hh_tesh_in!E29=0,0,RES_hh_tesh_in!E29/RES_summary!E$21)</f>
        <v>0</v>
      </c>
      <c r="F29" s="95">
        <f>IF(RES_hh_tesh_in!F29=0,0,RES_hh_tesh_in!F29/RES_summary!F$21)</f>
        <v>4.9760836769938628</v>
      </c>
      <c r="G29" s="95">
        <f>IF(RES_hh_tesh_in!G29=0,0,RES_hh_tesh_in!G29/RES_summary!G$21)</f>
        <v>0</v>
      </c>
      <c r="H29" s="95">
        <f>IF(RES_hh_tesh_in!H29=0,0,RES_hh_tesh_in!H29/RES_summary!H$21)</f>
        <v>4.9138128876688256</v>
      </c>
      <c r="I29" s="95">
        <f>IF(RES_hh_tesh_in!I29=0,0,RES_hh_tesh_in!I29/RES_summary!I$21)</f>
        <v>4.8866281927231645</v>
      </c>
      <c r="J29" s="95">
        <f>IF(RES_hh_tesh_in!J29=0,0,RES_hh_tesh_in!J29/RES_summary!J$21)</f>
        <v>4.8309143178022982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4.8084247419528534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4.6291149336677826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4.9405277088730895</v>
      </c>
      <c r="D30" s="95">
        <f>IF(RES_hh_tesh_in!D30=0,0,RES_hh_tesh_in!D30/RES_summary!D$21)</f>
        <v>4.8320518819106786</v>
      </c>
      <c r="E30" s="95">
        <f>IF(RES_hh_tesh_in!E30=0,0,RES_hh_tesh_in!E30/RES_summary!E$21)</f>
        <v>4.753394090052903</v>
      </c>
      <c r="F30" s="95">
        <f>IF(RES_hh_tesh_in!F30=0,0,RES_hh_tesh_in!F30/RES_summary!F$21)</f>
        <v>4.846615216656625</v>
      </c>
      <c r="G30" s="95">
        <f>IF(RES_hh_tesh_in!G30=0,0,RES_hh_tesh_in!G30/RES_summary!G$21)</f>
        <v>4.8500331621557171</v>
      </c>
      <c r="H30" s="95">
        <f>IF(RES_hh_tesh_in!H30=0,0,RES_hh_tesh_in!H30/RES_summary!H$21)</f>
        <v>4.9096881005628941</v>
      </c>
      <c r="I30" s="95">
        <f>IF(RES_hh_tesh_in!I30=0,0,RES_hh_tesh_in!I30/RES_summary!I$21)</f>
        <v>5.0060886187218925</v>
      </c>
      <c r="J30" s="95">
        <f>IF(RES_hh_tesh_in!J30=0,0,RES_hh_tesh_in!J30/RES_summary!J$21)</f>
        <v>4.7269517882150183</v>
      </c>
      <c r="K30" s="95">
        <f>IF(RES_hh_tesh_in!K30=0,0,RES_hh_tesh_in!K30/RES_summary!K$21)</f>
        <v>4.9108480944955515</v>
      </c>
      <c r="L30" s="95">
        <f>IF(RES_hh_tesh_in!L30=0,0,RES_hh_tesh_in!L30/RES_summary!L$21)</f>
        <v>5.025279368296653</v>
      </c>
      <c r="M30" s="95">
        <f>IF(RES_hh_tesh_in!M30=0,0,RES_hh_tesh_in!M30/RES_summary!M$21)</f>
        <v>4.7699852155415723</v>
      </c>
      <c r="N30" s="95">
        <f>IF(RES_hh_tesh_in!N30=0,0,RES_hh_tesh_in!N30/RES_summary!N$21)</f>
        <v>4.8167777444356901</v>
      </c>
      <c r="O30" s="95">
        <f>IF(RES_hh_tesh_in!O30=0,0,RES_hh_tesh_in!O30/RES_summary!O$21)</f>
        <v>4.8021263857903556</v>
      </c>
      <c r="P30" s="95">
        <f>IF(RES_hh_tesh_in!P30=0,0,RES_hh_tesh_in!P30/RES_summary!P$21)</f>
        <v>4.7360027039253882</v>
      </c>
      <c r="Q30" s="95">
        <f>IF(RES_hh_tesh_in!Q30=0,0,RES_hh_tesh_in!Q30/RES_summary!Q$21)</f>
        <v>4.8491557026136478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4.6348638232129611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5.8095405654039212</v>
      </c>
      <c r="D32" s="18">
        <f>IF(RES_hh_tesh_in!D32=0,0,RES_hh_tesh_in!D32/RES_summary!D$21)</f>
        <v>6.1745313186241457</v>
      </c>
      <c r="E32" s="18">
        <f>IF(RES_hh_tesh_in!E32=0,0,RES_hh_tesh_in!E32/RES_summary!E$21)</f>
        <v>6.4618537190422787</v>
      </c>
      <c r="F32" s="18">
        <f>IF(RES_hh_tesh_in!F32=0,0,RES_hh_tesh_in!F32/RES_summary!F$21)</f>
        <v>6.518551263692502</v>
      </c>
      <c r="G32" s="18">
        <f>IF(RES_hh_tesh_in!G32=0,0,RES_hh_tesh_in!G32/RES_summary!G$21)</f>
        <v>6.7459102659815038</v>
      </c>
      <c r="H32" s="18">
        <f>IF(RES_hh_tesh_in!H32=0,0,RES_hh_tesh_in!H32/RES_summary!H$21)</f>
        <v>6.3673949898579369</v>
      </c>
      <c r="I32" s="18">
        <f>IF(RES_hh_tesh_in!I32=0,0,RES_hh_tesh_in!I32/RES_summary!I$21)</f>
        <v>6.3389731195400749</v>
      </c>
      <c r="J32" s="18">
        <f>IF(RES_hh_tesh_in!J32=0,0,RES_hh_tesh_in!J32/RES_summary!J$21)</f>
        <v>5.6909590139868511</v>
      </c>
      <c r="K32" s="18">
        <f>IF(RES_hh_tesh_in!K32=0,0,RES_hh_tesh_in!K32/RES_summary!K$21)</f>
        <v>5.7245613932664794</v>
      </c>
      <c r="L32" s="18">
        <f>IF(RES_hh_tesh_in!L32=0,0,RES_hh_tesh_in!L32/RES_summary!L$21)</f>
        <v>5.4669730920742063</v>
      </c>
      <c r="M32" s="18">
        <f>IF(RES_hh_tesh_in!M32=0,0,RES_hh_tesh_in!M32/RES_summary!M$21)</f>
        <v>5.4020621510357749</v>
      </c>
      <c r="N32" s="18">
        <f>IF(RES_hh_tesh_in!N32=0,0,RES_hh_tesh_in!N32/RES_summary!N$21)</f>
        <v>5.8202447447149606</v>
      </c>
      <c r="O32" s="18">
        <f>IF(RES_hh_tesh_in!O32=0,0,RES_hh_tesh_in!O32/RES_summary!O$21)</f>
        <v>5.9997512599751888</v>
      </c>
      <c r="P32" s="18">
        <f>IF(RES_hh_tesh_in!P32=0,0,RES_hh_tesh_in!P32/RES_summary!P$21)</f>
        <v>6.2830227043496389</v>
      </c>
      <c r="Q32" s="18">
        <f>IF(RES_hh_tesh_in!Q32=0,0,RES_hh_tesh_in!Q32/RES_summary!Q$21)</f>
        <v>6.8790226162736365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36.090800101894992</v>
      </c>
      <c r="D3" s="100">
        <f>IF(RES_hh_emih_in!D3=0,0,RES_hh_emih_in!D3/RES_summary!D$21)</f>
        <v>31.911251154320102</v>
      </c>
      <c r="E3" s="100">
        <f>IF(RES_hh_emih_in!E3=0,0,RES_hh_emih_in!E3/RES_summary!E$21)</f>
        <v>33.312325548935462</v>
      </c>
      <c r="F3" s="100">
        <f>IF(RES_hh_emih_in!F3=0,0,RES_hh_emih_in!F3/RES_summary!F$21)</f>
        <v>34.066544195188222</v>
      </c>
      <c r="G3" s="100">
        <f>IF(RES_hh_emih_in!G3=0,0,RES_hh_emih_in!G3/RES_summary!G$21)</f>
        <v>32.720415381269149</v>
      </c>
      <c r="H3" s="100">
        <f>IF(RES_hh_emih_in!H3=0,0,RES_hh_emih_in!H3/RES_summary!H$21)</f>
        <v>28.595139147006986</v>
      </c>
      <c r="I3" s="100">
        <f>IF(RES_hh_emih_in!I3=0,0,RES_hh_emih_in!I3/RES_summary!I$21)</f>
        <v>20.614558179442884</v>
      </c>
      <c r="J3" s="100">
        <f>IF(RES_hh_emih_in!J3=0,0,RES_hh_emih_in!J3/RES_summary!J$21)</f>
        <v>27.924373062875382</v>
      </c>
      <c r="K3" s="100">
        <f>IF(RES_hh_emih_in!K3=0,0,RES_hh_emih_in!K3/RES_summary!K$21)</f>
        <v>23.745766999003212</v>
      </c>
      <c r="L3" s="100">
        <f>IF(RES_hh_emih_in!L3=0,0,RES_hh_emih_in!L3/RES_summary!L$21)</f>
        <v>27.844309960568978</v>
      </c>
      <c r="M3" s="100">
        <f>IF(RES_hh_emih_in!M3=0,0,RES_hh_emih_in!M3/RES_summary!M$21)</f>
        <v>19.455687704654551</v>
      </c>
      <c r="N3" s="100">
        <f>IF(RES_hh_emih_in!N3=0,0,RES_hh_emih_in!N3/RES_summary!N$21)</f>
        <v>21.480172423473373</v>
      </c>
      <c r="O3" s="100">
        <f>IF(RES_hh_emih_in!O3=0,0,RES_hh_emih_in!O3/RES_summary!O$21)</f>
        <v>25.689176337790315</v>
      </c>
      <c r="P3" s="100">
        <f>IF(RES_hh_emih_in!P3=0,0,RES_hh_emih_in!P3/RES_summary!P$21)</f>
        <v>17.922635135300762</v>
      </c>
      <c r="Q3" s="100">
        <f>IF(RES_hh_emih_in!Q3=0,0,RES_hh_emih_in!Q3/RES_summary!Q$21)</f>
        <v>21.982162157510011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31.715758921049801</v>
      </c>
      <c r="D4" s="96">
        <f>IF(RES_hh_emih_in!D4=0,0,RES_hh_emih_in!D4/RES_summary!D$21)</f>
        <v>27.543574817883691</v>
      </c>
      <c r="E4" s="96">
        <f>IF(RES_hh_emih_in!E4=0,0,RES_hh_emih_in!E4/RES_summary!E$21)</f>
        <v>29.909760343744217</v>
      </c>
      <c r="F4" s="96">
        <f>IF(RES_hh_emih_in!F4=0,0,RES_hh_emih_in!F4/RES_summary!F$21)</f>
        <v>29.806567024235761</v>
      </c>
      <c r="G4" s="96">
        <f>IF(RES_hh_emih_in!G4=0,0,RES_hh_emih_in!G4/RES_summary!G$21)</f>
        <v>28.676558265956754</v>
      </c>
      <c r="H4" s="96">
        <f>IF(RES_hh_emih_in!H4=0,0,RES_hh_emih_in!H4/RES_summary!H$21)</f>
        <v>24.252517765622677</v>
      </c>
      <c r="I4" s="96">
        <f>IF(RES_hh_emih_in!I4=0,0,RES_hh_emih_in!I4/RES_summary!I$21)</f>
        <v>17.381658339344842</v>
      </c>
      <c r="J4" s="96">
        <f>IF(RES_hh_emih_in!J4=0,0,RES_hh_emih_in!J4/RES_summary!J$21)</f>
        <v>23.731860402144541</v>
      </c>
      <c r="K4" s="96">
        <f>IF(RES_hh_emih_in!K4=0,0,RES_hh_emih_in!K4/RES_summary!K$21)</f>
        <v>20.933607946414813</v>
      </c>
      <c r="L4" s="96">
        <f>IF(RES_hh_emih_in!L4=0,0,RES_hh_emih_in!L4/RES_summary!L$21)</f>
        <v>23.662917193139609</v>
      </c>
      <c r="M4" s="96">
        <f>IF(RES_hh_emih_in!M4=0,0,RES_hh_emih_in!M4/RES_summary!M$21)</f>
        <v>16.190969862601609</v>
      </c>
      <c r="N4" s="96">
        <f>IF(RES_hh_emih_in!N4=0,0,RES_hh_emih_in!N4/RES_summary!N$21)</f>
        <v>18.1578249738991</v>
      </c>
      <c r="O4" s="96">
        <f>IF(RES_hh_emih_in!O4=0,0,RES_hh_emih_in!O4/RES_summary!O$21)</f>
        <v>21.680640543911451</v>
      </c>
      <c r="P4" s="96">
        <f>IF(RES_hh_emih_in!P4=0,0,RES_hh_emih_in!P4/RES_summary!P$21)</f>
        <v>14.671910826896056</v>
      </c>
      <c r="Q4" s="96">
        <f>IF(RES_hh_emih_in!Q4=0,0,RES_hh_emih_in!Q4/RES_summary!Q$21)</f>
        <v>18.049153929814228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66.293759313763758</v>
      </c>
      <c r="D5" s="95">
        <f>IF(RES_hh_emih_in!D5=0,0,RES_hh_emih_in!D5/RES_summary!D$21)</f>
        <v>59.440794959779716</v>
      </c>
      <c r="E5" s="95">
        <f>IF(RES_hh_emih_in!E5=0,0,RES_hh_emih_in!E5/RES_summary!E$21)</f>
        <v>0</v>
      </c>
      <c r="F5" s="95">
        <f>IF(RES_hh_emih_in!F5=0,0,RES_hh_emih_in!F5/RES_summary!F$21)</f>
        <v>0</v>
      </c>
      <c r="G5" s="95">
        <f>IF(RES_hh_emih_in!G5=0,0,RES_hh_emih_in!G5/RES_summary!G$21)</f>
        <v>58.909964622117116</v>
      </c>
      <c r="H5" s="95">
        <f>IF(RES_hh_emih_in!H5=0,0,RES_hh_emih_in!H5/RES_summary!H$21)</f>
        <v>53.337099396035732</v>
      </c>
      <c r="I5" s="95">
        <f>IF(RES_hh_emih_in!I5=0,0,RES_hh_emih_in!I5/RES_summary!I$21)</f>
        <v>42.701883190494605</v>
      </c>
      <c r="J5" s="95">
        <f>IF(RES_hh_emih_in!J5=0,0,RES_hh_emih_in!J5/RES_summary!J$21)</f>
        <v>50.489111932459188</v>
      </c>
      <c r="K5" s="95">
        <f>IF(RES_hh_emih_in!K5=0,0,RES_hh_emih_in!K5/RES_summary!K$21)</f>
        <v>44.756752301493286</v>
      </c>
      <c r="L5" s="95">
        <f>IF(RES_hh_emih_in!L5=0,0,RES_hh_emih_in!L5/RES_summary!L$21)</f>
        <v>0</v>
      </c>
      <c r="M5" s="95">
        <f>IF(RES_hh_emih_in!M5=0,0,RES_hh_emih_in!M5/RES_summary!M$21)</f>
        <v>41.513291427809833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31.739107584920657</v>
      </c>
      <c r="D6" s="95">
        <f>IF(RES_hh_emih_in!D6=0,0,RES_hh_emih_in!D6/RES_summary!D$21)</f>
        <v>30.103819912503702</v>
      </c>
      <c r="E6" s="95">
        <f>IF(RES_hh_emih_in!E6=0,0,RES_hh_emih_in!E6/RES_summary!E$21)</f>
        <v>31.492297781479557</v>
      </c>
      <c r="F6" s="95">
        <f>IF(RES_hh_emih_in!F6=0,0,RES_hh_emih_in!F6/RES_summary!F$21)</f>
        <v>31.327258343399073</v>
      </c>
      <c r="G6" s="95">
        <f>IF(RES_hh_emih_in!G6=0,0,RES_hh_emih_in!G6/RES_summary!G$21)</f>
        <v>30.680904521099233</v>
      </c>
      <c r="H6" s="95">
        <f>IF(RES_hh_emih_in!H6=0,0,RES_hh_emih_in!H6/RES_summary!H$21)</f>
        <v>26.775545611753124</v>
      </c>
      <c r="I6" s="95">
        <f>IF(RES_hh_emih_in!I6=0,0,RES_hh_emih_in!I6/RES_summary!I$21)</f>
        <v>24.599070800188944</v>
      </c>
      <c r="J6" s="95">
        <f>IF(RES_hh_emih_in!J6=0,0,RES_hh_emih_in!J6/RES_summary!J$21)</f>
        <v>25.615693419194447</v>
      </c>
      <c r="K6" s="95">
        <f>IF(RES_hh_emih_in!K6=0,0,RES_hh_emih_in!K6/RES_summary!K$21)</f>
        <v>24.709654325304911</v>
      </c>
      <c r="L6" s="95">
        <f>IF(RES_hh_emih_in!L6=0,0,RES_hh_emih_in!L6/RES_summary!L$21)</f>
        <v>27.347086010788651</v>
      </c>
      <c r="M6" s="95">
        <f>IF(RES_hh_emih_in!M6=0,0,RES_hh_emih_in!M6/RES_summary!M$21)</f>
        <v>21.795581099729596</v>
      </c>
      <c r="N6" s="95">
        <f>IF(RES_hh_emih_in!N6=0,0,RES_hh_emih_in!N6/RES_summary!N$21)</f>
        <v>22.226722051599246</v>
      </c>
      <c r="O6" s="95">
        <f>IF(RES_hh_emih_in!O6=0,0,RES_hh_emih_in!O6/RES_summary!O$21)</f>
        <v>0</v>
      </c>
      <c r="P6" s="95">
        <f>IF(RES_hh_emih_in!P6=0,0,RES_hh_emih_in!P6/RES_summary!P$21)</f>
        <v>19.357240741999373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38.900794428648524</v>
      </c>
      <c r="D7" s="95">
        <f>IF(RES_hh_emih_in!D7=0,0,RES_hh_emih_in!D7/RES_summary!D$21)</f>
        <v>33.32489225663948</v>
      </c>
      <c r="E7" s="95">
        <f>IF(RES_hh_emih_in!E7=0,0,RES_hh_emih_in!E7/RES_summary!E$21)</f>
        <v>37.749357652263207</v>
      </c>
      <c r="F7" s="95">
        <f>IF(RES_hh_emih_in!F7=0,0,RES_hh_emih_in!F7/RES_summary!F$21)</f>
        <v>37.653714515611512</v>
      </c>
      <c r="G7" s="95">
        <f>IF(RES_hh_emih_in!G7=0,0,RES_hh_emih_in!G7/RES_summary!G$21)</f>
        <v>37.314542597206668</v>
      </c>
      <c r="H7" s="95">
        <f>IF(RES_hh_emih_in!H7=0,0,RES_hh_emih_in!H7/RES_summary!H$21)</f>
        <v>31.991523513557702</v>
      </c>
      <c r="I7" s="95">
        <f>IF(RES_hh_emih_in!I7=0,0,RES_hh_emih_in!I7/RES_summary!I$21)</f>
        <v>26.348764020701545</v>
      </c>
      <c r="J7" s="95">
        <f>IF(RES_hh_emih_in!J7=0,0,RES_hh_emih_in!J7/RES_summary!J$21)</f>
        <v>33.775889795202914</v>
      </c>
      <c r="K7" s="95">
        <f>IF(RES_hh_emih_in!K7=0,0,RES_hh_emih_in!K7/RES_summary!K$21)</f>
        <v>28.398213240098773</v>
      </c>
      <c r="L7" s="95">
        <f>IF(RES_hh_emih_in!L7=0,0,RES_hh_emih_in!L7/RES_summary!L$21)</f>
        <v>31.722533419180621</v>
      </c>
      <c r="M7" s="95">
        <f>IF(RES_hh_emih_in!M7=0,0,RES_hh_emih_in!M7/RES_summary!M$21)</f>
        <v>25.567043969868642</v>
      </c>
      <c r="N7" s="95">
        <f>IF(RES_hh_emih_in!N7=0,0,RES_hh_emih_in!N7/RES_summary!N$21)</f>
        <v>25.735523626261948</v>
      </c>
      <c r="O7" s="95">
        <f>IF(RES_hh_emih_in!O7=0,0,RES_hh_emih_in!O7/RES_summary!O$21)</f>
        <v>28.506905113201167</v>
      </c>
      <c r="P7" s="95">
        <f>IF(RES_hh_emih_in!P7=0,0,RES_hh_emih_in!P7/RES_summary!P$21)</f>
        <v>22.162247246893216</v>
      </c>
      <c r="Q7" s="95">
        <f>IF(RES_hh_emih_in!Q7=0,0,RES_hh_emih_in!Q7/RES_summary!Q$21)</f>
        <v>26.330985725881121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28.895569959233949</v>
      </c>
      <c r="D8" s="95">
        <f>IF(RES_hh_emih_in!D8=0,0,RES_hh_emih_in!D8/RES_summary!D$21)</f>
        <v>26.531166530960796</v>
      </c>
      <c r="E8" s="95">
        <f>IF(RES_hh_emih_in!E8=0,0,RES_hh_emih_in!E8/RES_summary!E$21)</f>
        <v>26.887320764236179</v>
      </c>
      <c r="F8" s="95">
        <f>IF(RES_hh_emih_in!F8=0,0,RES_hh_emih_in!F8/RES_summary!F$21)</f>
        <v>28.125190339733361</v>
      </c>
      <c r="G8" s="95">
        <f>IF(RES_hh_emih_in!G8=0,0,RES_hh_emih_in!G8/RES_summary!G$21)</f>
        <v>25.629523376450614</v>
      </c>
      <c r="H8" s="95">
        <f>IF(RES_hh_emih_in!H8=0,0,RES_hh_emih_in!H8/RES_summary!H$21)</f>
        <v>22.862533687708659</v>
      </c>
      <c r="I8" s="95">
        <f>IF(RES_hh_emih_in!I8=0,0,RES_hh_emih_in!I8/RES_summary!I$21)</f>
        <v>21.086574337471948</v>
      </c>
      <c r="J8" s="95">
        <f>IF(RES_hh_emih_in!J8=0,0,RES_hh_emih_in!J8/RES_summary!J$21)</f>
        <v>21.51365039644303</v>
      </c>
      <c r="K8" s="95">
        <f>IF(RES_hh_emih_in!K8=0,0,RES_hh_emih_in!K8/RES_summary!K$21)</f>
        <v>20.537709251795004</v>
      </c>
      <c r="L8" s="95">
        <f>IF(RES_hh_emih_in!L8=0,0,RES_hh_emih_in!L8/RES_summary!L$21)</f>
        <v>24.835900015863139</v>
      </c>
      <c r="M8" s="95">
        <f>IF(RES_hh_emih_in!M8=0,0,RES_hh_emih_in!M8/RES_summary!M$21)</f>
        <v>17.865886031723516</v>
      </c>
      <c r="N8" s="95">
        <f>IF(RES_hh_emih_in!N8=0,0,RES_hh_emih_in!N8/RES_summary!N$21)</f>
        <v>19.247060226037039</v>
      </c>
      <c r="O8" s="95">
        <f>IF(RES_hh_emih_in!O8=0,0,RES_hh_emih_in!O8/RES_summary!O$21)</f>
        <v>21.66006419769656</v>
      </c>
      <c r="P8" s="95">
        <f>IF(RES_hh_emih_in!P8=0,0,RES_hh_emih_in!P8/RES_summary!P$21)</f>
        <v>15.868822047662373</v>
      </c>
      <c r="Q8" s="95">
        <f>IF(RES_hh_emih_in!Q8=0,0,RES_hh_emih_in!Q8/RES_summary!Q$21)</f>
        <v>18.297984208068048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3.4426507198394285</v>
      </c>
      <c r="D17" s="96">
        <f>IF(RES_hh_emih_in!D17=0,0,RES_hh_emih_in!D17/RES_summary!D$21)</f>
        <v>3.4255133778760847</v>
      </c>
      <c r="E17" s="96">
        <f>IF(RES_hh_emih_in!E17=0,0,RES_hh_emih_in!E17/RES_summary!E$21)</f>
        <v>2.937757157110084</v>
      </c>
      <c r="F17" s="96">
        <f>IF(RES_hh_emih_in!F17=0,0,RES_hh_emih_in!F17/RES_summary!F$21)</f>
        <v>3.5281768971053276</v>
      </c>
      <c r="G17" s="96">
        <f>IF(RES_hh_emih_in!G17=0,0,RES_hh_emih_in!G17/RES_summary!G$21)</f>
        <v>3.3639156662780052</v>
      </c>
      <c r="H17" s="96">
        <f>IF(RES_hh_emih_in!H17=0,0,RES_hh_emih_in!H17/RES_summary!H$21)</f>
        <v>3.5022988088082792</v>
      </c>
      <c r="I17" s="96">
        <f>IF(RES_hh_emih_in!I17=0,0,RES_hh_emih_in!I17/RES_summary!I$21)</f>
        <v>2.4624202094107757</v>
      </c>
      <c r="J17" s="96">
        <f>IF(RES_hh_emih_in!J17=0,0,RES_hh_emih_in!J17/RES_summary!J$21)</f>
        <v>3.6144984740935464</v>
      </c>
      <c r="K17" s="96">
        <f>IF(RES_hh_emih_in!K17=0,0,RES_hh_emih_in!K17/RES_summary!K$21)</f>
        <v>1.8709675242988484</v>
      </c>
      <c r="L17" s="96">
        <f>IF(RES_hh_emih_in!L17=0,0,RES_hh_emih_in!L17/RES_summary!L$21)</f>
        <v>3.2048144663317251</v>
      </c>
      <c r="M17" s="96">
        <f>IF(RES_hh_emih_in!M17=0,0,RES_hh_emih_in!M17/RES_summary!M$21)</f>
        <v>2.5078320641989365</v>
      </c>
      <c r="N17" s="96">
        <f>IF(RES_hh_emih_in!N17=0,0,RES_hh_emih_in!N17/RES_summary!N$21)</f>
        <v>2.7904241195504706</v>
      </c>
      <c r="O17" s="96">
        <f>IF(RES_hh_emih_in!O17=0,0,RES_hh_emih_in!O17/RES_summary!O$21)</f>
        <v>3.1439175971403706</v>
      </c>
      <c r="P17" s="96">
        <f>IF(RES_hh_emih_in!P17=0,0,RES_hh_emih_in!P17/RES_summary!P$21)</f>
        <v>2.6445287001251612</v>
      </c>
      <c r="Q17" s="96">
        <f>IF(RES_hh_emih_in!Q17=0,0,RES_hh_emih_in!Q17/RES_summary!Q$21)</f>
        <v>3.4345847650656105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5.3678914089243674</v>
      </c>
      <c r="D19" s="95">
        <f>IF(RES_hh_emih_in!D19=0,0,RES_hh_emih_in!D19/RES_summary!D$21)</f>
        <v>5.3164563120555268</v>
      </c>
      <c r="E19" s="95">
        <f>IF(RES_hh_emih_in!E19=0,0,RES_hh_emih_in!E19/RES_summary!E$21)</f>
        <v>0</v>
      </c>
      <c r="F19" s="95">
        <f>IF(RES_hh_emih_in!F19=0,0,RES_hh_emih_in!F19/RES_summary!F$21)</f>
        <v>5.1609634576815591</v>
      </c>
      <c r="G19" s="95">
        <f>IF(RES_hh_emih_in!G19=0,0,RES_hh_emih_in!G19/RES_summary!G$21)</f>
        <v>5.1307483661280981</v>
      </c>
      <c r="H19" s="95">
        <f>IF(RES_hh_emih_in!H19=0,0,RES_hh_emih_in!H19/RES_summary!H$21)</f>
        <v>0</v>
      </c>
      <c r="I19" s="95">
        <f>IF(RES_hh_emih_in!I19=0,0,RES_hh_emih_in!I19/RES_summary!I$21)</f>
        <v>4.9732899868404417</v>
      </c>
      <c r="J19" s="95">
        <f>IF(RES_hh_emih_in!J19=0,0,RES_hh_emih_in!J19/RES_summary!J$21)</f>
        <v>4.9318665281280287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4.5595309537255728</v>
      </c>
      <c r="N19" s="95">
        <f>IF(RES_hh_emih_in!N19=0,0,RES_hh_emih_in!N19/RES_summary!N$21)</f>
        <v>4.398327576646869</v>
      </c>
      <c r="O19" s="95">
        <f>IF(RES_hh_emih_in!O19=0,0,RES_hh_emih_in!O19/RES_summary!O$21)</f>
        <v>0</v>
      </c>
      <c r="P19" s="95">
        <f>IF(RES_hh_emih_in!P19=0,0,RES_hh_emih_in!P19/RES_summary!P$21)</f>
        <v>4.4294436777244757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6.2672380181134351</v>
      </c>
      <c r="D20" s="95">
        <f>IF(RES_hh_emih_in!D20=0,0,RES_hh_emih_in!D20/RES_summary!D$21)</f>
        <v>6.1377974448638613</v>
      </c>
      <c r="E20" s="95">
        <f>IF(RES_hh_emih_in!E20=0,0,RES_hh_emih_in!E20/RES_summary!E$21)</f>
        <v>6.2378711029044513</v>
      </c>
      <c r="F20" s="95">
        <f>IF(RES_hh_emih_in!F20=0,0,RES_hh_emih_in!F20/RES_summary!F$21)</f>
        <v>6.1779674274492287</v>
      </c>
      <c r="G20" s="95">
        <f>IF(RES_hh_emih_in!G20=0,0,RES_hh_emih_in!G20/RES_summary!G$21)</f>
        <v>6.140546831103519</v>
      </c>
      <c r="H20" s="95">
        <f>IF(RES_hh_emih_in!H20=0,0,RES_hh_emih_in!H20/RES_summary!H$21)</f>
        <v>6.0765302274565363</v>
      </c>
      <c r="I20" s="95">
        <f>IF(RES_hh_emih_in!I20=0,0,RES_hh_emih_in!I20/RES_summary!I$21)</f>
        <v>5.3922034125475262</v>
      </c>
      <c r="J20" s="95">
        <f>IF(RES_hh_emih_in!J20=0,0,RES_hh_emih_in!J20/RES_summary!J$21)</f>
        <v>5.7967314180675062</v>
      </c>
      <c r="K20" s="95">
        <f>IF(RES_hh_emih_in!K20=0,0,RES_hh_emih_in!K20/RES_summary!K$21)</f>
        <v>0</v>
      </c>
      <c r="L20" s="95">
        <f>IF(RES_hh_emih_in!L20=0,0,RES_hh_emih_in!L20/RES_summary!L$21)</f>
        <v>5.3648925876692717</v>
      </c>
      <c r="M20" s="95">
        <f>IF(RES_hh_emih_in!M20=0,0,RES_hh_emih_in!M20/RES_summary!M$21)</f>
        <v>5.4475456282554884</v>
      </c>
      <c r="N20" s="95">
        <f>IF(RES_hh_emih_in!N20=0,0,RES_hh_emih_in!N20/RES_summary!N$21)</f>
        <v>5.3143387046041193</v>
      </c>
      <c r="O20" s="95">
        <f>IF(RES_hh_emih_in!O20=0,0,RES_hh_emih_in!O20/RES_summary!O$21)</f>
        <v>4.7258214094339239</v>
      </c>
      <c r="P20" s="95">
        <f>IF(RES_hh_emih_in!P20=0,0,RES_hh_emih_in!P20/RES_summary!P$21)</f>
        <v>5.1254240151111627</v>
      </c>
      <c r="Q20" s="95">
        <f>IF(RES_hh_emih_in!Q20=0,0,RES_hh_emih_in!Q20/RES_summary!Q$21)</f>
        <v>5.0044885990076278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4.7269657828214422</v>
      </c>
      <c r="D21" s="95">
        <f>IF(RES_hh_emih_in!D21=0,0,RES_hh_emih_in!D21/RES_summary!D$21)</f>
        <v>4.6754436925585781</v>
      </c>
      <c r="E21" s="95">
        <f>IF(RES_hh_emih_in!E21=0,0,RES_hh_emih_in!E21/RES_summary!E$21)</f>
        <v>4.2895861598994633</v>
      </c>
      <c r="F21" s="95">
        <f>IF(RES_hh_emih_in!F21=0,0,RES_hh_emih_in!F21/RES_summary!F$21)</f>
        <v>4.4978711323499709</v>
      </c>
      <c r="G21" s="95">
        <f>IF(RES_hh_emih_in!G21=0,0,RES_hh_emih_in!G21/RES_summary!G$21)</f>
        <v>4.4672864094324733</v>
      </c>
      <c r="H21" s="95">
        <f>IF(RES_hh_emih_in!H21=0,0,RES_hh_emih_in!H21/RES_summary!H$21)</f>
        <v>4.2636667273430024</v>
      </c>
      <c r="I21" s="95">
        <f>IF(RES_hh_emih_in!I21=0,0,RES_hh_emih_in!I21/RES_summary!I$21)</f>
        <v>4.1513249986548173</v>
      </c>
      <c r="J21" s="95">
        <f>IF(RES_hh_emih_in!J21=0,0,RES_hh_emih_in!J21/RES_summary!J$21)</f>
        <v>3.9448040929235049</v>
      </c>
      <c r="K21" s="95">
        <f>IF(RES_hh_emih_in!K21=0,0,RES_hh_emih_in!K21/RES_summary!K$21)</f>
        <v>3.5780740456431182</v>
      </c>
      <c r="L21" s="95">
        <f>IF(RES_hh_emih_in!L21=0,0,RES_hh_emih_in!L21/RES_summary!L$21)</f>
        <v>4.0077086374442388</v>
      </c>
      <c r="M21" s="95">
        <f>IF(RES_hh_emih_in!M21=0,0,RES_hh_emih_in!M21/RES_summary!M$21)</f>
        <v>3.5587663776394605</v>
      </c>
      <c r="N21" s="95">
        <f>IF(RES_hh_emih_in!N21=0,0,RES_hh_emih_in!N21/RES_summary!N$21)</f>
        <v>3.8192928201536547</v>
      </c>
      <c r="O21" s="95">
        <f>IF(RES_hh_emih_in!O21=0,0,RES_hh_emih_in!O21/RES_summary!O$21)</f>
        <v>3.4274430612637321</v>
      </c>
      <c r="P21" s="95">
        <f>IF(RES_hh_emih_in!P21=0,0,RES_hh_emih_in!P21/RES_summary!P$21)</f>
        <v>3.252125778575373</v>
      </c>
      <c r="Q21" s="95">
        <f>IF(RES_hh_emih_in!Q21=0,0,RES_hh_emih_in!Q21/RES_summary!Q$21)</f>
        <v>3.4930327573413735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0.93239046100575984</v>
      </c>
      <c r="D27" s="96">
        <f>IF(RES_hh_emih_in!D27=0,0,RES_hh_emih_in!D27/RES_summary!D$21)</f>
        <v>0.94216295856032539</v>
      </c>
      <c r="E27" s="96">
        <f>IF(RES_hh_emih_in!E27=0,0,RES_hh_emih_in!E27/RES_summary!E$21)</f>
        <v>0.46480804808115722</v>
      </c>
      <c r="F27" s="96">
        <f>IF(RES_hh_emih_in!F27=0,0,RES_hh_emih_in!F27/RES_summary!F$21)</f>
        <v>0.73180027384713653</v>
      </c>
      <c r="G27" s="96">
        <f>IF(RES_hh_emih_in!G27=0,0,RES_hh_emih_in!G27/RES_summary!G$21)</f>
        <v>0.67994144903438747</v>
      </c>
      <c r="H27" s="96">
        <f>IF(RES_hh_emih_in!H27=0,0,RES_hh_emih_in!H27/RES_summary!H$21)</f>
        <v>0.84032257257603038</v>
      </c>
      <c r="I27" s="96">
        <f>IF(RES_hh_emih_in!I27=0,0,RES_hh_emih_in!I27/RES_summary!I$21)</f>
        <v>0.77047963068726388</v>
      </c>
      <c r="J27" s="96">
        <f>IF(RES_hh_emih_in!J27=0,0,RES_hh_emih_in!J27/RES_summary!J$21)</f>
        <v>0.57801418663729442</v>
      </c>
      <c r="K27" s="96">
        <f>IF(RES_hh_emih_in!K27=0,0,RES_hh_emih_in!K27/RES_summary!K$21)</f>
        <v>0.94119152828955011</v>
      </c>
      <c r="L27" s="96">
        <f>IF(RES_hh_emih_in!L27=0,0,RES_hh_emih_in!L27/RES_summary!L$21)</f>
        <v>0.97657830109764276</v>
      </c>
      <c r="M27" s="96">
        <f>IF(RES_hh_emih_in!M27=0,0,RES_hh_emih_in!M27/RES_summary!M$21)</f>
        <v>0.75688577785400302</v>
      </c>
      <c r="N27" s="96">
        <f>IF(RES_hh_emih_in!N27=0,0,RES_hh_emih_in!N27/RES_summary!N$21)</f>
        <v>0.53192333002380299</v>
      </c>
      <c r="O27" s="96">
        <f>IF(RES_hh_emih_in!O27=0,0,RES_hh_emih_in!O27/RES_summary!O$21)</f>
        <v>0.86461819673849227</v>
      </c>
      <c r="P27" s="96">
        <f>IF(RES_hh_emih_in!P27=0,0,RES_hh_emih_in!P27/RES_summary!P$21)</f>
        <v>0.60619560827954688</v>
      </c>
      <c r="Q27" s="96">
        <f>IF(RES_hh_emih_in!Q27=0,0,RES_hh_emih_in!Q27/RES_summary!Q$21)</f>
        <v>0.49842346263017306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2.4801794907616421</v>
      </c>
      <c r="D29" s="95">
        <f>IF(RES_hh_emih_in!D29=0,0,RES_hh_emih_in!D29/RES_summary!D$21)</f>
        <v>2.4291645376421527</v>
      </c>
      <c r="E29" s="95">
        <f>IF(RES_hh_emih_in!E29=0,0,RES_hh_emih_in!E29/RES_summary!E$21)</f>
        <v>0</v>
      </c>
      <c r="F29" s="95">
        <f>IF(RES_hh_emih_in!F29=0,0,RES_hh_emih_in!F29/RES_summary!F$21)</f>
        <v>2.468304709692287</v>
      </c>
      <c r="G29" s="95">
        <f>IF(RES_hh_emih_in!G29=0,0,RES_hh_emih_in!G29/RES_summary!G$21)</f>
        <v>0</v>
      </c>
      <c r="H29" s="95">
        <f>IF(RES_hh_emih_in!H29=0,0,RES_hh_emih_in!H29/RES_summary!H$21)</f>
        <v>2.3798100338905837</v>
      </c>
      <c r="I29" s="95">
        <f>IF(RES_hh_emih_in!I29=0,0,RES_hh_emih_in!I29/RES_summary!I$21)</f>
        <v>2.3858573007329715</v>
      </c>
      <c r="J29" s="95">
        <f>IF(RES_hh_emih_in!J29=0,0,RES_hh_emih_in!J29/RES_summary!J$21)</f>
        <v>2.3458512580561819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2.2958513810973709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2.1740990360308232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2.025182780135681</v>
      </c>
      <c r="D30" s="95">
        <f>IF(RES_hh_emih_in!D30=0,0,RES_hh_emih_in!D30/RES_summary!D$21)</f>
        <v>1.9631550987645521</v>
      </c>
      <c r="E30" s="95">
        <f>IF(RES_hh_emih_in!E30=0,0,RES_hh_emih_in!E30/RES_summary!E$21)</f>
        <v>1.913090152528963</v>
      </c>
      <c r="F30" s="95">
        <f>IF(RES_hh_emih_in!F30=0,0,RES_hh_emih_in!F30/RES_summary!F$21)</f>
        <v>1.9324562814850756</v>
      </c>
      <c r="G30" s="95">
        <f>IF(RES_hh_emih_in!G30=0,0,RES_hh_emih_in!G30/RES_summary!G$21)</f>
        <v>1.9123818637270389</v>
      </c>
      <c r="H30" s="95">
        <f>IF(RES_hh_emih_in!H30=0,0,RES_hh_emih_in!H30/RES_summary!H$21)</f>
        <v>1.9201561888135308</v>
      </c>
      <c r="I30" s="95">
        <f>IF(RES_hh_emih_in!I30=0,0,RES_hh_emih_in!I30/RES_summary!I$21)</f>
        <v>1.9399965621654387</v>
      </c>
      <c r="J30" s="95">
        <f>IF(RES_hh_emih_in!J30=0,0,RES_hh_emih_in!J30/RES_summary!J$21)</f>
        <v>1.8125648794013125</v>
      </c>
      <c r="K30" s="95">
        <f>IF(RES_hh_emih_in!K30=0,0,RES_hh_emih_in!K30/RES_summary!K$21)</f>
        <v>1.8803919792190089</v>
      </c>
      <c r="L30" s="95">
        <f>IF(RES_hh_emih_in!L30=0,0,RES_hh_emih_in!L30/RES_summary!L$21)</f>
        <v>1.9202235463337929</v>
      </c>
      <c r="M30" s="95">
        <f>IF(RES_hh_emih_in!M30=0,0,RES_hh_emih_in!M30/RES_summary!M$21)</f>
        <v>1.8215140943329096</v>
      </c>
      <c r="N30" s="95">
        <f>IF(RES_hh_emih_in!N30=0,0,RES_hh_emih_in!N30/RES_summary!N$21)</f>
        <v>1.837205443429494</v>
      </c>
      <c r="O30" s="95">
        <f>IF(RES_hh_emih_in!O30=0,0,RES_hh_emih_in!O30/RES_summary!O$21)</f>
        <v>1.8308659269793264</v>
      </c>
      <c r="P30" s="95">
        <f>IF(RES_hh_emih_in!P30=0,0,RES_hh_emih_in!P30/RES_summary!P$21)</f>
        <v>1.8006018253694076</v>
      </c>
      <c r="Q30" s="95">
        <f>IF(RES_hh_emih_in!Q30=0,0,RES_hh_emih_in!Q30/RES_summary!Q$21)</f>
        <v>1.8388643208553626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792.28316530253107</v>
      </c>
      <c r="C3" s="110">
        <f t="shared" ref="C3:Q3" si="0">SUM(C4,C9,C12)</f>
        <v>826.95458580040122</v>
      </c>
      <c r="D3" s="110">
        <f t="shared" si="0"/>
        <v>864.3411969533214</v>
      </c>
      <c r="E3" s="110">
        <f t="shared" si="0"/>
        <v>901.22646383261304</v>
      </c>
      <c r="F3" s="110">
        <f t="shared" si="0"/>
        <v>920.51784278152411</v>
      </c>
      <c r="G3" s="110">
        <f t="shared" si="0"/>
        <v>968.77124393707209</v>
      </c>
      <c r="H3" s="110">
        <f t="shared" si="0"/>
        <v>991.42314156180225</v>
      </c>
      <c r="I3" s="110">
        <f t="shared" si="0"/>
        <v>1019.3629080725775</v>
      </c>
      <c r="J3" s="110">
        <f t="shared" si="0"/>
        <v>1042.4161373818729</v>
      </c>
      <c r="K3" s="110">
        <f t="shared" si="0"/>
        <v>1071.4963404606897</v>
      </c>
      <c r="L3" s="110">
        <f t="shared" si="0"/>
        <v>1088.7684694730287</v>
      </c>
      <c r="M3" s="110">
        <f t="shared" si="0"/>
        <v>1087.4455089709875</v>
      </c>
      <c r="N3" s="110">
        <f t="shared" si="0"/>
        <v>1064.9934233827701</v>
      </c>
      <c r="O3" s="110">
        <f t="shared" si="0"/>
        <v>1036.8974356270976</v>
      </c>
      <c r="P3" s="110">
        <f t="shared" si="0"/>
        <v>1006.7615124355773</v>
      </c>
      <c r="Q3" s="110">
        <f t="shared" si="0"/>
        <v>968.43734202792234</v>
      </c>
    </row>
    <row r="4" spans="1:17" ht="12.95" customHeight="1" x14ac:dyDescent="0.25">
      <c r="A4" s="40" t="s">
        <v>130</v>
      </c>
      <c r="B4" s="55">
        <f>SUM(B5:B8)</f>
        <v>345.55638333553327</v>
      </c>
      <c r="C4" s="55">
        <f t="shared" ref="C4:Q4" si="1">SUM(C5:C8)</f>
        <v>355.61041793117226</v>
      </c>
      <c r="D4" s="55">
        <f t="shared" si="1"/>
        <v>366.4923116354783</v>
      </c>
      <c r="E4" s="55">
        <f t="shared" si="1"/>
        <v>375.81261520939665</v>
      </c>
      <c r="F4" s="55">
        <f t="shared" si="1"/>
        <v>379.52991110227839</v>
      </c>
      <c r="G4" s="55">
        <f t="shared" si="1"/>
        <v>392.04230247985049</v>
      </c>
      <c r="H4" s="55">
        <f t="shared" si="1"/>
        <v>397.20216950756077</v>
      </c>
      <c r="I4" s="55">
        <f t="shared" si="1"/>
        <v>402.41520784420072</v>
      </c>
      <c r="J4" s="55">
        <f t="shared" si="1"/>
        <v>407.45900124689592</v>
      </c>
      <c r="K4" s="55">
        <f t="shared" si="1"/>
        <v>415.31417974512993</v>
      </c>
      <c r="L4" s="55">
        <f t="shared" si="1"/>
        <v>422.64808240851897</v>
      </c>
      <c r="M4" s="55">
        <f t="shared" si="1"/>
        <v>426.33974669451231</v>
      </c>
      <c r="N4" s="55">
        <f t="shared" si="1"/>
        <v>426.01732395653664</v>
      </c>
      <c r="O4" s="55">
        <f t="shared" si="1"/>
        <v>425.00916718294599</v>
      </c>
      <c r="P4" s="55">
        <f t="shared" si="1"/>
        <v>425.37367685479092</v>
      </c>
      <c r="Q4" s="55">
        <f t="shared" si="1"/>
        <v>424.70730468893555</v>
      </c>
    </row>
    <row r="5" spans="1:17" ht="12" customHeight="1" x14ac:dyDescent="0.25">
      <c r="A5" s="87" t="s">
        <v>33</v>
      </c>
      <c r="B5" s="109">
        <v>211.98413501259824</v>
      </c>
      <c r="C5" s="109">
        <v>214.74139405413058</v>
      </c>
      <c r="D5" s="109">
        <v>216.75609822536478</v>
      </c>
      <c r="E5" s="109">
        <v>219.83273260189753</v>
      </c>
      <c r="F5" s="109">
        <v>218.16158432531469</v>
      </c>
      <c r="G5" s="109">
        <v>222.08807707396045</v>
      </c>
      <c r="H5" s="109">
        <v>221.17818226433209</v>
      </c>
      <c r="I5" s="109">
        <v>219.93744772412381</v>
      </c>
      <c r="J5" s="109">
        <v>219.09389149518481</v>
      </c>
      <c r="K5" s="109">
        <v>218.70445966384199</v>
      </c>
      <c r="L5" s="109">
        <v>217.57380925944602</v>
      </c>
      <c r="M5" s="109">
        <v>217.9897201842146</v>
      </c>
      <c r="N5" s="109">
        <v>216.69785549036462</v>
      </c>
      <c r="O5" s="109">
        <v>214.38429696694641</v>
      </c>
      <c r="P5" s="109">
        <v>213.15642146637708</v>
      </c>
      <c r="Q5" s="109">
        <v>211.82334430832668</v>
      </c>
    </row>
    <row r="6" spans="1:17" ht="12" customHeight="1" x14ac:dyDescent="0.25">
      <c r="A6" s="87" t="s">
        <v>53</v>
      </c>
      <c r="B6" s="109">
        <v>61.662410252387986</v>
      </c>
      <c r="C6" s="109">
        <v>62.83862956944423</v>
      </c>
      <c r="D6" s="109">
        <v>65.008554997830586</v>
      </c>
      <c r="E6" s="109">
        <v>65.471716250539373</v>
      </c>
      <c r="F6" s="109">
        <v>65.694574406140987</v>
      </c>
      <c r="G6" s="109">
        <v>67.196134298175792</v>
      </c>
      <c r="H6" s="109">
        <v>67.947466712525625</v>
      </c>
      <c r="I6" s="109">
        <v>67.670529046812064</v>
      </c>
      <c r="J6" s="109">
        <v>66.916512246268326</v>
      </c>
      <c r="K6" s="109">
        <v>67.777812952244489</v>
      </c>
      <c r="L6" s="109">
        <v>67.856697462778527</v>
      </c>
      <c r="M6" s="109">
        <v>68.637316922061828</v>
      </c>
      <c r="N6" s="109">
        <v>68.414969320345165</v>
      </c>
      <c r="O6" s="109">
        <v>68.112232338709589</v>
      </c>
      <c r="P6" s="109">
        <v>67.488401122288138</v>
      </c>
      <c r="Q6" s="109">
        <v>66.880687424025552</v>
      </c>
    </row>
    <row r="7" spans="1:17" ht="12" customHeight="1" x14ac:dyDescent="0.25">
      <c r="A7" s="87" t="s">
        <v>52</v>
      </c>
      <c r="B7" s="109">
        <v>48.069598925928801</v>
      </c>
      <c r="C7" s="109">
        <v>52.679805766057008</v>
      </c>
      <c r="D7" s="109">
        <v>58.030051491465386</v>
      </c>
      <c r="E7" s="109">
        <v>62.649419964231122</v>
      </c>
      <c r="F7" s="109">
        <v>66.275521489021017</v>
      </c>
      <c r="G7" s="109">
        <v>71.543773035774223</v>
      </c>
      <c r="H7" s="109">
        <v>75.462589206747296</v>
      </c>
      <c r="I7" s="109">
        <v>80.478897570111116</v>
      </c>
      <c r="J7" s="109">
        <v>85.725507386610047</v>
      </c>
      <c r="K7" s="109">
        <v>91.657787076593095</v>
      </c>
      <c r="L7" s="109">
        <v>97.575296394636112</v>
      </c>
      <c r="M7" s="109">
        <v>99.284342892909194</v>
      </c>
      <c r="N7" s="109">
        <v>100.34075144456412</v>
      </c>
      <c r="O7" s="109">
        <v>101.49062869290466</v>
      </c>
      <c r="P7" s="109">
        <v>103.44799575272718</v>
      </c>
      <c r="Q7" s="109">
        <v>104.73331587202617</v>
      </c>
    </row>
    <row r="8" spans="1:17" ht="12" customHeight="1" x14ac:dyDescent="0.25">
      <c r="A8" s="87" t="s">
        <v>51</v>
      </c>
      <c r="B8" s="109">
        <v>23.840239144618245</v>
      </c>
      <c r="C8" s="109">
        <v>25.350588541540475</v>
      </c>
      <c r="D8" s="109">
        <v>26.697606920817599</v>
      </c>
      <c r="E8" s="109">
        <v>27.858746392728609</v>
      </c>
      <c r="F8" s="109">
        <v>29.398230881801691</v>
      </c>
      <c r="G8" s="109">
        <v>31.214318071940028</v>
      </c>
      <c r="H8" s="109">
        <v>32.613931323955718</v>
      </c>
      <c r="I8" s="109">
        <v>34.328333503153758</v>
      </c>
      <c r="J8" s="109">
        <v>35.723090118832708</v>
      </c>
      <c r="K8" s="109">
        <v>37.174120052450391</v>
      </c>
      <c r="L8" s="109">
        <v>39.64227929165834</v>
      </c>
      <c r="M8" s="109">
        <v>40.428366695326673</v>
      </c>
      <c r="N8" s="109">
        <v>40.563747701262763</v>
      </c>
      <c r="O8" s="109">
        <v>41.022009184385361</v>
      </c>
      <c r="P8" s="109">
        <v>41.280858513398513</v>
      </c>
      <c r="Q8" s="109">
        <v>41.26995708455717</v>
      </c>
    </row>
    <row r="9" spans="1:17" ht="12.95" customHeight="1" x14ac:dyDescent="0.25">
      <c r="A9" s="40" t="s">
        <v>129</v>
      </c>
      <c r="B9" s="55">
        <f>SUM(B10:B11)</f>
        <v>143.3737308094054</v>
      </c>
      <c r="C9" s="55">
        <f t="shared" ref="C9:Q9" si="2">SUM(C10:C11)</f>
        <v>167.57463946022455</v>
      </c>
      <c r="D9" s="55">
        <f t="shared" si="2"/>
        <v>194.45587455420713</v>
      </c>
      <c r="E9" s="55">
        <f t="shared" si="2"/>
        <v>220.13699336994429</v>
      </c>
      <c r="F9" s="55">
        <f t="shared" si="2"/>
        <v>239.5309661972982</v>
      </c>
      <c r="G9" s="55">
        <f t="shared" si="2"/>
        <v>269.93582451896998</v>
      </c>
      <c r="H9" s="55">
        <f t="shared" si="2"/>
        <v>287.55213064950976</v>
      </c>
      <c r="I9" s="55">
        <f t="shared" si="2"/>
        <v>310.37529083491779</v>
      </c>
      <c r="J9" s="55">
        <f t="shared" si="2"/>
        <v>328.35146009791868</v>
      </c>
      <c r="K9" s="55">
        <f t="shared" si="2"/>
        <v>350.34808685860855</v>
      </c>
      <c r="L9" s="55">
        <f t="shared" si="2"/>
        <v>367.50542693882727</v>
      </c>
      <c r="M9" s="55">
        <f t="shared" si="2"/>
        <v>378.9111584525873</v>
      </c>
      <c r="N9" s="55">
        <f t="shared" si="2"/>
        <v>382.34684652423408</v>
      </c>
      <c r="O9" s="55">
        <f t="shared" si="2"/>
        <v>379.46698052516098</v>
      </c>
      <c r="P9" s="55">
        <f t="shared" si="2"/>
        <v>373.52930259854384</v>
      </c>
      <c r="Q9" s="55">
        <f t="shared" si="2"/>
        <v>365.00637135728897</v>
      </c>
    </row>
    <row r="10" spans="1:17" ht="12" customHeight="1" x14ac:dyDescent="0.25">
      <c r="A10" s="87" t="s">
        <v>29</v>
      </c>
      <c r="B10" s="109">
        <v>119.45634467779603</v>
      </c>
      <c r="C10" s="109">
        <v>139.541140762678</v>
      </c>
      <c r="D10" s="109">
        <v>162.36661039162306</v>
      </c>
      <c r="E10" s="109">
        <v>183.42157908822361</v>
      </c>
      <c r="F10" s="109">
        <v>198.66789401819184</v>
      </c>
      <c r="G10" s="109">
        <v>223.63862439337197</v>
      </c>
      <c r="H10" s="109">
        <v>237.58724730022783</v>
      </c>
      <c r="I10" s="109">
        <v>256.08446689841338</v>
      </c>
      <c r="J10" s="109">
        <v>269.17139162198356</v>
      </c>
      <c r="K10" s="109">
        <v>285.8413780758541</v>
      </c>
      <c r="L10" s="109">
        <v>299.5566074637315</v>
      </c>
      <c r="M10" s="109">
        <v>308.81376171227129</v>
      </c>
      <c r="N10" s="109">
        <v>310.86353293933604</v>
      </c>
      <c r="O10" s="109">
        <v>307.99466549516222</v>
      </c>
      <c r="P10" s="109">
        <v>301.27683426509731</v>
      </c>
      <c r="Q10" s="109">
        <v>293.70236738379026</v>
      </c>
    </row>
    <row r="11" spans="1:17" ht="12" customHeight="1" x14ac:dyDescent="0.25">
      <c r="A11" s="87" t="s">
        <v>28</v>
      </c>
      <c r="B11" s="109">
        <v>23.917386131609369</v>
      </c>
      <c r="C11" s="109">
        <v>28.033498697546555</v>
      </c>
      <c r="D11" s="109">
        <v>32.089264162584087</v>
      </c>
      <c r="E11" s="109">
        <v>36.715414281720676</v>
      </c>
      <c r="F11" s="109">
        <v>40.863072179106339</v>
      </c>
      <c r="G11" s="109">
        <v>46.297200125597996</v>
      </c>
      <c r="H11" s="109">
        <v>49.964883349281941</v>
      </c>
      <c r="I11" s="109">
        <v>54.290823936504417</v>
      </c>
      <c r="J11" s="109">
        <v>59.180068475935123</v>
      </c>
      <c r="K11" s="109">
        <v>64.506708782754444</v>
      </c>
      <c r="L11" s="109">
        <v>67.948819475095789</v>
      </c>
      <c r="M11" s="109">
        <v>70.097396740315986</v>
      </c>
      <c r="N11" s="109">
        <v>71.483313584898056</v>
      </c>
      <c r="O11" s="109">
        <v>71.472315029998768</v>
      </c>
      <c r="P11" s="109">
        <v>72.252468333446544</v>
      </c>
      <c r="Q11" s="109">
        <v>71.304003973498723</v>
      </c>
    </row>
    <row r="12" spans="1:17" ht="12.95" customHeight="1" x14ac:dyDescent="0.25">
      <c r="A12" s="40" t="s">
        <v>128</v>
      </c>
      <c r="B12" s="55">
        <f>SUM(B13:B14)</f>
        <v>303.3530511575924</v>
      </c>
      <c r="C12" s="55">
        <f t="shared" ref="C12:Q12" si="3">SUM(C13:C14)</f>
        <v>303.76952840900441</v>
      </c>
      <c r="D12" s="55">
        <f t="shared" si="3"/>
        <v>303.39301076363597</v>
      </c>
      <c r="E12" s="55">
        <f t="shared" si="3"/>
        <v>305.27685525327212</v>
      </c>
      <c r="F12" s="55">
        <f t="shared" si="3"/>
        <v>301.45696548194758</v>
      </c>
      <c r="G12" s="55">
        <f t="shared" si="3"/>
        <v>306.79311693825156</v>
      </c>
      <c r="H12" s="55">
        <f t="shared" si="3"/>
        <v>306.66884140473178</v>
      </c>
      <c r="I12" s="55">
        <f t="shared" si="3"/>
        <v>306.57240939345894</v>
      </c>
      <c r="J12" s="55">
        <f t="shared" si="3"/>
        <v>306.60567603705817</v>
      </c>
      <c r="K12" s="55">
        <f t="shared" si="3"/>
        <v>305.83407385695125</v>
      </c>
      <c r="L12" s="55">
        <f t="shared" si="3"/>
        <v>298.6149601256825</v>
      </c>
      <c r="M12" s="55">
        <f t="shared" si="3"/>
        <v>282.19460382388792</v>
      </c>
      <c r="N12" s="55">
        <f t="shared" si="3"/>
        <v>256.62925290199928</v>
      </c>
      <c r="O12" s="55">
        <f t="shared" si="3"/>
        <v>232.4212879189906</v>
      </c>
      <c r="P12" s="55">
        <f t="shared" si="3"/>
        <v>207.85853298224254</v>
      </c>
      <c r="Q12" s="55">
        <f t="shared" si="3"/>
        <v>178.72366598169793</v>
      </c>
    </row>
    <row r="13" spans="1:17" ht="12" customHeight="1" x14ac:dyDescent="0.25">
      <c r="A13" s="54" t="s">
        <v>50</v>
      </c>
      <c r="B13" s="53">
        <v>224.71559486900333</v>
      </c>
      <c r="C13" s="53">
        <v>223.45187871133473</v>
      </c>
      <c r="D13" s="53">
        <v>221.31599423269725</v>
      </c>
      <c r="E13" s="53">
        <v>221.47193500991082</v>
      </c>
      <c r="F13" s="53">
        <v>217.11883792104732</v>
      </c>
      <c r="G13" s="53">
        <v>219.59775011073333</v>
      </c>
      <c r="H13" s="53">
        <v>217.76653935325601</v>
      </c>
      <c r="I13" s="53">
        <v>216.01233137395511</v>
      </c>
      <c r="J13" s="53">
        <v>214.53066042073382</v>
      </c>
      <c r="K13" s="53">
        <v>212.31128448809676</v>
      </c>
      <c r="L13" s="53">
        <v>204.53991860830592</v>
      </c>
      <c r="M13" s="53">
        <v>186.03418357387139</v>
      </c>
      <c r="N13" s="53">
        <v>159.83710321533508</v>
      </c>
      <c r="O13" s="53">
        <v>135.28738540631591</v>
      </c>
      <c r="P13" s="53">
        <v>110.55672442957143</v>
      </c>
      <c r="Q13" s="53">
        <v>81.926174640135216</v>
      </c>
    </row>
    <row r="14" spans="1:17" ht="12" customHeight="1" x14ac:dyDescent="0.25">
      <c r="A14" s="49" t="s">
        <v>26</v>
      </c>
      <c r="B14" s="48">
        <v>78.637456288589078</v>
      </c>
      <c r="C14" s="48">
        <v>80.317649697669665</v>
      </c>
      <c r="D14" s="48">
        <v>82.077016530938735</v>
      </c>
      <c r="E14" s="48">
        <v>83.804920243361281</v>
      </c>
      <c r="F14" s="48">
        <v>84.338127560900261</v>
      </c>
      <c r="G14" s="48">
        <v>87.195366827518242</v>
      </c>
      <c r="H14" s="48">
        <v>88.9023020514758</v>
      </c>
      <c r="I14" s="48">
        <v>90.56007801950382</v>
      </c>
      <c r="J14" s="48">
        <v>92.075015616324322</v>
      </c>
      <c r="K14" s="48">
        <v>93.522789368854475</v>
      </c>
      <c r="L14" s="48">
        <v>94.075041517376548</v>
      </c>
      <c r="M14" s="48">
        <v>96.160420250016514</v>
      </c>
      <c r="N14" s="48">
        <v>96.792149686664217</v>
      </c>
      <c r="O14" s="48">
        <v>97.133902512674695</v>
      </c>
      <c r="P14" s="48">
        <v>97.301808552671119</v>
      </c>
      <c r="Q14" s="48">
        <v>96.797491341562733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41871.703653951219</v>
      </c>
      <c r="C16" s="110">
        <f t="shared" ref="C16:Q16" si="4">SUM(C17,C22,C25)</f>
        <v>42246.14428266984</v>
      </c>
      <c r="D16" s="110">
        <f t="shared" si="4"/>
        <v>42727.60348582697</v>
      </c>
      <c r="E16" s="110">
        <f t="shared" si="4"/>
        <v>43235.136066447012</v>
      </c>
      <c r="F16" s="110">
        <f t="shared" si="4"/>
        <v>43008.239998448829</v>
      </c>
      <c r="G16" s="110">
        <f t="shared" si="4"/>
        <v>44174.979127477098</v>
      </c>
      <c r="H16" s="110">
        <f t="shared" si="4"/>
        <v>44514.538201350559</v>
      </c>
      <c r="I16" s="110">
        <f t="shared" si="4"/>
        <v>44926.502823217896</v>
      </c>
      <c r="J16" s="110">
        <f t="shared" si="4"/>
        <v>45403.792817769165</v>
      </c>
      <c r="K16" s="110">
        <f t="shared" si="4"/>
        <v>46008.824786737867</v>
      </c>
      <c r="L16" s="110">
        <f t="shared" si="4"/>
        <v>46008.598758541229</v>
      </c>
      <c r="M16" s="110">
        <f t="shared" si="4"/>
        <v>46211.985563750495</v>
      </c>
      <c r="N16" s="110">
        <f t="shared" si="4"/>
        <v>45658.118317653672</v>
      </c>
      <c r="O16" s="110">
        <f t="shared" si="4"/>
        <v>44922.892063520012</v>
      </c>
      <c r="P16" s="110">
        <f t="shared" si="4"/>
        <v>44111.321979009823</v>
      </c>
      <c r="Q16" s="110">
        <f t="shared" si="4"/>
        <v>42897.253556031646</v>
      </c>
    </row>
    <row r="17" spans="1:17" ht="12.95" customHeight="1" x14ac:dyDescent="0.25">
      <c r="A17" s="40" t="s">
        <v>130</v>
      </c>
      <c r="B17" s="55">
        <f>SUM(B18:B21)</f>
        <v>4442.2037639543232</v>
      </c>
      <c r="C17" s="55">
        <f t="shared" ref="C17:Q17" si="5">SUM(C18:C21)</f>
        <v>4655.2814462189117</v>
      </c>
      <c r="D17" s="55">
        <f t="shared" si="5"/>
        <v>4891.2756415660133</v>
      </c>
      <c r="E17" s="55">
        <f t="shared" si="5"/>
        <v>5088.2526641083796</v>
      </c>
      <c r="F17" s="55">
        <f t="shared" si="5"/>
        <v>5194.1003683332265</v>
      </c>
      <c r="G17" s="55">
        <f t="shared" si="5"/>
        <v>5466.7521584552387</v>
      </c>
      <c r="H17" s="55">
        <f t="shared" si="5"/>
        <v>5605.379068670266</v>
      </c>
      <c r="I17" s="55">
        <f t="shared" si="5"/>
        <v>5766.2284008408888</v>
      </c>
      <c r="J17" s="55">
        <f t="shared" si="5"/>
        <v>5965.9322729800415</v>
      </c>
      <c r="K17" s="55">
        <f t="shared" si="5"/>
        <v>6211.8806408025685</v>
      </c>
      <c r="L17" s="55">
        <f t="shared" si="5"/>
        <v>6426.6510688371727</v>
      </c>
      <c r="M17" s="55">
        <f t="shared" si="5"/>
        <v>6558.9408063373703</v>
      </c>
      <c r="N17" s="55">
        <f t="shared" si="5"/>
        <v>6622.6673081921017</v>
      </c>
      <c r="O17" s="55">
        <f t="shared" si="5"/>
        <v>6626.0815364208411</v>
      </c>
      <c r="P17" s="55">
        <f t="shared" si="5"/>
        <v>6643.3126017695449</v>
      </c>
      <c r="Q17" s="55">
        <f t="shared" si="5"/>
        <v>6610.7256568636776</v>
      </c>
    </row>
    <row r="18" spans="1:17" ht="12" customHeight="1" x14ac:dyDescent="0.25">
      <c r="A18" s="87" t="s">
        <v>33</v>
      </c>
      <c r="B18" s="109">
        <v>281.38490895799924</v>
      </c>
      <c r="C18" s="109">
        <v>285.04485777600445</v>
      </c>
      <c r="D18" s="109">
        <v>287.71914917883208</v>
      </c>
      <c r="E18" s="109">
        <v>291.80303255003935</v>
      </c>
      <c r="F18" s="109">
        <v>289.58477265227089</v>
      </c>
      <c r="G18" s="109">
        <v>294.79674667351668</v>
      </c>
      <c r="H18" s="109">
        <v>293.58896445833631</v>
      </c>
      <c r="I18" s="109">
        <v>291.94203000441217</v>
      </c>
      <c r="J18" s="109">
        <v>290.82230473503375</v>
      </c>
      <c r="K18" s="109">
        <v>290.30537812445868</v>
      </c>
      <c r="L18" s="109">
        <v>288.80456788181772</v>
      </c>
      <c r="M18" s="109">
        <v>289.3566424872767</v>
      </c>
      <c r="N18" s="109">
        <v>287.64183855044706</v>
      </c>
      <c r="O18" s="109">
        <v>284.57085187287151</v>
      </c>
      <c r="P18" s="109">
        <v>282.94098633638254</v>
      </c>
      <c r="Q18" s="109">
        <v>281.17147752512335</v>
      </c>
    </row>
    <row r="19" spans="1:17" ht="12" customHeight="1" x14ac:dyDescent="0.25">
      <c r="A19" s="87" t="s">
        <v>53</v>
      </c>
      <c r="B19" s="109">
        <v>991.91571827773612</v>
      </c>
      <c r="C19" s="109">
        <v>1004.9135624866523</v>
      </c>
      <c r="D19" s="109">
        <v>1008.9691630657213</v>
      </c>
      <c r="E19" s="109">
        <v>1010.2514465572741</v>
      </c>
      <c r="F19" s="109">
        <v>999.94244322649536</v>
      </c>
      <c r="G19" s="109">
        <v>1012.7943326259294</v>
      </c>
      <c r="H19" s="109">
        <v>999.64685939704032</v>
      </c>
      <c r="I19" s="109">
        <v>997.79131541861148</v>
      </c>
      <c r="J19" s="109">
        <v>991.48389252485936</v>
      </c>
      <c r="K19" s="109">
        <v>986.36749682155369</v>
      </c>
      <c r="L19" s="109">
        <v>980.00850037408748</v>
      </c>
      <c r="M19" s="109">
        <v>971.85617336392318</v>
      </c>
      <c r="N19" s="109">
        <v>956.58548302890324</v>
      </c>
      <c r="O19" s="109">
        <v>934.72690432351828</v>
      </c>
      <c r="P19" s="109">
        <v>914.14645128146674</v>
      </c>
      <c r="Q19" s="109">
        <v>883.58810014351559</v>
      </c>
    </row>
    <row r="20" spans="1:17" ht="12" customHeight="1" x14ac:dyDescent="0.25">
      <c r="A20" s="87" t="s">
        <v>52</v>
      </c>
      <c r="B20" s="109">
        <v>2684.0496886486126</v>
      </c>
      <c r="C20" s="109">
        <v>2855.2360201727956</v>
      </c>
      <c r="D20" s="109">
        <v>3062.3657131378163</v>
      </c>
      <c r="E20" s="109">
        <v>3226.0202120759172</v>
      </c>
      <c r="F20" s="109">
        <v>3329.2409243878224</v>
      </c>
      <c r="G20" s="109">
        <v>3552.1718391491868</v>
      </c>
      <c r="H20" s="109">
        <v>3683.1325878088605</v>
      </c>
      <c r="I20" s="109">
        <v>3819.3504915609597</v>
      </c>
      <c r="J20" s="109">
        <v>3986.009634201916</v>
      </c>
      <c r="K20" s="109">
        <v>4205.0707423319818</v>
      </c>
      <c r="L20" s="109">
        <v>4408.4739662030488</v>
      </c>
      <c r="M20" s="109">
        <v>4543.2890647743598</v>
      </c>
      <c r="N20" s="109">
        <v>4618.4423168524827</v>
      </c>
      <c r="O20" s="109">
        <v>4641.623290755253</v>
      </c>
      <c r="P20" s="109">
        <v>4680.1345739144872</v>
      </c>
      <c r="Q20" s="109">
        <v>4684.489448098092</v>
      </c>
    </row>
    <row r="21" spans="1:17" ht="12" customHeight="1" x14ac:dyDescent="0.25">
      <c r="A21" s="87" t="s">
        <v>51</v>
      </c>
      <c r="B21" s="109">
        <v>484.8534480699754</v>
      </c>
      <c r="C21" s="109">
        <v>510.08700578345912</v>
      </c>
      <c r="D21" s="109">
        <v>532.22161618364373</v>
      </c>
      <c r="E21" s="109">
        <v>560.17797292514899</v>
      </c>
      <c r="F21" s="109">
        <v>575.33222806663764</v>
      </c>
      <c r="G21" s="109">
        <v>606.9892400066052</v>
      </c>
      <c r="H21" s="109">
        <v>629.01065700602885</v>
      </c>
      <c r="I21" s="109">
        <v>657.14456385690585</v>
      </c>
      <c r="J21" s="109">
        <v>697.61644151823327</v>
      </c>
      <c r="K21" s="109">
        <v>730.13702352457437</v>
      </c>
      <c r="L21" s="109">
        <v>749.36403437821912</v>
      </c>
      <c r="M21" s="109">
        <v>754.43892571181073</v>
      </c>
      <c r="N21" s="109">
        <v>759.99766976026831</v>
      </c>
      <c r="O21" s="109">
        <v>765.16048946919841</v>
      </c>
      <c r="P21" s="109">
        <v>766.09059023720863</v>
      </c>
      <c r="Q21" s="109">
        <v>761.47663109694702</v>
      </c>
    </row>
    <row r="22" spans="1:17" ht="12.95" customHeight="1" x14ac:dyDescent="0.25">
      <c r="A22" s="40" t="s">
        <v>129</v>
      </c>
      <c r="B22" s="55">
        <f>SUM(B23:B24)</f>
        <v>1266.4165933028869</v>
      </c>
      <c r="C22" s="55">
        <f t="shared" ref="C22:Q22" si="6">SUM(C23:C24)</f>
        <v>1448.4969222667448</v>
      </c>
      <c r="D22" s="55">
        <f t="shared" si="6"/>
        <v>1644.1169881030569</v>
      </c>
      <c r="E22" s="55">
        <f t="shared" si="6"/>
        <v>1831.1759117206668</v>
      </c>
      <c r="F22" s="55">
        <f t="shared" si="6"/>
        <v>1963.0726014159795</v>
      </c>
      <c r="G22" s="55">
        <f t="shared" si="6"/>
        <v>2182.1351234092281</v>
      </c>
      <c r="H22" s="55">
        <f t="shared" si="6"/>
        <v>2293.0443997616985</v>
      </c>
      <c r="I22" s="55">
        <f t="shared" si="6"/>
        <v>2441.7306494238728</v>
      </c>
      <c r="J22" s="55">
        <f t="shared" si="6"/>
        <v>2566.8600634213517</v>
      </c>
      <c r="K22" s="55">
        <f t="shared" si="6"/>
        <v>2724.884161743646</v>
      </c>
      <c r="L22" s="55">
        <f t="shared" si="6"/>
        <v>2828.6598741504695</v>
      </c>
      <c r="M22" s="55">
        <f t="shared" si="6"/>
        <v>2901.2004135652887</v>
      </c>
      <c r="N22" s="55">
        <f t="shared" si="6"/>
        <v>2920.1164048709607</v>
      </c>
      <c r="O22" s="55">
        <f t="shared" si="6"/>
        <v>2888.0394128643661</v>
      </c>
      <c r="P22" s="55">
        <f t="shared" si="6"/>
        <v>2842.1608154991836</v>
      </c>
      <c r="Q22" s="55">
        <f t="shared" si="6"/>
        <v>2765.7315690609771</v>
      </c>
    </row>
    <row r="23" spans="1:17" ht="12" customHeight="1" x14ac:dyDescent="0.25">
      <c r="A23" s="87" t="s">
        <v>29</v>
      </c>
      <c r="B23" s="109">
        <v>871.82570334105776</v>
      </c>
      <c r="C23" s="109">
        <v>996.1206131215655</v>
      </c>
      <c r="D23" s="109">
        <v>1136.4117521698167</v>
      </c>
      <c r="E23" s="109">
        <v>1260.7132589211556</v>
      </c>
      <c r="F23" s="109">
        <v>1340.017272405009</v>
      </c>
      <c r="G23" s="109">
        <v>1486.4953968699092</v>
      </c>
      <c r="H23" s="109">
        <v>1554.1901264377141</v>
      </c>
      <c r="I23" s="109">
        <v>1650.6619163251466</v>
      </c>
      <c r="J23" s="109">
        <v>1714.6653613345056</v>
      </c>
      <c r="K23" s="109">
        <v>1804.3871195578051</v>
      </c>
      <c r="L23" s="109">
        <v>1869.8643385538235</v>
      </c>
      <c r="M23" s="109">
        <v>1915.0365492215155</v>
      </c>
      <c r="N23" s="109">
        <v>1916.766424894796</v>
      </c>
      <c r="O23" s="109">
        <v>1887.6332772798326</v>
      </c>
      <c r="P23" s="109">
        <v>1834.335539622964</v>
      </c>
      <c r="Q23" s="109">
        <v>1775.3389749026849</v>
      </c>
    </row>
    <row r="24" spans="1:17" ht="12" customHeight="1" x14ac:dyDescent="0.25">
      <c r="A24" s="87" t="s">
        <v>28</v>
      </c>
      <c r="B24" s="109">
        <v>394.59088996182913</v>
      </c>
      <c r="C24" s="109">
        <v>452.37630914517939</v>
      </c>
      <c r="D24" s="109">
        <v>507.70523593324003</v>
      </c>
      <c r="E24" s="109">
        <v>570.46265279951126</v>
      </c>
      <c r="F24" s="109">
        <v>623.05532901097058</v>
      </c>
      <c r="G24" s="109">
        <v>695.63972653931864</v>
      </c>
      <c r="H24" s="109">
        <v>738.85427332398422</v>
      </c>
      <c r="I24" s="109">
        <v>791.06873309872628</v>
      </c>
      <c r="J24" s="109">
        <v>852.19470208684629</v>
      </c>
      <c r="K24" s="109">
        <v>920.49704218584088</v>
      </c>
      <c r="L24" s="109">
        <v>958.79553559664578</v>
      </c>
      <c r="M24" s="109">
        <v>986.16386434377341</v>
      </c>
      <c r="N24" s="109">
        <v>1003.3499799761646</v>
      </c>
      <c r="O24" s="109">
        <v>1000.4061355845336</v>
      </c>
      <c r="P24" s="109">
        <v>1007.8252758762196</v>
      </c>
      <c r="Q24" s="109">
        <v>990.39259415829213</v>
      </c>
    </row>
    <row r="25" spans="1:17" ht="12.95" customHeight="1" x14ac:dyDescent="0.25">
      <c r="A25" s="40" t="s">
        <v>128</v>
      </c>
      <c r="B25" s="55">
        <f>SUM(B26:B27)</f>
        <v>36163.083296694007</v>
      </c>
      <c r="C25" s="55">
        <f t="shared" ref="C25:Q25" si="7">SUM(C26:C27)</f>
        <v>36142.365914184185</v>
      </c>
      <c r="D25" s="55">
        <f t="shared" si="7"/>
        <v>36192.210856157901</v>
      </c>
      <c r="E25" s="55">
        <f t="shared" si="7"/>
        <v>36315.707490617962</v>
      </c>
      <c r="F25" s="55">
        <f t="shared" si="7"/>
        <v>35851.067028699625</v>
      </c>
      <c r="G25" s="55">
        <f t="shared" si="7"/>
        <v>36526.091845612631</v>
      </c>
      <c r="H25" s="55">
        <f t="shared" si="7"/>
        <v>36616.114732918591</v>
      </c>
      <c r="I25" s="55">
        <f t="shared" si="7"/>
        <v>36718.543772953133</v>
      </c>
      <c r="J25" s="55">
        <f t="shared" si="7"/>
        <v>36871.000481367773</v>
      </c>
      <c r="K25" s="55">
        <f t="shared" si="7"/>
        <v>37072.059984191656</v>
      </c>
      <c r="L25" s="55">
        <f t="shared" si="7"/>
        <v>36753.287815553587</v>
      </c>
      <c r="M25" s="55">
        <f t="shared" si="7"/>
        <v>36751.844343847835</v>
      </c>
      <c r="N25" s="55">
        <f t="shared" si="7"/>
        <v>36115.334604590615</v>
      </c>
      <c r="O25" s="55">
        <f t="shared" si="7"/>
        <v>35408.771114234805</v>
      </c>
      <c r="P25" s="55">
        <f t="shared" si="7"/>
        <v>34625.848561741099</v>
      </c>
      <c r="Q25" s="55">
        <f t="shared" si="7"/>
        <v>33520.79633010699</v>
      </c>
    </row>
    <row r="26" spans="1:17" ht="12" customHeight="1" x14ac:dyDescent="0.25">
      <c r="A26" s="54" t="s">
        <v>50</v>
      </c>
      <c r="B26" s="53">
        <v>5119.9854740677292</v>
      </c>
      <c r="C26" s="53">
        <v>5070.7634045658888</v>
      </c>
      <c r="D26" s="53">
        <v>5006.2357628654936</v>
      </c>
      <c r="E26" s="53">
        <v>4995.1541840761529</v>
      </c>
      <c r="F26" s="53">
        <v>4873.7091661977956</v>
      </c>
      <c r="G26" s="53">
        <v>4921.7216746735266</v>
      </c>
      <c r="H26" s="53">
        <v>4862.6166712665899</v>
      </c>
      <c r="I26" s="53">
        <v>4807.8820274669297</v>
      </c>
      <c r="J26" s="53">
        <v>4770.4207901809277</v>
      </c>
      <c r="K26" s="53">
        <v>4726.6772866846704</v>
      </c>
      <c r="L26" s="53">
        <v>4546.9485711613806</v>
      </c>
      <c r="M26" s="53">
        <v>4131.9592216424626</v>
      </c>
      <c r="N26" s="53">
        <v>3549.0893209832857</v>
      </c>
      <c r="O26" s="53">
        <v>3001.4002648589021</v>
      </c>
      <c r="P26" s="53">
        <v>2448.7631658199552</v>
      </c>
      <c r="Q26" s="53">
        <v>1810.1453675513831</v>
      </c>
    </row>
    <row r="27" spans="1:17" ht="12" customHeight="1" x14ac:dyDescent="0.25">
      <c r="A27" s="49" t="s">
        <v>26</v>
      </c>
      <c r="B27" s="48">
        <v>31043.097822626278</v>
      </c>
      <c r="C27" s="48">
        <v>31071.602509618297</v>
      </c>
      <c r="D27" s="48">
        <v>31185.975093292407</v>
      </c>
      <c r="E27" s="48">
        <v>31320.553306541813</v>
      </c>
      <c r="F27" s="48">
        <v>30977.357862501831</v>
      </c>
      <c r="G27" s="48">
        <v>31604.370170939106</v>
      </c>
      <c r="H27" s="48">
        <v>31753.498061652001</v>
      </c>
      <c r="I27" s="48">
        <v>31910.661745486206</v>
      </c>
      <c r="J27" s="48">
        <v>32100.579691186846</v>
      </c>
      <c r="K27" s="48">
        <v>32345.382697506982</v>
      </c>
      <c r="L27" s="48">
        <v>32206.339244392206</v>
      </c>
      <c r="M27" s="48">
        <v>32619.885122205371</v>
      </c>
      <c r="N27" s="48">
        <v>32566.245283607328</v>
      </c>
      <c r="O27" s="48">
        <v>32407.3708493759</v>
      </c>
      <c r="P27" s="48">
        <v>32177.085395921145</v>
      </c>
      <c r="Q27" s="48">
        <v>31710.65096255561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6001031.7783691436</v>
      </c>
      <c r="C31" s="129">
        <v>6194068.2553341091</v>
      </c>
      <c r="D31" s="129">
        <v>6378178.5861770464</v>
      </c>
      <c r="E31" s="129">
        <v>6611809.4461147906</v>
      </c>
      <c r="F31" s="129">
        <v>6683015.5007498767</v>
      </c>
      <c r="G31" s="129">
        <v>6976581.3171422314</v>
      </c>
      <c r="H31" s="129">
        <v>7095922.9578830097</v>
      </c>
      <c r="I31" s="129">
        <v>7210733.4058242096</v>
      </c>
      <c r="J31" s="129">
        <v>7356970.8420122638</v>
      </c>
      <c r="K31" s="129">
        <v>7536070.69718243</v>
      </c>
      <c r="L31" s="129">
        <v>7705584.7331471797</v>
      </c>
      <c r="M31" s="129">
        <v>7968090.9498235816</v>
      </c>
      <c r="N31" s="129">
        <v>8194581.4611613331</v>
      </c>
      <c r="O31" s="129">
        <v>8417467.4777465891</v>
      </c>
      <c r="P31" s="129">
        <v>8555225.7755093109</v>
      </c>
      <c r="Q31" s="129">
        <v>8703806.4758830033</v>
      </c>
    </row>
    <row r="32" spans="1:17" ht="12" customHeight="1" x14ac:dyDescent="0.25">
      <c r="A32" s="87" t="s">
        <v>53</v>
      </c>
      <c r="B32" s="129">
        <v>3085127.7002174677</v>
      </c>
      <c r="C32" s="129">
        <v>3191978.0371974967</v>
      </c>
      <c r="D32" s="129">
        <v>3273882.7904694993</v>
      </c>
      <c r="E32" s="129">
        <v>3357137.7148090336</v>
      </c>
      <c r="F32" s="129">
        <v>3397920.9365231725</v>
      </c>
      <c r="G32" s="129">
        <v>3547956.8950788612</v>
      </c>
      <c r="H32" s="129">
        <v>3591686.433810066</v>
      </c>
      <c r="I32" s="129">
        <v>3694116.3468397553</v>
      </c>
      <c r="J32" s="129">
        <v>3783837.0903398595</v>
      </c>
      <c r="K32" s="129">
        <v>3891217.304534039</v>
      </c>
      <c r="L32" s="129">
        <v>4005139.4337015864</v>
      </c>
      <c r="M32" s="129">
        <v>4131477.7049748017</v>
      </c>
      <c r="N32" s="129">
        <v>4259070.1904744515</v>
      </c>
      <c r="O32" s="129">
        <v>4402058.6557980664</v>
      </c>
      <c r="P32" s="129">
        <v>4516830.9243333759</v>
      </c>
      <c r="Q32" s="129">
        <v>4647294.1691416493</v>
      </c>
    </row>
    <row r="33" spans="1:17" ht="12" customHeight="1" x14ac:dyDescent="0.25">
      <c r="A33" s="87" t="s">
        <v>52</v>
      </c>
      <c r="B33" s="129">
        <v>1442838.9960765061</v>
      </c>
      <c r="C33" s="129">
        <v>1552793.6977213547</v>
      </c>
      <c r="D33" s="129">
        <v>1689519.7888139337</v>
      </c>
      <c r="E33" s="129">
        <v>1802923.8837166426</v>
      </c>
      <c r="F33" s="129">
        <v>1881357.7763343274</v>
      </c>
      <c r="G33" s="129">
        <v>2038786.6089232797</v>
      </c>
      <c r="H33" s="129">
        <v>2141207.721769013</v>
      </c>
      <c r="I33" s="129">
        <v>2250480.9939513807</v>
      </c>
      <c r="J33" s="129">
        <v>2383885.6749535655</v>
      </c>
      <c r="K33" s="129">
        <v>2557556.7729351413</v>
      </c>
      <c r="L33" s="129">
        <v>2735836.1219820813</v>
      </c>
      <c r="M33" s="129">
        <v>2885008.4418203607</v>
      </c>
      <c r="N33" s="129">
        <v>3020021.7905479157</v>
      </c>
      <c r="O33" s="129">
        <v>3151409.0662698285</v>
      </c>
      <c r="P33" s="129">
        <v>3312817.7497771783</v>
      </c>
      <c r="Q33" s="129">
        <v>3497580.3589212671</v>
      </c>
    </row>
    <row r="34" spans="1:17" ht="12" customHeight="1" x14ac:dyDescent="0.25">
      <c r="A34" s="87" t="s">
        <v>51</v>
      </c>
      <c r="B34" s="129">
        <v>920984.0872003549</v>
      </c>
      <c r="C34" s="129">
        <v>981232.81476611586</v>
      </c>
      <c r="D34" s="129">
        <v>1037792.4128942777</v>
      </c>
      <c r="E34" s="129">
        <v>1108981.0741873311</v>
      </c>
      <c r="F34" s="129">
        <v>1153650.5012907847</v>
      </c>
      <c r="G34" s="129">
        <v>1238412.1616956179</v>
      </c>
      <c r="H34" s="129">
        <v>1303436.8037768386</v>
      </c>
      <c r="I34" s="129">
        <v>1385902.2429267862</v>
      </c>
      <c r="J34" s="129">
        <v>1503873.6269781739</v>
      </c>
      <c r="K34" s="129">
        <v>1609101.4565438344</v>
      </c>
      <c r="L34" s="129">
        <v>1687010.234712766</v>
      </c>
      <c r="M34" s="129">
        <v>1735505.5201057668</v>
      </c>
      <c r="N34" s="129">
        <v>1796846.9810389716</v>
      </c>
      <c r="O34" s="129">
        <v>1872181.3338674905</v>
      </c>
      <c r="P34" s="129">
        <v>1935750.8390398091</v>
      </c>
      <c r="Q34" s="129">
        <v>1996502.7891413593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2379951.2996044243</v>
      </c>
      <c r="C36" s="129">
        <v>2780676.6298462292</v>
      </c>
      <c r="D36" s="129">
        <v>3261858.3349060165</v>
      </c>
      <c r="E36" s="129">
        <v>3719999.035049215</v>
      </c>
      <c r="F36" s="129">
        <v>4058474.1066042949</v>
      </c>
      <c r="G36" s="129">
        <v>4660995.0737947607</v>
      </c>
      <c r="H36" s="129">
        <v>5054216.1909095403</v>
      </c>
      <c r="I36" s="129">
        <v>5560255.6111253873</v>
      </c>
      <c r="J36" s="129">
        <v>6029143.1806268804</v>
      </c>
      <c r="K36" s="129">
        <v>6667578.6341307741</v>
      </c>
      <c r="L36" s="129">
        <v>7256324.9742430281</v>
      </c>
      <c r="M36" s="129">
        <v>8000704.2160184924</v>
      </c>
      <c r="N36" s="129">
        <v>8574920.710606236</v>
      </c>
      <c r="O36" s="129">
        <v>9249968.585562136</v>
      </c>
      <c r="P36" s="129">
        <v>10088071.771227155</v>
      </c>
      <c r="Q36" s="129">
        <v>11497195.03958484</v>
      </c>
    </row>
    <row r="37" spans="1:17" ht="12" customHeight="1" x14ac:dyDescent="0.25">
      <c r="A37" s="87" t="s">
        <v>28</v>
      </c>
      <c r="B37" s="129">
        <v>1161804.645892675</v>
      </c>
      <c r="C37" s="129">
        <v>1352726.960710516</v>
      </c>
      <c r="D37" s="129">
        <v>1542863.3718020828</v>
      </c>
      <c r="E37" s="129">
        <v>1770158.7951594868</v>
      </c>
      <c r="F37" s="129">
        <v>1982965.0701239055</v>
      </c>
      <c r="G37" s="129">
        <v>2287325.8341393531</v>
      </c>
      <c r="H37" s="129">
        <v>2494046.1722100996</v>
      </c>
      <c r="I37" s="129">
        <v>2764708.6763005788</v>
      </c>
      <c r="J37" s="129">
        <v>3104627.0090998164</v>
      </c>
      <c r="K37" s="129">
        <v>3503846.4244644265</v>
      </c>
      <c r="L37" s="129">
        <v>3854983.673182033</v>
      </c>
      <c r="M37" s="129">
        <v>4194835.5920852441</v>
      </c>
      <c r="N37" s="129">
        <v>4581671.2453330988</v>
      </c>
      <c r="O37" s="129">
        <v>4989692.1772270985</v>
      </c>
      <c r="P37" s="129">
        <v>5686850.792745322</v>
      </c>
      <c r="Q37" s="129">
        <v>6668195.8270421047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75773183.828783616</v>
      </c>
      <c r="C39" s="127">
        <v>76804303.296044335</v>
      </c>
      <c r="D39" s="127">
        <v>78180999.077546537</v>
      </c>
      <c r="E39" s="127">
        <v>79830160.897910908</v>
      </c>
      <c r="F39" s="127">
        <v>80043739.245783135</v>
      </c>
      <c r="G39" s="127">
        <v>83129070.286110237</v>
      </c>
      <c r="H39" s="127">
        <v>84425328.470716298</v>
      </c>
      <c r="I39" s="127">
        <v>85808528.728214011</v>
      </c>
      <c r="J39" s="127">
        <v>87683020.727234095</v>
      </c>
      <c r="K39" s="127">
        <v>90140091.907253668</v>
      </c>
      <c r="L39" s="127">
        <v>92250238.502010614</v>
      </c>
      <c r="M39" s="127">
        <v>95505627.97942777</v>
      </c>
      <c r="N39" s="127">
        <v>97334586.491447434</v>
      </c>
      <c r="O39" s="127">
        <v>99698859.576987579</v>
      </c>
      <c r="P39" s="127">
        <v>102075404.85365558</v>
      </c>
      <c r="Q39" s="127">
        <v>104753752.54788078</v>
      </c>
    </row>
    <row r="40" spans="1:17" ht="12" customHeight="1" x14ac:dyDescent="0.25">
      <c r="A40" s="49" t="s">
        <v>26</v>
      </c>
      <c r="B40" s="126">
        <v>3019636.150373335</v>
      </c>
      <c r="C40" s="126">
        <v>3043825.2618404021</v>
      </c>
      <c r="D40" s="126">
        <v>3080450.8391288687</v>
      </c>
      <c r="E40" s="126">
        <v>3121264.9546030895</v>
      </c>
      <c r="F40" s="126">
        <v>3111797.5051278044</v>
      </c>
      <c r="G40" s="126">
        <v>3209387.3313877359</v>
      </c>
      <c r="H40" s="126">
        <v>3258595.9645765573</v>
      </c>
      <c r="I40" s="126">
        <v>3312983.0521526188</v>
      </c>
      <c r="J40" s="126">
        <v>3375721.7329473812</v>
      </c>
      <c r="K40" s="126">
        <v>3453594.2648045081</v>
      </c>
      <c r="L40" s="126">
        <v>3499639.1422048761</v>
      </c>
      <c r="M40" s="126">
        <v>3604805.6378885829</v>
      </c>
      <c r="N40" s="126">
        <v>3675955.060012769</v>
      </c>
      <c r="O40" s="126">
        <v>3758288.9916562564</v>
      </c>
      <c r="P40" s="126">
        <v>3842756.1629213118</v>
      </c>
      <c r="Q40" s="126">
        <v>3977758.3045413662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577279.80499537161</v>
      </c>
      <c r="D44" s="125">
        <v>579880.95871425699</v>
      </c>
      <c r="E44" s="125">
        <v>641274.60664520576</v>
      </c>
      <c r="F44" s="125">
        <v>491079.11374376767</v>
      </c>
      <c r="G44" s="125">
        <v>726035.0672743005</v>
      </c>
      <c r="H44" s="125">
        <v>564784.96914917894</v>
      </c>
      <c r="I44" s="125">
        <v>573617.07620185753</v>
      </c>
      <c r="J44" s="125">
        <v>618808.26329652627</v>
      </c>
      <c r="K44" s="125">
        <v>665847.80709189537</v>
      </c>
      <c r="L44" s="125">
        <v>670864.42644413013</v>
      </c>
      <c r="M44" s="125">
        <v>778897.11887016252</v>
      </c>
      <c r="N44" s="125">
        <v>758373.14059732633</v>
      </c>
      <c r="O44" s="125">
        <v>770725.12472262059</v>
      </c>
      <c r="P44" s="125">
        <v>715038.10275809187</v>
      </c>
      <c r="Q44" s="125">
        <v>728461.65908794827</v>
      </c>
    </row>
    <row r="45" spans="1:17" ht="12" customHeight="1" x14ac:dyDescent="0.25">
      <c r="A45" s="87" t="s">
        <v>53</v>
      </c>
      <c r="B45" s="125"/>
      <c r="C45" s="125">
        <v>301942.39574489865</v>
      </c>
      <c r="D45" s="125">
        <v>283239.75791734789</v>
      </c>
      <c r="E45" s="125">
        <v>291032.64913353039</v>
      </c>
      <c r="F45" s="125">
        <v>255209.8337015431</v>
      </c>
      <c r="G45" s="125">
        <v>371324.22212668962</v>
      </c>
      <c r="H45" s="125">
        <v>272099.02673647855</v>
      </c>
      <c r="I45" s="125">
        <v>338107.22465113038</v>
      </c>
      <c r="J45" s="125">
        <v>332939.72909343243</v>
      </c>
      <c r="K45" s="125">
        <v>358382.20732649398</v>
      </c>
      <c r="L45" s="125">
        <v>372956.18608009658</v>
      </c>
      <c r="M45" s="125">
        <v>393661.41800696542</v>
      </c>
      <c r="N45" s="125">
        <v>403469.97292887926</v>
      </c>
      <c r="O45" s="125">
        <v>427694.03235058114</v>
      </c>
      <c r="P45" s="125">
        <v>416714.66428020835</v>
      </c>
      <c r="Q45" s="125">
        <v>413703.00272562163</v>
      </c>
    </row>
    <row r="46" spans="1:17" ht="12" customHeight="1" x14ac:dyDescent="0.25">
      <c r="A46" s="87" t="s">
        <v>52</v>
      </c>
      <c r="B46" s="125"/>
      <c r="C46" s="125">
        <v>181592.88152411301</v>
      </c>
      <c r="D46" s="125">
        <v>213378.9435633923</v>
      </c>
      <c r="E46" s="125">
        <v>195422.64704647902</v>
      </c>
      <c r="F46" s="125">
        <v>166193.74341151793</v>
      </c>
      <c r="G46" s="125">
        <v>251331.87293835444</v>
      </c>
      <c r="H46" s="125">
        <v>202897.36601959466</v>
      </c>
      <c r="I46" s="125">
        <v>216782.86307839802</v>
      </c>
      <c r="J46" s="125">
        <v>248439.94326093778</v>
      </c>
      <c r="K46" s="125">
        <v>296758.82859844127</v>
      </c>
      <c r="L46" s="125">
        <v>309983.22080698574</v>
      </c>
      <c r="M46" s="125">
        <v>290095.4626215293</v>
      </c>
      <c r="N46" s="125">
        <v>285801.11150563241</v>
      </c>
      <c r="O46" s="125">
        <v>292730.18189445324</v>
      </c>
      <c r="P46" s="125">
        <v>343001.56503146351</v>
      </c>
      <c r="Q46" s="125">
        <v>398141.55270748108</v>
      </c>
    </row>
    <row r="47" spans="1:17" ht="12" customHeight="1" x14ac:dyDescent="0.25">
      <c r="A47" s="87" t="s">
        <v>51</v>
      </c>
      <c r="B47" s="125"/>
      <c r="C47" s="125">
        <v>109024.14184037306</v>
      </c>
      <c r="D47" s="125">
        <v>108261.53725925091</v>
      </c>
      <c r="E47" s="125">
        <v>125992.71677200762</v>
      </c>
      <c r="F47" s="125">
        <v>102761.72591114508</v>
      </c>
      <c r="G47" s="125">
        <v>146339.49714098594</v>
      </c>
      <c r="H47" s="125">
        <v>130297.14902154301</v>
      </c>
      <c r="I47" s="125">
        <v>151654.29650668928</v>
      </c>
      <c r="J47" s="125">
        <v>191311.57284953323</v>
      </c>
      <c r="K47" s="125">
        <v>182968.42969169575</v>
      </c>
      <c r="L47" s="125">
        <v>160313.81430252848</v>
      </c>
      <c r="M47" s="125">
        <v>135844.62369461273</v>
      </c>
      <c r="N47" s="125">
        <v>153931.7595329147</v>
      </c>
      <c r="O47" s="125">
        <v>173480.06934421015</v>
      </c>
      <c r="P47" s="125">
        <v>172593.64701269218</v>
      </c>
      <c r="Q47" s="125">
        <v>169013.48736080097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672603.604489638</v>
      </c>
      <c r="D49" s="125">
        <v>793841.72044479451</v>
      </c>
      <c r="E49" s="125">
        <v>817699.71783595823</v>
      </c>
      <c r="F49" s="125">
        <v>751967.94190175366</v>
      </c>
      <c r="G49" s="125">
        <v>1078037.7680891405</v>
      </c>
      <c r="H49" s="125">
        <v>940065.43814825453</v>
      </c>
      <c r="I49" s="125">
        <v>1178643.0247054826</v>
      </c>
      <c r="J49" s="125">
        <v>1262729.2899462909</v>
      </c>
      <c r="K49" s="125">
        <v>1456135.1713398513</v>
      </c>
      <c r="L49" s="125">
        <v>1340714.282014007</v>
      </c>
      <c r="M49" s="125">
        <v>1822417.0098646071</v>
      </c>
      <c r="N49" s="125">
        <v>1514281.9327359977</v>
      </c>
      <c r="O49" s="125">
        <v>1853690.8996613806</v>
      </c>
      <c r="P49" s="125">
        <v>2100832.4756113095</v>
      </c>
      <c r="Q49" s="125">
        <v>2865258.4396975371</v>
      </c>
    </row>
    <row r="50" spans="1:17" ht="12" customHeight="1" x14ac:dyDescent="0.25">
      <c r="A50" s="87" t="s">
        <v>28</v>
      </c>
      <c r="B50" s="125"/>
      <c r="C50" s="125">
        <v>363236.01272578334</v>
      </c>
      <c r="D50" s="125">
        <v>388297.16368570051</v>
      </c>
      <c r="E50" s="125">
        <v>455180.28884065821</v>
      </c>
      <c r="F50" s="125">
        <v>474873.87027016038</v>
      </c>
      <c r="G50" s="125">
        <v>605738.49861705117</v>
      </c>
      <c r="H50" s="125">
        <v>569956.35079652863</v>
      </c>
      <c r="I50" s="125">
        <v>658959.66777618008</v>
      </c>
      <c r="J50" s="125">
        <v>795098.62163989572</v>
      </c>
      <c r="K50" s="125">
        <v>874093.28563477006</v>
      </c>
      <c r="L50" s="125">
        <v>956875.7473346577</v>
      </c>
      <c r="M50" s="125">
        <v>909808.26969973918</v>
      </c>
      <c r="N50" s="125">
        <v>1045795.3210240357</v>
      </c>
      <c r="O50" s="125">
        <v>1203119.5535338952</v>
      </c>
      <c r="P50" s="125">
        <v>1571251.9011529936</v>
      </c>
      <c r="Q50" s="125">
        <v>1938220.7816314385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44330081.65513707</v>
      </c>
      <c r="D52" s="123">
        <v>44675657.969378553</v>
      </c>
      <c r="E52" s="123">
        <v>44948124.008240722</v>
      </c>
      <c r="F52" s="123">
        <v>43512540.535748579</v>
      </c>
      <c r="G52" s="123">
        <v>46384293.228203453</v>
      </c>
      <c r="H52" s="123">
        <v>44595220.372482412</v>
      </c>
      <c r="I52" s="123">
        <v>44682162.445374064</v>
      </c>
      <c r="J52" s="123">
        <v>45173454.186896436</v>
      </c>
      <c r="K52" s="123">
        <v>45756033.367895924</v>
      </c>
      <c r="L52" s="123">
        <v>45409108.782633297</v>
      </c>
      <c r="M52" s="123">
        <v>46554351.665293507</v>
      </c>
      <c r="N52" s="123">
        <v>45127920.699896015</v>
      </c>
      <c r="O52" s="123">
        <v>45663235.273416497</v>
      </c>
      <c r="P52" s="123">
        <v>45675507.464544348</v>
      </c>
      <c r="Q52" s="123">
        <v>45977309.882101558</v>
      </c>
    </row>
    <row r="53" spans="1:17" ht="12" customHeight="1" x14ac:dyDescent="0.25">
      <c r="A53" s="49" t="s">
        <v>26</v>
      </c>
      <c r="B53" s="122"/>
      <c r="C53" s="122">
        <v>319420.66737748386</v>
      </c>
      <c r="D53" s="122">
        <v>333333.29097843531</v>
      </c>
      <c r="E53" s="122">
        <v>339005.36773263931</v>
      </c>
      <c r="F53" s="122">
        <v>290214.75904442708</v>
      </c>
      <c r="G53" s="122">
        <v>398770.44582224009</v>
      </c>
      <c r="H53" s="122">
        <v>351895.15584894171</v>
      </c>
      <c r="I53" s="122">
        <v>358587.04284948291</v>
      </c>
      <c r="J53" s="122">
        <v>368459.63584455097</v>
      </c>
      <c r="K53" s="122">
        <v>385122.0916821651</v>
      </c>
      <c r="L53" s="122">
        <v>354830.68502453069</v>
      </c>
      <c r="M53" s="122">
        <v>424587.16306119092</v>
      </c>
      <c r="N53" s="122">
        <v>404482.71310262172</v>
      </c>
      <c r="O53" s="122">
        <v>421339.29937612603</v>
      </c>
      <c r="P53" s="122">
        <v>374681.93030948268</v>
      </c>
      <c r="Q53" s="122">
        <v>533772.58744229504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384243.3280304065</v>
      </c>
      <c r="D57" s="125">
        <f t="shared" si="8"/>
        <v>395770.62787131965</v>
      </c>
      <c r="E57" s="125">
        <f t="shared" si="8"/>
        <v>407643.74670746177</v>
      </c>
      <c r="F57" s="125">
        <f t="shared" si="8"/>
        <v>419873.05910868198</v>
      </c>
      <c r="G57" s="125">
        <f t="shared" si="8"/>
        <v>432469.25088194571</v>
      </c>
      <c r="H57" s="125">
        <f t="shared" si="8"/>
        <v>445443.32840840053</v>
      </c>
      <c r="I57" s="125">
        <f t="shared" si="8"/>
        <v>458806.62826065812</v>
      </c>
      <c r="J57" s="125">
        <f t="shared" si="8"/>
        <v>472570.82710847165</v>
      </c>
      <c r="K57" s="125">
        <f t="shared" si="8"/>
        <v>486747.95192172937</v>
      </c>
      <c r="L57" s="125">
        <f t="shared" si="8"/>
        <v>501350.39047938026</v>
      </c>
      <c r="M57" s="125">
        <f t="shared" si="8"/>
        <v>516390.90219376143</v>
      </c>
      <c r="N57" s="125">
        <f t="shared" si="8"/>
        <v>531882.62925957423</v>
      </c>
      <c r="O57" s="125">
        <f t="shared" si="8"/>
        <v>547839.10813736543</v>
      </c>
      <c r="P57" s="125">
        <f t="shared" si="8"/>
        <v>577279.80499537103</v>
      </c>
      <c r="Q57" s="125">
        <f t="shared" ref="Q57" si="9">P31+Q44-Q31</f>
        <v>579880.95871425606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195092.05876486981</v>
      </c>
      <c r="D58" s="125">
        <f t="shared" si="10"/>
        <v>201335.00464534527</v>
      </c>
      <c r="E58" s="125">
        <f t="shared" si="10"/>
        <v>207777.7247939962</v>
      </c>
      <c r="F58" s="125">
        <f t="shared" si="10"/>
        <v>214426.61198740406</v>
      </c>
      <c r="G58" s="125">
        <f t="shared" si="10"/>
        <v>221288.26357100112</v>
      </c>
      <c r="H58" s="125">
        <f t="shared" si="10"/>
        <v>228369.48800527351</v>
      </c>
      <c r="I58" s="125">
        <f t="shared" si="10"/>
        <v>235677.31162144104</v>
      </c>
      <c r="J58" s="125">
        <f t="shared" si="10"/>
        <v>243218.98559332825</v>
      </c>
      <c r="K58" s="125">
        <f t="shared" si="10"/>
        <v>251001.99313231464</v>
      </c>
      <c r="L58" s="125">
        <f t="shared" si="10"/>
        <v>259034.05691254931</v>
      </c>
      <c r="M58" s="125">
        <f t="shared" si="10"/>
        <v>267323.14673375012</v>
      </c>
      <c r="N58" s="125">
        <f t="shared" si="10"/>
        <v>275877.48742922954</v>
      </c>
      <c r="O58" s="125">
        <f t="shared" si="10"/>
        <v>284705.56702696625</v>
      </c>
      <c r="P58" s="125">
        <f t="shared" si="10"/>
        <v>301942.39574489929</v>
      </c>
      <c r="Q58" s="125">
        <f t="shared" ref="Q58" si="11">P32+Q45-Q32</f>
        <v>283239.7579173483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71638.17987926444</v>
      </c>
      <c r="D59" s="125">
        <f t="shared" si="12"/>
        <v>76652.852470813319</v>
      </c>
      <c r="E59" s="125">
        <f t="shared" si="12"/>
        <v>82018.552143770037</v>
      </c>
      <c r="F59" s="125">
        <f t="shared" si="12"/>
        <v>87759.850793833146</v>
      </c>
      <c r="G59" s="125">
        <f t="shared" si="12"/>
        <v>93903.040349401999</v>
      </c>
      <c r="H59" s="125">
        <f t="shared" si="12"/>
        <v>100476.25317386119</v>
      </c>
      <c r="I59" s="125">
        <f t="shared" si="12"/>
        <v>107509.59089603042</v>
      </c>
      <c r="J59" s="125">
        <f t="shared" si="12"/>
        <v>115035.26225875318</v>
      </c>
      <c r="K59" s="125">
        <f t="shared" si="12"/>
        <v>123087.73061686521</v>
      </c>
      <c r="L59" s="125">
        <f t="shared" si="12"/>
        <v>131703.87176004564</v>
      </c>
      <c r="M59" s="125">
        <f t="shared" si="12"/>
        <v>140923.14278324973</v>
      </c>
      <c r="N59" s="125">
        <f t="shared" si="12"/>
        <v>150787.76277807727</v>
      </c>
      <c r="O59" s="125">
        <f t="shared" si="12"/>
        <v>161342.9061725405</v>
      </c>
      <c r="P59" s="125">
        <f t="shared" si="12"/>
        <v>181592.88152411394</v>
      </c>
      <c r="Q59" s="125">
        <f t="shared" ref="Q59" si="13">P33+Q46-Q33</f>
        <v>213378.94356339239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48775.414274612092</v>
      </c>
      <c r="D60" s="125">
        <f t="shared" si="14"/>
        <v>51701.939131089137</v>
      </c>
      <c r="E60" s="125">
        <f t="shared" si="14"/>
        <v>54804.055478954222</v>
      </c>
      <c r="F60" s="125">
        <f t="shared" si="14"/>
        <v>58092.29880769155</v>
      </c>
      <c r="G60" s="125">
        <f t="shared" si="14"/>
        <v>61577.836736152647</v>
      </c>
      <c r="H60" s="125">
        <f t="shared" si="14"/>
        <v>65272.506940322462</v>
      </c>
      <c r="I60" s="125">
        <f t="shared" si="14"/>
        <v>69188.857356741559</v>
      </c>
      <c r="J60" s="125">
        <f t="shared" si="14"/>
        <v>73340.188798145624</v>
      </c>
      <c r="K60" s="125">
        <f t="shared" si="14"/>
        <v>77740.600126035279</v>
      </c>
      <c r="L60" s="125">
        <f t="shared" si="14"/>
        <v>82405.036133596906</v>
      </c>
      <c r="M60" s="125">
        <f t="shared" si="14"/>
        <v>87349.338301611831</v>
      </c>
      <c r="N60" s="125">
        <f t="shared" si="14"/>
        <v>92590.29859970999</v>
      </c>
      <c r="O60" s="125">
        <f t="shared" si="14"/>
        <v>98145.716515691252</v>
      </c>
      <c r="P60" s="125">
        <f t="shared" si="14"/>
        <v>109024.14184037363</v>
      </c>
      <c r="Q60" s="125">
        <f t="shared" ref="Q60" si="15">P34+Q47-Q34</f>
        <v>108261.53725925088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271878.27424783306</v>
      </c>
      <c r="D62" s="125">
        <f t="shared" si="16"/>
        <v>312660.01538500749</v>
      </c>
      <c r="E62" s="125">
        <f t="shared" si="16"/>
        <v>359559.01769275963</v>
      </c>
      <c r="F62" s="125">
        <f t="shared" si="16"/>
        <v>413492.87034667376</v>
      </c>
      <c r="G62" s="125">
        <f t="shared" si="16"/>
        <v>475516.80089867488</v>
      </c>
      <c r="H62" s="125">
        <f t="shared" si="16"/>
        <v>546844.32103347499</v>
      </c>
      <c r="I62" s="125">
        <f t="shared" si="16"/>
        <v>672603.60448963568</v>
      </c>
      <c r="J62" s="125">
        <f t="shared" si="16"/>
        <v>793841.72044479754</v>
      </c>
      <c r="K62" s="125">
        <f t="shared" si="16"/>
        <v>817699.71783595718</v>
      </c>
      <c r="L62" s="125">
        <f t="shared" si="16"/>
        <v>751967.94190175273</v>
      </c>
      <c r="M62" s="125">
        <f t="shared" si="16"/>
        <v>1078037.7680891436</v>
      </c>
      <c r="N62" s="125">
        <f t="shared" si="16"/>
        <v>940065.43814825453</v>
      </c>
      <c r="O62" s="125">
        <f t="shared" si="16"/>
        <v>1178643.0247054808</v>
      </c>
      <c r="P62" s="125">
        <f t="shared" si="16"/>
        <v>1262729.2899462916</v>
      </c>
      <c r="Q62" s="125">
        <f t="shared" ref="Q62" si="17">P36+Q49-Q36</f>
        <v>1456135.1713398527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172313.69790794235</v>
      </c>
      <c r="D63" s="125">
        <f t="shared" si="18"/>
        <v>198160.75259413384</v>
      </c>
      <c r="E63" s="125">
        <f t="shared" si="18"/>
        <v>227884.86548325419</v>
      </c>
      <c r="F63" s="125">
        <f t="shared" si="18"/>
        <v>262067.59530574153</v>
      </c>
      <c r="G63" s="125">
        <f t="shared" si="18"/>
        <v>301377.73460160336</v>
      </c>
      <c r="H63" s="125">
        <f t="shared" si="18"/>
        <v>363236.01272578212</v>
      </c>
      <c r="I63" s="125">
        <f t="shared" si="18"/>
        <v>388297.16368570086</v>
      </c>
      <c r="J63" s="125">
        <f t="shared" si="18"/>
        <v>455180.28884065803</v>
      </c>
      <c r="K63" s="125">
        <f t="shared" si="18"/>
        <v>474873.87027016003</v>
      </c>
      <c r="L63" s="125">
        <f t="shared" si="18"/>
        <v>605738.49861705117</v>
      </c>
      <c r="M63" s="125">
        <f t="shared" si="18"/>
        <v>569956.35079652816</v>
      </c>
      <c r="N63" s="125">
        <f t="shared" si="18"/>
        <v>658959.66777618136</v>
      </c>
      <c r="O63" s="125">
        <f t="shared" si="18"/>
        <v>795098.62163989525</v>
      </c>
      <c r="P63" s="125">
        <f t="shared" si="18"/>
        <v>874093.28563477006</v>
      </c>
      <c r="Q63" s="125">
        <f t="shared" ref="Q63" si="19">P37+Q50-Q37</f>
        <v>956875.74733465537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43298962.187876359</v>
      </c>
      <c r="D65" s="123">
        <f t="shared" si="20"/>
        <v>43298962.187876344</v>
      </c>
      <c r="E65" s="123">
        <f t="shared" si="20"/>
        <v>43298962.187876359</v>
      </c>
      <c r="F65" s="123">
        <f t="shared" si="20"/>
        <v>43298962.187876359</v>
      </c>
      <c r="G65" s="123">
        <f t="shared" si="20"/>
        <v>43298962.187876359</v>
      </c>
      <c r="H65" s="123">
        <f t="shared" si="20"/>
        <v>43298962.187876344</v>
      </c>
      <c r="I65" s="123">
        <f t="shared" si="20"/>
        <v>43298962.187876359</v>
      </c>
      <c r="J65" s="123">
        <f t="shared" si="20"/>
        <v>43298962.187876344</v>
      </c>
      <c r="K65" s="123">
        <f t="shared" si="20"/>
        <v>43298962.187876359</v>
      </c>
      <c r="L65" s="123">
        <f t="shared" si="20"/>
        <v>43298962.187876344</v>
      </c>
      <c r="M65" s="123">
        <f t="shared" si="20"/>
        <v>43298962.187876359</v>
      </c>
      <c r="N65" s="123">
        <f t="shared" si="20"/>
        <v>43298962.187876359</v>
      </c>
      <c r="O65" s="123">
        <f t="shared" si="20"/>
        <v>43298962.187876359</v>
      </c>
      <c r="P65" s="123">
        <f t="shared" si="20"/>
        <v>43298962.187876344</v>
      </c>
      <c r="Q65" s="123">
        <f t="shared" ref="Q65" si="21">P39+Q52-Q39</f>
        <v>43298962.187876359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295231.55591041688</v>
      </c>
      <c r="D66" s="122">
        <f t="shared" si="22"/>
        <v>296707.71368996892</v>
      </c>
      <c r="E66" s="122">
        <f t="shared" si="22"/>
        <v>298191.25225841859</v>
      </c>
      <c r="F66" s="122">
        <f t="shared" si="22"/>
        <v>299682.20851971209</v>
      </c>
      <c r="G66" s="122">
        <f t="shared" si="22"/>
        <v>301180.6195623083</v>
      </c>
      <c r="H66" s="122">
        <f t="shared" si="22"/>
        <v>302686.52266012039</v>
      </c>
      <c r="I66" s="122">
        <f t="shared" si="22"/>
        <v>304199.95527342148</v>
      </c>
      <c r="J66" s="122">
        <f t="shared" si="22"/>
        <v>305720.95504978858</v>
      </c>
      <c r="K66" s="122">
        <f t="shared" si="22"/>
        <v>307249.55982503807</v>
      </c>
      <c r="L66" s="122">
        <f t="shared" si="22"/>
        <v>308785.80762416264</v>
      </c>
      <c r="M66" s="122">
        <f t="shared" si="22"/>
        <v>319420.66737748403</v>
      </c>
      <c r="N66" s="122">
        <f t="shared" si="22"/>
        <v>333333.29097843543</v>
      </c>
      <c r="O66" s="122">
        <f t="shared" si="22"/>
        <v>339005.36773263849</v>
      </c>
      <c r="P66" s="122">
        <f t="shared" si="22"/>
        <v>290214.75904442742</v>
      </c>
      <c r="Q66" s="122">
        <f t="shared" ref="Q66" si="23">P40+Q53-Q40</f>
        <v>398770.44582224078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8759.9999999999982</v>
      </c>
      <c r="C70" s="120">
        <v>8759.9999999999945</v>
      </c>
      <c r="D70" s="120">
        <v>8759.9999999999964</v>
      </c>
      <c r="E70" s="120">
        <v>8759.9999999999964</v>
      </c>
      <c r="F70" s="120">
        <v>8759.9999999999964</v>
      </c>
      <c r="G70" s="120">
        <v>8759.9999999999964</v>
      </c>
      <c r="H70" s="120">
        <v>8759.9999999999945</v>
      </c>
      <c r="I70" s="120">
        <v>8759.9999999999964</v>
      </c>
      <c r="J70" s="120">
        <v>8759.9999999999909</v>
      </c>
      <c r="K70" s="120">
        <v>8759.9999999999927</v>
      </c>
      <c r="L70" s="120">
        <v>8759.9999999999945</v>
      </c>
      <c r="M70" s="120">
        <v>8759.9999999999945</v>
      </c>
      <c r="N70" s="120">
        <v>8759.9999999999927</v>
      </c>
      <c r="O70" s="120">
        <v>8759.9999999999982</v>
      </c>
      <c r="P70" s="120">
        <v>8760</v>
      </c>
      <c r="Q70" s="120">
        <v>8759.9999999999909</v>
      </c>
    </row>
    <row r="71" spans="1:17" ht="12" customHeight="1" x14ac:dyDescent="0.25">
      <c r="A71" s="87" t="s">
        <v>53</v>
      </c>
      <c r="B71" s="120">
        <v>722.84848114065619</v>
      </c>
      <c r="C71" s="120">
        <v>727.10904345993379</v>
      </c>
      <c r="D71" s="120">
        <v>749.19378894644626</v>
      </c>
      <c r="E71" s="120">
        <v>753.57380458440377</v>
      </c>
      <c r="F71" s="120">
        <v>763.93436966889442</v>
      </c>
      <c r="G71" s="120">
        <v>771.47982926617101</v>
      </c>
      <c r="H71" s="120">
        <v>790.36593254064633</v>
      </c>
      <c r="I71" s="120">
        <v>788.60840404616636</v>
      </c>
      <c r="J71" s="120">
        <v>784.78226976164626</v>
      </c>
      <c r="K71" s="120">
        <v>799.0065636139326</v>
      </c>
      <c r="L71" s="120">
        <v>805.12706322962924</v>
      </c>
      <c r="M71" s="120">
        <v>821.2206272668119</v>
      </c>
      <c r="N71" s="120">
        <v>831.62761006456151</v>
      </c>
      <c r="O71" s="120">
        <v>847.30919581916976</v>
      </c>
      <c r="P71" s="120">
        <v>858.449813111553</v>
      </c>
      <c r="Q71" s="120">
        <v>880.14133710148428</v>
      </c>
    </row>
    <row r="72" spans="1:17" ht="12" customHeight="1" x14ac:dyDescent="0.25">
      <c r="A72" s="87" t="s">
        <v>52</v>
      </c>
      <c r="B72" s="120">
        <v>208.24831488180331</v>
      </c>
      <c r="C72" s="120">
        <v>214.5377393227169</v>
      </c>
      <c r="D72" s="120">
        <v>220.34208314951445</v>
      </c>
      <c r="E72" s="120">
        <v>225.81434076703687</v>
      </c>
      <c r="F72" s="120">
        <v>231.47787024492749</v>
      </c>
      <c r="G72" s="120">
        <v>234.19597229410468</v>
      </c>
      <c r="H72" s="120">
        <v>238.24066785560279</v>
      </c>
      <c r="I72" s="120">
        <v>245.01577862620198</v>
      </c>
      <c r="J72" s="120">
        <v>250.07672256298514</v>
      </c>
      <c r="K72" s="120">
        <v>253.45310153564793</v>
      </c>
      <c r="L72" s="120">
        <v>257.36717022790583</v>
      </c>
      <c r="M72" s="120">
        <v>254.10425947952692</v>
      </c>
      <c r="N72" s="120">
        <v>252.62909953786237</v>
      </c>
      <c r="O72" s="120">
        <v>254.24803253698735</v>
      </c>
      <c r="P72" s="120">
        <v>257.01903493284419</v>
      </c>
      <c r="Q72" s="120">
        <v>259.97054061469299</v>
      </c>
    </row>
    <row r="73" spans="1:17" ht="12" customHeight="1" x14ac:dyDescent="0.25">
      <c r="A73" s="87" t="s">
        <v>51</v>
      </c>
      <c r="B73" s="120">
        <v>571.74406860554768</v>
      </c>
      <c r="C73" s="120">
        <v>577.89020701281424</v>
      </c>
      <c r="D73" s="120">
        <v>583.28575979866275</v>
      </c>
      <c r="E73" s="120">
        <v>578.27856002942235</v>
      </c>
      <c r="F73" s="120">
        <v>594.16086445073063</v>
      </c>
      <c r="G73" s="120">
        <v>597.96313173372562</v>
      </c>
      <c r="H73" s="120">
        <v>602.90196256125716</v>
      </c>
      <c r="I73" s="120">
        <v>607.42596164615304</v>
      </c>
      <c r="J73" s="120">
        <v>595.4343161976343</v>
      </c>
      <c r="K73" s="120">
        <v>592.02203967905666</v>
      </c>
      <c r="L73" s="120">
        <v>615.13058380496204</v>
      </c>
      <c r="M73" s="120">
        <v>623.10847324245105</v>
      </c>
      <c r="N73" s="120">
        <v>620.62227775933468</v>
      </c>
      <c r="O73" s="120">
        <v>623.39876844148057</v>
      </c>
      <c r="P73" s="120">
        <v>626.57078527137151</v>
      </c>
      <c r="Q73" s="120">
        <v>630.20085228637754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1593.2396330736717</v>
      </c>
      <c r="C75" s="120">
        <v>1628.8905006518214</v>
      </c>
      <c r="D75" s="120">
        <v>1661.3554357900841</v>
      </c>
      <c r="E75" s="120">
        <v>1691.7479403607795</v>
      </c>
      <c r="F75" s="120">
        <v>1723.9268765268587</v>
      </c>
      <c r="G75" s="120">
        <v>1749.3825586872915</v>
      </c>
      <c r="H75" s="120">
        <v>1777.5446925530844</v>
      </c>
      <c r="I75" s="120">
        <v>1803.9589632704206</v>
      </c>
      <c r="J75" s="120">
        <v>1825.370695157239</v>
      </c>
      <c r="K75" s="120">
        <v>1842.0309690444553</v>
      </c>
      <c r="L75" s="120">
        <v>1862.8176889834194</v>
      </c>
      <c r="M75" s="120">
        <v>1875.0857239714098</v>
      </c>
      <c r="N75" s="120">
        <v>1885.8282347464683</v>
      </c>
      <c r="O75" s="120">
        <v>1897.2611697501204</v>
      </c>
      <c r="P75" s="120">
        <v>1909.8027200642862</v>
      </c>
      <c r="Q75" s="120">
        <v>1923.6573156264203</v>
      </c>
    </row>
    <row r="76" spans="1:17" ht="12" customHeight="1" x14ac:dyDescent="0.25">
      <c r="A76" s="87" t="s">
        <v>28</v>
      </c>
      <c r="B76" s="120">
        <v>704.80375533284166</v>
      </c>
      <c r="C76" s="120">
        <v>720.57468195828551</v>
      </c>
      <c r="D76" s="120">
        <v>734.93624297339932</v>
      </c>
      <c r="E76" s="120">
        <v>748.38101983604349</v>
      </c>
      <c r="F76" s="120">
        <v>762.61606306599072</v>
      </c>
      <c r="G76" s="120">
        <v>773.8769305518307</v>
      </c>
      <c r="H76" s="120">
        <v>786.33505505159985</v>
      </c>
      <c r="I76" s="120">
        <v>798.01997476455006</v>
      </c>
      <c r="J76" s="120">
        <v>807.49191403139821</v>
      </c>
      <c r="K76" s="120">
        <v>814.86194384789928</v>
      </c>
      <c r="L76" s="120">
        <v>824.05739566186787</v>
      </c>
      <c r="M76" s="120">
        <v>826.52187742724789</v>
      </c>
      <c r="N76" s="120">
        <v>828.42610987481601</v>
      </c>
      <c r="O76" s="120">
        <v>830.73603911454234</v>
      </c>
      <c r="P76" s="120">
        <v>833.62166114660681</v>
      </c>
      <c r="Q76" s="120">
        <v>837.15925398037189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510.34754817078584</v>
      </c>
      <c r="C78" s="118">
        <v>512.40364657805708</v>
      </c>
      <c r="D78" s="118">
        <v>514.04726331355539</v>
      </c>
      <c r="E78" s="118">
        <v>515.55066437475091</v>
      </c>
      <c r="F78" s="118">
        <v>518.01155221872273</v>
      </c>
      <c r="G78" s="118">
        <v>518.81483338029307</v>
      </c>
      <c r="H78" s="118">
        <v>520.74206819753215</v>
      </c>
      <c r="I78" s="118">
        <v>522.42781347306402</v>
      </c>
      <c r="J78" s="118">
        <v>522.91876812342548</v>
      </c>
      <c r="K78" s="118">
        <v>522.29837503297199</v>
      </c>
      <c r="L78" s="118">
        <v>523.06972673779887</v>
      </c>
      <c r="M78" s="118">
        <v>523.52602362606467</v>
      </c>
      <c r="N78" s="118">
        <v>523.67545573782661</v>
      </c>
      <c r="O78" s="118">
        <v>524.12507290344138</v>
      </c>
      <c r="P78" s="118">
        <v>524.97657808003692</v>
      </c>
      <c r="Q78" s="118">
        <v>526.27261586434406</v>
      </c>
    </row>
    <row r="79" spans="1:17" ht="12" customHeight="1" x14ac:dyDescent="0.25">
      <c r="A79" s="49" t="s">
        <v>26</v>
      </c>
      <c r="B79" s="117">
        <v>29.455469677547242</v>
      </c>
      <c r="C79" s="117">
        <v>30.05722537117709</v>
      </c>
      <c r="D79" s="117">
        <v>30.602984524146652</v>
      </c>
      <c r="E79" s="117">
        <v>31.112982176459045</v>
      </c>
      <c r="F79" s="117">
        <v>31.657829122284316</v>
      </c>
      <c r="G79" s="117">
        <v>32.080994140670157</v>
      </c>
      <c r="H79" s="117">
        <v>32.555395826496635</v>
      </c>
      <c r="I79" s="117">
        <v>32.99913274805207</v>
      </c>
      <c r="J79" s="117">
        <v>33.352659882426664</v>
      </c>
      <c r="K79" s="117">
        <v>33.620696504249338</v>
      </c>
      <c r="L79" s="117">
        <v>33.965233468372908</v>
      </c>
      <c r="M79" s="117">
        <v>34.277999978321951</v>
      </c>
      <c r="N79" s="117">
        <v>34.560020746455585</v>
      </c>
      <c r="O79" s="117">
        <v>34.852070782140324</v>
      </c>
      <c r="P79" s="117">
        <v>35.162177201507916</v>
      </c>
      <c r="Q79" s="117">
        <v>35.494453463946883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46.889421577845589</v>
      </c>
      <c r="C83" s="109">
        <f t="shared" si="24"/>
        <v>46.019004961809074</v>
      </c>
      <c r="D83" s="109">
        <f t="shared" si="24"/>
        <v>45.109923670432252</v>
      </c>
      <c r="E83" s="109">
        <f t="shared" si="24"/>
        <v>44.133611975388625</v>
      </c>
      <c r="F83" s="109">
        <f t="shared" si="24"/>
        <v>43.331453087274397</v>
      </c>
      <c r="G83" s="109">
        <f t="shared" si="24"/>
        <v>42.25518678456001</v>
      </c>
      <c r="H83" s="109">
        <f t="shared" si="24"/>
        <v>41.374316801478535</v>
      </c>
      <c r="I83" s="109">
        <f t="shared" si="24"/>
        <v>40.487147918768784</v>
      </c>
      <c r="J83" s="109">
        <f t="shared" si="24"/>
        <v>39.530169546721844</v>
      </c>
      <c r="K83" s="109">
        <f t="shared" si="24"/>
        <v>38.522114479764291</v>
      </c>
      <c r="L83" s="109">
        <f t="shared" si="24"/>
        <v>37.479902938379823</v>
      </c>
      <c r="M83" s="109">
        <f t="shared" si="24"/>
        <v>36.314425162740292</v>
      </c>
      <c r="N83" s="109">
        <f t="shared" si="24"/>
        <v>35.101467953395947</v>
      </c>
      <c r="O83" s="109">
        <f t="shared" si="24"/>
        <v>33.807181628583258</v>
      </c>
      <c r="P83" s="109">
        <f t="shared" si="24"/>
        <v>33.072299172553215</v>
      </c>
      <c r="Q83" s="109">
        <f t="shared" ref="Q83" si="25">IF(Q18=0,0,1000000*Q18/Q31)</f>
        <v>32.304426609691873</v>
      </c>
    </row>
    <row r="84" spans="1:17" ht="12" customHeight="1" x14ac:dyDescent="0.25">
      <c r="A84" s="87" t="s">
        <v>53</v>
      </c>
      <c r="B84" s="109">
        <f t="shared" ref="B84:P84" si="26">IF(B19=0,0,1000000*B19/B32)</f>
        <v>321.51528710069823</v>
      </c>
      <c r="C84" s="109">
        <f t="shared" si="26"/>
        <v>314.82471081441071</v>
      </c>
      <c r="D84" s="109">
        <f t="shared" si="26"/>
        <v>308.18731996237028</v>
      </c>
      <c r="E84" s="109">
        <f t="shared" si="26"/>
        <v>300.92642375105572</v>
      </c>
      <c r="F84" s="109">
        <f t="shared" si="26"/>
        <v>294.28066806335363</v>
      </c>
      <c r="G84" s="109">
        <f t="shared" si="26"/>
        <v>285.45846597818314</v>
      </c>
      <c r="H84" s="109">
        <f t="shared" si="26"/>
        <v>278.3224197933709</v>
      </c>
      <c r="I84" s="109">
        <f t="shared" si="26"/>
        <v>270.10283968781943</v>
      </c>
      <c r="J84" s="109">
        <f t="shared" si="26"/>
        <v>262.03133719898216</v>
      </c>
      <c r="K84" s="109">
        <f t="shared" si="26"/>
        <v>253.48558551902002</v>
      </c>
      <c r="L84" s="109">
        <f t="shared" si="26"/>
        <v>244.68773599433831</v>
      </c>
      <c r="M84" s="109">
        <f t="shared" si="26"/>
        <v>235.23209920597904</v>
      </c>
      <c r="N84" s="109">
        <f t="shared" si="26"/>
        <v>224.5996051364304</v>
      </c>
      <c r="O84" s="109">
        <f t="shared" si="26"/>
        <v>212.33858460571966</v>
      </c>
      <c r="P84" s="109">
        <f t="shared" si="26"/>
        <v>202.38668805527243</v>
      </c>
      <c r="Q84" s="109">
        <f t="shared" ref="Q84" si="27">IF(Q19=0,0,1000000*Q19/Q32)</f>
        <v>190.1295825021366</v>
      </c>
    </row>
    <row r="85" spans="1:17" ht="12" customHeight="1" x14ac:dyDescent="0.25">
      <c r="A85" s="87" t="s">
        <v>52</v>
      </c>
      <c r="B85" s="109">
        <f t="shared" ref="B85:P85" si="28">IF(B20=0,0,1000000*B20/B33)</f>
        <v>1860.2558538737273</v>
      </c>
      <c r="C85" s="109">
        <f t="shared" si="28"/>
        <v>1838.7735758862937</v>
      </c>
      <c r="D85" s="109">
        <f t="shared" si="28"/>
        <v>1812.5657559108199</v>
      </c>
      <c r="E85" s="109">
        <f t="shared" si="28"/>
        <v>1789.3269045976742</v>
      </c>
      <c r="F85" s="109">
        <f t="shared" si="28"/>
        <v>1769.5947927961779</v>
      </c>
      <c r="G85" s="109">
        <f t="shared" si="28"/>
        <v>1742.2970229459929</v>
      </c>
      <c r="H85" s="109">
        <f t="shared" si="28"/>
        <v>1720.1192347494184</v>
      </c>
      <c r="I85" s="109">
        <f t="shared" si="28"/>
        <v>1697.1263040328849</v>
      </c>
      <c r="J85" s="109">
        <f t="shared" si="28"/>
        <v>1672.0640910263273</v>
      </c>
      <c r="K85" s="109">
        <f t="shared" si="28"/>
        <v>1644.1749355601189</v>
      </c>
      <c r="L85" s="109">
        <f t="shared" si="28"/>
        <v>1611.3808611493735</v>
      </c>
      <c r="M85" s="109">
        <f t="shared" si="28"/>
        <v>1574.7922948563955</v>
      </c>
      <c r="N85" s="109">
        <f t="shared" si="28"/>
        <v>1529.2745010341694</v>
      </c>
      <c r="O85" s="109">
        <f t="shared" si="28"/>
        <v>1472.8723542860525</v>
      </c>
      <c r="P85" s="109">
        <f t="shared" si="28"/>
        <v>1412.7352988945061</v>
      </c>
      <c r="Q85" s="109">
        <f t="shared" ref="Q85" si="29">IF(Q20=0,0,1000000*Q20/Q33)</f>
        <v>1339.3514851343957</v>
      </c>
    </row>
    <row r="86" spans="1:17" ht="12" customHeight="1" x14ac:dyDescent="0.25">
      <c r="A86" s="87" t="s">
        <v>51</v>
      </c>
      <c r="B86" s="109">
        <f t="shared" ref="B86:P86" si="30">IF(B21=0,0,1000000*B21/B34)</f>
        <v>526.45149336277109</v>
      </c>
      <c r="C86" s="109">
        <f t="shared" si="30"/>
        <v>519.84299557393228</v>
      </c>
      <c r="D86" s="109">
        <f t="shared" si="30"/>
        <v>512.84014950479536</v>
      </c>
      <c r="E86" s="109">
        <f t="shared" si="30"/>
        <v>505.12852379888557</v>
      </c>
      <c r="F86" s="109">
        <f t="shared" si="30"/>
        <v>498.70582765136908</v>
      </c>
      <c r="G86" s="109">
        <f t="shared" si="30"/>
        <v>490.13507681927422</v>
      </c>
      <c r="H86" s="109">
        <f t="shared" si="30"/>
        <v>482.57856091174312</v>
      </c>
      <c r="I86" s="109">
        <f t="shared" si="30"/>
        <v>474.16372057319859</v>
      </c>
      <c r="J86" s="109">
        <f t="shared" si="30"/>
        <v>463.87969640773412</v>
      </c>
      <c r="K86" s="109">
        <f t="shared" si="30"/>
        <v>453.75449792508738</v>
      </c>
      <c r="L86" s="109">
        <f t="shared" si="30"/>
        <v>444.19649564592441</v>
      </c>
      <c r="M86" s="109">
        <f t="shared" si="30"/>
        <v>434.70845639593989</v>
      </c>
      <c r="N86" s="109">
        <f t="shared" si="30"/>
        <v>422.96182022178817</v>
      </c>
      <c r="O86" s="109">
        <f t="shared" si="30"/>
        <v>408.69998841861923</v>
      </c>
      <c r="P86" s="109">
        <f t="shared" si="30"/>
        <v>395.75888321309611</v>
      </c>
      <c r="Q86" s="109">
        <f t="shared" ref="Q86" si="31">IF(Q21=0,0,1000000*Q21/Q34)</f>
        <v>381.4052428268518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366.32081651669318</v>
      </c>
      <c r="C88" s="109">
        <f t="shared" si="32"/>
        <v>358.22957708557817</v>
      </c>
      <c r="D88" s="109">
        <f t="shared" si="32"/>
        <v>348.39396303903555</v>
      </c>
      <c r="E88" s="109">
        <f t="shared" si="32"/>
        <v>338.90150159796383</v>
      </c>
      <c r="F88" s="109">
        <f t="shared" si="32"/>
        <v>330.17760793999372</v>
      </c>
      <c r="G88" s="109">
        <f t="shared" si="32"/>
        <v>318.92232738612944</v>
      </c>
      <c r="H88" s="109">
        <f t="shared" si="32"/>
        <v>307.5036895400446</v>
      </c>
      <c r="I88" s="109">
        <f t="shared" si="32"/>
        <v>296.86799164814931</v>
      </c>
      <c r="J88" s="109">
        <f t="shared" si="32"/>
        <v>284.39619195711708</v>
      </c>
      <c r="K88" s="109">
        <f t="shared" si="32"/>
        <v>270.62104829499862</v>
      </c>
      <c r="L88" s="109">
        <f t="shared" si="32"/>
        <v>257.687513333688</v>
      </c>
      <c r="M88" s="109">
        <f t="shared" si="32"/>
        <v>239.35849864157623</v>
      </c>
      <c r="N88" s="109">
        <f t="shared" si="32"/>
        <v>223.53167913540778</v>
      </c>
      <c r="O88" s="109">
        <f t="shared" si="32"/>
        <v>204.06915545920398</v>
      </c>
      <c r="P88" s="109">
        <f t="shared" si="32"/>
        <v>181.83212622007622</v>
      </c>
      <c r="Q88" s="109">
        <f t="shared" ref="Q88" si="33">IF(Q23=0,0,1000000*Q23/Q36)</f>
        <v>154.41496545811333</v>
      </c>
    </row>
    <row r="89" spans="1:17" ht="12" customHeight="1" x14ac:dyDescent="0.25">
      <c r="A89" s="87" t="s">
        <v>28</v>
      </c>
      <c r="B89" s="109">
        <f t="shared" ref="B89:P89" si="34">IF(B24=0,0,1000000*B24/B37)</f>
        <v>339.63617838577704</v>
      </c>
      <c r="C89" s="109">
        <f t="shared" si="34"/>
        <v>334.41804760627377</v>
      </c>
      <c r="D89" s="109">
        <f t="shared" si="34"/>
        <v>329.0668799404022</v>
      </c>
      <c r="E89" s="109">
        <f t="shared" si="34"/>
        <v>322.26637201105683</v>
      </c>
      <c r="F89" s="109">
        <f t="shared" si="34"/>
        <v>314.20388508005288</v>
      </c>
      <c r="G89" s="109">
        <f t="shared" si="34"/>
        <v>304.12795420599332</v>
      </c>
      <c r="H89" s="109">
        <f t="shared" si="34"/>
        <v>296.24723132902079</v>
      </c>
      <c r="I89" s="109">
        <f t="shared" si="34"/>
        <v>286.13095472946725</v>
      </c>
      <c r="J89" s="109">
        <f t="shared" si="34"/>
        <v>274.49181482639335</v>
      </c>
      <c r="K89" s="109">
        <f t="shared" si="34"/>
        <v>262.71044180440686</v>
      </c>
      <c r="L89" s="109">
        <f t="shared" si="34"/>
        <v>248.71584859533888</v>
      </c>
      <c r="M89" s="109">
        <f t="shared" si="34"/>
        <v>235.08999165651528</v>
      </c>
      <c r="N89" s="109">
        <f t="shared" si="34"/>
        <v>218.99213763933395</v>
      </c>
      <c r="O89" s="109">
        <f t="shared" si="34"/>
        <v>200.49455959435261</v>
      </c>
      <c r="P89" s="109">
        <f t="shared" si="34"/>
        <v>177.2202775500802</v>
      </c>
      <c r="Q89" s="109">
        <f t="shared" ref="Q89" si="35">IF(Q24=0,0,1000000*Q24/Q37)</f>
        <v>148.52482138299965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67.569887067657078</v>
      </c>
      <c r="C91" s="53">
        <f t="shared" si="36"/>
        <v>66.02186579338516</v>
      </c>
      <c r="D91" s="53">
        <f t="shared" si="36"/>
        <v>64.033919007608034</v>
      </c>
      <c r="E91" s="53">
        <f t="shared" si="36"/>
        <v>62.572267522598366</v>
      </c>
      <c r="F91" s="53">
        <f t="shared" si="36"/>
        <v>60.88807459672185</v>
      </c>
      <c r="G91" s="53">
        <f t="shared" si="36"/>
        <v>59.205782739228844</v>
      </c>
      <c r="H91" s="53">
        <f t="shared" si="36"/>
        <v>57.596656825009966</v>
      </c>
      <c r="I91" s="53">
        <f t="shared" si="36"/>
        <v>56.030351513136814</v>
      </c>
      <c r="J91" s="53">
        <f t="shared" si="36"/>
        <v>54.405297064534736</v>
      </c>
      <c r="K91" s="53">
        <f t="shared" si="36"/>
        <v>52.437014281591935</v>
      </c>
      <c r="L91" s="53">
        <f t="shared" si="36"/>
        <v>49.289287973627069</v>
      </c>
      <c r="M91" s="53">
        <f t="shared" si="36"/>
        <v>43.26403908398467</v>
      </c>
      <c r="N91" s="53">
        <f t="shared" si="36"/>
        <v>36.462776993408568</v>
      </c>
      <c r="O91" s="53">
        <f t="shared" si="36"/>
        <v>30.104659948905606</v>
      </c>
      <c r="P91" s="53">
        <f t="shared" si="36"/>
        <v>23.989747278795722</v>
      </c>
      <c r="Q91" s="53">
        <f t="shared" ref="Q91" si="37">IF(Q26=0,0,1000000*Q26/Q39)</f>
        <v>17.280004997663475</v>
      </c>
    </row>
    <row r="92" spans="1:17" ht="12" customHeight="1" x14ac:dyDescent="0.25">
      <c r="A92" s="49" t="s">
        <v>26</v>
      </c>
      <c r="B92" s="48">
        <f t="shared" ref="B92:P92" si="38">IF(B27=0,0,1000000*B27/B40)</f>
        <v>10280.410048339181</v>
      </c>
      <c r="C92" s="48">
        <f t="shared" si="38"/>
        <v>10208.076954730092</v>
      </c>
      <c r="D92" s="48">
        <f t="shared" si="38"/>
        <v>10123.834698855833</v>
      </c>
      <c r="E92" s="48">
        <f t="shared" si="38"/>
        <v>10034.570522554257</v>
      </c>
      <c r="F92" s="48">
        <f t="shared" si="38"/>
        <v>9954.8115876613138</v>
      </c>
      <c r="G92" s="48">
        <f t="shared" si="38"/>
        <v>9847.4776982662934</v>
      </c>
      <c r="H92" s="48">
        <f t="shared" si="38"/>
        <v>9744.5336601520812</v>
      </c>
      <c r="I92" s="48">
        <f t="shared" si="38"/>
        <v>9632.0027127069588</v>
      </c>
      <c r="J92" s="48">
        <f t="shared" si="38"/>
        <v>9509.249348926478</v>
      </c>
      <c r="K92" s="48">
        <f t="shared" si="38"/>
        <v>9365.7158940579557</v>
      </c>
      <c r="L92" s="48">
        <f t="shared" si="38"/>
        <v>9202.7600377395647</v>
      </c>
      <c r="M92" s="48">
        <f t="shared" si="38"/>
        <v>9048.9996962253936</v>
      </c>
      <c r="N92" s="48">
        <f t="shared" si="38"/>
        <v>8859.2609952892635</v>
      </c>
      <c r="O92" s="48">
        <f t="shared" si="38"/>
        <v>8622.9055086831304</v>
      </c>
      <c r="P92" s="48">
        <f t="shared" si="38"/>
        <v>8373.4392794414834</v>
      </c>
      <c r="Q92" s="48">
        <f t="shared" ref="Q92" si="39">IF(Q27=0,0,1000000*Q27/Q40)</f>
        <v>7971.9903862313313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37.550068488314992</v>
      </c>
      <c r="D96" s="109">
        <v>36.613975510233658</v>
      </c>
      <c r="E96" s="109">
        <v>36.174928219137378</v>
      </c>
      <c r="F96" s="109">
        <v>35.573382151767397</v>
      </c>
      <c r="G96" s="109">
        <v>35.108782198359023</v>
      </c>
      <c r="H96" s="109">
        <v>34.842991358720077</v>
      </c>
      <c r="I96" s="109">
        <v>34.633283745389527</v>
      </c>
      <c r="J96" s="109">
        <v>33.998976284226352</v>
      </c>
      <c r="K96" s="109">
        <v>33.500753583104128</v>
      </c>
      <c r="L96" s="109">
        <v>32.804272677583974</v>
      </c>
      <c r="M96" s="109">
        <v>31.795399825473734</v>
      </c>
      <c r="N96" s="109">
        <v>30.624587888440502</v>
      </c>
      <c r="O96" s="109">
        <v>29.344926609013804</v>
      </c>
      <c r="P96" s="109">
        <v>28.036311073048548</v>
      </c>
      <c r="Q96" s="109">
        <v>26.716901524127632</v>
      </c>
    </row>
    <row r="97" spans="1:17" ht="12" customHeight="1" x14ac:dyDescent="0.25">
      <c r="A97" s="87" t="s">
        <v>53</v>
      </c>
      <c r="B97" s="109"/>
      <c r="C97" s="109">
        <v>250.78599282806746</v>
      </c>
      <c r="D97" s="109">
        <v>242.86097017887818</v>
      </c>
      <c r="E97" s="109">
        <v>233.94625494607436</v>
      </c>
      <c r="F97" s="109">
        <v>229.74205003773338</v>
      </c>
      <c r="G97" s="109">
        <v>226.21591587101139</v>
      </c>
      <c r="H97" s="109">
        <v>221.52526231026249</v>
      </c>
      <c r="I97" s="109">
        <v>218.6238836124576</v>
      </c>
      <c r="J97" s="109">
        <v>215.92856846306952</v>
      </c>
      <c r="K97" s="109">
        <v>210.90495185387107</v>
      </c>
      <c r="L97" s="109">
        <v>206.25589707502584</v>
      </c>
      <c r="M97" s="109">
        <v>197.62198605712288</v>
      </c>
      <c r="N97" s="109">
        <v>181.99158343154127</v>
      </c>
      <c r="O97" s="109">
        <v>162.91696433898755</v>
      </c>
      <c r="P97" s="109">
        <v>132.32668580781859</v>
      </c>
      <c r="Q97" s="109">
        <v>92.408155152892036</v>
      </c>
    </row>
    <row r="98" spans="1:17" ht="12" customHeight="1" x14ac:dyDescent="0.25">
      <c r="A98" s="87" t="s">
        <v>52</v>
      </c>
      <c r="B98" s="109"/>
      <c r="C98" s="109">
        <v>1676.5617267052212</v>
      </c>
      <c r="D98" s="109">
        <v>1638.9790138129142</v>
      </c>
      <c r="E98" s="109">
        <v>1618.184972259555</v>
      </c>
      <c r="F98" s="109">
        <v>1603.4086663923804</v>
      </c>
      <c r="G98" s="109">
        <v>1582.0301286077038</v>
      </c>
      <c r="H98" s="109">
        <v>1566.6654182733398</v>
      </c>
      <c r="I98" s="109">
        <v>1550.9217139660266</v>
      </c>
      <c r="J98" s="109">
        <v>1532.1777877718173</v>
      </c>
      <c r="K98" s="109">
        <v>1509.7639442308932</v>
      </c>
      <c r="L98" s="109">
        <v>1446.5496587950224</v>
      </c>
      <c r="M98" s="109">
        <v>1368.4054079743914</v>
      </c>
      <c r="N98" s="109">
        <v>1244.4215790656788</v>
      </c>
      <c r="O98" s="109">
        <v>1104.4985436719171</v>
      </c>
      <c r="P98" s="109">
        <v>999.88744405063471</v>
      </c>
      <c r="Q98" s="109">
        <v>889.32813534717843</v>
      </c>
    </row>
    <row r="99" spans="1:17" ht="12" customHeight="1" x14ac:dyDescent="0.25">
      <c r="A99" s="87" t="s">
        <v>51</v>
      </c>
      <c r="B99" s="109"/>
      <c r="C99" s="109">
        <v>466.97407141514321</v>
      </c>
      <c r="D99" s="109">
        <v>455.86987507218521</v>
      </c>
      <c r="E99" s="109">
        <v>450.88347204652155</v>
      </c>
      <c r="F99" s="109">
        <v>445.07847835507948</v>
      </c>
      <c r="G99" s="109">
        <v>437.8500493686505</v>
      </c>
      <c r="H99" s="109">
        <v>432.73568283804633</v>
      </c>
      <c r="I99" s="109">
        <v>425.69505525054296</v>
      </c>
      <c r="J99" s="109">
        <v>413.3672019926193</v>
      </c>
      <c r="K99" s="109">
        <v>401.42027322074006</v>
      </c>
      <c r="L99" s="109">
        <v>390.5419221617417</v>
      </c>
      <c r="M99" s="109">
        <v>375.87119414833217</v>
      </c>
      <c r="N99" s="109">
        <v>352.77349639837342</v>
      </c>
      <c r="O99" s="109">
        <v>327.59831691681291</v>
      </c>
      <c r="P99" s="109">
        <v>300.36765004414684</v>
      </c>
      <c r="Q99" s="109">
        <v>264.70795333468766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332.87002879802873</v>
      </c>
      <c r="D101" s="109">
        <v>321.00229127971278</v>
      </c>
      <c r="E101" s="109">
        <v>313.09226860935638</v>
      </c>
      <c r="F101" s="109">
        <v>306.89481095356149</v>
      </c>
      <c r="G101" s="109">
        <v>297.45695070211536</v>
      </c>
      <c r="H101" s="109">
        <v>285.10269272769102</v>
      </c>
      <c r="I101" s="109">
        <v>271.80525771457104</v>
      </c>
      <c r="J101" s="109">
        <v>252.49153458626844</v>
      </c>
      <c r="K101" s="109">
        <v>237.43483759386362</v>
      </c>
      <c r="L101" s="109">
        <v>220.96600472105698</v>
      </c>
      <c r="M101" s="109">
        <v>200.74551319754303</v>
      </c>
      <c r="N101" s="109">
        <v>178.1339772985408</v>
      </c>
      <c r="O101" s="109">
        <v>157.10721972136241</v>
      </c>
      <c r="P101" s="109">
        <v>126.39309493320502</v>
      </c>
      <c r="Q101" s="109">
        <v>100.07497028148694</v>
      </c>
    </row>
    <row r="102" spans="1:17" ht="12" customHeight="1" x14ac:dyDescent="0.25">
      <c r="A102" s="87" t="s">
        <v>28</v>
      </c>
      <c r="B102" s="109"/>
      <c r="C102" s="109">
        <v>320.20334149006936</v>
      </c>
      <c r="D102" s="109">
        <v>315.81865378868167</v>
      </c>
      <c r="E102" s="109">
        <v>307.91175524743346</v>
      </c>
      <c r="F102" s="109">
        <v>298.18510056005772</v>
      </c>
      <c r="G102" s="109">
        <v>288.80974208905161</v>
      </c>
      <c r="H102" s="109">
        <v>279.88798016909857</v>
      </c>
      <c r="I102" s="109">
        <v>265.33634125132909</v>
      </c>
      <c r="J102" s="109">
        <v>253.15265955805222</v>
      </c>
      <c r="K102" s="109">
        <v>240.13758749606905</v>
      </c>
      <c r="L102" s="109">
        <v>222.85199887632419</v>
      </c>
      <c r="M102" s="109">
        <v>205.41939085451259</v>
      </c>
      <c r="N102" s="109">
        <v>183.62298917562302</v>
      </c>
      <c r="O102" s="109">
        <v>164.85268293153251</v>
      </c>
      <c r="P102" s="109">
        <v>138.3112364039529</v>
      </c>
      <c r="Q102" s="109">
        <v>101.02512216748616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64.887855115114206</v>
      </c>
      <c r="D104" s="53">
        <v>63.393493732032084</v>
      </c>
      <c r="E104" s="53">
        <v>61.934954095969509</v>
      </c>
      <c r="F104" s="53">
        <v>60.009161011314028</v>
      </c>
      <c r="G104" s="53">
        <v>58.569361367974864</v>
      </c>
      <c r="H104" s="53">
        <v>56.727888226708771</v>
      </c>
      <c r="I104" s="53">
        <v>55.388324610048592</v>
      </c>
      <c r="J104" s="53">
        <v>53.480238850387195</v>
      </c>
      <c r="K104" s="53">
        <v>51.425070349328003</v>
      </c>
      <c r="L104" s="53">
        <v>47.037041279151907</v>
      </c>
      <c r="M104" s="53">
        <v>38.962907182744956</v>
      </c>
      <c r="N104" s="53">
        <v>32.559184700469544</v>
      </c>
      <c r="O104" s="53">
        <v>25.950897342819641</v>
      </c>
      <c r="P104" s="53">
        <v>20.014758910269432</v>
      </c>
      <c r="Q104" s="53">
        <v>12.09248810919614</v>
      </c>
    </row>
    <row r="105" spans="1:17" ht="12" customHeight="1" x14ac:dyDescent="0.25">
      <c r="A105" s="49" t="s">
        <v>26</v>
      </c>
      <c r="B105" s="48"/>
      <c r="C105" s="48">
        <v>9591.1331164422845</v>
      </c>
      <c r="D105" s="48">
        <v>9493.9498410824581</v>
      </c>
      <c r="E105" s="48">
        <v>9439.6928895164165</v>
      </c>
      <c r="F105" s="48">
        <v>9433.2230130151602</v>
      </c>
      <c r="G105" s="48">
        <v>9336.8819458861726</v>
      </c>
      <c r="H105" s="48">
        <v>9266.5937725059994</v>
      </c>
      <c r="I105" s="48">
        <v>9159.460795436742</v>
      </c>
      <c r="J105" s="48">
        <v>9045.3726806277264</v>
      </c>
      <c r="K105" s="48">
        <v>8837.3389686044557</v>
      </c>
      <c r="L105" s="48">
        <v>8554.5061193322272</v>
      </c>
      <c r="M105" s="48">
        <v>8189.4892763687058</v>
      </c>
      <c r="N105" s="48">
        <v>7691.3292102173518</v>
      </c>
      <c r="O105" s="48">
        <v>7218.0120144628854</v>
      </c>
      <c r="P105" s="48">
        <v>6692.009641908171</v>
      </c>
      <c r="Q105" s="48">
        <v>6101.5462753362244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1.3720012131821946</v>
      </c>
      <c r="C109" s="115">
        <f>C31/RES_summary!C$6</f>
        <v>1.407560122387324</v>
      </c>
      <c r="D109" s="115">
        <f>D31/RES_summary!D$6</f>
        <v>1.4375384896299865</v>
      </c>
      <c r="E109" s="115">
        <f>E31/RES_summary!E$6</f>
        <v>1.4780386778269681</v>
      </c>
      <c r="F109" s="115">
        <f>F31/RES_summary!F$6</f>
        <v>1.5048389818705663</v>
      </c>
      <c r="G109" s="115">
        <f>G31/RES_summary!G$6</f>
        <v>1.5327860166773768</v>
      </c>
      <c r="H109" s="115">
        <f>H31/RES_summary!H$6</f>
        <v>1.551311667906172</v>
      </c>
      <c r="I109" s="115">
        <f>I31/RES_summary!I$6</f>
        <v>1.5634731344847383</v>
      </c>
      <c r="J109" s="115">
        <f>J31/RES_summary!J$6</f>
        <v>1.580109833213079</v>
      </c>
      <c r="K109" s="115">
        <f>K31/RES_summary!K$6</f>
        <v>1.5978902570069629</v>
      </c>
      <c r="L109" s="115">
        <f>L31/RES_summary!L$6</f>
        <v>1.619324489924632</v>
      </c>
      <c r="M109" s="115">
        <f>M31/RES_summary!M$6</f>
        <v>1.6464018327217764</v>
      </c>
      <c r="N109" s="115">
        <f>N31/RES_summary!N$6</f>
        <v>1.6832542182946795</v>
      </c>
      <c r="O109" s="115">
        <f>O31/RES_summary!O$6</f>
        <v>1.7217071296329469</v>
      </c>
      <c r="P109" s="115">
        <f>P31/RES_summary!P$6</f>
        <v>1.7432698468753218</v>
      </c>
      <c r="Q109" s="115">
        <f>Q31/RES_summary!Q$6</f>
        <v>1.7688729313508</v>
      </c>
    </row>
    <row r="110" spans="1:17" ht="12" customHeight="1" x14ac:dyDescent="0.25">
      <c r="A110" s="87" t="s">
        <v>53</v>
      </c>
      <c r="B110" s="115">
        <f>B32/RES_summary!B$6</f>
        <v>0.70534519793372541</v>
      </c>
      <c r="C110" s="115">
        <f>C32/RES_summary!C$6</f>
        <v>0.72535542255709473</v>
      </c>
      <c r="D110" s="115">
        <f>D32/RES_summary!D$6</f>
        <v>0.73788033029316791</v>
      </c>
      <c r="E110" s="115">
        <f>E32/RES_summary!E$6</f>
        <v>0.7504722315001281</v>
      </c>
      <c r="F110" s="115">
        <f>F32/RES_summary!F$6</f>
        <v>0.76512225387184341</v>
      </c>
      <c r="G110" s="115">
        <f>G32/RES_summary!G$6</f>
        <v>0.77950194648897142</v>
      </c>
      <c r="H110" s="115">
        <f>H32/RES_summary!H$6</f>
        <v>0.78521498969207482</v>
      </c>
      <c r="I110" s="115">
        <f>I32/RES_summary!I$6</f>
        <v>0.8009797809581739</v>
      </c>
      <c r="J110" s="115">
        <f>J32/RES_summary!J$6</f>
        <v>0.81268205653062597</v>
      </c>
      <c r="K110" s="115">
        <f>K32/RES_summary!K$6</f>
        <v>0.82506367955604665</v>
      </c>
      <c r="L110" s="115">
        <f>L32/RES_summary!L$6</f>
        <v>0.84167789923282554</v>
      </c>
      <c r="M110" s="115">
        <f>M32/RES_summary!M$6</f>
        <v>0.85366400912759088</v>
      </c>
      <c r="N110" s="115">
        <f>N32/RES_summary!N$6</f>
        <v>0.87485833146056036</v>
      </c>
      <c r="O110" s="115">
        <f>O32/RES_summary!O$6</f>
        <v>0.90039620500902973</v>
      </c>
      <c r="P110" s="115">
        <f>P32/RES_summary!P$6</f>
        <v>0.920379585582077</v>
      </c>
      <c r="Q110" s="115">
        <f>Q32/RES_summary!Q$6</f>
        <v>0.94446870832857088</v>
      </c>
    </row>
    <row r="111" spans="1:17" ht="12" customHeight="1" x14ac:dyDescent="0.25">
      <c r="A111" s="87" t="s">
        <v>52</v>
      </c>
      <c r="B111" s="115">
        <f>B33/RES_summary!B$6</f>
        <v>0.32987274957932672</v>
      </c>
      <c r="C111" s="115">
        <f>C33/RES_summary!C$6</f>
        <v>0.35286186672623954</v>
      </c>
      <c r="D111" s="115">
        <f>D33/RES_summary!D$6</f>
        <v>0.38079048628008083</v>
      </c>
      <c r="E111" s="115">
        <f>E33/RES_summary!E$6</f>
        <v>0.40303509274259025</v>
      </c>
      <c r="F111" s="115">
        <f>F33/RES_summary!F$6</f>
        <v>0.423632194232611</v>
      </c>
      <c r="G111" s="115">
        <f>G33/RES_summary!G$6</f>
        <v>0.44793050680397895</v>
      </c>
      <c r="H111" s="115">
        <f>H33/RES_summary!H$6</f>
        <v>0.46811113112508329</v>
      </c>
      <c r="I111" s="115">
        <f>I33/RES_summary!I$6</f>
        <v>0.48796237160418376</v>
      </c>
      <c r="J111" s="115">
        <f>J33/RES_summary!J$6</f>
        <v>0.5120043666259303</v>
      </c>
      <c r="K111" s="115">
        <f>K33/RES_summary!K$6</f>
        <v>0.54228459543819785</v>
      </c>
      <c r="L111" s="115">
        <f>L33/RES_summary!L$6</f>
        <v>0.574934490524588</v>
      </c>
      <c r="M111" s="115">
        <f>M33/RES_summary!M$6</f>
        <v>0.59611307350049814</v>
      </c>
      <c r="N111" s="115">
        <f>N33/RES_summary!N$6</f>
        <v>0.62034460727188911</v>
      </c>
      <c r="O111" s="115">
        <f>O33/RES_summary!O$6</f>
        <v>0.64458858583427459</v>
      </c>
      <c r="P111" s="115">
        <f>P33/RES_summary!P$6</f>
        <v>0.6750418332514555</v>
      </c>
      <c r="Q111" s="115">
        <f>Q33/RES_summary!Q$6</f>
        <v>0.71081258978617112</v>
      </c>
    </row>
    <row r="112" spans="1:17" ht="12" customHeight="1" x14ac:dyDescent="0.25">
      <c r="A112" s="87" t="s">
        <v>51</v>
      </c>
      <c r="B112" s="115">
        <f>B34/RES_summary!B$6</f>
        <v>0.21056233854901865</v>
      </c>
      <c r="C112" s="115">
        <f>C34/RES_summary!C$6</f>
        <v>0.22297852137054847</v>
      </c>
      <c r="D112" s="115">
        <f>D34/RES_summary!D$6</f>
        <v>0.2339016566602119</v>
      </c>
      <c r="E112" s="115">
        <f>E34/RES_summary!E$6</f>
        <v>0.24790746526885254</v>
      </c>
      <c r="F112" s="115">
        <f>F34/RES_summary!F$6</f>
        <v>0.25977169222517832</v>
      </c>
      <c r="G112" s="115">
        <f>G34/RES_summary!G$6</f>
        <v>0.27208467271299586</v>
      </c>
      <c r="H112" s="115">
        <f>H34/RES_summary!H$6</f>
        <v>0.28495753604976987</v>
      </c>
      <c r="I112" s="115">
        <f>I34/RES_summary!I$6</f>
        <v>0.30049938083801575</v>
      </c>
      <c r="J112" s="115">
        <f>J34/RES_summary!J$6</f>
        <v>0.32299781485175405</v>
      </c>
      <c r="K112" s="115">
        <f>K34/RES_summary!K$6</f>
        <v>0.34118145161621277</v>
      </c>
      <c r="L112" s="115">
        <f>L34/RES_summary!L$6</f>
        <v>0.35452429405810088</v>
      </c>
      <c r="M112" s="115">
        <f>M34/RES_summary!M$6</f>
        <v>0.35859774781613879</v>
      </c>
      <c r="N112" s="115">
        <f>N34/RES_summary!N$6</f>
        <v>0.36909148744190662</v>
      </c>
      <c r="O112" s="115">
        <f>O34/RES_summary!O$6</f>
        <v>0.38293559897997853</v>
      </c>
      <c r="P112" s="115">
        <f>P34/RES_summary!P$6</f>
        <v>0.39444149778277598</v>
      </c>
      <c r="Q112" s="115">
        <f>Q34/RES_summary!Q$6</f>
        <v>0.40574888135024245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0.54412244276753297</v>
      </c>
      <c r="C114" s="115">
        <f>C36/RES_summary!C$6</f>
        <v>0.63188995924534097</v>
      </c>
      <c r="D114" s="115">
        <f>D36/RES_summary!D$6</f>
        <v>0.7351702121213729</v>
      </c>
      <c r="E114" s="115">
        <f>E36/RES_summary!E$6</f>
        <v>0.83158816056210338</v>
      </c>
      <c r="F114" s="115">
        <f>F36/RES_summary!F$6</f>
        <v>0.91386142106735802</v>
      </c>
      <c r="G114" s="115">
        <f>G36/RES_summary!G$6</f>
        <v>1.0240413962294674</v>
      </c>
      <c r="H114" s="115">
        <f>H36/RES_summary!H$6</f>
        <v>1.1049534494125108</v>
      </c>
      <c r="I114" s="115">
        <f>I36/RES_summary!I$6</f>
        <v>1.2056069444809672</v>
      </c>
      <c r="J114" s="115">
        <f>J36/RES_summary!J$6</f>
        <v>1.2949226835527849</v>
      </c>
      <c r="K114" s="115">
        <f>K36/RES_summary!K$6</f>
        <v>1.4137419041581807</v>
      </c>
      <c r="L114" s="115">
        <f>L36/RES_summary!L$6</f>
        <v>1.5249127930677215</v>
      </c>
      <c r="M114" s="115">
        <f>M36/RES_summary!M$6</f>
        <v>1.6531405285489786</v>
      </c>
      <c r="N114" s="115">
        <f>N36/RES_summary!N$6</f>
        <v>1.7613799467465185</v>
      </c>
      <c r="O114" s="115">
        <f>O36/RES_summary!O$6</f>
        <v>1.8919867412314064</v>
      </c>
      <c r="P114" s="115">
        <f>P36/RES_summary!P$6</f>
        <v>2.0556127673728719</v>
      </c>
      <c r="Q114" s="115">
        <f>Q36/RES_summary!Q$6</f>
        <v>2.3365727567970902</v>
      </c>
    </row>
    <row r="115" spans="1:17" ht="12" customHeight="1" x14ac:dyDescent="0.25">
      <c r="A115" s="87" t="s">
        <v>28</v>
      </c>
      <c r="B115" s="115">
        <f>B37/RES_summary!B$6</f>
        <v>0.26562055368396154</v>
      </c>
      <c r="C115" s="115">
        <f>C37/RES_summary!C$6</f>
        <v>0.30739805373223522</v>
      </c>
      <c r="D115" s="115">
        <f>D37/RES_summary!D$6</f>
        <v>0.34773649737756479</v>
      </c>
      <c r="E115" s="115">
        <f>E37/RES_summary!E$6</f>
        <v>0.39571061242225081</v>
      </c>
      <c r="F115" s="115">
        <f>F37/RES_summary!F$6</f>
        <v>0.44651147926790319</v>
      </c>
      <c r="G115" s="115">
        <f>G37/RES_summary!G$6</f>
        <v>0.50253568256119008</v>
      </c>
      <c r="H115" s="115">
        <f>H37/RES_summary!H$6</f>
        <v>0.54524872242983602</v>
      </c>
      <c r="I115" s="115">
        <f>I37/RES_summary!I$6</f>
        <v>0.59946020699939284</v>
      </c>
      <c r="J115" s="115">
        <f>J37/RES_summary!J$6</f>
        <v>0.6668031953482294</v>
      </c>
      <c r="K115" s="115">
        <f>K37/RES_summary!K$6</f>
        <v>0.74292854840038103</v>
      </c>
      <c r="L115" s="115">
        <f>L37/RES_summary!L$6</f>
        <v>0.81012274686825458</v>
      </c>
      <c r="M115" s="115">
        <f>M37/RES_summary!M$6</f>
        <v>0.86675529311429311</v>
      </c>
      <c r="N115" s="115">
        <f>N37/RES_summary!N$6</f>
        <v>0.94112402043940602</v>
      </c>
      <c r="O115" s="115">
        <f>O37/RES_summary!O$6</f>
        <v>1.0205906490185155</v>
      </c>
      <c r="P115" s="115">
        <f>P37/RES_summary!P$6</f>
        <v>1.158790635198842</v>
      </c>
      <c r="Q115" s="115">
        <f>Q37/RES_summary!Q$6</f>
        <v>1.3551761671268681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17.323837629805265</v>
      </c>
      <c r="C117" s="113">
        <f>C39/RES_summary!C$6</f>
        <v>17.453258519415851</v>
      </c>
      <c r="D117" s="113">
        <f>D39/RES_summary!D$6</f>
        <v>17.620735106926954</v>
      </c>
      <c r="E117" s="113">
        <f>E39/RES_summary!E$6</f>
        <v>17.84565426845392</v>
      </c>
      <c r="F117" s="113">
        <f>F39/RES_summary!F$6</f>
        <v>18.023740788603856</v>
      </c>
      <c r="G117" s="113">
        <f>G39/RES_summary!G$6</f>
        <v>18.263827327699577</v>
      </c>
      <c r="H117" s="113">
        <f>H39/RES_summary!H$6</f>
        <v>18.457077099172281</v>
      </c>
      <c r="I117" s="113">
        <f>I39/RES_summary!I$6</f>
        <v>18.605504020972695</v>
      </c>
      <c r="J117" s="113">
        <f>J39/RES_summary!J$6</f>
        <v>18.832316483537024</v>
      </c>
      <c r="K117" s="113">
        <f>K39/RES_summary!K$6</f>
        <v>19.11260926442263</v>
      </c>
      <c r="L117" s="113">
        <f>L39/RES_summary!L$6</f>
        <v>19.386338036760733</v>
      </c>
      <c r="M117" s="113">
        <f>M39/RES_summary!M$6</f>
        <v>19.733790933204077</v>
      </c>
      <c r="N117" s="113">
        <f>N39/RES_summary!N$6</f>
        <v>19.993559655757945</v>
      </c>
      <c r="O117" s="113">
        <f>O39/RES_summary!O$6</f>
        <v>20.392384978471689</v>
      </c>
      <c r="P117" s="113">
        <f>P39/RES_summary!P$6</f>
        <v>20.799565091357884</v>
      </c>
      <c r="Q117" s="113">
        <f>Q39/RES_summary!Q$6</f>
        <v>21.289085166679087</v>
      </c>
    </row>
    <row r="118" spans="1:17" ht="12" customHeight="1" x14ac:dyDescent="0.25">
      <c r="A118" s="49" t="s">
        <v>26</v>
      </c>
      <c r="B118" s="112">
        <f>B40/RES_summary!B$6</f>
        <v>0.69037202512647333</v>
      </c>
      <c r="C118" s="112">
        <f>C40/RES_summary!C$6</f>
        <v>0.69168870627025492</v>
      </c>
      <c r="D118" s="112">
        <f>D40/RES_summary!D$6</f>
        <v>0.69428389105595012</v>
      </c>
      <c r="E118" s="112">
        <f>E40/RES_summary!E$6</f>
        <v>0.69774399341772975</v>
      </c>
      <c r="F118" s="112">
        <f>F40/RES_summary!F$6</f>
        <v>0.70069479696380454</v>
      </c>
      <c r="G118" s="112">
        <f>G40/RES_summary!G$6</f>
        <v>0.70511670401739179</v>
      </c>
      <c r="H118" s="112">
        <f>H40/RES_summary!H$6</f>
        <v>0.71239470479647282</v>
      </c>
      <c r="I118" s="112">
        <f>I40/RES_summary!I$6</f>
        <v>0.71834024440011968</v>
      </c>
      <c r="J118" s="112">
        <f>J40/RES_summary!J$6</f>
        <v>0.7250281697408909</v>
      </c>
      <c r="K118" s="112">
        <f>K40/RES_summary!K$6</f>
        <v>0.7322734683804758</v>
      </c>
      <c r="L118" s="112">
        <f>L40/RES_summary!L$6</f>
        <v>0.73544728468083465</v>
      </c>
      <c r="M118" s="112">
        <f>M40/RES_summary!M$6</f>
        <v>0.74484072109605615</v>
      </c>
      <c r="N118" s="112">
        <f>N40/RES_summary!N$6</f>
        <v>0.75508027961580182</v>
      </c>
      <c r="O118" s="112">
        <f>O40/RES_summary!O$6</f>
        <v>0.76871968549474423</v>
      </c>
      <c r="P118" s="112">
        <f>P40/RES_summary!P$6</f>
        <v>0.7830256177331838</v>
      </c>
      <c r="Q118" s="112">
        <f>Q40/RES_summary!Q$6</f>
        <v>0.8083990621638053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64.332343290215519</v>
      </c>
      <c r="C122" s="109">
        <f t="shared" si="40"/>
        <v>64.774516256186843</v>
      </c>
      <c r="D122" s="109">
        <f t="shared" si="40"/>
        <v>64.847251540517163</v>
      </c>
      <c r="E122" s="109">
        <f t="shared" si="40"/>
        <v>65.231185491831852</v>
      </c>
      <c r="F122" s="109">
        <f t="shared" si="40"/>
        <v>65.206859746826211</v>
      </c>
      <c r="G122" s="109">
        <f t="shared" si="40"/>
        <v>64.76815943546427</v>
      </c>
      <c r="H122" s="109">
        <f t="shared" si="40"/>
        <v>64.18446040578003</v>
      </c>
      <c r="I122" s="109">
        <f t="shared" si="40"/>
        <v>63.300568062904681</v>
      </c>
      <c r="J122" s="109">
        <f t="shared" si="40"/>
        <v>62.462009609355384</v>
      </c>
      <c r="K122" s="109">
        <f t="shared" si="40"/>
        <v>61.55411140652221</v>
      </c>
      <c r="L122" s="109">
        <f t="shared" si="40"/>
        <v>60.692124708116623</v>
      </c>
      <c r="M122" s="109">
        <f t="shared" si="40"/>
        <v>59.788136142173414</v>
      </c>
      <c r="N122" s="109">
        <f t="shared" si="40"/>
        <v>59.084694000889236</v>
      </c>
      <c r="O122" s="109">
        <f t="shared" si="40"/>
        <v>58.206065642727779</v>
      </c>
      <c r="P122" s="109">
        <f t="shared" si="40"/>
        <v>57.653941914351677</v>
      </c>
      <c r="Q122" s="109">
        <f t="shared" si="40"/>
        <v>57.14242579269245</v>
      </c>
    </row>
    <row r="123" spans="1:17" ht="12" customHeight="1" x14ac:dyDescent="0.25">
      <c r="A123" s="87" t="s">
        <v>53</v>
      </c>
      <c r="B123" s="109">
        <f t="shared" ref="B123:Q123" si="41">B84*B110</f>
        <v>226.77926381876054</v>
      </c>
      <c r="C123" s="109">
        <f t="shared" si="41"/>
        <v>228.35981114420204</v>
      </c>
      <c r="D123" s="109">
        <f t="shared" si="41"/>
        <v>227.405361446</v>
      </c>
      <c r="E123" s="109">
        <f t="shared" si="41"/>
        <v>225.83692474980793</v>
      </c>
      <c r="F123" s="109">
        <f t="shared" si="41"/>
        <v>225.16068801954495</v>
      </c>
      <c r="G123" s="109">
        <f t="shared" si="41"/>
        <v>222.51542987174957</v>
      </c>
      <c r="H123" s="109">
        <f t="shared" si="41"/>
        <v>218.54293598912506</v>
      </c>
      <c r="I123" s="109">
        <f t="shared" si="41"/>
        <v>216.34691336933037</v>
      </c>
      <c r="J123" s="109">
        <f t="shared" si="41"/>
        <v>212.94816599033874</v>
      </c>
      <c r="K123" s="109">
        <f t="shared" si="41"/>
        <v>209.14174990274159</v>
      </c>
      <c r="L123" s="109">
        <f t="shared" si="41"/>
        <v>205.94825959975091</v>
      </c>
      <c r="M123" s="109">
        <f t="shared" si="41"/>
        <v>200.80917688367526</v>
      </c>
      <c r="N123" s="109">
        <f t="shared" si="41"/>
        <v>196.49283579635821</v>
      </c>
      <c r="O123" s="109">
        <f t="shared" si="41"/>
        <v>191.18885575597875</v>
      </c>
      <c r="P123" s="109">
        <f t="shared" si="41"/>
        <v>186.27257607964074</v>
      </c>
      <c r="Q123" s="109">
        <f t="shared" si="41"/>
        <v>179.5714412008434</v>
      </c>
    </row>
    <row r="124" spans="1:17" ht="12" customHeight="1" x14ac:dyDescent="0.25">
      <c r="A124" s="87" t="s">
        <v>52</v>
      </c>
      <c r="B124" s="109">
        <f t="shared" ref="B124:Q124" si="42">B85*B111</f>
        <v>613.64771343836469</v>
      </c>
      <c r="C124" s="109">
        <f t="shared" si="42"/>
        <v>648.83307647412028</v>
      </c>
      <c r="D124" s="109">
        <f t="shared" si="42"/>
        <v>690.20779560790345</v>
      </c>
      <c r="E124" s="109">
        <f t="shared" si="42"/>
        <v>721.16153494133562</v>
      </c>
      <c r="F124" s="109">
        <f t="shared" si="42"/>
        <v>749.65732497484748</v>
      </c>
      <c r="G124" s="109">
        <f t="shared" si="42"/>
        <v>780.42798849126234</v>
      </c>
      <c r="H124" s="109">
        <f t="shared" si="42"/>
        <v>805.20696064856293</v>
      </c>
      <c r="I124" s="109">
        <f t="shared" si="42"/>
        <v>828.13377622772953</v>
      </c>
      <c r="J124" s="109">
        <f t="shared" si="42"/>
        <v>856.10411588389661</v>
      </c>
      <c r="K124" s="109">
        <f t="shared" si="42"/>
        <v>891.61073975984414</v>
      </c>
      <c r="L124" s="109">
        <f t="shared" si="42"/>
        <v>926.4384344459869</v>
      </c>
      <c r="M124" s="109">
        <f t="shared" si="42"/>
        <v>938.75427501174863</v>
      </c>
      <c r="N124" s="109">
        <f t="shared" si="42"/>
        <v>948.67718975495598</v>
      </c>
      <c r="O124" s="109">
        <f t="shared" si="42"/>
        <v>949.39670796364521</v>
      </c>
      <c r="P124" s="109">
        <f t="shared" si="42"/>
        <v>953.65542606479028</v>
      </c>
      <c r="Q124" s="109">
        <f t="shared" si="42"/>
        <v>952.02789778233432</v>
      </c>
    </row>
    <row r="125" spans="1:17" ht="12" customHeight="1" x14ac:dyDescent="0.25">
      <c r="A125" s="87" t="s">
        <v>51</v>
      </c>
      <c r="B125" s="109">
        <f t="shared" ref="B125:Q125" si="43">B86*B112</f>
        <v>110.85085757508826</v>
      </c>
      <c r="C125" s="109">
        <f t="shared" si="43"/>
        <v>115.91382249791199</v>
      </c>
      <c r="D125" s="109">
        <f t="shared" si="43"/>
        <v>119.95416057104238</v>
      </c>
      <c r="E125" s="109">
        <f t="shared" si="43"/>
        <v>125.22513196997897</v>
      </c>
      <c r="F125" s="109">
        <f t="shared" si="43"/>
        <v>129.54965677155428</v>
      </c>
      <c r="G125" s="109">
        <f t="shared" si="43"/>
        <v>133.35824196153132</v>
      </c>
      <c r="H125" s="109">
        <f t="shared" si="43"/>
        <v>137.5143976678541</v>
      </c>
      <c r="I125" s="109">
        <f t="shared" si="43"/>
        <v>142.48590444809608</v>
      </c>
      <c r="J125" s="109">
        <f t="shared" si="43"/>
        <v>149.83212829379318</v>
      </c>
      <c r="K125" s="109">
        <f t="shared" si="43"/>
        <v>154.81261827946713</v>
      </c>
      <c r="L125" s="109">
        <f t="shared" si="43"/>
        <v>157.47844904195364</v>
      </c>
      <c r="M125" s="109">
        <f t="shared" si="43"/>
        <v>155.88547342021423</v>
      </c>
      <c r="N125" s="109">
        <f t="shared" si="43"/>
        <v>156.1116073567961</v>
      </c>
      <c r="O125" s="109">
        <f t="shared" si="43"/>
        <v>156.50577486819424</v>
      </c>
      <c r="P125" s="109">
        <f t="shared" si="43"/>
        <v>156.10372665541234</v>
      </c>
      <c r="Q125" s="109">
        <f t="shared" si="43"/>
        <v>154.75475061811269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199.32337751966034</v>
      </c>
      <c r="C127" s="109">
        <f t="shared" si="44"/>
        <v>226.36167286508172</v>
      </c>
      <c r="D127" s="109">
        <f t="shared" si="44"/>
        <v>256.12886370921353</v>
      </c>
      <c r="E127" s="109">
        <f t="shared" si="44"/>
        <v>281.82647632558547</v>
      </c>
      <c r="F127" s="109">
        <f t="shared" si="44"/>
        <v>301.73657799666364</v>
      </c>
      <c r="G127" s="109">
        <f t="shared" si="44"/>
        <v>326.58966542524331</v>
      </c>
      <c r="H127" s="109">
        <f t="shared" si="44"/>
        <v>339.77726246434611</v>
      </c>
      <c r="I127" s="109">
        <f t="shared" si="44"/>
        <v>357.90611232512657</v>
      </c>
      <c r="J127" s="109">
        <f t="shared" si="44"/>
        <v>368.27108008130301</v>
      </c>
      <c r="K127" s="109">
        <f t="shared" si="44"/>
        <v>382.58831612185435</v>
      </c>
      <c r="L127" s="109">
        <f t="shared" si="44"/>
        <v>392.9509856963499</v>
      </c>
      <c r="M127" s="109">
        <f t="shared" si="44"/>
        <v>395.69323495702531</v>
      </c>
      <c r="N127" s="109">
        <f t="shared" si="44"/>
        <v>393.72421709168441</v>
      </c>
      <c r="O127" s="109">
        <f t="shared" si="44"/>
        <v>386.09613642310461</v>
      </c>
      <c r="P127" s="109">
        <f t="shared" si="44"/>
        <v>373.77644017654421</v>
      </c>
      <c r="Q127" s="109">
        <f t="shared" si="44"/>
        <v>360.8018015311913</v>
      </c>
    </row>
    <row r="128" spans="1:17" ht="12" customHeight="1" x14ac:dyDescent="0.25">
      <c r="A128" s="87" t="s">
        <v>28</v>
      </c>
      <c r="B128" s="109">
        <f t="shared" ref="B128:Q128" si="45">B89*B115</f>
        <v>90.214349753934826</v>
      </c>
      <c r="C128" s="109">
        <f t="shared" si="45"/>
        <v>102.79945696710254</v>
      </c>
      <c r="D128" s="109">
        <f t="shared" si="45"/>
        <v>114.4285642334391</v>
      </c>
      <c r="E128" s="109">
        <f t="shared" si="45"/>
        <v>127.5242234315922</v>
      </c>
      <c r="F128" s="109">
        <f t="shared" si="45"/>
        <v>140.29564151881667</v>
      </c>
      <c r="G128" s="109">
        <f t="shared" si="45"/>
        <v>152.83514905284721</v>
      </c>
      <c r="H128" s="109">
        <f t="shared" si="45"/>
        <v>161.52842440552467</v>
      </c>
      <c r="I128" s="109">
        <f t="shared" si="45"/>
        <v>171.52412135106033</v>
      </c>
      <c r="J128" s="109">
        <f t="shared" si="45"/>
        <v>183.03201922317359</v>
      </c>
      <c r="K128" s="109">
        <f t="shared" si="45"/>
        <v>195.17508717937076</v>
      </c>
      <c r="L128" s="109">
        <f t="shared" si="45"/>
        <v>201.49036645372485</v>
      </c>
      <c r="M128" s="109">
        <f t="shared" si="45"/>
        <v>203.76549462647964</v>
      </c>
      <c r="N128" s="109">
        <f t="shared" si="45"/>
        <v>206.09876101974973</v>
      </c>
      <c r="O128" s="109">
        <f t="shared" si="45"/>
        <v>204.62287270108175</v>
      </c>
      <c r="P128" s="109">
        <f t="shared" si="45"/>
        <v>205.3611979923725</v>
      </c>
      <c r="Q128" s="109">
        <f t="shared" si="45"/>
        <v>201.27729816501616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1170.5697522243697</v>
      </c>
      <c r="C130" s="53">
        <f t="shared" si="46"/>
        <v>1152.2966916261296</v>
      </c>
      <c r="D130" s="53">
        <f t="shared" si="46"/>
        <v>1128.3247246914761</v>
      </c>
      <c r="E130" s="53">
        <f t="shared" si="46"/>
        <v>1116.6430530014982</v>
      </c>
      <c r="F130" s="53">
        <f t="shared" si="46"/>
        <v>1097.43087364849</v>
      </c>
      <c r="G130" s="53">
        <f t="shared" si="46"/>
        <v>1081.3241927505717</v>
      </c>
      <c r="H130" s="53">
        <f t="shared" si="46"/>
        <v>1063.0659356737763</v>
      </c>
      <c r="I130" s="53">
        <f t="shared" si="46"/>
        <v>1042.4729303741806</v>
      </c>
      <c r="J130" s="53">
        <f t="shared" si="46"/>
        <v>1024.577772700166</v>
      </c>
      <c r="K130" s="53">
        <f t="shared" si="46"/>
        <v>1002.2081649570158</v>
      </c>
      <c r="L130" s="53">
        <f t="shared" si="46"/>
        <v>955.5387982479798</v>
      </c>
      <c r="M130" s="53">
        <f t="shared" si="46"/>
        <v>853.76350220932352</v>
      </c>
      <c r="N130" s="53">
        <f t="shared" si="46"/>
        <v>729.02070703231254</v>
      </c>
      <c r="O130" s="53">
        <f t="shared" si="46"/>
        <v>613.905815324061</v>
      </c>
      <c r="P130" s="53">
        <f t="shared" si="46"/>
        <v>498.97631005053728</v>
      </c>
      <c r="Q130" s="53">
        <f t="shared" si="46"/>
        <v>367.87549807589795</v>
      </c>
    </row>
    <row r="131" spans="1:17" ht="12" customHeight="1" x14ac:dyDescent="0.25">
      <c r="A131" s="49" t="s">
        <v>26</v>
      </c>
      <c r="B131" s="48">
        <f t="shared" ref="B131:Q131" si="47">B92*B118</f>
        <v>7097.3075042024666</v>
      </c>
      <c r="C131" s="48">
        <f t="shared" si="47"/>
        <v>7060.8115423244608</v>
      </c>
      <c r="D131" s="48">
        <f t="shared" si="47"/>
        <v>7028.8153471288706</v>
      </c>
      <c r="E131" s="48">
        <f t="shared" si="47"/>
        <v>7001.5613086388421</v>
      </c>
      <c r="F131" s="48">
        <f t="shared" si="47"/>
        <v>6975.2846842292729</v>
      </c>
      <c r="G131" s="48">
        <f t="shared" si="47"/>
        <v>6943.6210174863008</v>
      </c>
      <c r="H131" s="48">
        <f t="shared" si="47"/>
        <v>6941.9541802033345</v>
      </c>
      <c r="I131" s="48">
        <f t="shared" si="47"/>
        <v>6919.0551827085328</v>
      </c>
      <c r="J131" s="48">
        <f t="shared" si="47"/>
        <v>6894.4736510619232</v>
      </c>
      <c r="K131" s="48">
        <f t="shared" si="47"/>
        <v>6858.2652616079677</v>
      </c>
      <c r="L131" s="48">
        <f t="shared" si="47"/>
        <v>6768.144881324858</v>
      </c>
      <c r="M131" s="48">
        <f t="shared" si="47"/>
        <v>6740.0634589345154</v>
      </c>
      <c r="N131" s="48">
        <f t="shared" si="47"/>
        <v>6689.4532695123835</v>
      </c>
      <c r="O131" s="48">
        <f t="shared" si="47"/>
        <v>6628.5972106857935</v>
      </c>
      <c r="P131" s="48">
        <f t="shared" si="47"/>
        <v>6556.6174643359727</v>
      </c>
      <c r="Q131" s="48">
        <f t="shared" si="47"/>
        <v>6444.5495518082798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2106.2530425476493</v>
      </c>
      <c r="C133" s="110">
        <f t="shared" ref="C133:Q133" si="49">SUM(C134,C139,C142)</f>
        <v>2185.1143857647303</v>
      </c>
      <c r="D133" s="110">
        <f t="shared" si="49"/>
        <v>2265.2157282639128</v>
      </c>
      <c r="E133" s="110">
        <f t="shared" si="49"/>
        <v>2342.6151903981349</v>
      </c>
      <c r="F133" s="110">
        <f t="shared" si="49"/>
        <v>2410.1902438781012</v>
      </c>
      <c r="G133" s="110">
        <f t="shared" si="49"/>
        <v>2474.9228027181448</v>
      </c>
      <c r="H133" s="110">
        <f t="shared" si="49"/>
        <v>2520.291461019181</v>
      </c>
      <c r="I133" s="110">
        <f t="shared" si="49"/>
        <v>2570.048738238851</v>
      </c>
      <c r="J133" s="110">
        <f t="shared" si="49"/>
        <v>2603.3401460385103</v>
      </c>
      <c r="K133" s="110">
        <f t="shared" si="49"/>
        <v>2641.7652647442942</v>
      </c>
      <c r="L133" s="110">
        <f t="shared" si="49"/>
        <v>2660.512891249864</v>
      </c>
      <c r="M133" s="110">
        <f t="shared" si="49"/>
        <v>2612.7064116769379</v>
      </c>
      <c r="N133" s="110">
        <f t="shared" si="49"/>
        <v>2543.7323273290822</v>
      </c>
      <c r="O133" s="110">
        <f t="shared" si="49"/>
        <v>2466.1255346458693</v>
      </c>
      <c r="P133" s="110">
        <f t="shared" si="49"/>
        <v>2385.4004472203942</v>
      </c>
      <c r="Q133" s="110">
        <f t="shared" si="49"/>
        <v>2288.5504239386173</v>
      </c>
    </row>
    <row r="134" spans="1:17" ht="12.95" customHeight="1" x14ac:dyDescent="0.25">
      <c r="A134" s="40" t="s">
        <v>130</v>
      </c>
      <c r="B134" s="55">
        <f t="shared" ref="B134" si="50">SUM(B135:B138)</f>
        <v>918.6477962008812</v>
      </c>
      <c r="C134" s="55">
        <f t="shared" ref="C134:Q134" si="51">SUM(C135:C138)</f>
        <v>939.65189055347469</v>
      </c>
      <c r="D134" s="55">
        <f t="shared" si="51"/>
        <v>960.48198504336574</v>
      </c>
      <c r="E134" s="55">
        <f t="shared" si="51"/>
        <v>976.87360110221721</v>
      </c>
      <c r="F134" s="55">
        <f t="shared" si="51"/>
        <v>993.72249671399231</v>
      </c>
      <c r="G134" s="55">
        <f t="shared" si="51"/>
        <v>1001.5516460772776</v>
      </c>
      <c r="H134" s="55">
        <f t="shared" si="51"/>
        <v>1009.7255088591205</v>
      </c>
      <c r="I134" s="55">
        <f t="shared" si="51"/>
        <v>1014.581449823047</v>
      </c>
      <c r="J134" s="55">
        <f t="shared" si="51"/>
        <v>1017.5920515534083</v>
      </c>
      <c r="K134" s="55">
        <f t="shared" si="51"/>
        <v>1023.9536362156196</v>
      </c>
      <c r="L134" s="55">
        <f t="shared" si="51"/>
        <v>1032.7821784315138</v>
      </c>
      <c r="M134" s="55">
        <f t="shared" si="51"/>
        <v>1024.3277300354296</v>
      </c>
      <c r="N134" s="55">
        <f t="shared" si="51"/>
        <v>1017.540592418273</v>
      </c>
      <c r="O134" s="55">
        <f t="shared" si="51"/>
        <v>1010.8289630541424</v>
      </c>
      <c r="P134" s="55">
        <f t="shared" si="51"/>
        <v>1007.8718211530077</v>
      </c>
      <c r="Q134" s="55">
        <f t="shared" si="51"/>
        <v>1003.6416813093799</v>
      </c>
    </row>
    <row r="135" spans="1:17" ht="12" customHeight="1" x14ac:dyDescent="0.25">
      <c r="A135" s="87" t="s">
        <v>33</v>
      </c>
      <c r="B135" s="109">
        <f>B5*1000000/0.086/RES_summary!B$6</f>
        <v>563.5513272222878</v>
      </c>
      <c r="C135" s="109">
        <f>C5*1000000/0.086/RES_summary!C$6</f>
        <v>567.4247624041966</v>
      </c>
      <c r="D135" s="109">
        <f>D5*1000000/0.086/RES_summary!D$6</f>
        <v>568.06192349492994</v>
      </c>
      <c r="E135" s="109">
        <f>E5*1000000/0.086/RES_summary!E$6</f>
        <v>571.42518490844679</v>
      </c>
      <c r="F135" s="109">
        <f>F5*1000000/0.086/RES_summary!F$6</f>
        <v>571.2120913821974</v>
      </c>
      <c r="G135" s="109">
        <f>G5*1000000/0.086/RES_summary!G$6</f>
        <v>567.36907665466686</v>
      </c>
      <c r="H135" s="109">
        <f>H5*1000000/0.086/RES_summary!H$6</f>
        <v>562.25587315463281</v>
      </c>
      <c r="I135" s="109">
        <f>I5*1000000/0.086/RES_summary!I$6</f>
        <v>554.5129762310446</v>
      </c>
      <c r="J135" s="109">
        <f>J5*1000000/0.086/RES_summary!J$6</f>
        <v>547.16720417795261</v>
      </c>
      <c r="K135" s="109">
        <f>K5*1000000/0.086/RES_summary!K$6</f>
        <v>539.21401592113421</v>
      </c>
      <c r="L135" s="109">
        <f>L5*1000000/0.086/RES_summary!L$6</f>
        <v>531.66301244310125</v>
      </c>
      <c r="M135" s="109">
        <f>M5*1000000/0.086/RES_summary!M$6</f>
        <v>523.74407260543876</v>
      </c>
      <c r="N135" s="109">
        <f>N5*1000000/0.086/RES_summary!N$6</f>
        <v>517.58191944778935</v>
      </c>
      <c r="O135" s="109">
        <f>O5*1000000/0.086/RES_summary!O$6</f>
        <v>509.8851350302952</v>
      </c>
      <c r="P135" s="109">
        <f>P5*1000000/0.086/RES_summary!P$6</f>
        <v>505.04853116972055</v>
      </c>
      <c r="Q135" s="109">
        <f>Q5*1000000/0.086/RES_summary!Q$6</f>
        <v>500.56764994398543</v>
      </c>
    </row>
    <row r="136" spans="1:17" ht="12" customHeight="1" x14ac:dyDescent="0.25">
      <c r="A136" s="87" t="s">
        <v>53</v>
      </c>
      <c r="B136" s="109">
        <f>B6*1000000/0.086/RES_summary!B$6</f>
        <v>163.92704640558725</v>
      </c>
      <c r="C136" s="109">
        <f>C6*1000000/0.086/RES_summary!C$6</f>
        <v>166.04248384575186</v>
      </c>
      <c r="D136" s="109">
        <f>D6*1000000/0.086/RES_summary!D$6</f>
        <v>170.37068436846485</v>
      </c>
      <c r="E136" s="109">
        <f>E6*1000000/0.086/RES_summary!E$6</f>
        <v>170.18479059935447</v>
      </c>
      <c r="F136" s="109">
        <f>F6*1000000/0.086/RES_summary!F$6</f>
        <v>172.00798827642564</v>
      </c>
      <c r="G136" s="109">
        <f>G6*1000000/0.086/RES_summary!G$6</f>
        <v>171.66616584654605</v>
      </c>
      <c r="H136" s="109">
        <f>H6*1000000/0.086/RES_summary!H$6</f>
        <v>172.72889140321558</v>
      </c>
      <c r="I136" s="109">
        <f>I6*1000000/0.086/RES_summary!I$6</f>
        <v>170.61299407250181</v>
      </c>
      <c r="J136" s="109">
        <f>J6*1000000/0.086/RES_summary!J$6</f>
        <v>167.11794504747786</v>
      </c>
      <c r="K136" s="109">
        <f>K6*1000000/0.086/RES_summary!K$6</f>
        <v>167.10563089799408</v>
      </c>
      <c r="L136" s="109">
        <f>L6*1000000/0.086/RES_summary!L$6</f>
        <v>165.81451742880074</v>
      </c>
      <c r="M136" s="109">
        <f>M6*1000000/0.086/RES_summary!M$6</f>
        <v>164.90863820134399</v>
      </c>
      <c r="N136" s="109">
        <f>N6*1000000/0.086/RES_summary!N$6</f>
        <v>163.4088674281337</v>
      </c>
      <c r="O136" s="109">
        <f>O6*1000000/0.086/RES_summary!O$6</f>
        <v>161.99607562018559</v>
      </c>
      <c r="P136" s="109">
        <f>P6*1000000/0.086/RES_summary!P$6</f>
        <v>159.9056581233751</v>
      </c>
      <c r="Q136" s="109">
        <f>Q6*1000000/0.086/RES_summary!Q$6</f>
        <v>158.04824836375084</v>
      </c>
    </row>
    <row r="137" spans="1:17" ht="12" customHeight="1" x14ac:dyDescent="0.25">
      <c r="A137" s="87" t="s">
        <v>52</v>
      </c>
      <c r="B137" s="109">
        <f>B7*1000000/0.086/RES_summary!B$6</f>
        <v>127.79110225461118</v>
      </c>
      <c r="C137" s="109">
        <f>C7*1000000/0.086/RES_summary!C$6</f>
        <v>139.19918142456126</v>
      </c>
      <c r="D137" s="109">
        <f>D7*1000000/0.086/RES_summary!D$6</f>
        <v>152.08182349027967</v>
      </c>
      <c r="E137" s="109">
        <f>E7*1000000/0.086/RES_summary!E$6</f>
        <v>162.84861659932207</v>
      </c>
      <c r="F137" s="109">
        <f>F7*1000000/0.086/RES_summary!F$6</f>
        <v>173.52908099868719</v>
      </c>
      <c r="G137" s="109">
        <f>G7*1000000/0.086/RES_summary!G$6</f>
        <v>182.77309157024351</v>
      </c>
      <c r="H137" s="109">
        <f>H7*1000000/0.086/RES_summary!H$6</f>
        <v>191.83304406689371</v>
      </c>
      <c r="I137" s="109">
        <f>I7*1000000/0.086/RES_summary!I$6</f>
        <v>202.90584198909403</v>
      </c>
      <c r="J137" s="109">
        <f>J7*1000000/0.086/RES_summary!J$6</f>
        <v>214.09171147292685</v>
      </c>
      <c r="K137" s="109">
        <f>K7*1000000/0.086/RES_summary!K$6</f>
        <v>225.98150735462593</v>
      </c>
      <c r="L137" s="109">
        <f>L7*1000000/0.086/RES_summary!L$6</f>
        <v>238.43483826373489</v>
      </c>
      <c r="M137" s="109">
        <f>M7*1000000/0.086/RES_summary!M$6</f>
        <v>238.54145988510052</v>
      </c>
      <c r="N137" s="109">
        <f>N7*1000000/0.086/RES_summary!N$6</f>
        <v>239.66346419990427</v>
      </c>
      <c r="O137" s="109">
        <f>O7*1000000/0.086/RES_summary!O$6</f>
        <v>241.38224509684957</v>
      </c>
      <c r="P137" s="109">
        <f>P7*1000000/0.086/RES_summary!P$6</f>
        <v>245.10759726564277</v>
      </c>
      <c r="Q137" s="109">
        <f>Q7*1000000/0.086/RES_summary!Q$6</f>
        <v>247.49920726674316</v>
      </c>
    </row>
    <row r="138" spans="1:17" ht="12" customHeight="1" x14ac:dyDescent="0.25">
      <c r="A138" s="87" t="s">
        <v>51</v>
      </c>
      <c r="B138" s="109">
        <f>B8*1000000/0.086/RES_summary!B$6</f>
        <v>63.378320318395048</v>
      </c>
      <c r="C138" s="109">
        <f>C8*1000000/0.086/RES_summary!C$6</f>
        <v>66.985462878964952</v>
      </c>
      <c r="D138" s="109">
        <f>D8*1000000/0.086/RES_summary!D$6</f>
        <v>69.967553689691258</v>
      </c>
      <c r="E138" s="109">
        <f>E8*1000000/0.086/RES_summary!E$6</f>
        <v>72.415008995093842</v>
      </c>
      <c r="F138" s="109">
        <f>F8*1000000/0.086/RES_summary!F$6</f>
        <v>76.973336056682129</v>
      </c>
      <c r="G138" s="109">
        <f>G8*1000000/0.086/RES_summary!G$6</f>
        <v>79.74331200582121</v>
      </c>
      <c r="H138" s="109">
        <f>H8*1000000/0.086/RES_summary!H$6</f>
        <v>82.907700234378382</v>
      </c>
      <c r="I138" s="109">
        <f>I8*1000000/0.086/RES_summary!I$6</f>
        <v>86.549637530406628</v>
      </c>
      <c r="J138" s="109">
        <f>J8*1000000/0.086/RES_summary!J$6</f>
        <v>89.215190855050963</v>
      </c>
      <c r="K138" s="109">
        <f>K8*1000000/0.086/RES_summary!K$6</f>
        <v>91.652482041865326</v>
      </c>
      <c r="L138" s="109">
        <f>L8*1000000/0.086/RES_summary!L$6</f>
        <v>96.869810295876917</v>
      </c>
      <c r="M138" s="109">
        <f>M8*1000000/0.086/RES_summary!M$6</f>
        <v>97.133559343546366</v>
      </c>
      <c r="N138" s="109">
        <f>N8*1000000/0.086/RES_summary!N$6</f>
        <v>96.886341342445689</v>
      </c>
      <c r="O138" s="109">
        <f>O8*1000000/0.086/RES_summary!O$6</f>
        <v>97.565507306811881</v>
      </c>
      <c r="P138" s="109">
        <f>P8*1000000/0.086/RES_summary!P$6</f>
        <v>97.810034594269226</v>
      </c>
      <c r="Q138" s="109">
        <f>Q8*1000000/0.086/RES_summary!Q$6</f>
        <v>97.526575734900433</v>
      </c>
    </row>
    <row r="139" spans="1:17" ht="12.95" customHeight="1" x14ac:dyDescent="0.25">
      <c r="A139" s="40" t="s">
        <v>129</v>
      </c>
      <c r="B139" s="55">
        <f t="shared" ref="B139" si="52">SUM(B140:B141)</f>
        <v>381.15331735391226</v>
      </c>
      <c r="C139" s="55">
        <f t="shared" ref="C139:Q139" si="53">SUM(C140:C141)</f>
        <v>442.79306465114121</v>
      </c>
      <c r="D139" s="55">
        <f t="shared" si="53"/>
        <v>509.6187790726035</v>
      </c>
      <c r="E139" s="55">
        <f t="shared" si="53"/>
        <v>572.2160692484797</v>
      </c>
      <c r="F139" s="55">
        <f t="shared" si="53"/>
        <v>627.16350624008862</v>
      </c>
      <c r="G139" s="55">
        <f t="shared" si="53"/>
        <v>689.60586057188755</v>
      </c>
      <c r="H139" s="55">
        <f t="shared" si="53"/>
        <v>730.98473204103129</v>
      </c>
      <c r="I139" s="55">
        <f t="shared" si="53"/>
        <v>782.52761433026672</v>
      </c>
      <c r="J139" s="55">
        <f t="shared" si="53"/>
        <v>820.02811298586732</v>
      </c>
      <c r="K139" s="55">
        <f t="shared" si="53"/>
        <v>863.78027762069098</v>
      </c>
      <c r="L139" s="55">
        <f t="shared" si="53"/>
        <v>898.03567368944289</v>
      </c>
      <c r="M139" s="55">
        <f t="shared" si="53"/>
        <v>910.37537511355276</v>
      </c>
      <c r="N139" s="55">
        <f t="shared" si="53"/>
        <v>913.23384013655721</v>
      </c>
      <c r="O139" s="55">
        <f t="shared" si="53"/>
        <v>902.51280220603758</v>
      </c>
      <c r="P139" s="55">
        <f t="shared" si="53"/>
        <v>885.03280515056895</v>
      </c>
      <c r="Q139" s="55">
        <f t="shared" si="53"/>
        <v>862.56017778167757</v>
      </c>
    </row>
    <row r="140" spans="1:17" ht="12" customHeight="1" x14ac:dyDescent="0.25">
      <c r="A140" s="87" t="s">
        <v>29</v>
      </c>
      <c r="B140" s="109">
        <f>B10*1000000/0.086/RES_summary!B$6</f>
        <v>317.56990486242859</v>
      </c>
      <c r="C140" s="109">
        <f>C10*1000000/0.086/RES_summary!C$6</f>
        <v>368.71837864158681</v>
      </c>
      <c r="D140" s="109">
        <f>D10*1000000/0.086/RES_summary!D$6</f>
        <v>425.52107998603947</v>
      </c>
      <c r="E140" s="109">
        <f>E10*1000000/0.086/RES_summary!E$6</f>
        <v>476.77936086294528</v>
      </c>
      <c r="F140" s="109">
        <f>F10*1000000/0.086/RES_summary!F$6</f>
        <v>520.17179643969109</v>
      </c>
      <c r="G140" s="109">
        <f>G10*1000000/0.086/RES_summary!G$6</f>
        <v>571.33026454243861</v>
      </c>
      <c r="H140" s="109">
        <f>H10*1000000/0.086/RES_summary!H$6</f>
        <v>603.96926954371486</v>
      </c>
      <c r="I140" s="109">
        <f>I10*1000000/0.086/RES_summary!I$6</f>
        <v>645.64793933818191</v>
      </c>
      <c r="J140" s="109">
        <f>J10*1000000/0.086/RES_summary!J$6</f>
        <v>672.23123745431519</v>
      </c>
      <c r="K140" s="109">
        <f>K10*1000000/0.086/RES_summary!K$6</f>
        <v>704.73952669102573</v>
      </c>
      <c r="L140" s="109">
        <f>L10*1000000/0.086/RES_summary!L$6</f>
        <v>731.99604705863101</v>
      </c>
      <c r="M140" s="109">
        <f>M10*1000000/0.086/RES_summary!M$6</f>
        <v>741.95873593998306</v>
      </c>
      <c r="N140" s="109">
        <f>N10*1000000/0.086/RES_summary!N$6</f>
        <v>742.49624529494656</v>
      </c>
      <c r="O140" s="109">
        <f>O10*1000000/0.086/RES_summary!O$6</f>
        <v>732.5252074261017</v>
      </c>
      <c r="P140" s="109">
        <f>P10*1000000/0.086/RES_summary!P$6</f>
        <v>713.83926214511018</v>
      </c>
      <c r="Q140" s="109">
        <f>Q10*1000000/0.086/RES_summary!Q$6</f>
        <v>694.05902500666775</v>
      </c>
    </row>
    <row r="141" spans="1:17" ht="12" customHeight="1" x14ac:dyDescent="0.25">
      <c r="A141" s="87" t="s">
        <v>28</v>
      </c>
      <c r="B141" s="109">
        <f>B11*1000000/0.086/RES_summary!B$6</f>
        <v>63.583412491483678</v>
      </c>
      <c r="C141" s="109">
        <f>C11*1000000/0.086/RES_summary!C$6</f>
        <v>74.07468600955437</v>
      </c>
      <c r="D141" s="109">
        <f>D11*1000000/0.086/RES_summary!D$6</f>
        <v>84.097699086564006</v>
      </c>
      <c r="E141" s="109">
        <f>E11*1000000/0.086/RES_summary!E$6</f>
        <v>95.43670838553443</v>
      </c>
      <c r="F141" s="109">
        <f>F11*1000000/0.086/RES_summary!F$6</f>
        <v>106.9917098003975</v>
      </c>
      <c r="G141" s="109">
        <f>G11*1000000/0.086/RES_summary!G$6</f>
        <v>118.27559602944892</v>
      </c>
      <c r="H141" s="109">
        <f>H11*1000000/0.086/RES_summary!H$6</f>
        <v>127.01546249731643</v>
      </c>
      <c r="I141" s="109">
        <f>I11*1000000/0.086/RES_summary!I$6</f>
        <v>136.87967499208477</v>
      </c>
      <c r="J141" s="109">
        <f>J11*1000000/0.086/RES_summary!J$6</f>
        <v>147.79687553155213</v>
      </c>
      <c r="K141" s="109">
        <f>K11*1000000/0.086/RES_summary!K$6</f>
        <v>159.04075092966528</v>
      </c>
      <c r="L141" s="109">
        <f>L11*1000000/0.086/RES_summary!L$6</f>
        <v>166.03962663081188</v>
      </c>
      <c r="M141" s="109">
        <f>M11*1000000/0.086/RES_summary!M$6</f>
        <v>168.41663917356973</v>
      </c>
      <c r="N141" s="109">
        <f>N11*1000000/0.086/RES_summary!N$6</f>
        <v>170.73759484161067</v>
      </c>
      <c r="O141" s="109">
        <f>O11*1000000/0.086/RES_summary!O$6</f>
        <v>169.98759477993585</v>
      </c>
      <c r="P141" s="109">
        <f>P11*1000000/0.086/RES_summary!P$6</f>
        <v>171.19354300545882</v>
      </c>
      <c r="Q141" s="109">
        <f>Q11*1000000/0.086/RES_summary!Q$6</f>
        <v>168.50115277500976</v>
      </c>
    </row>
    <row r="142" spans="1:17" ht="12.95" customHeight="1" x14ac:dyDescent="0.25">
      <c r="A142" s="40" t="s">
        <v>128</v>
      </c>
      <c r="B142" s="55">
        <f t="shared" ref="B142" si="54">SUM(B143:B144)</f>
        <v>806.45192899285564</v>
      </c>
      <c r="C142" s="55">
        <f t="shared" ref="C142:Q142" si="55">SUM(C143:C144)</f>
        <v>802.66943056011451</v>
      </c>
      <c r="D142" s="55">
        <f t="shared" si="55"/>
        <v>795.11496414794351</v>
      </c>
      <c r="E142" s="55">
        <f t="shared" si="55"/>
        <v>793.52552004743814</v>
      </c>
      <c r="F142" s="55">
        <f t="shared" si="55"/>
        <v>789.30424092402029</v>
      </c>
      <c r="G142" s="55">
        <f t="shared" si="55"/>
        <v>783.76529606897986</v>
      </c>
      <c r="H142" s="55">
        <f t="shared" si="55"/>
        <v>779.58122011902947</v>
      </c>
      <c r="I142" s="55">
        <f t="shared" si="55"/>
        <v>772.93967408553726</v>
      </c>
      <c r="J142" s="55">
        <f t="shared" si="55"/>
        <v>765.71998149923456</v>
      </c>
      <c r="K142" s="55">
        <f t="shared" si="55"/>
        <v>754.03135090798378</v>
      </c>
      <c r="L142" s="55">
        <f t="shared" si="55"/>
        <v>729.69503912890741</v>
      </c>
      <c r="M142" s="55">
        <f t="shared" si="55"/>
        <v>678.00330652795583</v>
      </c>
      <c r="N142" s="55">
        <f t="shared" si="55"/>
        <v>612.95789477425183</v>
      </c>
      <c r="O142" s="55">
        <f t="shared" si="55"/>
        <v>552.7837693856892</v>
      </c>
      <c r="P142" s="55">
        <f t="shared" si="55"/>
        <v>492.49582091681748</v>
      </c>
      <c r="Q142" s="55">
        <f t="shared" si="55"/>
        <v>422.34856484756006</v>
      </c>
    </row>
    <row r="143" spans="1:17" ht="12" customHeight="1" x14ac:dyDescent="0.25">
      <c r="A143" s="54" t="s">
        <v>50</v>
      </c>
      <c r="B143" s="53">
        <f>B13*1000000/0.086/RES_summary!B$6</f>
        <v>597.39740301059146</v>
      </c>
      <c r="C143" s="53">
        <f>C13*1000000/0.086/RES_summary!C$6</f>
        <v>590.44102672905967</v>
      </c>
      <c r="D143" s="53">
        <f>D13*1000000/0.086/RES_summary!D$6</f>
        <v>580.01223685667424</v>
      </c>
      <c r="E143" s="53">
        <f>E13*1000000/0.086/RES_summary!E$6</f>
        <v>575.68606784437259</v>
      </c>
      <c r="F143" s="53">
        <f>F13*1000000/0.086/RES_summary!F$6</f>
        <v>568.4818703114031</v>
      </c>
      <c r="G143" s="53">
        <f>G13*1000000/0.086/RES_summary!G$6</f>
        <v>561.0070308919677</v>
      </c>
      <c r="H143" s="53">
        <f>H13*1000000/0.086/RES_summary!H$6</f>
        <v>553.58315397310696</v>
      </c>
      <c r="I143" s="53">
        <f>I13*1000000/0.086/RES_summary!I$6</f>
        <v>544.6168536202407</v>
      </c>
      <c r="J143" s="53">
        <f>J13*1000000/0.086/RES_summary!J$6</f>
        <v>535.77094674701391</v>
      </c>
      <c r="K143" s="53">
        <f>K13*1000000/0.086/RES_summary!K$6</f>
        <v>523.45169600182612</v>
      </c>
      <c r="L143" s="53">
        <f>L13*1000000/0.086/RES_summary!L$6</f>
        <v>499.8134180869356</v>
      </c>
      <c r="M143" s="53">
        <f>M13*1000000/0.086/RES_summary!M$6</f>
        <v>446.96741142871002</v>
      </c>
      <c r="N143" s="53">
        <f>N13*1000000/0.086/RES_summary!N$6</f>
        <v>381.77025099745873</v>
      </c>
      <c r="O143" s="53">
        <f>O13*1000000/0.086/RES_summary!O$6</f>
        <v>321.76343021257009</v>
      </c>
      <c r="P143" s="53">
        <f>P13*1000000/0.086/RES_summary!P$6</f>
        <v>261.95087579333455</v>
      </c>
      <c r="Q143" s="53">
        <f>Q13*1000000/0.086/RES_summary!Q$6</f>
        <v>193.60280068480134</v>
      </c>
    </row>
    <row r="144" spans="1:17" ht="12" customHeight="1" x14ac:dyDescent="0.25">
      <c r="A144" s="49" t="s">
        <v>26</v>
      </c>
      <c r="B144" s="48">
        <f>B14*1000000/0.086/RES_summary!B$6</f>
        <v>209.05452598226421</v>
      </c>
      <c r="C144" s="48">
        <f>C14*1000000/0.086/RES_summary!C$6</f>
        <v>212.22840383105481</v>
      </c>
      <c r="D144" s="48">
        <f>D14*1000000/0.086/RES_summary!D$6</f>
        <v>215.1027272912693</v>
      </c>
      <c r="E144" s="48">
        <f>E14*1000000/0.086/RES_summary!E$6</f>
        <v>217.83945220306555</v>
      </c>
      <c r="F144" s="48">
        <f>F14*1000000/0.086/RES_summary!F$6</f>
        <v>220.82237061261716</v>
      </c>
      <c r="G144" s="48">
        <f>G14*1000000/0.086/RES_summary!G$6</f>
        <v>222.75826517701216</v>
      </c>
      <c r="H144" s="48">
        <f>H14*1000000/0.086/RES_summary!H$6</f>
        <v>225.99806614592248</v>
      </c>
      <c r="I144" s="48">
        <f>I14*1000000/0.086/RES_summary!I$6</f>
        <v>228.32282046529656</v>
      </c>
      <c r="J144" s="48">
        <f>J14*1000000/0.086/RES_summary!J$6</f>
        <v>229.94903475222065</v>
      </c>
      <c r="K144" s="48">
        <f>K14*1000000/0.086/RES_summary!K$6</f>
        <v>230.57965490615769</v>
      </c>
      <c r="L144" s="48">
        <f>L14*1000000/0.086/RES_summary!L$6</f>
        <v>229.88162104197187</v>
      </c>
      <c r="M144" s="48">
        <f>M14*1000000/0.086/RES_summary!M$6</f>
        <v>231.03589509924583</v>
      </c>
      <c r="N144" s="48">
        <f>N14*1000000/0.086/RES_summary!N$6</f>
        <v>231.18764377679312</v>
      </c>
      <c r="O144" s="48">
        <f>O14*1000000/0.086/RES_summary!O$6</f>
        <v>231.02033917311914</v>
      </c>
      <c r="P144" s="48">
        <f>P14*1000000/0.086/RES_summary!P$6</f>
        <v>230.54494512348296</v>
      </c>
      <c r="Q144" s="48">
        <f>Q14*1000000/0.086/RES_summary!Q$6</f>
        <v>228.74576416275872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211.98413501259824</v>
      </c>
      <c r="C3" s="144">
        <v>214.74139405413058</v>
      </c>
      <c r="D3" s="144">
        <v>216.75609822536478</v>
      </c>
      <c r="E3" s="144">
        <v>219.83273260189753</v>
      </c>
      <c r="F3" s="144">
        <v>218.16158432531469</v>
      </c>
      <c r="G3" s="144">
        <v>222.08807707396045</v>
      </c>
      <c r="H3" s="144">
        <v>221.17818226433209</v>
      </c>
      <c r="I3" s="144">
        <v>219.93744772412381</v>
      </c>
      <c r="J3" s="144">
        <v>219.09389149518481</v>
      </c>
      <c r="K3" s="144">
        <v>218.70445966384199</v>
      </c>
      <c r="L3" s="144">
        <v>217.57380925944602</v>
      </c>
      <c r="M3" s="144">
        <v>217.9897201842146</v>
      </c>
      <c r="N3" s="144">
        <v>216.69785549036462</v>
      </c>
      <c r="O3" s="144">
        <v>214.38429696694641</v>
      </c>
      <c r="P3" s="144">
        <v>213.15642146637708</v>
      </c>
      <c r="Q3" s="144">
        <v>211.82334430832668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281.38490895799924</v>
      </c>
      <c r="C5" s="144">
        <v>285.04485777600445</v>
      </c>
      <c r="D5" s="144">
        <v>287.71914917883208</v>
      </c>
      <c r="E5" s="144">
        <v>291.80303255003935</v>
      </c>
      <c r="F5" s="144">
        <v>289.58477265227089</v>
      </c>
      <c r="G5" s="144">
        <v>294.79674667351668</v>
      </c>
      <c r="H5" s="144">
        <v>293.58896445833631</v>
      </c>
      <c r="I5" s="144">
        <v>291.94203000441217</v>
      </c>
      <c r="J5" s="144">
        <v>290.82230473503375</v>
      </c>
      <c r="K5" s="144">
        <v>290.30537812445868</v>
      </c>
      <c r="L5" s="144">
        <v>288.80456788181772</v>
      </c>
      <c r="M5" s="144">
        <v>289.3566424872767</v>
      </c>
      <c r="N5" s="144">
        <v>287.64183855044706</v>
      </c>
      <c r="O5" s="144">
        <v>284.57085187287151</v>
      </c>
      <c r="P5" s="144">
        <v>282.94098633638254</v>
      </c>
      <c r="Q5" s="144">
        <v>281.17147752512335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6001031.7783691436</v>
      </c>
      <c r="C7" s="62">
        <v>6194068.2553341091</v>
      </c>
      <c r="D7" s="62">
        <v>6378178.5861770464</v>
      </c>
      <c r="E7" s="62">
        <v>6611809.4461147906</v>
      </c>
      <c r="F7" s="62">
        <v>6683015.5007498767</v>
      </c>
      <c r="G7" s="62">
        <v>6976581.3171422314</v>
      </c>
      <c r="H7" s="62">
        <v>7095922.9578830097</v>
      </c>
      <c r="I7" s="62">
        <v>7210733.4058242096</v>
      </c>
      <c r="J7" s="62">
        <v>7356970.8420122638</v>
      </c>
      <c r="K7" s="62">
        <v>7536070.69718243</v>
      </c>
      <c r="L7" s="62">
        <v>7705584.7331471797</v>
      </c>
      <c r="M7" s="62">
        <v>7968090.9498235816</v>
      </c>
      <c r="N7" s="62">
        <v>8194581.4611613331</v>
      </c>
      <c r="O7" s="62">
        <v>8417467.4777465891</v>
      </c>
      <c r="P7" s="62">
        <v>8555225.7755093109</v>
      </c>
      <c r="Q7" s="62">
        <v>8703806.4758830033</v>
      </c>
    </row>
    <row r="8" spans="1:17" ht="12.95" customHeight="1" x14ac:dyDescent="0.25">
      <c r="A8" s="133" t="s">
        <v>136</v>
      </c>
      <c r="B8" s="143"/>
      <c r="C8" s="143">
        <v>577279.80499537161</v>
      </c>
      <c r="D8" s="143">
        <v>579880.95871425699</v>
      </c>
      <c r="E8" s="143">
        <v>641274.60664520576</v>
      </c>
      <c r="F8" s="143">
        <v>491079.11374376767</v>
      </c>
      <c r="G8" s="143">
        <v>726035.0672743005</v>
      </c>
      <c r="H8" s="143">
        <v>564784.96914917894</v>
      </c>
      <c r="I8" s="143">
        <v>573617.07620185753</v>
      </c>
      <c r="J8" s="143">
        <v>618808.26329652627</v>
      </c>
      <c r="K8" s="143">
        <v>665847.80709189537</v>
      </c>
      <c r="L8" s="143">
        <v>670864.42644413013</v>
      </c>
      <c r="M8" s="143">
        <v>778897.11887016252</v>
      </c>
      <c r="N8" s="143">
        <v>758373.14059732633</v>
      </c>
      <c r="O8" s="143">
        <v>770725.12472262059</v>
      </c>
      <c r="P8" s="143">
        <v>715038.10275809187</v>
      </c>
      <c r="Q8" s="143">
        <v>728461.65908794827</v>
      </c>
    </row>
    <row r="9" spans="1:17" ht="12.95" customHeight="1" x14ac:dyDescent="0.25">
      <c r="A9" s="131" t="s">
        <v>135</v>
      </c>
      <c r="B9" s="142"/>
      <c r="C9" s="142">
        <f>B7+C8-C7</f>
        <v>384243.3280304065</v>
      </c>
      <c r="D9" s="142">
        <f t="shared" ref="D9:Q9" si="0">C7+D8-D7</f>
        <v>395770.62787131965</v>
      </c>
      <c r="E9" s="142">
        <f t="shared" si="0"/>
        <v>407643.74670746177</v>
      </c>
      <c r="F9" s="142">
        <f t="shared" si="0"/>
        <v>419873.05910868198</v>
      </c>
      <c r="G9" s="142">
        <f t="shared" si="0"/>
        <v>432469.25088194571</v>
      </c>
      <c r="H9" s="142">
        <f t="shared" si="0"/>
        <v>445443.32840840053</v>
      </c>
      <c r="I9" s="142">
        <f t="shared" si="0"/>
        <v>458806.62826065812</v>
      </c>
      <c r="J9" s="142">
        <f t="shared" si="0"/>
        <v>472570.82710847165</v>
      </c>
      <c r="K9" s="142">
        <f t="shared" si="0"/>
        <v>486747.95192172937</v>
      </c>
      <c r="L9" s="142">
        <f t="shared" si="0"/>
        <v>501350.39047938026</v>
      </c>
      <c r="M9" s="142">
        <f t="shared" si="0"/>
        <v>516390.90219376143</v>
      </c>
      <c r="N9" s="142">
        <f t="shared" si="0"/>
        <v>531882.62925957423</v>
      </c>
      <c r="O9" s="142">
        <f t="shared" si="0"/>
        <v>547839.10813736543</v>
      </c>
      <c r="P9" s="142">
        <f t="shared" si="0"/>
        <v>577279.80499537103</v>
      </c>
      <c r="Q9" s="142">
        <f t="shared" si="0"/>
        <v>579880.95871425606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8759.9999999999982</v>
      </c>
      <c r="C11" s="140">
        <v>8759.9999999999945</v>
      </c>
      <c r="D11" s="140">
        <v>8759.9999999999964</v>
      </c>
      <c r="E11" s="140">
        <v>8759.9999999999964</v>
      </c>
      <c r="F11" s="140">
        <v>8759.9999999999964</v>
      </c>
      <c r="G11" s="140">
        <v>8759.9999999999964</v>
      </c>
      <c r="H11" s="140">
        <v>8759.9999999999945</v>
      </c>
      <c r="I11" s="140">
        <v>8759.9999999999964</v>
      </c>
      <c r="J11" s="140">
        <v>8759.9999999999909</v>
      </c>
      <c r="K11" s="140">
        <v>8759.9999999999927</v>
      </c>
      <c r="L11" s="140">
        <v>8759.9999999999945</v>
      </c>
      <c r="M11" s="140">
        <v>8759.9999999999945</v>
      </c>
      <c r="N11" s="140">
        <v>8759.9999999999927</v>
      </c>
      <c r="O11" s="140">
        <v>8759.9999999999982</v>
      </c>
      <c r="P11" s="140">
        <v>8760</v>
      </c>
      <c r="Q11" s="140">
        <v>8759.9999999999909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46.889421577845589</v>
      </c>
      <c r="C13" s="137">
        <f t="shared" ref="C13:Q13" si="1">IF(C5=0,0,1000000*C5/C7)</f>
        <v>46.019004961809074</v>
      </c>
      <c r="D13" s="137">
        <f t="shared" si="1"/>
        <v>45.109923670432252</v>
      </c>
      <c r="E13" s="137">
        <f t="shared" si="1"/>
        <v>44.133611975388625</v>
      </c>
      <c r="F13" s="137">
        <f t="shared" si="1"/>
        <v>43.331453087274397</v>
      </c>
      <c r="G13" s="137">
        <f t="shared" si="1"/>
        <v>42.25518678456001</v>
      </c>
      <c r="H13" s="137">
        <f t="shared" si="1"/>
        <v>41.374316801478535</v>
      </c>
      <c r="I13" s="137">
        <f t="shared" si="1"/>
        <v>40.487147918768784</v>
      </c>
      <c r="J13" s="137">
        <f t="shared" si="1"/>
        <v>39.530169546721844</v>
      </c>
      <c r="K13" s="137">
        <f t="shared" si="1"/>
        <v>38.522114479764291</v>
      </c>
      <c r="L13" s="137">
        <f t="shared" si="1"/>
        <v>37.479902938379823</v>
      </c>
      <c r="M13" s="137">
        <f t="shared" si="1"/>
        <v>36.314425162740292</v>
      </c>
      <c r="N13" s="137">
        <f t="shared" si="1"/>
        <v>35.101467953395947</v>
      </c>
      <c r="O13" s="137">
        <f t="shared" si="1"/>
        <v>33.807181628583258</v>
      </c>
      <c r="P13" s="137">
        <f t="shared" si="1"/>
        <v>33.072299172553215</v>
      </c>
      <c r="Q13" s="137">
        <f t="shared" si="1"/>
        <v>32.304426609691873</v>
      </c>
    </row>
    <row r="14" spans="1:17" ht="12.95" customHeight="1" x14ac:dyDescent="0.25">
      <c r="A14" s="131" t="s">
        <v>132</v>
      </c>
      <c r="B14" s="130"/>
      <c r="C14" s="130">
        <v>37.550068488314992</v>
      </c>
      <c r="D14" s="130">
        <v>36.613975510233658</v>
      </c>
      <c r="E14" s="130">
        <v>36.174928219137378</v>
      </c>
      <c r="F14" s="130">
        <v>35.573382151767397</v>
      </c>
      <c r="G14" s="130">
        <v>35.108782198359023</v>
      </c>
      <c r="H14" s="130">
        <v>34.842991358720077</v>
      </c>
      <c r="I14" s="130">
        <v>34.633283745389527</v>
      </c>
      <c r="J14" s="130">
        <v>33.998976284226352</v>
      </c>
      <c r="K14" s="130">
        <v>33.500753583104128</v>
      </c>
      <c r="L14" s="130">
        <v>32.804272677583974</v>
      </c>
      <c r="M14" s="130">
        <v>31.795399825473734</v>
      </c>
      <c r="N14" s="130">
        <v>30.624587888440502</v>
      </c>
      <c r="O14" s="130">
        <v>29.344926609013804</v>
      </c>
      <c r="P14" s="130">
        <v>28.036311073048548</v>
      </c>
      <c r="Q14" s="130">
        <v>26.716901524127632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1.3720012131821946</v>
      </c>
      <c r="C16" s="134">
        <f>C7/RES_summary!C$6</f>
        <v>1.407560122387324</v>
      </c>
      <c r="D16" s="134">
        <f>D7/RES_summary!D$6</f>
        <v>1.4375384896299865</v>
      </c>
      <c r="E16" s="134">
        <f>E7/RES_summary!E$6</f>
        <v>1.4780386778269681</v>
      </c>
      <c r="F16" s="134">
        <f>F7/RES_summary!F$6</f>
        <v>1.5048389818705663</v>
      </c>
      <c r="G16" s="134">
        <f>G7/RES_summary!G$6</f>
        <v>1.5327860166773768</v>
      </c>
      <c r="H16" s="134">
        <f>H7/RES_summary!H$6</f>
        <v>1.551311667906172</v>
      </c>
      <c r="I16" s="134">
        <f>I7/RES_summary!I$6</f>
        <v>1.5634731344847383</v>
      </c>
      <c r="J16" s="134">
        <f>J7/RES_summary!J$6</f>
        <v>1.580109833213079</v>
      </c>
      <c r="K16" s="134">
        <f>K7/RES_summary!K$6</f>
        <v>1.5978902570069629</v>
      </c>
      <c r="L16" s="134">
        <f>L7/RES_summary!L$6</f>
        <v>1.619324489924632</v>
      </c>
      <c r="M16" s="134">
        <f>M7/RES_summary!M$6</f>
        <v>1.6464018327217764</v>
      </c>
      <c r="N16" s="134">
        <f>N7/RES_summary!N$6</f>
        <v>1.6832542182946795</v>
      </c>
      <c r="O16" s="134">
        <f>O7/RES_summary!O$6</f>
        <v>1.7217071296329469</v>
      </c>
      <c r="P16" s="134">
        <f>P7/RES_summary!P$6</f>
        <v>1.7432698468753218</v>
      </c>
      <c r="Q16" s="134">
        <f>Q7/RES_summary!Q$6</f>
        <v>1.7688729313508</v>
      </c>
    </row>
    <row r="17" spans="1:17" ht="12.95" customHeight="1" x14ac:dyDescent="0.25">
      <c r="A17" s="133" t="s">
        <v>49</v>
      </c>
      <c r="B17" s="132">
        <f>1000000*B5/RES_summary!B$6</f>
        <v>64.332343290215519</v>
      </c>
      <c r="C17" s="132">
        <f>1000000*C5/RES_summary!C$6</f>
        <v>64.774516256186857</v>
      </c>
      <c r="D17" s="132">
        <f>1000000*D5/RES_summary!D$6</f>
        <v>64.847251540517149</v>
      </c>
      <c r="E17" s="132">
        <f>1000000*E5/RES_summary!E$6</f>
        <v>65.231185491831852</v>
      </c>
      <c r="F17" s="132">
        <f>1000000*F5/RES_summary!F$6</f>
        <v>65.206859746826211</v>
      </c>
      <c r="G17" s="132">
        <f>1000000*G5/RES_summary!G$6</f>
        <v>64.76815943546427</v>
      </c>
      <c r="H17" s="132">
        <f>1000000*H5/RES_summary!H$6</f>
        <v>64.18446040578003</v>
      </c>
      <c r="I17" s="132">
        <f>1000000*I5/RES_summary!I$6</f>
        <v>63.300568062904674</v>
      </c>
      <c r="J17" s="132">
        <f>1000000*J5/RES_summary!J$6</f>
        <v>62.462009609355384</v>
      </c>
      <c r="K17" s="132">
        <f>1000000*K5/RES_summary!K$6</f>
        <v>61.55411140652221</v>
      </c>
      <c r="L17" s="132">
        <f>1000000*L5/RES_summary!L$6</f>
        <v>60.692124708116623</v>
      </c>
      <c r="M17" s="132">
        <f>1000000*M5/RES_summary!M$6</f>
        <v>59.788136142173414</v>
      </c>
      <c r="N17" s="132">
        <f>1000000*N5/RES_summary!N$6</f>
        <v>59.084694000889229</v>
      </c>
      <c r="O17" s="132">
        <f>1000000*O5/RES_summary!O$6</f>
        <v>58.206065642727772</v>
      </c>
      <c r="P17" s="132">
        <f>1000000*P5/RES_summary!P$6</f>
        <v>57.653941914351677</v>
      </c>
      <c r="Q17" s="132">
        <f>1000000*Q5/RES_summary!Q$6</f>
        <v>57.142425792692457</v>
      </c>
    </row>
    <row r="18" spans="1:17" ht="12.95" customHeight="1" x14ac:dyDescent="0.25">
      <c r="A18" s="131" t="s">
        <v>48</v>
      </c>
      <c r="B18" s="130">
        <f>B3*1000000/0.086/RES_summary!B$6</f>
        <v>563.5513272222878</v>
      </c>
      <c r="C18" s="130">
        <f>C3*1000000/0.086/RES_summary!C$6</f>
        <v>567.4247624041966</v>
      </c>
      <c r="D18" s="130">
        <f>D3*1000000/0.086/RES_summary!D$6</f>
        <v>568.06192349492994</v>
      </c>
      <c r="E18" s="130">
        <f>E3*1000000/0.086/RES_summary!E$6</f>
        <v>571.42518490844679</v>
      </c>
      <c r="F18" s="130">
        <f>F3*1000000/0.086/RES_summary!F$6</f>
        <v>571.2120913821974</v>
      </c>
      <c r="G18" s="130">
        <f>G3*1000000/0.086/RES_summary!G$6</f>
        <v>567.36907665466686</v>
      </c>
      <c r="H18" s="130">
        <f>H3*1000000/0.086/RES_summary!H$6</f>
        <v>562.25587315463281</v>
      </c>
      <c r="I18" s="130">
        <f>I3*1000000/0.086/RES_summary!I$6</f>
        <v>554.5129762310446</v>
      </c>
      <c r="J18" s="130">
        <f>J3*1000000/0.086/RES_summary!J$6</f>
        <v>547.16720417795261</v>
      </c>
      <c r="K18" s="130">
        <f>K3*1000000/0.086/RES_summary!K$6</f>
        <v>539.21401592113421</v>
      </c>
      <c r="L18" s="130">
        <f>L3*1000000/0.086/RES_summary!L$6</f>
        <v>531.66301244310125</v>
      </c>
      <c r="M18" s="130">
        <f>M3*1000000/0.086/RES_summary!M$6</f>
        <v>523.74407260543876</v>
      </c>
      <c r="N18" s="130">
        <f>N3*1000000/0.086/RES_summary!N$6</f>
        <v>517.58191944778935</v>
      </c>
      <c r="O18" s="130">
        <f>O3*1000000/0.086/RES_summary!O$6</f>
        <v>509.8851350302952</v>
      </c>
      <c r="P18" s="130">
        <f>P3*1000000/0.086/RES_summary!P$6</f>
        <v>505.04853116972055</v>
      </c>
      <c r="Q18" s="130">
        <f>Q3*1000000/0.086/RES_summary!Q$6</f>
        <v>500.56764994398543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61.662410252387986</v>
      </c>
      <c r="C3" s="144">
        <v>62.83862956944423</v>
      </c>
      <c r="D3" s="144">
        <v>65.008554997830586</v>
      </c>
      <c r="E3" s="144">
        <v>65.471716250539373</v>
      </c>
      <c r="F3" s="144">
        <v>65.694574406140987</v>
      </c>
      <c r="G3" s="144">
        <v>67.196134298175792</v>
      </c>
      <c r="H3" s="144">
        <v>67.947466712525625</v>
      </c>
      <c r="I3" s="144">
        <v>67.670529046812064</v>
      </c>
      <c r="J3" s="144">
        <v>66.916512246268326</v>
      </c>
      <c r="K3" s="144">
        <v>67.777812952244489</v>
      </c>
      <c r="L3" s="144">
        <v>67.856697462778527</v>
      </c>
      <c r="M3" s="144">
        <v>68.637316922061828</v>
      </c>
      <c r="N3" s="144">
        <v>68.414969320345165</v>
      </c>
      <c r="O3" s="144">
        <v>68.112232338709589</v>
      </c>
      <c r="P3" s="144">
        <v>67.488401122288138</v>
      </c>
      <c r="Q3" s="144">
        <v>66.880687424025552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991.91571827773612</v>
      </c>
      <c r="C5" s="144">
        <v>1004.9135624866523</v>
      </c>
      <c r="D5" s="144">
        <v>1008.9691630657213</v>
      </c>
      <c r="E5" s="144">
        <v>1010.2514465572741</v>
      </c>
      <c r="F5" s="144">
        <v>999.94244322649536</v>
      </c>
      <c r="G5" s="144">
        <v>1012.7943326259294</v>
      </c>
      <c r="H5" s="144">
        <v>999.64685939704032</v>
      </c>
      <c r="I5" s="144">
        <v>997.79131541861148</v>
      </c>
      <c r="J5" s="144">
        <v>991.48389252485936</v>
      </c>
      <c r="K5" s="144">
        <v>986.36749682155369</v>
      </c>
      <c r="L5" s="144">
        <v>980.00850037408748</v>
      </c>
      <c r="M5" s="144">
        <v>971.85617336392318</v>
      </c>
      <c r="N5" s="144">
        <v>956.58548302890324</v>
      </c>
      <c r="O5" s="144">
        <v>934.72690432351828</v>
      </c>
      <c r="P5" s="144">
        <v>914.14645128146674</v>
      </c>
      <c r="Q5" s="144">
        <v>883.58810014351559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3085127.7002174677</v>
      </c>
      <c r="C7" s="62">
        <v>3191978.0371974967</v>
      </c>
      <c r="D7" s="62">
        <v>3273882.7904694993</v>
      </c>
      <c r="E7" s="62">
        <v>3357137.7148090336</v>
      </c>
      <c r="F7" s="62">
        <v>3397920.9365231725</v>
      </c>
      <c r="G7" s="62">
        <v>3547956.8950788612</v>
      </c>
      <c r="H7" s="62">
        <v>3591686.433810066</v>
      </c>
      <c r="I7" s="62">
        <v>3694116.3468397553</v>
      </c>
      <c r="J7" s="62">
        <v>3783837.0903398595</v>
      </c>
      <c r="K7" s="62">
        <v>3891217.304534039</v>
      </c>
      <c r="L7" s="62">
        <v>4005139.4337015864</v>
      </c>
      <c r="M7" s="62">
        <v>4131477.7049748017</v>
      </c>
      <c r="N7" s="62">
        <v>4259070.1904744515</v>
      </c>
      <c r="O7" s="62">
        <v>4402058.6557980664</v>
      </c>
      <c r="P7" s="62">
        <v>4516830.9243333759</v>
      </c>
      <c r="Q7" s="62">
        <v>4647294.1691416493</v>
      </c>
    </row>
    <row r="8" spans="1:17" ht="12.95" customHeight="1" x14ac:dyDescent="0.25">
      <c r="A8" s="133" t="s">
        <v>136</v>
      </c>
      <c r="B8" s="143"/>
      <c r="C8" s="143">
        <v>301942.39574489865</v>
      </c>
      <c r="D8" s="143">
        <v>283239.75791734789</v>
      </c>
      <c r="E8" s="143">
        <v>291032.64913353039</v>
      </c>
      <c r="F8" s="143">
        <v>255209.8337015431</v>
      </c>
      <c r="G8" s="143">
        <v>371324.22212668962</v>
      </c>
      <c r="H8" s="143">
        <v>272099.02673647855</v>
      </c>
      <c r="I8" s="143">
        <v>338107.22465113038</v>
      </c>
      <c r="J8" s="143">
        <v>332939.72909343243</v>
      </c>
      <c r="K8" s="143">
        <v>358382.20732649398</v>
      </c>
      <c r="L8" s="143">
        <v>372956.18608009658</v>
      </c>
      <c r="M8" s="143">
        <v>393661.41800696542</v>
      </c>
      <c r="N8" s="143">
        <v>403469.97292887926</v>
      </c>
      <c r="O8" s="143">
        <v>427694.03235058114</v>
      </c>
      <c r="P8" s="143">
        <v>416714.66428020835</v>
      </c>
      <c r="Q8" s="143">
        <v>413703.00272562163</v>
      </c>
    </row>
    <row r="9" spans="1:17" ht="12.95" customHeight="1" x14ac:dyDescent="0.25">
      <c r="A9" s="131" t="s">
        <v>135</v>
      </c>
      <c r="B9" s="142"/>
      <c r="C9" s="142">
        <f>B7+C8-C7</f>
        <v>195092.05876486981</v>
      </c>
      <c r="D9" s="142">
        <f t="shared" ref="D9:Q9" si="0">C7+D8-D7</f>
        <v>201335.00464534527</v>
      </c>
      <c r="E9" s="142">
        <f t="shared" si="0"/>
        <v>207777.7247939962</v>
      </c>
      <c r="F9" s="142">
        <f t="shared" si="0"/>
        <v>214426.61198740406</v>
      </c>
      <c r="G9" s="142">
        <f t="shared" si="0"/>
        <v>221288.26357100112</v>
      </c>
      <c r="H9" s="142">
        <f t="shared" si="0"/>
        <v>228369.48800527351</v>
      </c>
      <c r="I9" s="142">
        <f t="shared" si="0"/>
        <v>235677.31162144104</v>
      </c>
      <c r="J9" s="142">
        <f t="shared" si="0"/>
        <v>243218.98559332825</v>
      </c>
      <c r="K9" s="142">
        <f t="shared" si="0"/>
        <v>251001.99313231464</v>
      </c>
      <c r="L9" s="142">
        <f t="shared" si="0"/>
        <v>259034.05691254931</v>
      </c>
      <c r="M9" s="142">
        <f t="shared" si="0"/>
        <v>267323.14673375012</v>
      </c>
      <c r="N9" s="142">
        <f t="shared" si="0"/>
        <v>275877.48742922954</v>
      </c>
      <c r="O9" s="142">
        <f t="shared" si="0"/>
        <v>284705.56702696625</v>
      </c>
      <c r="P9" s="142">
        <f t="shared" si="0"/>
        <v>301942.39574489929</v>
      </c>
      <c r="Q9" s="142">
        <f t="shared" si="0"/>
        <v>283239.7579173483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722.84848114065619</v>
      </c>
      <c r="C11" s="140">
        <v>727.10904345993379</v>
      </c>
      <c r="D11" s="140">
        <v>749.19378894644626</v>
      </c>
      <c r="E11" s="140">
        <v>753.57380458440377</v>
      </c>
      <c r="F11" s="140">
        <v>763.93436966889442</v>
      </c>
      <c r="G11" s="140">
        <v>771.47982926617101</v>
      </c>
      <c r="H11" s="140">
        <v>790.36593254064633</v>
      </c>
      <c r="I11" s="140">
        <v>788.60840404616636</v>
      </c>
      <c r="J11" s="140">
        <v>784.78226976164626</v>
      </c>
      <c r="K11" s="140">
        <v>799.0065636139326</v>
      </c>
      <c r="L11" s="140">
        <v>805.12706322962924</v>
      </c>
      <c r="M11" s="140">
        <v>821.2206272668119</v>
      </c>
      <c r="N11" s="140">
        <v>831.62761006456151</v>
      </c>
      <c r="O11" s="140">
        <v>847.30919581916976</v>
      </c>
      <c r="P11" s="140">
        <v>858.449813111553</v>
      </c>
      <c r="Q11" s="140">
        <v>880.14133710148428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321.51528710069823</v>
      </c>
      <c r="C13" s="137">
        <f t="shared" ref="C13:Q13" si="1">IF(C5=0,0,1000000*C5/C7)</f>
        <v>314.82471081441071</v>
      </c>
      <c r="D13" s="137">
        <f t="shared" si="1"/>
        <v>308.18731996237028</v>
      </c>
      <c r="E13" s="137">
        <f t="shared" si="1"/>
        <v>300.92642375105572</v>
      </c>
      <c r="F13" s="137">
        <f t="shared" si="1"/>
        <v>294.28066806335363</v>
      </c>
      <c r="G13" s="137">
        <f t="shared" si="1"/>
        <v>285.45846597818314</v>
      </c>
      <c r="H13" s="137">
        <f t="shared" si="1"/>
        <v>278.3224197933709</v>
      </c>
      <c r="I13" s="137">
        <f t="shared" si="1"/>
        <v>270.10283968781943</v>
      </c>
      <c r="J13" s="137">
        <f t="shared" si="1"/>
        <v>262.03133719898216</v>
      </c>
      <c r="K13" s="137">
        <f t="shared" si="1"/>
        <v>253.48558551902002</v>
      </c>
      <c r="L13" s="137">
        <f t="shared" si="1"/>
        <v>244.68773599433831</v>
      </c>
      <c r="M13" s="137">
        <f t="shared" si="1"/>
        <v>235.23209920597904</v>
      </c>
      <c r="N13" s="137">
        <f t="shared" si="1"/>
        <v>224.5996051364304</v>
      </c>
      <c r="O13" s="137">
        <f t="shared" si="1"/>
        <v>212.33858460571966</v>
      </c>
      <c r="P13" s="137">
        <f t="shared" si="1"/>
        <v>202.38668805527243</v>
      </c>
      <c r="Q13" s="137">
        <f t="shared" si="1"/>
        <v>190.1295825021366</v>
      </c>
    </row>
    <row r="14" spans="1:17" ht="12.95" customHeight="1" x14ac:dyDescent="0.25">
      <c r="A14" s="131" t="s">
        <v>132</v>
      </c>
      <c r="B14" s="130"/>
      <c r="C14" s="130">
        <v>250.78599282806746</v>
      </c>
      <c r="D14" s="130">
        <v>242.86097017887818</v>
      </c>
      <c r="E14" s="130">
        <v>233.94625494607436</v>
      </c>
      <c r="F14" s="130">
        <v>229.74205003773338</v>
      </c>
      <c r="G14" s="130">
        <v>226.21591587101139</v>
      </c>
      <c r="H14" s="130">
        <v>221.52526231026249</v>
      </c>
      <c r="I14" s="130">
        <v>218.6238836124576</v>
      </c>
      <c r="J14" s="130">
        <v>215.92856846306952</v>
      </c>
      <c r="K14" s="130">
        <v>210.90495185387107</v>
      </c>
      <c r="L14" s="130">
        <v>206.25589707502584</v>
      </c>
      <c r="M14" s="130">
        <v>197.62198605712288</v>
      </c>
      <c r="N14" s="130">
        <v>181.99158343154127</v>
      </c>
      <c r="O14" s="130">
        <v>162.91696433898755</v>
      </c>
      <c r="P14" s="130">
        <v>132.32668580781859</v>
      </c>
      <c r="Q14" s="130">
        <v>92.408155152892036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0.70534519793372541</v>
      </c>
      <c r="C16" s="134">
        <f>C7/RES_summary!C$6</f>
        <v>0.72535542255709473</v>
      </c>
      <c r="D16" s="134">
        <f>D7/RES_summary!D$6</f>
        <v>0.73788033029316791</v>
      </c>
      <c r="E16" s="134">
        <f>E7/RES_summary!E$6</f>
        <v>0.7504722315001281</v>
      </c>
      <c r="F16" s="134">
        <f>F7/RES_summary!F$6</f>
        <v>0.76512225387184341</v>
      </c>
      <c r="G16" s="134">
        <f>G7/RES_summary!G$6</f>
        <v>0.77950194648897142</v>
      </c>
      <c r="H16" s="134">
        <f>H7/RES_summary!H$6</f>
        <v>0.78521498969207482</v>
      </c>
      <c r="I16" s="134">
        <f>I7/RES_summary!I$6</f>
        <v>0.8009797809581739</v>
      </c>
      <c r="J16" s="134">
        <f>J7/RES_summary!J$6</f>
        <v>0.81268205653062597</v>
      </c>
      <c r="K16" s="134">
        <f>K7/RES_summary!K$6</f>
        <v>0.82506367955604665</v>
      </c>
      <c r="L16" s="134">
        <f>L7/RES_summary!L$6</f>
        <v>0.84167789923282554</v>
      </c>
      <c r="M16" s="134">
        <f>M7/RES_summary!M$6</f>
        <v>0.85366400912759088</v>
      </c>
      <c r="N16" s="134">
        <f>N7/RES_summary!N$6</f>
        <v>0.87485833146056036</v>
      </c>
      <c r="O16" s="134">
        <f>O7/RES_summary!O$6</f>
        <v>0.90039620500902973</v>
      </c>
      <c r="P16" s="134">
        <f>P7/RES_summary!P$6</f>
        <v>0.920379585582077</v>
      </c>
      <c r="Q16" s="134">
        <f>Q7/RES_summary!Q$6</f>
        <v>0.94446870832857088</v>
      </c>
    </row>
    <row r="17" spans="1:17" ht="12.95" customHeight="1" x14ac:dyDescent="0.25">
      <c r="A17" s="133" t="s">
        <v>49</v>
      </c>
      <c r="B17" s="132">
        <f>1000000*B5/RES_summary!B$6</f>
        <v>226.77926381876054</v>
      </c>
      <c r="C17" s="132">
        <f>1000000*C5/RES_summary!C$6</f>
        <v>228.35981114420201</v>
      </c>
      <c r="D17" s="132">
        <f>1000000*D5/RES_summary!D$6</f>
        <v>227.405361446</v>
      </c>
      <c r="E17" s="132">
        <f>1000000*E5/RES_summary!E$6</f>
        <v>225.83692474980793</v>
      </c>
      <c r="F17" s="132">
        <f>1000000*F5/RES_summary!F$6</f>
        <v>225.16068801954492</v>
      </c>
      <c r="G17" s="132">
        <f>1000000*G5/RES_summary!G$6</f>
        <v>222.5154298717496</v>
      </c>
      <c r="H17" s="132">
        <f>1000000*H5/RES_summary!H$6</f>
        <v>218.54293598912503</v>
      </c>
      <c r="I17" s="132">
        <f>1000000*I5/RES_summary!I$6</f>
        <v>216.34691336933037</v>
      </c>
      <c r="J17" s="132">
        <f>1000000*J5/RES_summary!J$6</f>
        <v>212.94816599033874</v>
      </c>
      <c r="K17" s="132">
        <f>1000000*K5/RES_summary!K$6</f>
        <v>209.14174990274157</v>
      </c>
      <c r="L17" s="132">
        <f>1000000*L5/RES_summary!L$6</f>
        <v>205.94825959975091</v>
      </c>
      <c r="M17" s="132">
        <f>1000000*M5/RES_summary!M$6</f>
        <v>200.80917688367526</v>
      </c>
      <c r="N17" s="132">
        <f>1000000*N5/RES_summary!N$6</f>
        <v>196.49283579635821</v>
      </c>
      <c r="O17" s="132">
        <f>1000000*O5/RES_summary!O$6</f>
        <v>191.18885575597875</v>
      </c>
      <c r="P17" s="132">
        <f>1000000*P5/RES_summary!P$6</f>
        <v>186.27257607964071</v>
      </c>
      <c r="Q17" s="132">
        <f>1000000*Q5/RES_summary!Q$6</f>
        <v>179.5714412008434</v>
      </c>
    </row>
    <row r="18" spans="1:17" ht="12.95" customHeight="1" x14ac:dyDescent="0.25">
      <c r="A18" s="131" t="s">
        <v>48</v>
      </c>
      <c r="B18" s="130">
        <f>B3*1000000/0.086/RES_summary!B$6</f>
        <v>163.92704640558725</v>
      </c>
      <c r="C18" s="130">
        <f>C3*1000000/0.086/RES_summary!C$6</f>
        <v>166.04248384575186</v>
      </c>
      <c r="D18" s="130">
        <f>D3*1000000/0.086/RES_summary!D$6</f>
        <v>170.37068436846485</v>
      </c>
      <c r="E18" s="130">
        <f>E3*1000000/0.086/RES_summary!E$6</f>
        <v>170.18479059935447</v>
      </c>
      <c r="F18" s="130">
        <f>F3*1000000/0.086/RES_summary!F$6</f>
        <v>172.00798827642564</v>
      </c>
      <c r="G18" s="130">
        <f>G3*1000000/0.086/RES_summary!G$6</f>
        <v>171.66616584654605</v>
      </c>
      <c r="H18" s="130">
        <f>H3*1000000/0.086/RES_summary!H$6</f>
        <v>172.72889140321558</v>
      </c>
      <c r="I18" s="130">
        <f>I3*1000000/0.086/RES_summary!I$6</f>
        <v>170.61299407250181</v>
      </c>
      <c r="J18" s="130">
        <f>J3*1000000/0.086/RES_summary!J$6</f>
        <v>167.11794504747786</v>
      </c>
      <c r="K18" s="130">
        <f>K3*1000000/0.086/RES_summary!K$6</f>
        <v>167.10563089799408</v>
      </c>
      <c r="L18" s="130">
        <f>L3*1000000/0.086/RES_summary!L$6</f>
        <v>165.81451742880074</v>
      </c>
      <c r="M18" s="130">
        <f>M3*1000000/0.086/RES_summary!M$6</f>
        <v>164.90863820134399</v>
      </c>
      <c r="N18" s="130">
        <f>N3*1000000/0.086/RES_summary!N$6</f>
        <v>163.4088674281337</v>
      </c>
      <c r="O18" s="130">
        <f>O3*1000000/0.086/RES_summary!O$6</f>
        <v>161.99607562018559</v>
      </c>
      <c r="P18" s="130">
        <f>P3*1000000/0.086/RES_summary!P$6</f>
        <v>159.9056581233751</v>
      </c>
      <c r="Q18" s="130">
        <f>Q3*1000000/0.086/RES_summary!Q$6</f>
        <v>158.04824836375084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48.069598925928801</v>
      </c>
      <c r="C3" s="144">
        <v>52.679805766057008</v>
      </c>
      <c r="D3" s="144">
        <v>58.030051491465386</v>
      </c>
      <c r="E3" s="144">
        <v>62.649419964231122</v>
      </c>
      <c r="F3" s="144">
        <v>66.275521489021017</v>
      </c>
      <c r="G3" s="144">
        <v>71.543773035774223</v>
      </c>
      <c r="H3" s="144">
        <v>75.462589206747296</v>
      </c>
      <c r="I3" s="144">
        <v>80.478897570111116</v>
      </c>
      <c r="J3" s="144">
        <v>85.725507386610047</v>
      </c>
      <c r="K3" s="144">
        <v>91.657787076593095</v>
      </c>
      <c r="L3" s="144">
        <v>97.575296394636112</v>
      </c>
      <c r="M3" s="144">
        <v>99.284342892909194</v>
      </c>
      <c r="N3" s="144">
        <v>100.34075144456412</v>
      </c>
      <c r="O3" s="144">
        <v>101.49062869290466</v>
      </c>
      <c r="P3" s="144">
        <v>103.44799575272718</v>
      </c>
      <c r="Q3" s="144">
        <v>104.73331587202617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2684.0496886486126</v>
      </c>
      <c r="C5" s="144">
        <v>2855.2360201727956</v>
      </c>
      <c r="D5" s="144">
        <v>3062.3657131378163</v>
      </c>
      <c r="E5" s="144">
        <v>3226.0202120759172</v>
      </c>
      <c r="F5" s="144">
        <v>3329.2409243878224</v>
      </c>
      <c r="G5" s="144">
        <v>3552.1718391491868</v>
      </c>
      <c r="H5" s="144">
        <v>3683.1325878088605</v>
      </c>
      <c r="I5" s="144">
        <v>3819.3504915609597</v>
      </c>
      <c r="J5" s="144">
        <v>3986.009634201916</v>
      </c>
      <c r="K5" s="144">
        <v>4205.0707423319818</v>
      </c>
      <c r="L5" s="144">
        <v>4408.4739662030488</v>
      </c>
      <c r="M5" s="144">
        <v>4543.2890647743598</v>
      </c>
      <c r="N5" s="144">
        <v>4618.4423168524827</v>
      </c>
      <c r="O5" s="144">
        <v>4641.623290755253</v>
      </c>
      <c r="P5" s="144">
        <v>4680.1345739144872</v>
      </c>
      <c r="Q5" s="144">
        <v>4684.489448098092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1442838.9960765061</v>
      </c>
      <c r="C7" s="62">
        <v>1552793.6977213547</v>
      </c>
      <c r="D7" s="62">
        <v>1689519.7888139337</v>
      </c>
      <c r="E7" s="62">
        <v>1802923.8837166426</v>
      </c>
      <c r="F7" s="62">
        <v>1881357.7763343274</v>
      </c>
      <c r="G7" s="62">
        <v>2038786.6089232797</v>
      </c>
      <c r="H7" s="62">
        <v>2141207.721769013</v>
      </c>
      <c r="I7" s="62">
        <v>2250480.9939513807</v>
      </c>
      <c r="J7" s="62">
        <v>2383885.6749535655</v>
      </c>
      <c r="K7" s="62">
        <v>2557556.7729351413</v>
      </c>
      <c r="L7" s="62">
        <v>2735836.1219820813</v>
      </c>
      <c r="M7" s="62">
        <v>2885008.4418203607</v>
      </c>
      <c r="N7" s="62">
        <v>3020021.7905479157</v>
      </c>
      <c r="O7" s="62">
        <v>3151409.0662698285</v>
      </c>
      <c r="P7" s="62">
        <v>3312817.7497771783</v>
      </c>
      <c r="Q7" s="62">
        <v>3497580.3589212671</v>
      </c>
    </row>
    <row r="8" spans="1:17" ht="12.95" customHeight="1" x14ac:dyDescent="0.25">
      <c r="A8" s="133" t="s">
        <v>136</v>
      </c>
      <c r="B8" s="143"/>
      <c r="C8" s="143">
        <v>181592.88152411301</v>
      </c>
      <c r="D8" s="143">
        <v>213378.9435633923</v>
      </c>
      <c r="E8" s="143">
        <v>195422.64704647902</v>
      </c>
      <c r="F8" s="143">
        <v>166193.74341151793</v>
      </c>
      <c r="G8" s="143">
        <v>251331.87293835444</v>
      </c>
      <c r="H8" s="143">
        <v>202897.36601959466</v>
      </c>
      <c r="I8" s="143">
        <v>216782.86307839802</v>
      </c>
      <c r="J8" s="143">
        <v>248439.94326093778</v>
      </c>
      <c r="K8" s="143">
        <v>296758.82859844127</v>
      </c>
      <c r="L8" s="143">
        <v>309983.22080698574</v>
      </c>
      <c r="M8" s="143">
        <v>290095.4626215293</v>
      </c>
      <c r="N8" s="143">
        <v>285801.11150563241</v>
      </c>
      <c r="O8" s="143">
        <v>292730.18189445324</v>
      </c>
      <c r="P8" s="143">
        <v>343001.56503146351</v>
      </c>
      <c r="Q8" s="143">
        <v>398141.55270748108</v>
      </c>
    </row>
    <row r="9" spans="1:17" ht="12.95" customHeight="1" x14ac:dyDescent="0.25">
      <c r="A9" s="131" t="s">
        <v>135</v>
      </c>
      <c r="B9" s="142"/>
      <c r="C9" s="142">
        <f>B7+C8-C7</f>
        <v>71638.17987926444</v>
      </c>
      <c r="D9" s="142">
        <f t="shared" ref="D9:Q9" si="0">C7+D8-D7</f>
        <v>76652.852470813319</v>
      </c>
      <c r="E9" s="142">
        <f t="shared" si="0"/>
        <v>82018.552143770037</v>
      </c>
      <c r="F9" s="142">
        <f t="shared" si="0"/>
        <v>87759.850793833146</v>
      </c>
      <c r="G9" s="142">
        <f t="shared" si="0"/>
        <v>93903.040349401999</v>
      </c>
      <c r="H9" s="142">
        <f t="shared" si="0"/>
        <v>100476.25317386119</v>
      </c>
      <c r="I9" s="142">
        <f t="shared" si="0"/>
        <v>107509.59089603042</v>
      </c>
      <c r="J9" s="142">
        <f t="shared" si="0"/>
        <v>115035.26225875318</v>
      </c>
      <c r="K9" s="142">
        <f t="shared" si="0"/>
        <v>123087.73061686521</v>
      </c>
      <c r="L9" s="142">
        <f t="shared" si="0"/>
        <v>131703.87176004564</v>
      </c>
      <c r="M9" s="142">
        <f t="shared" si="0"/>
        <v>140923.14278324973</v>
      </c>
      <c r="N9" s="142">
        <f t="shared" si="0"/>
        <v>150787.76277807727</v>
      </c>
      <c r="O9" s="142">
        <f t="shared" si="0"/>
        <v>161342.9061725405</v>
      </c>
      <c r="P9" s="142">
        <f t="shared" si="0"/>
        <v>181592.88152411394</v>
      </c>
      <c r="Q9" s="142">
        <f t="shared" si="0"/>
        <v>213378.94356339239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208.24831488180331</v>
      </c>
      <c r="C11" s="140">
        <v>214.5377393227169</v>
      </c>
      <c r="D11" s="140">
        <v>220.34208314951445</v>
      </c>
      <c r="E11" s="140">
        <v>225.81434076703687</v>
      </c>
      <c r="F11" s="140">
        <v>231.47787024492749</v>
      </c>
      <c r="G11" s="140">
        <v>234.19597229410468</v>
      </c>
      <c r="H11" s="140">
        <v>238.24066785560279</v>
      </c>
      <c r="I11" s="140">
        <v>245.01577862620198</v>
      </c>
      <c r="J11" s="140">
        <v>250.07672256298514</v>
      </c>
      <c r="K11" s="140">
        <v>253.45310153564793</v>
      </c>
      <c r="L11" s="140">
        <v>257.36717022790583</v>
      </c>
      <c r="M11" s="140">
        <v>254.10425947952692</v>
      </c>
      <c r="N11" s="140">
        <v>252.62909953786237</v>
      </c>
      <c r="O11" s="140">
        <v>254.24803253698735</v>
      </c>
      <c r="P11" s="140">
        <v>257.01903493284419</v>
      </c>
      <c r="Q11" s="140">
        <v>259.97054061469299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1860.2558538737273</v>
      </c>
      <c r="C13" s="137">
        <f t="shared" ref="C13:Q13" si="1">IF(C5=0,0,1000000*C5/C7)</f>
        <v>1838.7735758862937</v>
      </c>
      <c r="D13" s="137">
        <f t="shared" si="1"/>
        <v>1812.5657559108199</v>
      </c>
      <c r="E13" s="137">
        <f t="shared" si="1"/>
        <v>1789.3269045976742</v>
      </c>
      <c r="F13" s="137">
        <f t="shared" si="1"/>
        <v>1769.5947927961779</v>
      </c>
      <c r="G13" s="137">
        <f t="shared" si="1"/>
        <v>1742.2970229459929</v>
      </c>
      <c r="H13" s="137">
        <f t="shared" si="1"/>
        <v>1720.1192347494184</v>
      </c>
      <c r="I13" s="137">
        <f t="shared" si="1"/>
        <v>1697.1263040328849</v>
      </c>
      <c r="J13" s="137">
        <f t="shared" si="1"/>
        <v>1672.0640910263273</v>
      </c>
      <c r="K13" s="137">
        <f t="shared" si="1"/>
        <v>1644.1749355601189</v>
      </c>
      <c r="L13" s="137">
        <f t="shared" si="1"/>
        <v>1611.3808611493735</v>
      </c>
      <c r="M13" s="137">
        <f t="shared" si="1"/>
        <v>1574.7922948563955</v>
      </c>
      <c r="N13" s="137">
        <f t="shared" si="1"/>
        <v>1529.2745010341694</v>
      </c>
      <c r="O13" s="137">
        <f t="shared" si="1"/>
        <v>1472.8723542860525</v>
      </c>
      <c r="P13" s="137">
        <f t="shared" si="1"/>
        <v>1412.7352988945061</v>
      </c>
      <c r="Q13" s="137">
        <f t="shared" si="1"/>
        <v>1339.3514851343957</v>
      </c>
    </row>
    <row r="14" spans="1:17" ht="12.95" customHeight="1" x14ac:dyDescent="0.25">
      <c r="A14" s="131" t="s">
        <v>132</v>
      </c>
      <c r="B14" s="130"/>
      <c r="C14" s="130">
        <v>1676.5617267052212</v>
      </c>
      <c r="D14" s="130">
        <v>1638.9790138129142</v>
      </c>
      <c r="E14" s="130">
        <v>1618.184972259555</v>
      </c>
      <c r="F14" s="130">
        <v>1603.4086663923804</v>
      </c>
      <c r="G14" s="130">
        <v>1582.0301286077038</v>
      </c>
      <c r="H14" s="130">
        <v>1566.6654182733398</v>
      </c>
      <c r="I14" s="130">
        <v>1550.9217139660266</v>
      </c>
      <c r="J14" s="130">
        <v>1532.1777877718173</v>
      </c>
      <c r="K14" s="130">
        <v>1509.7639442308932</v>
      </c>
      <c r="L14" s="130">
        <v>1446.5496587950224</v>
      </c>
      <c r="M14" s="130">
        <v>1368.4054079743914</v>
      </c>
      <c r="N14" s="130">
        <v>1244.4215790656788</v>
      </c>
      <c r="O14" s="130">
        <v>1104.4985436719171</v>
      </c>
      <c r="P14" s="130">
        <v>999.88744405063471</v>
      </c>
      <c r="Q14" s="130">
        <v>889.32813534717843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0.32987274957932672</v>
      </c>
      <c r="C16" s="134">
        <f>C7/RES_summary!C$6</f>
        <v>0.35286186672623954</v>
      </c>
      <c r="D16" s="134">
        <f>D7/RES_summary!D$6</f>
        <v>0.38079048628008083</v>
      </c>
      <c r="E16" s="134">
        <f>E7/RES_summary!E$6</f>
        <v>0.40303509274259025</v>
      </c>
      <c r="F16" s="134">
        <f>F7/RES_summary!F$6</f>
        <v>0.423632194232611</v>
      </c>
      <c r="G16" s="134">
        <f>G7/RES_summary!G$6</f>
        <v>0.44793050680397895</v>
      </c>
      <c r="H16" s="134">
        <f>H7/RES_summary!H$6</f>
        <v>0.46811113112508329</v>
      </c>
      <c r="I16" s="134">
        <f>I7/RES_summary!I$6</f>
        <v>0.48796237160418376</v>
      </c>
      <c r="J16" s="134">
        <f>J7/RES_summary!J$6</f>
        <v>0.5120043666259303</v>
      </c>
      <c r="K16" s="134">
        <f>K7/RES_summary!K$6</f>
        <v>0.54228459543819785</v>
      </c>
      <c r="L16" s="134">
        <f>L7/RES_summary!L$6</f>
        <v>0.574934490524588</v>
      </c>
      <c r="M16" s="134">
        <f>M7/RES_summary!M$6</f>
        <v>0.59611307350049814</v>
      </c>
      <c r="N16" s="134">
        <f>N7/RES_summary!N$6</f>
        <v>0.62034460727188911</v>
      </c>
      <c r="O16" s="134">
        <f>O7/RES_summary!O$6</f>
        <v>0.64458858583427459</v>
      </c>
      <c r="P16" s="134">
        <f>P7/RES_summary!P$6</f>
        <v>0.6750418332514555</v>
      </c>
      <c r="Q16" s="134">
        <f>Q7/RES_summary!Q$6</f>
        <v>0.71081258978617112</v>
      </c>
    </row>
    <row r="17" spans="1:17" ht="12.95" customHeight="1" x14ac:dyDescent="0.25">
      <c r="A17" s="133" t="s">
        <v>49</v>
      </c>
      <c r="B17" s="132">
        <f>1000000*B5/RES_summary!B$6</f>
        <v>613.64771343836469</v>
      </c>
      <c r="C17" s="132">
        <f>1000000*C5/RES_summary!C$6</f>
        <v>648.83307647412028</v>
      </c>
      <c r="D17" s="132">
        <f>1000000*D5/RES_summary!D$6</f>
        <v>690.20779560790345</v>
      </c>
      <c r="E17" s="132">
        <f>1000000*E5/RES_summary!E$6</f>
        <v>721.1615349413355</v>
      </c>
      <c r="F17" s="132">
        <f>1000000*F5/RES_summary!F$6</f>
        <v>749.65732497484748</v>
      </c>
      <c r="G17" s="132">
        <f>1000000*G5/RES_summary!G$6</f>
        <v>780.42798849126234</v>
      </c>
      <c r="H17" s="132">
        <f>1000000*H5/RES_summary!H$6</f>
        <v>805.20696064856293</v>
      </c>
      <c r="I17" s="132">
        <f>1000000*I5/RES_summary!I$6</f>
        <v>828.13377622772953</v>
      </c>
      <c r="J17" s="132">
        <f>1000000*J5/RES_summary!J$6</f>
        <v>856.10411588389661</v>
      </c>
      <c r="K17" s="132">
        <f>1000000*K5/RES_summary!K$6</f>
        <v>891.61073975984414</v>
      </c>
      <c r="L17" s="132">
        <f>1000000*L5/RES_summary!L$6</f>
        <v>926.4384344459869</v>
      </c>
      <c r="M17" s="132">
        <f>1000000*M5/RES_summary!M$6</f>
        <v>938.75427501174863</v>
      </c>
      <c r="N17" s="132">
        <f>1000000*N5/RES_summary!N$6</f>
        <v>948.67718975495598</v>
      </c>
      <c r="O17" s="132">
        <f>1000000*O5/RES_summary!O$6</f>
        <v>949.39670796364521</v>
      </c>
      <c r="P17" s="132">
        <f>1000000*P5/RES_summary!P$6</f>
        <v>953.65542606479028</v>
      </c>
      <c r="Q17" s="132">
        <f>1000000*Q5/RES_summary!Q$6</f>
        <v>952.02789778233443</v>
      </c>
    </row>
    <row r="18" spans="1:17" ht="12.95" customHeight="1" x14ac:dyDescent="0.25">
      <c r="A18" s="131" t="s">
        <v>48</v>
      </c>
      <c r="B18" s="130">
        <f>B3*1000000/0.086/RES_summary!B$6</f>
        <v>127.79110225461118</v>
      </c>
      <c r="C18" s="130">
        <f>C3*1000000/0.086/RES_summary!C$6</f>
        <v>139.19918142456126</v>
      </c>
      <c r="D18" s="130">
        <f>D3*1000000/0.086/RES_summary!D$6</f>
        <v>152.08182349027967</v>
      </c>
      <c r="E18" s="130">
        <f>E3*1000000/0.086/RES_summary!E$6</f>
        <v>162.84861659932207</v>
      </c>
      <c r="F18" s="130">
        <f>F3*1000000/0.086/RES_summary!F$6</f>
        <v>173.52908099868719</v>
      </c>
      <c r="G18" s="130">
        <f>G3*1000000/0.086/RES_summary!G$6</f>
        <v>182.77309157024351</v>
      </c>
      <c r="H18" s="130">
        <f>H3*1000000/0.086/RES_summary!H$6</f>
        <v>191.83304406689371</v>
      </c>
      <c r="I18" s="130">
        <f>I3*1000000/0.086/RES_summary!I$6</f>
        <v>202.90584198909403</v>
      </c>
      <c r="J18" s="130">
        <f>J3*1000000/0.086/RES_summary!J$6</f>
        <v>214.09171147292685</v>
      </c>
      <c r="K18" s="130">
        <f>K3*1000000/0.086/RES_summary!K$6</f>
        <v>225.98150735462593</v>
      </c>
      <c r="L18" s="130">
        <f>L3*1000000/0.086/RES_summary!L$6</f>
        <v>238.43483826373489</v>
      </c>
      <c r="M18" s="130">
        <f>M3*1000000/0.086/RES_summary!M$6</f>
        <v>238.54145988510052</v>
      </c>
      <c r="N18" s="130">
        <f>N3*1000000/0.086/RES_summary!N$6</f>
        <v>239.66346419990427</v>
      </c>
      <c r="O18" s="130">
        <f>O3*1000000/0.086/RES_summary!O$6</f>
        <v>241.38224509684957</v>
      </c>
      <c r="P18" s="130">
        <f>P3*1000000/0.086/RES_summary!P$6</f>
        <v>245.10759726564277</v>
      </c>
      <c r="Q18" s="130">
        <f>Q3*1000000/0.086/RES_summary!Q$6</f>
        <v>247.49920726674316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23.840239144618245</v>
      </c>
      <c r="C3" s="144">
        <v>25.350588541540475</v>
      </c>
      <c r="D3" s="144">
        <v>26.697606920817599</v>
      </c>
      <c r="E3" s="144">
        <v>27.858746392728609</v>
      </c>
      <c r="F3" s="144">
        <v>29.398230881801691</v>
      </c>
      <c r="G3" s="144">
        <v>31.214318071940028</v>
      </c>
      <c r="H3" s="144">
        <v>32.613931323955718</v>
      </c>
      <c r="I3" s="144">
        <v>34.328333503153758</v>
      </c>
      <c r="J3" s="144">
        <v>35.723090118832708</v>
      </c>
      <c r="K3" s="144">
        <v>37.174120052450391</v>
      </c>
      <c r="L3" s="144">
        <v>39.64227929165834</v>
      </c>
      <c r="M3" s="144">
        <v>40.428366695326673</v>
      </c>
      <c r="N3" s="144">
        <v>40.563747701262763</v>
      </c>
      <c r="O3" s="144">
        <v>41.022009184385361</v>
      </c>
      <c r="P3" s="144">
        <v>41.280858513398513</v>
      </c>
      <c r="Q3" s="144">
        <v>41.26995708455717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484.8534480699754</v>
      </c>
      <c r="C5" s="144">
        <v>510.08700578345912</v>
      </c>
      <c r="D5" s="144">
        <v>532.22161618364373</v>
      </c>
      <c r="E5" s="144">
        <v>560.17797292514899</v>
      </c>
      <c r="F5" s="144">
        <v>575.33222806663764</v>
      </c>
      <c r="G5" s="144">
        <v>606.9892400066052</v>
      </c>
      <c r="H5" s="144">
        <v>629.01065700602885</v>
      </c>
      <c r="I5" s="144">
        <v>657.14456385690585</v>
      </c>
      <c r="J5" s="144">
        <v>697.61644151823327</v>
      </c>
      <c r="K5" s="144">
        <v>730.13702352457437</v>
      </c>
      <c r="L5" s="144">
        <v>749.36403437821912</v>
      </c>
      <c r="M5" s="144">
        <v>754.43892571181073</v>
      </c>
      <c r="N5" s="144">
        <v>759.99766976026831</v>
      </c>
      <c r="O5" s="144">
        <v>765.16048946919841</v>
      </c>
      <c r="P5" s="144">
        <v>766.09059023720863</v>
      </c>
      <c r="Q5" s="144">
        <v>761.47663109694702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920984.0872003549</v>
      </c>
      <c r="C7" s="62">
        <v>981232.81476611586</v>
      </c>
      <c r="D7" s="62">
        <v>1037792.4128942777</v>
      </c>
      <c r="E7" s="62">
        <v>1108981.0741873311</v>
      </c>
      <c r="F7" s="62">
        <v>1153650.5012907847</v>
      </c>
      <c r="G7" s="62">
        <v>1238412.1616956179</v>
      </c>
      <c r="H7" s="62">
        <v>1303436.8037768386</v>
      </c>
      <c r="I7" s="62">
        <v>1385902.2429267862</v>
      </c>
      <c r="J7" s="62">
        <v>1503873.6269781739</v>
      </c>
      <c r="K7" s="62">
        <v>1609101.4565438344</v>
      </c>
      <c r="L7" s="62">
        <v>1687010.234712766</v>
      </c>
      <c r="M7" s="62">
        <v>1735505.5201057668</v>
      </c>
      <c r="N7" s="62">
        <v>1796846.9810389716</v>
      </c>
      <c r="O7" s="62">
        <v>1872181.3338674905</v>
      </c>
      <c r="P7" s="62">
        <v>1935750.8390398091</v>
      </c>
      <c r="Q7" s="62">
        <v>1996502.7891413593</v>
      </c>
    </row>
    <row r="8" spans="1:17" ht="12.95" customHeight="1" x14ac:dyDescent="0.25">
      <c r="A8" s="133" t="s">
        <v>136</v>
      </c>
      <c r="B8" s="143"/>
      <c r="C8" s="143">
        <v>109024.14184037306</v>
      </c>
      <c r="D8" s="143">
        <v>108261.53725925091</v>
      </c>
      <c r="E8" s="143">
        <v>125992.71677200762</v>
      </c>
      <c r="F8" s="143">
        <v>102761.72591114508</v>
      </c>
      <c r="G8" s="143">
        <v>146339.49714098594</v>
      </c>
      <c r="H8" s="143">
        <v>130297.14902154301</v>
      </c>
      <c r="I8" s="143">
        <v>151654.29650668928</v>
      </c>
      <c r="J8" s="143">
        <v>191311.57284953323</v>
      </c>
      <c r="K8" s="143">
        <v>182968.42969169575</v>
      </c>
      <c r="L8" s="143">
        <v>160313.81430252848</v>
      </c>
      <c r="M8" s="143">
        <v>135844.62369461273</v>
      </c>
      <c r="N8" s="143">
        <v>153931.7595329147</v>
      </c>
      <c r="O8" s="143">
        <v>173480.06934421015</v>
      </c>
      <c r="P8" s="143">
        <v>172593.64701269218</v>
      </c>
      <c r="Q8" s="143">
        <v>169013.48736080097</v>
      </c>
    </row>
    <row r="9" spans="1:17" ht="12.95" customHeight="1" x14ac:dyDescent="0.25">
      <c r="A9" s="131" t="s">
        <v>135</v>
      </c>
      <c r="B9" s="142"/>
      <c r="C9" s="142">
        <f>B7+C8-C7</f>
        <v>48775.414274612092</v>
      </c>
      <c r="D9" s="142">
        <f t="shared" ref="D9:Q9" si="0">C7+D8-D7</f>
        <v>51701.939131089137</v>
      </c>
      <c r="E9" s="142">
        <f t="shared" si="0"/>
        <v>54804.055478954222</v>
      </c>
      <c r="F9" s="142">
        <f t="shared" si="0"/>
        <v>58092.29880769155</v>
      </c>
      <c r="G9" s="142">
        <f t="shared" si="0"/>
        <v>61577.836736152647</v>
      </c>
      <c r="H9" s="142">
        <f t="shared" si="0"/>
        <v>65272.506940322462</v>
      </c>
      <c r="I9" s="142">
        <f t="shared" si="0"/>
        <v>69188.857356741559</v>
      </c>
      <c r="J9" s="142">
        <f t="shared" si="0"/>
        <v>73340.188798145624</v>
      </c>
      <c r="K9" s="142">
        <f t="shared" si="0"/>
        <v>77740.600126035279</v>
      </c>
      <c r="L9" s="142">
        <f t="shared" si="0"/>
        <v>82405.036133596906</v>
      </c>
      <c r="M9" s="142">
        <f t="shared" si="0"/>
        <v>87349.338301611831</v>
      </c>
      <c r="N9" s="142">
        <f t="shared" si="0"/>
        <v>92590.29859970999</v>
      </c>
      <c r="O9" s="142">
        <f t="shared" si="0"/>
        <v>98145.716515691252</v>
      </c>
      <c r="P9" s="142">
        <f t="shared" si="0"/>
        <v>109024.14184037363</v>
      </c>
      <c r="Q9" s="142">
        <f t="shared" si="0"/>
        <v>108261.53725925088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571.74406860554768</v>
      </c>
      <c r="C11" s="140">
        <v>577.89020701281424</v>
      </c>
      <c r="D11" s="140">
        <v>583.28575979866275</v>
      </c>
      <c r="E11" s="140">
        <v>578.27856002942235</v>
      </c>
      <c r="F11" s="140">
        <v>594.16086445073063</v>
      </c>
      <c r="G11" s="140">
        <v>597.96313173372562</v>
      </c>
      <c r="H11" s="140">
        <v>602.90196256125716</v>
      </c>
      <c r="I11" s="140">
        <v>607.42596164615304</v>
      </c>
      <c r="J11" s="140">
        <v>595.4343161976343</v>
      </c>
      <c r="K11" s="140">
        <v>592.02203967905666</v>
      </c>
      <c r="L11" s="140">
        <v>615.13058380496204</v>
      </c>
      <c r="M11" s="140">
        <v>623.10847324245105</v>
      </c>
      <c r="N11" s="140">
        <v>620.62227775933468</v>
      </c>
      <c r="O11" s="140">
        <v>623.39876844148057</v>
      </c>
      <c r="P11" s="140">
        <v>626.57078527137151</v>
      </c>
      <c r="Q11" s="140">
        <v>630.20085228637754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526.45149336277109</v>
      </c>
      <c r="C13" s="137">
        <f t="shared" ref="C13:Q13" si="1">IF(C5=0,0,1000000*C5/C7)</f>
        <v>519.84299557393228</v>
      </c>
      <c r="D13" s="137">
        <f t="shared" si="1"/>
        <v>512.84014950479536</v>
      </c>
      <c r="E13" s="137">
        <f t="shared" si="1"/>
        <v>505.12852379888557</v>
      </c>
      <c r="F13" s="137">
        <f t="shared" si="1"/>
        <v>498.70582765136908</v>
      </c>
      <c r="G13" s="137">
        <f t="shared" si="1"/>
        <v>490.13507681927422</v>
      </c>
      <c r="H13" s="137">
        <f t="shared" si="1"/>
        <v>482.57856091174312</v>
      </c>
      <c r="I13" s="137">
        <f t="shared" si="1"/>
        <v>474.16372057319859</v>
      </c>
      <c r="J13" s="137">
        <f t="shared" si="1"/>
        <v>463.87969640773412</v>
      </c>
      <c r="K13" s="137">
        <f t="shared" si="1"/>
        <v>453.75449792508738</v>
      </c>
      <c r="L13" s="137">
        <f t="shared" si="1"/>
        <v>444.19649564592441</v>
      </c>
      <c r="M13" s="137">
        <f t="shared" si="1"/>
        <v>434.70845639593989</v>
      </c>
      <c r="N13" s="137">
        <f t="shared" si="1"/>
        <v>422.96182022178817</v>
      </c>
      <c r="O13" s="137">
        <f t="shared" si="1"/>
        <v>408.69998841861923</v>
      </c>
      <c r="P13" s="137">
        <f t="shared" si="1"/>
        <v>395.75888321309611</v>
      </c>
      <c r="Q13" s="137">
        <f t="shared" si="1"/>
        <v>381.4052428268518</v>
      </c>
    </row>
    <row r="14" spans="1:17" ht="12.95" customHeight="1" x14ac:dyDescent="0.25">
      <c r="A14" s="131" t="s">
        <v>132</v>
      </c>
      <c r="B14" s="130"/>
      <c r="C14" s="130">
        <v>466.97407141514321</v>
      </c>
      <c r="D14" s="130">
        <v>455.86987507218521</v>
      </c>
      <c r="E14" s="130">
        <v>450.88347204652155</v>
      </c>
      <c r="F14" s="130">
        <v>445.07847835507948</v>
      </c>
      <c r="G14" s="130">
        <v>437.8500493686505</v>
      </c>
      <c r="H14" s="130">
        <v>432.73568283804633</v>
      </c>
      <c r="I14" s="130">
        <v>425.69505525054296</v>
      </c>
      <c r="J14" s="130">
        <v>413.3672019926193</v>
      </c>
      <c r="K14" s="130">
        <v>401.42027322074006</v>
      </c>
      <c r="L14" s="130">
        <v>390.5419221617417</v>
      </c>
      <c r="M14" s="130">
        <v>375.87119414833217</v>
      </c>
      <c r="N14" s="130">
        <v>352.77349639837342</v>
      </c>
      <c r="O14" s="130">
        <v>327.59831691681291</v>
      </c>
      <c r="P14" s="130">
        <v>300.36765004414684</v>
      </c>
      <c r="Q14" s="130">
        <v>264.70795333468766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0.21056233854901865</v>
      </c>
      <c r="C16" s="134">
        <f>C7/RES_summary!C$6</f>
        <v>0.22297852137054847</v>
      </c>
      <c r="D16" s="134">
        <f>D7/RES_summary!D$6</f>
        <v>0.2339016566602119</v>
      </c>
      <c r="E16" s="134">
        <f>E7/RES_summary!E$6</f>
        <v>0.24790746526885254</v>
      </c>
      <c r="F16" s="134">
        <f>F7/RES_summary!F$6</f>
        <v>0.25977169222517832</v>
      </c>
      <c r="G16" s="134">
        <f>G7/RES_summary!G$6</f>
        <v>0.27208467271299586</v>
      </c>
      <c r="H16" s="134">
        <f>H7/RES_summary!H$6</f>
        <v>0.28495753604976987</v>
      </c>
      <c r="I16" s="134">
        <f>I7/RES_summary!I$6</f>
        <v>0.30049938083801575</v>
      </c>
      <c r="J16" s="134">
        <f>J7/RES_summary!J$6</f>
        <v>0.32299781485175405</v>
      </c>
      <c r="K16" s="134">
        <f>K7/RES_summary!K$6</f>
        <v>0.34118145161621277</v>
      </c>
      <c r="L16" s="134">
        <f>L7/RES_summary!L$6</f>
        <v>0.35452429405810088</v>
      </c>
      <c r="M16" s="134">
        <f>M7/RES_summary!M$6</f>
        <v>0.35859774781613879</v>
      </c>
      <c r="N16" s="134">
        <f>N7/RES_summary!N$6</f>
        <v>0.36909148744190662</v>
      </c>
      <c r="O16" s="134">
        <f>O7/RES_summary!O$6</f>
        <v>0.38293559897997853</v>
      </c>
      <c r="P16" s="134">
        <f>P7/RES_summary!P$6</f>
        <v>0.39444149778277598</v>
      </c>
      <c r="Q16" s="134">
        <f>Q7/RES_summary!Q$6</f>
        <v>0.40574888135024245</v>
      </c>
    </row>
    <row r="17" spans="1:17" ht="12.95" customHeight="1" x14ac:dyDescent="0.25">
      <c r="A17" s="133" t="s">
        <v>49</v>
      </c>
      <c r="B17" s="132">
        <f>1000000*B5/RES_summary!B$6</f>
        <v>110.85085757508823</v>
      </c>
      <c r="C17" s="132">
        <f>1000000*C5/RES_summary!C$6</f>
        <v>115.91382249791201</v>
      </c>
      <c r="D17" s="132">
        <f>1000000*D5/RES_summary!D$6</f>
        <v>119.95416057104241</v>
      </c>
      <c r="E17" s="132">
        <f>1000000*E5/RES_summary!E$6</f>
        <v>125.22513196997897</v>
      </c>
      <c r="F17" s="132">
        <f>1000000*F5/RES_summary!F$6</f>
        <v>129.54965677155428</v>
      </c>
      <c r="G17" s="132">
        <f>1000000*G5/RES_summary!G$6</f>
        <v>133.35824196153132</v>
      </c>
      <c r="H17" s="132">
        <f>1000000*H5/RES_summary!H$6</f>
        <v>137.51439766785413</v>
      </c>
      <c r="I17" s="132">
        <f>1000000*I5/RES_summary!I$6</f>
        <v>142.48590444809608</v>
      </c>
      <c r="J17" s="132">
        <f>1000000*J5/RES_summary!J$6</f>
        <v>149.8321282937932</v>
      </c>
      <c r="K17" s="132">
        <f>1000000*K5/RES_summary!K$6</f>
        <v>154.8126182794671</v>
      </c>
      <c r="L17" s="132">
        <f>1000000*L5/RES_summary!L$6</f>
        <v>157.47844904195364</v>
      </c>
      <c r="M17" s="132">
        <f>1000000*M5/RES_summary!M$6</f>
        <v>155.8854734202142</v>
      </c>
      <c r="N17" s="132">
        <f>1000000*N5/RES_summary!N$6</f>
        <v>156.1116073567961</v>
      </c>
      <c r="O17" s="132">
        <f>1000000*O5/RES_summary!O$6</f>
        <v>156.50577486819424</v>
      </c>
      <c r="P17" s="132">
        <f>1000000*P5/RES_summary!P$6</f>
        <v>156.10372665541234</v>
      </c>
      <c r="Q17" s="132">
        <f>1000000*Q5/RES_summary!Q$6</f>
        <v>154.75475061811272</v>
      </c>
    </row>
    <row r="18" spans="1:17" ht="12.95" customHeight="1" x14ac:dyDescent="0.25">
      <c r="A18" s="131" t="s">
        <v>48</v>
      </c>
      <c r="B18" s="130">
        <f>B3*1000000/0.086/RES_summary!B$6</f>
        <v>63.378320318395048</v>
      </c>
      <c r="C18" s="130">
        <f>C3*1000000/0.086/RES_summary!C$6</f>
        <v>66.985462878964952</v>
      </c>
      <c r="D18" s="130">
        <f>D3*1000000/0.086/RES_summary!D$6</f>
        <v>69.967553689691258</v>
      </c>
      <c r="E18" s="130">
        <f>E3*1000000/0.086/RES_summary!E$6</f>
        <v>72.415008995093842</v>
      </c>
      <c r="F18" s="130">
        <f>F3*1000000/0.086/RES_summary!F$6</f>
        <v>76.973336056682129</v>
      </c>
      <c r="G18" s="130">
        <f>G3*1000000/0.086/RES_summary!G$6</f>
        <v>79.74331200582121</v>
      </c>
      <c r="H18" s="130">
        <f>H3*1000000/0.086/RES_summary!H$6</f>
        <v>82.907700234378382</v>
      </c>
      <c r="I18" s="130">
        <f>I3*1000000/0.086/RES_summary!I$6</f>
        <v>86.549637530406628</v>
      </c>
      <c r="J18" s="130">
        <f>J3*1000000/0.086/RES_summary!J$6</f>
        <v>89.215190855050963</v>
      </c>
      <c r="K18" s="130">
        <f>K3*1000000/0.086/RES_summary!K$6</f>
        <v>91.652482041865326</v>
      </c>
      <c r="L18" s="130">
        <f>L3*1000000/0.086/RES_summary!L$6</f>
        <v>96.869810295876917</v>
      </c>
      <c r="M18" s="130">
        <f>M3*1000000/0.086/RES_summary!M$6</f>
        <v>97.133559343546366</v>
      </c>
      <c r="N18" s="130">
        <f>N3*1000000/0.086/RES_summary!N$6</f>
        <v>96.886341342445689</v>
      </c>
      <c r="O18" s="130">
        <f>O3*1000000/0.086/RES_summary!O$6</f>
        <v>97.565507306811881</v>
      </c>
      <c r="P18" s="130">
        <f>P3*1000000/0.086/RES_summary!P$6</f>
        <v>97.810034594269226</v>
      </c>
      <c r="Q18" s="130">
        <f>Q3*1000000/0.086/RES_summary!Q$6</f>
        <v>97.526575734900433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119.45634467779603</v>
      </c>
      <c r="C3" s="144">
        <v>139.541140762678</v>
      </c>
      <c r="D3" s="144">
        <v>162.36661039162306</v>
      </c>
      <c r="E3" s="144">
        <v>183.42157908822361</v>
      </c>
      <c r="F3" s="144">
        <v>198.66789401819184</v>
      </c>
      <c r="G3" s="144">
        <v>223.63862439337197</v>
      </c>
      <c r="H3" s="144">
        <v>237.58724730022783</v>
      </c>
      <c r="I3" s="144">
        <v>256.08446689841338</v>
      </c>
      <c r="J3" s="144">
        <v>269.17139162198356</v>
      </c>
      <c r="K3" s="144">
        <v>285.8413780758541</v>
      </c>
      <c r="L3" s="144">
        <v>299.5566074637315</v>
      </c>
      <c r="M3" s="144">
        <v>308.81376171227129</v>
      </c>
      <c r="N3" s="144">
        <v>310.86353293933604</v>
      </c>
      <c r="O3" s="144">
        <v>307.99466549516222</v>
      </c>
      <c r="P3" s="144">
        <v>301.27683426509731</v>
      </c>
      <c r="Q3" s="144">
        <v>293.70236738379026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871.82570334105776</v>
      </c>
      <c r="C5" s="144">
        <v>996.1206131215655</v>
      </c>
      <c r="D5" s="144">
        <v>1136.4117521698167</v>
      </c>
      <c r="E5" s="144">
        <v>1260.7132589211556</v>
      </c>
      <c r="F5" s="144">
        <v>1340.017272405009</v>
      </c>
      <c r="G5" s="144">
        <v>1486.4953968699092</v>
      </c>
      <c r="H5" s="144">
        <v>1554.1901264377141</v>
      </c>
      <c r="I5" s="144">
        <v>1650.6619163251466</v>
      </c>
      <c r="J5" s="144">
        <v>1714.6653613345056</v>
      </c>
      <c r="K5" s="144">
        <v>1804.3871195578051</v>
      </c>
      <c r="L5" s="144">
        <v>1869.8643385538235</v>
      </c>
      <c r="M5" s="144">
        <v>1915.0365492215155</v>
      </c>
      <c r="N5" s="144">
        <v>1916.766424894796</v>
      </c>
      <c r="O5" s="144">
        <v>1887.6332772798326</v>
      </c>
      <c r="P5" s="144">
        <v>1834.335539622964</v>
      </c>
      <c r="Q5" s="144">
        <v>1775.3389749026849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2379951.2996044243</v>
      </c>
      <c r="C7" s="62">
        <v>2780676.6298462292</v>
      </c>
      <c r="D7" s="62">
        <v>3261858.3349060165</v>
      </c>
      <c r="E7" s="62">
        <v>3719999.035049215</v>
      </c>
      <c r="F7" s="62">
        <v>4058474.1066042949</v>
      </c>
      <c r="G7" s="62">
        <v>4660995.0737947607</v>
      </c>
      <c r="H7" s="62">
        <v>5054216.1909095403</v>
      </c>
      <c r="I7" s="62">
        <v>5560255.6111253873</v>
      </c>
      <c r="J7" s="62">
        <v>6029143.1806268804</v>
      </c>
      <c r="K7" s="62">
        <v>6667578.6341307741</v>
      </c>
      <c r="L7" s="62">
        <v>7256324.9742430281</v>
      </c>
      <c r="M7" s="62">
        <v>8000704.2160184924</v>
      </c>
      <c r="N7" s="62">
        <v>8574920.710606236</v>
      </c>
      <c r="O7" s="62">
        <v>9249968.585562136</v>
      </c>
      <c r="P7" s="62">
        <v>10088071.771227155</v>
      </c>
      <c r="Q7" s="62">
        <v>11497195.03958484</v>
      </c>
    </row>
    <row r="8" spans="1:17" ht="12.95" customHeight="1" x14ac:dyDescent="0.25">
      <c r="A8" s="133" t="s">
        <v>136</v>
      </c>
      <c r="B8" s="143"/>
      <c r="C8" s="143">
        <v>672603.604489638</v>
      </c>
      <c r="D8" s="143">
        <v>793841.72044479451</v>
      </c>
      <c r="E8" s="143">
        <v>817699.71783595823</v>
      </c>
      <c r="F8" s="143">
        <v>751967.94190175366</v>
      </c>
      <c r="G8" s="143">
        <v>1078037.7680891405</v>
      </c>
      <c r="H8" s="143">
        <v>940065.43814825453</v>
      </c>
      <c r="I8" s="143">
        <v>1178643.0247054826</v>
      </c>
      <c r="J8" s="143">
        <v>1262729.2899462909</v>
      </c>
      <c r="K8" s="143">
        <v>1456135.1713398513</v>
      </c>
      <c r="L8" s="143">
        <v>1340714.282014007</v>
      </c>
      <c r="M8" s="143">
        <v>1822417.0098646071</v>
      </c>
      <c r="N8" s="143">
        <v>1514281.9327359977</v>
      </c>
      <c r="O8" s="143">
        <v>1853690.8996613806</v>
      </c>
      <c r="P8" s="143">
        <v>2100832.4756113095</v>
      </c>
      <c r="Q8" s="143">
        <v>2865258.4396975371</v>
      </c>
    </row>
    <row r="9" spans="1:17" ht="12.95" customHeight="1" x14ac:dyDescent="0.25">
      <c r="A9" s="131" t="s">
        <v>135</v>
      </c>
      <c r="B9" s="142"/>
      <c r="C9" s="142">
        <f>B7+C8-C7</f>
        <v>271878.27424783306</v>
      </c>
      <c r="D9" s="142">
        <f t="shared" ref="D9:Q9" si="0">C7+D8-D7</f>
        <v>312660.01538500749</v>
      </c>
      <c r="E9" s="142">
        <f t="shared" si="0"/>
        <v>359559.01769275963</v>
      </c>
      <c r="F9" s="142">
        <f t="shared" si="0"/>
        <v>413492.87034667376</v>
      </c>
      <c r="G9" s="142">
        <f t="shared" si="0"/>
        <v>475516.80089867488</v>
      </c>
      <c r="H9" s="142">
        <f t="shared" si="0"/>
        <v>546844.32103347499</v>
      </c>
      <c r="I9" s="142">
        <f t="shared" si="0"/>
        <v>672603.60448963568</v>
      </c>
      <c r="J9" s="142">
        <f t="shared" si="0"/>
        <v>793841.72044479754</v>
      </c>
      <c r="K9" s="142">
        <f t="shared" si="0"/>
        <v>817699.71783595718</v>
      </c>
      <c r="L9" s="142">
        <f t="shared" si="0"/>
        <v>751967.94190175273</v>
      </c>
      <c r="M9" s="142">
        <f t="shared" si="0"/>
        <v>1078037.7680891436</v>
      </c>
      <c r="N9" s="142">
        <f t="shared" si="0"/>
        <v>940065.43814825453</v>
      </c>
      <c r="O9" s="142">
        <f t="shared" si="0"/>
        <v>1178643.0247054808</v>
      </c>
      <c r="P9" s="142">
        <f t="shared" si="0"/>
        <v>1262729.2899462916</v>
      </c>
      <c r="Q9" s="142">
        <f t="shared" si="0"/>
        <v>1456135.1713398527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1593.2396330736717</v>
      </c>
      <c r="C11" s="140">
        <v>1628.8905006518214</v>
      </c>
      <c r="D11" s="140">
        <v>1661.3554357900841</v>
      </c>
      <c r="E11" s="140">
        <v>1691.7479403607795</v>
      </c>
      <c r="F11" s="140">
        <v>1723.9268765268587</v>
      </c>
      <c r="G11" s="140">
        <v>1749.3825586872915</v>
      </c>
      <c r="H11" s="140">
        <v>1777.5446925530844</v>
      </c>
      <c r="I11" s="140">
        <v>1803.9589632704206</v>
      </c>
      <c r="J11" s="140">
        <v>1825.370695157239</v>
      </c>
      <c r="K11" s="140">
        <v>1842.0309690444553</v>
      </c>
      <c r="L11" s="140">
        <v>1862.8176889834194</v>
      </c>
      <c r="M11" s="140">
        <v>1875.0857239714098</v>
      </c>
      <c r="N11" s="140">
        <v>1885.8282347464683</v>
      </c>
      <c r="O11" s="140">
        <v>1897.2611697501204</v>
      </c>
      <c r="P11" s="140">
        <v>1909.8027200642862</v>
      </c>
      <c r="Q11" s="140">
        <v>1923.6573156264203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366.32081651669318</v>
      </c>
      <c r="C13" s="137">
        <f t="shared" ref="C13:Q13" si="1">IF(C5=0,0,1000000*C5/C7)</f>
        <v>358.22957708557817</v>
      </c>
      <c r="D13" s="137">
        <f t="shared" si="1"/>
        <v>348.39396303903555</v>
      </c>
      <c r="E13" s="137">
        <f t="shared" si="1"/>
        <v>338.90150159796383</v>
      </c>
      <c r="F13" s="137">
        <f t="shared" si="1"/>
        <v>330.17760793999372</v>
      </c>
      <c r="G13" s="137">
        <f t="shared" si="1"/>
        <v>318.92232738612944</v>
      </c>
      <c r="H13" s="137">
        <f t="shared" si="1"/>
        <v>307.5036895400446</v>
      </c>
      <c r="I13" s="137">
        <f t="shared" si="1"/>
        <v>296.86799164814931</v>
      </c>
      <c r="J13" s="137">
        <f t="shared" si="1"/>
        <v>284.39619195711708</v>
      </c>
      <c r="K13" s="137">
        <f t="shared" si="1"/>
        <v>270.62104829499862</v>
      </c>
      <c r="L13" s="137">
        <f t="shared" si="1"/>
        <v>257.687513333688</v>
      </c>
      <c r="M13" s="137">
        <f t="shared" si="1"/>
        <v>239.35849864157623</v>
      </c>
      <c r="N13" s="137">
        <f t="shared" si="1"/>
        <v>223.53167913540778</v>
      </c>
      <c r="O13" s="137">
        <f t="shared" si="1"/>
        <v>204.06915545920398</v>
      </c>
      <c r="P13" s="137">
        <f t="shared" si="1"/>
        <v>181.83212622007622</v>
      </c>
      <c r="Q13" s="137">
        <f t="shared" si="1"/>
        <v>154.41496545811333</v>
      </c>
    </row>
    <row r="14" spans="1:17" ht="12.95" customHeight="1" x14ac:dyDescent="0.25">
      <c r="A14" s="131" t="s">
        <v>132</v>
      </c>
      <c r="B14" s="130"/>
      <c r="C14" s="130">
        <v>332.87002879802873</v>
      </c>
      <c r="D14" s="130">
        <v>321.00229127971278</v>
      </c>
      <c r="E14" s="130">
        <v>313.09226860935638</v>
      </c>
      <c r="F14" s="130">
        <v>306.89481095356149</v>
      </c>
      <c r="G14" s="130">
        <v>297.45695070211536</v>
      </c>
      <c r="H14" s="130">
        <v>285.10269272769102</v>
      </c>
      <c r="I14" s="130">
        <v>271.80525771457104</v>
      </c>
      <c r="J14" s="130">
        <v>252.49153458626844</v>
      </c>
      <c r="K14" s="130">
        <v>237.43483759386362</v>
      </c>
      <c r="L14" s="130">
        <v>220.96600472105698</v>
      </c>
      <c r="M14" s="130">
        <v>200.74551319754303</v>
      </c>
      <c r="N14" s="130">
        <v>178.1339772985408</v>
      </c>
      <c r="O14" s="130">
        <v>157.10721972136241</v>
      </c>
      <c r="P14" s="130">
        <v>126.39309493320502</v>
      </c>
      <c r="Q14" s="130">
        <v>100.07497028148694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0.54412244276753297</v>
      </c>
      <c r="C16" s="134">
        <f>C7/RES_summary!C$6</f>
        <v>0.63188995924534097</v>
      </c>
      <c r="D16" s="134">
        <f>D7/RES_summary!D$6</f>
        <v>0.7351702121213729</v>
      </c>
      <c r="E16" s="134">
        <f>E7/RES_summary!E$6</f>
        <v>0.83158816056210338</v>
      </c>
      <c r="F16" s="134">
        <f>F7/RES_summary!F$6</f>
        <v>0.91386142106735802</v>
      </c>
      <c r="G16" s="134">
        <f>G7/RES_summary!G$6</f>
        <v>1.0240413962294674</v>
      </c>
      <c r="H16" s="134">
        <f>H7/RES_summary!H$6</f>
        <v>1.1049534494125108</v>
      </c>
      <c r="I16" s="134">
        <f>I7/RES_summary!I$6</f>
        <v>1.2056069444809672</v>
      </c>
      <c r="J16" s="134">
        <f>J7/RES_summary!J$6</f>
        <v>1.2949226835527849</v>
      </c>
      <c r="K16" s="134">
        <f>K7/RES_summary!K$6</f>
        <v>1.4137419041581807</v>
      </c>
      <c r="L16" s="134">
        <f>L7/RES_summary!L$6</f>
        <v>1.5249127930677215</v>
      </c>
      <c r="M16" s="134">
        <f>M7/RES_summary!M$6</f>
        <v>1.6531405285489786</v>
      </c>
      <c r="N16" s="134">
        <f>N7/RES_summary!N$6</f>
        <v>1.7613799467465185</v>
      </c>
      <c r="O16" s="134">
        <f>O7/RES_summary!O$6</f>
        <v>1.8919867412314064</v>
      </c>
      <c r="P16" s="134">
        <f>P7/RES_summary!P$6</f>
        <v>2.0556127673728719</v>
      </c>
      <c r="Q16" s="134">
        <f>Q7/RES_summary!Q$6</f>
        <v>2.3365727567970902</v>
      </c>
    </row>
    <row r="17" spans="1:17" ht="12.95" customHeight="1" x14ac:dyDescent="0.25">
      <c r="A17" s="133" t="s">
        <v>49</v>
      </c>
      <c r="B17" s="132">
        <f>1000000*B5/RES_summary!B$6</f>
        <v>199.32337751966031</v>
      </c>
      <c r="C17" s="132">
        <f>1000000*C5/RES_summary!C$6</f>
        <v>226.36167286508172</v>
      </c>
      <c r="D17" s="132">
        <f>1000000*D5/RES_summary!D$6</f>
        <v>256.12886370921353</v>
      </c>
      <c r="E17" s="132">
        <f>1000000*E5/RES_summary!E$6</f>
        <v>281.82647632558553</v>
      </c>
      <c r="F17" s="132">
        <f>1000000*F5/RES_summary!F$6</f>
        <v>301.73657799666358</v>
      </c>
      <c r="G17" s="132">
        <f>1000000*G5/RES_summary!G$6</f>
        <v>326.58966542524331</v>
      </c>
      <c r="H17" s="132">
        <f>1000000*H5/RES_summary!H$6</f>
        <v>339.77726246434617</v>
      </c>
      <c r="I17" s="132">
        <f>1000000*I5/RES_summary!I$6</f>
        <v>357.90611232512657</v>
      </c>
      <c r="J17" s="132">
        <f>1000000*J5/RES_summary!J$6</f>
        <v>368.27108008130296</v>
      </c>
      <c r="K17" s="132">
        <f>1000000*K5/RES_summary!K$6</f>
        <v>382.58831612185435</v>
      </c>
      <c r="L17" s="132">
        <f>1000000*L5/RES_summary!L$6</f>
        <v>392.9509856963499</v>
      </c>
      <c r="M17" s="132">
        <f>1000000*M5/RES_summary!M$6</f>
        <v>395.69323495702537</v>
      </c>
      <c r="N17" s="132">
        <f>1000000*N5/RES_summary!N$6</f>
        <v>393.72421709168447</v>
      </c>
      <c r="O17" s="132">
        <f>1000000*O5/RES_summary!O$6</f>
        <v>386.09613642310461</v>
      </c>
      <c r="P17" s="132">
        <f>1000000*P5/RES_summary!P$6</f>
        <v>373.77644017654421</v>
      </c>
      <c r="Q17" s="132">
        <f>1000000*Q5/RES_summary!Q$6</f>
        <v>360.8018015311913</v>
      </c>
    </row>
    <row r="18" spans="1:17" ht="12.95" customHeight="1" x14ac:dyDescent="0.25">
      <c r="A18" s="131" t="s">
        <v>48</v>
      </c>
      <c r="B18" s="130">
        <f>B3*1000000/0.086/RES_summary!B$6</f>
        <v>317.56990486242859</v>
      </c>
      <c r="C18" s="130">
        <f>C3*1000000/0.086/RES_summary!C$6</f>
        <v>368.71837864158681</v>
      </c>
      <c r="D18" s="130">
        <f>D3*1000000/0.086/RES_summary!D$6</f>
        <v>425.52107998603947</v>
      </c>
      <c r="E18" s="130">
        <f>E3*1000000/0.086/RES_summary!E$6</f>
        <v>476.77936086294528</v>
      </c>
      <c r="F18" s="130">
        <f>F3*1000000/0.086/RES_summary!F$6</f>
        <v>520.17179643969109</v>
      </c>
      <c r="G18" s="130">
        <f>G3*1000000/0.086/RES_summary!G$6</f>
        <v>571.33026454243861</v>
      </c>
      <c r="H18" s="130">
        <f>H3*1000000/0.086/RES_summary!H$6</f>
        <v>603.96926954371486</v>
      </c>
      <c r="I18" s="130">
        <f>I3*1000000/0.086/RES_summary!I$6</f>
        <v>645.64793933818191</v>
      </c>
      <c r="J18" s="130">
        <f>J3*1000000/0.086/RES_summary!J$6</f>
        <v>672.23123745431519</v>
      </c>
      <c r="K18" s="130">
        <f>K3*1000000/0.086/RES_summary!K$6</f>
        <v>704.73952669102573</v>
      </c>
      <c r="L18" s="130">
        <f>L3*1000000/0.086/RES_summary!L$6</f>
        <v>731.99604705863101</v>
      </c>
      <c r="M18" s="130">
        <f>M3*1000000/0.086/RES_summary!M$6</f>
        <v>741.95873593998306</v>
      </c>
      <c r="N18" s="130">
        <f>N3*1000000/0.086/RES_summary!N$6</f>
        <v>742.49624529494656</v>
      </c>
      <c r="O18" s="130">
        <f>O3*1000000/0.086/RES_summary!O$6</f>
        <v>732.5252074261017</v>
      </c>
      <c r="P18" s="130">
        <f>P3*1000000/0.086/RES_summary!P$6</f>
        <v>713.83926214511018</v>
      </c>
      <c r="Q18" s="130">
        <f>Q3*1000000/0.086/RES_summary!Q$6</f>
        <v>694.05902500666775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23.917386131609369</v>
      </c>
      <c r="C3" s="144">
        <v>28.033498697546555</v>
      </c>
      <c r="D3" s="144">
        <v>32.089264162584087</v>
      </c>
      <c r="E3" s="144">
        <v>36.715414281720676</v>
      </c>
      <c r="F3" s="144">
        <v>40.863072179106339</v>
      </c>
      <c r="G3" s="144">
        <v>46.297200125597996</v>
      </c>
      <c r="H3" s="144">
        <v>49.964883349281941</v>
      </c>
      <c r="I3" s="144">
        <v>54.290823936504417</v>
      </c>
      <c r="J3" s="144">
        <v>59.180068475935123</v>
      </c>
      <c r="K3" s="144">
        <v>64.506708782754444</v>
      </c>
      <c r="L3" s="144">
        <v>67.948819475095789</v>
      </c>
      <c r="M3" s="144">
        <v>70.097396740315986</v>
      </c>
      <c r="N3" s="144">
        <v>71.483313584898056</v>
      </c>
      <c r="O3" s="144">
        <v>71.472315029998768</v>
      </c>
      <c r="P3" s="144">
        <v>72.252468333446544</v>
      </c>
      <c r="Q3" s="144">
        <v>71.304003973498723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394.59088996182913</v>
      </c>
      <c r="C5" s="144">
        <v>452.37630914517939</v>
      </c>
      <c r="D5" s="144">
        <v>507.70523593324003</v>
      </c>
      <c r="E5" s="144">
        <v>570.46265279951126</v>
      </c>
      <c r="F5" s="144">
        <v>623.05532901097058</v>
      </c>
      <c r="G5" s="144">
        <v>695.63972653931864</v>
      </c>
      <c r="H5" s="144">
        <v>738.85427332398422</v>
      </c>
      <c r="I5" s="144">
        <v>791.06873309872628</v>
      </c>
      <c r="J5" s="144">
        <v>852.19470208684629</v>
      </c>
      <c r="K5" s="144">
        <v>920.49704218584088</v>
      </c>
      <c r="L5" s="144">
        <v>958.79553559664578</v>
      </c>
      <c r="M5" s="144">
        <v>986.16386434377341</v>
      </c>
      <c r="N5" s="144">
        <v>1003.3499799761646</v>
      </c>
      <c r="O5" s="144">
        <v>1000.4061355845336</v>
      </c>
      <c r="P5" s="144">
        <v>1007.8252758762196</v>
      </c>
      <c r="Q5" s="144">
        <v>990.39259415829213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1161804.645892675</v>
      </c>
      <c r="C7" s="62">
        <v>1352726.960710516</v>
      </c>
      <c r="D7" s="62">
        <v>1542863.3718020828</v>
      </c>
      <c r="E7" s="62">
        <v>1770158.7951594868</v>
      </c>
      <c r="F7" s="62">
        <v>1982965.0701239055</v>
      </c>
      <c r="G7" s="62">
        <v>2287325.8341393531</v>
      </c>
      <c r="H7" s="62">
        <v>2494046.1722100996</v>
      </c>
      <c r="I7" s="62">
        <v>2764708.6763005788</v>
      </c>
      <c r="J7" s="62">
        <v>3104627.0090998164</v>
      </c>
      <c r="K7" s="62">
        <v>3503846.4244644265</v>
      </c>
      <c r="L7" s="62">
        <v>3854983.673182033</v>
      </c>
      <c r="M7" s="62">
        <v>4194835.5920852441</v>
      </c>
      <c r="N7" s="62">
        <v>4581671.2453330988</v>
      </c>
      <c r="O7" s="62">
        <v>4989692.1772270985</v>
      </c>
      <c r="P7" s="62">
        <v>5686850.792745322</v>
      </c>
      <c r="Q7" s="62">
        <v>6668195.8270421047</v>
      </c>
    </row>
    <row r="8" spans="1:17" ht="12.95" customHeight="1" x14ac:dyDescent="0.25">
      <c r="A8" s="133" t="s">
        <v>136</v>
      </c>
      <c r="B8" s="143"/>
      <c r="C8" s="143">
        <v>363236.01272578334</v>
      </c>
      <c r="D8" s="143">
        <v>388297.16368570051</v>
      </c>
      <c r="E8" s="143">
        <v>455180.28884065821</v>
      </c>
      <c r="F8" s="143">
        <v>474873.87027016038</v>
      </c>
      <c r="G8" s="143">
        <v>605738.49861705117</v>
      </c>
      <c r="H8" s="143">
        <v>569956.35079652863</v>
      </c>
      <c r="I8" s="143">
        <v>658959.66777618008</v>
      </c>
      <c r="J8" s="143">
        <v>795098.62163989572</v>
      </c>
      <c r="K8" s="143">
        <v>874093.28563477006</v>
      </c>
      <c r="L8" s="143">
        <v>956875.7473346577</v>
      </c>
      <c r="M8" s="143">
        <v>909808.26969973918</v>
      </c>
      <c r="N8" s="143">
        <v>1045795.3210240357</v>
      </c>
      <c r="O8" s="143">
        <v>1203119.5535338952</v>
      </c>
      <c r="P8" s="143">
        <v>1571251.9011529936</v>
      </c>
      <c r="Q8" s="143">
        <v>1938220.7816314385</v>
      </c>
    </row>
    <row r="9" spans="1:17" ht="12.95" customHeight="1" x14ac:dyDescent="0.25">
      <c r="A9" s="131" t="s">
        <v>135</v>
      </c>
      <c r="B9" s="142"/>
      <c r="C9" s="142">
        <f>B7+C8-C7</f>
        <v>172313.69790794235</v>
      </c>
      <c r="D9" s="142">
        <f t="shared" ref="D9:Q9" si="0">C7+D8-D7</f>
        <v>198160.75259413384</v>
      </c>
      <c r="E9" s="142">
        <f t="shared" si="0"/>
        <v>227884.86548325419</v>
      </c>
      <c r="F9" s="142">
        <f t="shared" si="0"/>
        <v>262067.59530574153</v>
      </c>
      <c r="G9" s="142">
        <f t="shared" si="0"/>
        <v>301377.73460160336</v>
      </c>
      <c r="H9" s="142">
        <f t="shared" si="0"/>
        <v>363236.01272578212</v>
      </c>
      <c r="I9" s="142">
        <f t="shared" si="0"/>
        <v>388297.16368570086</v>
      </c>
      <c r="J9" s="142">
        <f t="shared" si="0"/>
        <v>455180.28884065803</v>
      </c>
      <c r="K9" s="142">
        <f t="shared" si="0"/>
        <v>474873.87027016003</v>
      </c>
      <c r="L9" s="142">
        <f t="shared" si="0"/>
        <v>605738.49861705117</v>
      </c>
      <c r="M9" s="142">
        <f t="shared" si="0"/>
        <v>569956.35079652816</v>
      </c>
      <c r="N9" s="142">
        <f t="shared" si="0"/>
        <v>658959.66777618136</v>
      </c>
      <c r="O9" s="142">
        <f t="shared" si="0"/>
        <v>795098.62163989525</v>
      </c>
      <c r="P9" s="142">
        <f t="shared" si="0"/>
        <v>874093.28563477006</v>
      </c>
      <c r="Q9" s="142">
        <f t="shared" si="0"/>
        <v>956875.74733465537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704.80375533284166</v>
      </c>
      <c r="C11" s="140">
        <v>720.57468195828551</v>
      </c>
      <c r="D11" s="140">
        <v>734.93624297339932</v>
      </c>
      <c r="E11" s="140">
        <v>748.38101983604349</v>
      </c>
      <c r="F11" s="140">
        <v>762.61606306599072</v>
      </c>
      <c r="G11" s="140">
        <v>773.8769305518307</v>
      </c>
      <c r="H11" s="140">
        <v>786.33505505159985</v>
      </c>
      <c r="I11" s="140">
        <v>798.01997476455006</v>
      </c>
      <c r="J11" s="140">
        <v>807.49191403139821</v>
      </c>
      <c r="K11" s="140">
        <v>814.86194384789928</v>
      </c>
      <c r="L11" s="140">
        <v>824.05739566186787</v>
      </c>
      <c r="M11" s="140">
        <v>826.52187742724789</v>
      </c>
      <c r="N11" s="140">
        <v>828.42610987481601</v>
      </c>
      <c r="O11" s="140">
        <v>830.73603911454234</v>
      </c>
      <c r="P11" s="140">
        <v>833.62166114660681</v>
      </c>
      <c r="Q11" s="140">
        <v>837.15925398037189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339.63617838577704</v>
      </c>
      <c r="C13" s="137">
        <f t="shared" ref="C13:Q13" si="1">IF(C5=0,0,1000000*C5/C7)</f>
        <v>334.41804760627377</v>
      </c>
      <c r="D13" s="137">
        <f t="shared" si="1"/>
        <v>329.0668799404022</v>
      </c>
      <c r="E13" s="137">
        <f t="shared" si="1"/>
        <v>322.26637201105683</v>
      </c>
      <c r="F13" s="137">
        <f t="shared" si="1"/>
        <v>314.20388508005288</v>
      </c>
      <c r="G13" s="137">
        <f t="shared" si="1"/>
        <v>304.12795420599332</v>
      </c>
      <c r="H13" s="137">
        <f t="shared" si="1"/>
        <v>296.24723132902079</v>
      </c>
      <c r="I13" s="137">
        <f t="shared" si="1"/>
        <v>286.13095472946725</v>
      </c>
      <c r="J13" s="137">
        <f t="shared" si="1"/>
        <v>274.49181482639335</v>
      </c>
      <c r="K13" s="137">
        <f t="shared" si="1"/>
        <v>262.71044180440686</v>
      </c>
      <c r="L13" s="137">
        <f t="shared" si="1"/>
        <v>248.71584859533888</v>
      </c>
      <c r="M13" s="137">
        <f t="shared" si="1"/>
        <v>235.08999165651528</v>
      </c>
      <c r="N13" s="137">
        <f t="shared" si="1"/>
        <v>218.99213763933395</v>
      </c>
      <c r="O13" s="137">
        <f t="shared" si="1"/>
        <v>200.49455959435261</v>
      </c>
      <c r="P13" s="137">
        <f t="shared" si="1"/>
        <v>177.2202775500802</v>
      </c>
      <c r="Q13" s="137">
        <f t="shared" si="1"/>
        <v>148.52482138299965</v>
      </c>
    </row>
    <row r="14" spans="1:17" ht="12.95" customHeight="1" x14ac:dyDescent="0.25">
      <c r="A14" s="131" t="s">
        <v>132</v>
      </c>
      <c r="B14" s="130"/>
      <c r="C14" s="130">
        <v>320.20334149006936</v>
      </c>
      <c r="D14" s="130">
        <v>315.81865378868167</v>
      </c>
      <c r="E14" s="130">
        <v>307.91175524743346</v>
      </c>
      <c r="F14" s="130">
        <v>298.18510056005772</v>
      </c>
      <c r="G14" s="130">
        <v>288.80974208905161</v>
      </c>
      <c r="H14" s="130">
        <v>279.88798016909857</v>
      </c>
      <c r="I14" s="130">
        <v>265.33634125132909</v>
      </c>
      <c r="J14" s="130">
        <v>253.15265955805222</v>
      </c>
      <c r="K14" s="130">
        <v>240.13758749606905</v>
      </c>
      <c r="L14" s="130">
        <v>222.85199887632419</v>
      </c>
      <c r="M14" s="130">
        <v>205.41939085451259</v>
      </c>
      <c r="N14" s="130">
        <v>183.62298917562302</v>
      </c>
      <c r="O14" s="130">
        <v>164.85268293153251</v>
      </c>
      <c r="P14" s="130">
        <v>138.3112364039529</v>
      </c>
      <c r="Q14" s="130">
        <v>101.02512216748616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0.26562055368396154</v>
      </c>
      <c r="C16" s="134">
        <f>C7/RES_summary!C$6</f>
        <v>0.30739805373223522</v>
      </c>
      <c r="D16" s="134">
        <f>D7/RES_summary!D$6</f>
        <v>0.34773649737756479</v>
      </c>
      <c r="E16" s="134">
        <f>E7/RES_summary!E$6</f>
        <v>0.39571061242225081</v>
      </c>
      <c r="F16" s="134">
        <f>F7/RES_summary!F$6</f>
        <v>0.44651147926790319</v>
      </c>
      <c r="G16" s="134">
        <f>G7/RES_summary!G$6</f>
        <v>0.50253568256119008</v>
      </c>
      <c r="H16" s="134">
        <f>H7/RES_summary!H$6</f>
        <v>0.54524872242983602</v>
      </c>
      <c r="I16" s="134">
        <f>I7/RES_summary!I$6</f>
        <v>0.59946020699939284</v>
      </c>
      <c r="J16" s="134">
        <f>J7/RES_summary!J$6</f>
        <v>0.6668031953482294</v>
      </c>
      <c r="K16" s="134">
        <f>K7/RES_summary!K$6</f>
        <v>0.74292854840038103</v>
      </c>
      <c r="L16" s="134">
        <f>L7/RES_summary!L$6</f>
        <v>0.81012274686825458</v>
      </c>
      <c r="M16" s="134">
        <f>M7/RES_summary!M$6</f>
        <v>0.86675529311429311</v>
      </c>
      <c r="N16" s="134">
        <f>N7/RES_summary!N$6</f>
        <v>0.94112402043940602</v>
      </c>
      <c r="O16" s="134">
        <f>O7/RES_summary!O$6</f>
        <v>1.0205906490185155</v>
      </c>
      <c r="P16" s="134">
        <f>P7/RES_summary!P$6</f>
        <v>1.158790635198842</v>
      </c>
      <c r="Q16" s="134">
        <f>Q7/RES_summary!Q$6</f>
        <v>1.3551761671268681</v>
      </c>
    </row>
    <row r="17" spans="1:17" ht="12.95" customHeight="1" x14ac:dyDescent="0.25">
      <c r="A17" s="133" t="s">
        <v>49</v>
      </c>
      <c r="B17" s="132">
        <f>1000000*B5/RES_summary!B$6</f>
        <v>90.214349753934826</v>
      </c>
      <c r="C17" s="132">
        <f>1000000*C5/RES_summary!C$6</f>
        <v>102.79945696710254</v>
      </c>
      <c r="D17" s="132">
        <f>1000000*D5/RES_summary!D$6</f>
        <v>114.42856423343909</v>
      </c>
      <c r="E17" s="132">
        <f>1000000*E5/RES_summary!E$6</f>
        <v>127.5242234315922</v>
      </c>
      <c r="F17" s="132">
        <f>1000000*F5/RES_summary!F$6</f>
        <v>140.29564151881667</v>
      </c>
      <c r="G17" s="132">
        <f>1000000*G5/RES_summary!G$6</f>
        <v>152.83514905284721</v>
      </c>
      <c r="H17" s="132">
        <f>1000000*H5/RES_summary!H$6</f>
        <v>161.52842440552467</v>
      </c>
      <c r="I17" s="132">
        <f>1000000*I5/RES_summary!I$6</f>
        <v>171.52412135106036</v>
      </c>
      <c r="J17" s="132">
        <f>1000000*J5/RES_summary!J$6</f>
        <v>183.03201922317356</v>
      </c>
      <c r="K17" s="132">
        <f>1000000*K5/RES_summary!K$6</f>
        <v>195.17508717937079</v>
      </c>
      <c r="L17" s="132">
        <f>1000000*L5/RES_summary!L$6</f>
        <v>201.49036645372485</v>
      </c>
      <c r="M17" s="132">
        <f>1000000*M5/RES_summary!M$6</f>
        <v>203.76549462647961</v>
      </c>
      <c r="N17" s="132">
        <f>1000000*N5/RES_summary!N$6</f>
        <v>206.09876101974973</v>
      </c>
      <c r="O17" s="132">
        <f>1000000*O5/RES_summary!O$6</f>
        <v>204.62287270108177</v>
      </c>
      <c r="P17" s="132">
        <f>1000000*P5/RES_summary!P$6</f>
        <v>205.36119799237252</v>
      </c>
      <c r="Q17" s="132">
        <f>1000000*Q5/RES_summary!Q$6</f>
        <v>201.27729816501613</v>
      </c>
    </row>
    <row r="18" spans="1:17" ht="12.95" customHeight="1" x14ac:dyDescent="0.25">
      <c r="A18" s="131" t="s">
        <v>48</v>
      </c>
      <c r="B18" s="130">
        <f>B3*1000000/0.086/RES_summary!B$6</f>
        <v>63.583412491483678</v>
      </c>
      <c r="C18" s="130">
        <f>C3*1000000/0.086/RES_summary!C$6</f>
        <v>74.07468600955437</v>
      </c>
      <c r="D18" s="130">
        <f>D3*1000000/0.086/RES_summary!D$6</f>
        <v>84.097699086564006</v>
      </c>
      <c r="E18" s="130">
        <f>E3*1000000/0.086/RES_summary!E$6</f>
        <v>95.43670838553443</v>
      </c>
      <c r="F18" s="130">
        <f>F3*1000000/0.086/RES_summary!F$6</f>
        <v>106.9917098003975</v>
      </c>
      <c r="G18" s="130">
        <f>G3*1000000/0.086/RES_summary!G$6</f>
        <v>118.27559602944892</v>
      </c>
      <c r="H18" s="130">
        <f>H3*1000000/0.086/RES_summary!H$6</f>
        <v>127.01546249731643</v>
      </c>
      <c r="I18" s="130">
        <f>I3*1000000/0.086/RES_summary!I$6</f>
        <v>136.87967499208477</v>
      </c>
      <c r="J18" s="130">
        <f>J3*1000000/0.086/RES_summary!J$6</f>
        <v>147.79687553155213</v>
      </c>
      <c r="K18" s="130">
        <f>K3*1000000/0.086/RES_summary!K$6</f>
        <v>159.04075092966528</v>
      </c>
      <c r="L18" s="130">
        <f>L3*1000000/0.086/RES_summary!L$6</f>
        <v>166.03962663081188</v>
      </c>
      <c r="M18" s="130">
        <f>M3*1000000/0.086/RES_summary!M$6</f>
        <v>168.41663917356973</v>
      </c>
      <c r="N18" s="130">
        <f>N3*1000000/0.086/RES_summary!N$6</f>
        <v>170.73759484161067</v>
      </c>
      <c r="O18" s="130">
        <f>O3*1000000/0.086/RES_summary!O$6</f>
        <v>169.98759477993585</v>
      </c>
      <c r="P18" s="130">
        <f>P3*1000000/0.086/RES_summary!P$6</f>
        <v>171.19354300545882</v>
      </c>
      <c r="Q18" s="130">
        <f>Q3*1000000/0.086/RES_summary!Q$6</f>
        <v>168.50115277500976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224.71559486900333</v>
      </c>
      <c r="C3" s="144">
        <v>223.45187871133473</v>
      </c>
      <c r="D3" s="144">
        <v>221.31599423269725</v>
      </c>
      <c r="E3" s="144">
        <v>221.47193500991082</v>
      </c>
      <c r="F3" s="144">
        <v>217.11883792104732</v>
      </c>
      <c r="G3" s="144">
        <v>219.59775011073333</v>
      </c>
      <c r="H3" s="144">
        <v>217.76653935325601</v>
      </c>
      <c r="I3" s="144">
        <v>216.01233137395511</v>
      </c>
      <c r="J3" s="144">
        <v>214.53066042073382</v>
      </c>
      <c r="K3" s="144">
        <v>212.31128448809676</v>
      </c>
      <c r="L3" s="144">
        <v>204.53991860830592</v>
      </c>
      <c r="M3" s="144">
        <v>186.03418357387139</v>
      </c>
      <c r="N3" s="144">
        <v>159.83710321533508</v>
      </c>
      <c r="O3" s="144">
        <v>135.28738540631591</v>
      </c>
      <c r="P3" s="144">
        <v>110.55672442957143</v>
      </c>
      <c r="Q3" s="144">
        <v>81.926174640135216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5119.9854740677292</v>
      </c>
      <c r="C5" s="144">
        <v>5070.7634045658888</v>
      </c>
      <c r="D5" s="144">
        <v>5006.2357628654936</v>
      </c>
      <c r="E5" s="144">
        <v>4995.1541840761529</v>
      </c>
      <c r="F5" s="144">
        <v>4873.7091661977956</v>
      </c>
      <c r="G5" s="144">
        <v>4921.7216746735266</v>
      </c>
      <c r="H5" s="144">
        <v>4862.6166712665899</v>
      </c>
      <c r="I5" s="144">
        <v>4807.8820274669297</v>
      </c>
      <c r="J5" s="144">
        <v>4770.4207901809277</v>
      </c>
      <c r="K5" s="144">
        <v>4726.6772866846704</v>
      </c>
      <c r="L5" s="144">
        <v>4546.9485711613806</v>
      </c>
      <c r="M5" s="144">
        <v>4131.9592216424626</v>
      </c>
      <c r="N5" s="144">
        <v>3549.0893209832857</v>
      </c>
      <c r="O5" s="144">
        <v>3001.4002648589021</v>
      </c>
      <c r="P5" s="144">
        <v>2448.7631658199552</v>
      </c>
      <c r="Q5" s="144">
        <v>1810.1453675513831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75773183.828783616</v>
      </c>
      <c r="C7" s="62">
        <v>76804303.296044335</v>
      </c>
      <c r="D7" s="62">
        <v>78180999.077546537</v>
      </c>
      <c r="E7" s="62">
        <v>79830160.897910908</v>
      </c>
      <c r="F7" s="62">
        <v>80043739.245783135</v>
      </c>
      <c r="G7" s="62">
        <v>83129070.286110237</v>
      </c>
      <c r="H7" s="62">
        <v>84425328.470716298</v>
      </c>
      <c r="I7" s="62">
        <v>85808528.728214011</v>
      </c>
      <c r="J7" s="62">
        <v>87683020.727234095</v>
      </c>
      <c r="K7" s="62">
        <v>90140091.907253668</v>
      </c>
      <c r="L7" s="62">
        <v>92250238.502010614</v>
      </c>
      <c r="M7" s="62">
        <v>95505627.97942777</v>
      </c>
      <c r="N7" s="62">
        <v>97334586.491447434</v>
      </c>
      <c r="O7" s="62">
        <v>99698859.576987579</v>
      </c>
      <c r="P7" s="62">
        <v>102075404.85365558</v>
      </c>
      <c r="Q7" s="62">
        <v>104753752.54788078</v>
      </c>
    </row>
    <row r="8" spans="1:17" ht="12.95" customHeight="1" x14ac:dyDescent="0.25">
      <c r="A8" s="133" t="s">
        <v>136</v>
      </c>
      <c r="B8" s="143"/>
      <c r="C8" s="143">
        <v>44330081.65513707</v>
      </c>
      <c r="D8" s="143">
        <v>44675657.969378553</v>
      </c>
      <c r="E8" s="143">
        <v>44948124.008240722</v>
      </c>
      <c r="F8" s="143">
        <v>43512540.535748579</v>
      </c>
      <c r="G8" s="143">
        <v>46384293.228203453</v>
      </c>
      <c r="H8" s="143">
        <v>44595220.372482412</v>
      </c>
      <c r="I8" s="143">
        <v>44682162.445374064</v>
      </c>
      <c r="J8" s="143">
        <v>45173454.186896436</v>
      </c>
      <c r="K8" s="143">
        <v>45756033.367895924</v>
      </c>
      <c r="L8" s="143">
        <v>45409108.782633297</v>
      </c>
      <c r="M8" s="143">
        <v>46554351.665293507</v>
      </c>
      <c r="N8" s="143">
        <v>45127920.699896015</v>
      </c>
      <c r="O8" s="143">
        <v>45663235.273416497</v>
      </c>
      <c r="P8" s="143">
        <v>45675507.464544348</v>
      </c>
      <c r="Q8" s="143">
        <v>45977309.882101558</v>
      </c>
    </row>
    <row r="9" spans="1:17" ht="12.95" customHeight="1" x14ac:dyDescent="0.25">
      <c r="A9" s="131" t="s">
        <v>135</v>
      </c>
      <c r="B9" s="142"/>
      <c r="C9" s="142">
        <f>B7+C8-C7</f>
        <v>43298962.187876359</v>
      </c>
      <c r="D9" s="142">
        <f t="shared" ref="D9:Q9" si="0">C7+D8-D7</f>
        <v>43298962.187876344</v>
      </c>
      <c r="E9" s="142">
        <f t="shared" si="0"/>
        <v>43298962.187876359</v>
      </c>
      <c r="F9" s="142">
        <f t="shared" si="0"/>
        <v>43298962.187876359</v>
      </c>
      <c r="G9" s="142">
        <f t="shared" si="0"/>
        <v>43298962.187876359</v>
      </c>
      <c r="H9" s="142">
        <f t="shared" si="0"/>
        <v>43298962.187876344</v>
      </c>
      <c r="I9" s="142">
        <f t="shared" si="0"/>
        <v>43298962.187876359</v>
      </c>
      <c r="J9" s="142">
        <f t="shared" si="0"/>
        <v>43298962.187876344</v>
      </c>
      <c r="K9" s="142">
        <f t="shared" si="0"/>
        <v>43298962.187876359</v>
      </c>
      <c r="L9" s="142">
        <f t="shared" si="0"/>
        <v>43298962.187876344</v>
      </c>
      <c r="M9" s="142">
        <f t="shared" si="0"/>
        <v>43298962.187876359</v>
      </c>
      <c r="N9" s="142">
        <f t="shared" si="0"/>
        <v>43298962.187876359</v>
      </c>
      <c r="O9" s="142">
        <f t="shared" si="0"/>
        <v>43298962.187876359</v>
      </c>
      <c r="P9" s="142">
        <f t="shared" si="0"/>
        <v>43298962.187876344</v>
      </c>
      <c r="Q9" s="142">
        <f t="shared" si="0"/>
        <v>43298962.187876359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510.34754817078584</v>
      </c>
      <c r="C11" s="140">
        <v>512.40364657805708</v>
      </c>
      <c r="D11" s="140">
        <v>514.04726331355539</v>
      </c>
      <c r="E11" s="140">
        <v>515.55066437475091</v>
      </c>
      <c r="F11" s="140">
        <v>518.01155221872273</v>
      </c>
      <c r="G11" s="140">
        <v>518.81483338029307</v>
      </c>
      <c r="H11" s="140">
        <v>520.74206819753215</v>
      </c>
      <c r="I11" s="140">
        <v>522.42781347306402</v>
      </c>
      <c r="J11" s="140">
        <v>522.91876812342548</v>
      </c>
      <c r="K11" s="140">
        <v>522.29837503297199</v>
      </c>
      <c r="L11" s="140">
        <v>523.06972673779887</v>
      </c>
      <c r="M11" s="140">
        <v>523.52602362606467</v>
      </c>
      <c r="N11" s="140">
        <v>523.67545573782661</v>
      </c>
      <c r="O11" s="140">
        <v>524.12507290344138</v>
      </c>
      <c r="P11" s="140">
        <v>524.97657808003692</v>
      </c>
      <c r="Q11" s="140">
        <v>526.27261586434406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67.569887067657078</v>
      </c>
      <c r="C13" s="137">
        <f t="shared" ref="C13:Q13" si="1">IF(C5=0,0,1000000*C5/C7)</f>
        <v>66.02186579338516</v>
      </c>
      <c r="D13" s="137">
        <f t="shared" si="1"/>
        <v>64.033919007608034</v>
      </c>
      <c r="E13" s="137">
        <f t="shared" si="1"/>
        <v>62.572267522598366</v>
      </c>
      <c r="F13" s="137">
        <f t="shared" si="1"/>
        <v>60.88807459672185</v>
      </c>
      <c r="G13" s="137">
        <f t="shared" si="1"/>
        <v>59.205782739228844</v>
      </c>
      <c r="H13" s="137">
        <f t="shared" si="1"/>
        <v>57.596656825009966</v>
      </c>
      <c r="I13" s="137">
        <f t="shared" si="1"/>
        <v>56.030351513136814</v>
      </c>
      <c r="J13" s="137">
        <f t="shared" si="1"/>
        <v>54.405297064534736</v>
      </c>
      <c r="K13" s="137">
        <f t="shared" si="1"/>
        <v>52.437014281591935</v>
      </c>
      <c r="L13" s="137">
        <f t="shared" si="1"/>
        <v>49.289287973627069</v>
      </c>
      <c r="M13" s="137">
        <f t="shared" si="1"/>
        <v>43.26403908398467</v>
      </c>
      <c r="N13" s="137">
        <f t="shared" si="1"/>
        <v>36.462776993408568</v>
      </c>
      <c r="O13" s="137">
        <f t="shared" si="1"/>
        <v>30.104659948905606</v>
      </c>
      <c r="P13" s="137">
        <f t="shared" si="1"/>
        <v>23.989747278795722</v>
      </c>
      <c r="Q13" s="137">
        <f t="shared" si="1"/>
        <v>17.280004997663475</v>
      </c>
    </row>
    <row r="14" spans="1:17" ht="12.95" customHeight="1" x14ac:dyDescent="0.25">
      <c r="A14" s="131" t="s">
        <v>132</v>
      </c>
      <c r="B14" s="130"/>
      <c r="C14" s="130">
        <v>64.887855115114206</v>
      </c>
      <c r="D14" s="130">
        <v>63.393493732032084</v>
      </c>
      <c r="E14" s="130">
        <v>61.934954095969509</v>
      </c>
      <c r="F14" s="130">
        <v>60.009161011314028</v>
      </c>
      <c r="G14" s="130">
        <v>58.569361367974864</v>
      </c>
      <c r="H14" s="130">
        <v>56.727888226708771</v>
      </c>
      <c r="I14" s="130">
        <v>55.388324610048592</v>
      </c>
      <c r="J14" s="130">
        <v>53.480238850387195</v>
      </c>
      <c r="K14" s="130">
        <v>51.425070349328003</v>
      </c>
      <c r="L14" s="130">
        <v>47.037041279151907</v>
      </c>
      <c r="M14" s="130">
        <v>38.962907182744956</v>
      </c>
      <c r="N14" s="130">
        <v>32.559184700469544</v>
      </c>
      <c r="O14" s="130">
        <v>25.950897342819641</v>
      </c>
      <c r="P14" s="130">
        <v>20.014758910269432</v>
      </c>
      <c r="Q14" s="130">
        <v>12.09248810919614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17.323837629805265</v>
      </c>
      <c r="C16" s="134">
        <f>C7/RES_summary!C$6</f>
        <v>17.453258519415851</v>
      </c>
      <c r="D16" s="134">
        <f>D7/RES_summary!D$6</f>
        <v>17.620735106926954</v>
      </c>
      <c r="E16" s="134">
        <f>E7/RES_summary!E$6</f>
        <v>17.84565426845392</v>
      </c>
      <c r="F16" s="134">
        <f>F7/RES_summary!F$6</f>
        <v>18.023740788603856</v>
      </c>
      <c r="G16" s="134">
        <f>G7/RES_summary!G$6</f>
        <v>18.263827327699577</v>
      </c>
      <c r="H16" s="134">
        <f>H7/RES_summary!H$6</f>
        <v>18.457077099172281</v>
      </c>
      <c r="I16" s="134">
        <f>I7/RES_summary!I$6</f>
        <v>18.605504020972695</v>
      </c>
      <c r="J16" s="134">
        <f>J7/RES_summary!J$6</f>
        <v>18.832316483537024</v>
      </c>
      <c r="K16" s="134">
        <f>K7/RES_summary!K$6</f>
        <v>19.11260926442263</v>
      </c>
      <c r="L16" s="134">
        <f>L7/RES_summary!L$6</f>
        <v>19.386338036760733</v>
      </c>
      <c r="M16" s="134">
        <f>M7/RES_summary!M$6</f>
        <v>19.733790933204077</v>
      </c>
      <c r="N16" s="134">
        <f>N7/RES_summary!N$6</f>
        <v>19.993559655757945</v>
      </c>
      <c r="O16" s="134">
        <f>O7/RES_summary!O$6</f>
        <v>20.392384978471689</v>
      </c>
      <c r="P16" s="134">
        <f>P7/RES_summary!P$6</f>
        <v>20.799565091357884</v>
      </c>
      <c r="Q16" s="134">
        <f>Q7/RES_summary!Q$6</f>
        <v>21.289085166679087</v>
      </c>
    </row>
    <row r="17" spans="1:17" ht="12.95" customHeight="1" x14ac:dyDescent="0.25">
      <c r="A17" s="133" t="s">
        <v>49</v>
      </c>
      <c r="B17" s="132">
        <f>1000000*B5/RES_summary!B$6</f>
        <v>1170.5697522243697</v>
      </c>
      <c r="C17" s="132">
        <f>1000000*C5/RES_summary!C$6</f>
        <v>1152.2966916261296</v>
      </c>
      <c r="D17" s="132">
        <f>1000000*D5/RES_summary!D$6</f>
        <v>1128.3247246914764</v>
      </c>
      <c r="E17" s="132">
        <f>1000000*E5/RES_summary!E$6</f>
        <v>1116.6430530014982</v>
      </c>
      <c r="F17" s="132">
        <f>1000000*F5/RES_summary!F$6</f>
        <v>1097.43087364849</v>
      </c>
      <c r="G17" s="132">
        <f>1000000*G5/RES_summary!G$6</f>
        <v>1081.3241927505717</v>
      </c>
      <c r="H17" s="132">
        <f>1000000*H5/RES_summary!H$6</f>
        <v>1063.0659356737763</v>
      </c>
      <c r="I17" s="132">
        <f>1000000*I5/RES_summary!I$6</f>
        <v>1042.4729303741806</v>
      </c>
      <c r="J17" s="132">
        <f>1000000*J5/RES_summary!J$6</f>
        <v>1024.577772700166</v>
      </c>
      <c r="K17" s="132">
        <f>1000000*K5/RES_summary!K$6</f>
        <v>1002.2081649570158</v>
      </c>
      <c r="L17" s="132">
        <f>1000000*L5/RES_summary!L$6</f>
        <v>955.53879824797991</v>
      </c>
      <c r="M17" s="132">
        <f>1000000*M5/RES_summary!M$6</f>
        <v>853.76350220932341</v>
      </c>
      <c r="N17" s="132">
        <f>1000000*N5/RES_summary!N$6</f>
        <v>729.02070703231254</v>
      </c>
      <c r="O17" s="132">
        <f>1000000*O5/RES_summary!O$6</f>
        <v>613.905815324061</v>
      </c>
      <c r="P17" s="132">
        <f>1000000*P5/RES_summary!P$6</f>
        <v>498.97631005053728</v>
      </c>
      <c r="Q17" s="132">
        <f>1000000*Q5/RES_summary!Q$6</f>
        <v>367.87549807589801</v>
      </c>
    </row>
    <row r="18" spans="1:17" ht="12.95" customHeight="1" x14ac:dyDescent="0.25">
      <c r="A18" s="133" t="s">
        <v>48</v>
      </c>
      <c r="B18" s="132">
        <f>B3*1000000/0.086/RES_summary!B$6</f>
        <v>597.39740301059146</v>
      </c>
      <c r="C18" s="132">
        <f>C3*1000000/0.086/RES_summary!C$6</f>
        <v>590.44102672905967</v>
      </c>
      <c r="D18" s="132">
        <f>D3*1000000/0.086/RES_summary!D$6</f>
        <v>580.01223685667424</v>
      </c>
      <c r="E18" s="132">
        <f>E3*1000000/0.086/RES_summary!E$6</f>
        <v>575.68606784437259</v>
      </c>
      <c r="F18" s="132">
        <f>F3*1000000/0.086/RES_summary!F$6</f>
        <v>568.4818703114031</v>
      </c>
      <c r="G18" s="132">
        <f>G3*1000000/0.086/RES_summary!G$6</f>
        <v>561.0070308919677</v>
      </c>
      <c r="H18" s="132">
        <f>H3*1000000/0.086/RES_summary!H$6</f>
        <v>553.58315397310696</v>
      </c>
      <c r="I18" s="132">
        <f>I3*1000000/0.086/RES_summary!I$6</f>
        <v>544.6168536202407</v>
      </c>
      <c r="J18" s="132">
        <f>J3*1000000/0.086/RES_summary!J$6</f>
        <v>535.77094674701391</v>
      </c>
      <c r="K18" s="132">
        <f>K3*1000000/0.086/RES_summary!K$6</f>
        <v>523.45169600182612</v>
      </c>
      <c r="L18" s="132">
        <f>L3*1000000/0.086/RES_summary!L$6</f>
        <v>499.8134180869356</v>
      </c>
      <c r="M18" s="132">
        <f>M3*1000000/0.086/RES_summary!M$6</f>
        <v>446.96741142871002</v>
      </c>
      <c r="N18" s="132">
        <f>N3*1000000/0.086/RES_summary!N$6</f>
        <v>381.77025099745873</v>
      </c>
      <c r="O18" s="132">
        <f>O3*1000000/0.086/RES_summary!O$6</f>
        <v>321.76343021257009</v>
      </c>
      <c r="P18" s="132">
        <f>P3*1000000/0.086/RES_summary!P$6</f>
        <v>261.95087579333455</v>
      </c>
      <c r="Q18" s="132">
        <f>Q3*1000000/0.086/RES_summary!Q$6</f>
        <v>193.60280068480134</v>
      </c>
    </row>
    <row r="19" spans="1:17" ht="12.95" customHeight="1" x14ac:dyDescent="0.25">
      <c r="A19" s="131" t="s">
        <v>139</v>
      </c>
      <c r="B19" s="142">
        <v>142.95379914920014</v>
      </c>
      <c r="C19" s="142">
        <v>143.88100816495444</v>
      </c>
      <c r="D19" s="142">
        <v>145.08012305392396</v>
      </c>
      <c r="E19" s="142">
        <v>146.70280315543212</v>
      </c>
      <c r="F19" s="142">
        <v>147.95275170137248</v>
      </c>
      <c r="G19" s="142">
        <v>149.46510156212977</v>
      </c>
      <c r="H19" s="142">
        <v>150.77937812356862</v>
      </c>
      <c r="I19" s="142">
        <v>151.6835953857065</v>
      </c>
      <c r="J19" s="142">
        <v>153.20414062358947</v>
      </c>
      <c r="K19" s="142">
        <v>155.11866218941904</v>
      </c>
      <c r="L19" s="142">
        <v>156.96293878705058</v>
      </c>
      <c r="M19" s="142">
        <v>159.20188214882791</v>
      </c>
      <c r="N19" s="142">
        <v>160.84923295058687</v>
      </c>
      <c r="O19" s="142">
        <v>163.6123567438226</v>
      </c>
      <c r="P19" s="142">
        <v>166.42886478118658</v>
      </c>
      <c r="Q19" s="142">
        <v>169.90455504286865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78.637456288589078</v>
      </c>
      <c r="C3" s="144">
        <v>80.317649697669665</v>
      </c>
      <c r="D3" s="144">
        <v>82.077016530938735</v>
      </c>
      <c r="E3" s="144">
        <v>83.804920243361281</v>
      </c>
      <c r="F3" s="144">
        <v>84.338127560900261</v>
      </c>
      <c r="G3" s="144">
        <v>87.195366827518242</v>
      </c>
      <c r="H3" s="144">
        <v>88.9023020514758</v>
      </c>
      <c r="I3" s="144">
        <v>90.56007801950382</v>
      </c>
      <c r="J3" s="144">
        <v>92.075015616324322</v>
      </c>
      <c r="K3" s="144">
        <v>93.522789368854475</v>
      </c>
      <c r="L3" s="144">
        <v>94.075041517376548</v>
      </c>
      <c r="M3" s="144">
        <v>96.160420250016514</v>
      </c>
      <c r="N3" s="144">
        <v>96.792149686664217</v>
      </c>
      <c r="O3" s="144">
        <v>97.133902512674695</v>
      </c>
      <c r="P3" s="144">
        <v>97.301808552671119</v>
      </c>
      <c r="Q3" s="144">
        <v>96.797491341562733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31043.097822626278</v>
      </c>
      <c r="C5" s="144">
        <v>31071.602509618297</v>
      </c>
      <c r="D5" s="144">
        <v>31185.975093292407</v>
      </c>
      <c r="E5" s="144">
        <v>31320.553306541813</v>
      </c>
      <c r="F5" s="144">
        <v>30977.357862501831</v>
      </c>
      <c r="G5" s="144">
        <v>31604.370170939106</v>
      </c>
      <c r="H5" s="144">
        <v>31753.498061652001</v>
      </c>
      <c r="I5" s="144">
        <v>31910.661745486206</v>
      </c>
      <c r="J5" s="144">
        <v>32100.579691186846</v>
      </c>
      <c r="K5" s="144">
        <v>32345.382697506982</v>
      </c>
      <c r="L5" s="144">
        <v>32206.339244392206</v>
      </c>
      <c r="M5" s="144">
        <v>32619.885122205371</v>
      </c>
      <c r="N5" s="144">
        <v>32566.245283607328</v>
      </c>
      <c r="O5" s="144">
        <v>32407.3708493759</v>
      </c>
      <c r="P5" s="144">
        <v>32177.085395921145</v>
      </c>
      <c r="Q5" s="144">
        <v>31710.65096255561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3019636.150373335</v>
      </c>
      <c r="C7" s="62">
        <v>3043825.2618404021</v>
      </c>
      <c r="D7" s="62">
        <v>3080450.8391288687</v>
      </c>
      <c r="E7" s="62">
        <v>3121264.9546030895</v>
      </c>
      <c r="F7" s="62">
        <v>3111797.5051278044</v>
      </c>
      <c r="G7" s="62">
        <v>3209387.3313877359</v>
      </c>
      <c r="H7" s="62">
        <v>3258595.9645765573</v>
      </c>
      <c r="I7" s="62">
        <v>3312983.0521526188</v>
      </c>
      <c r="J7" s="62">
        <v>3375721.7329473812</v>
      </c>
      <c r="K7" s="62">
        <v>3453594.2648045081</v>
      </c>
      <c r="L7" s="62">
        <v>3499639.1422048761</v>
      </c>
      <c r="M7" s="62">
        <v>3604805.6378885829</v>
      </c>
      <c r="N7" s="62">
        <v>3675955.060012769</v>
      </c>
      <c r="O7" s="62">
        <v>3758288.9916562564</v>
      </c>
      <c r="P7" s="62">
        <v>3842756.1629213118</v>
      </c>
      <c r="Q7" s="62">
        <v>3977758.3045413662</v>
      </c>
    </row>
    <row r="8" spans="1:17" ht="12.95" customHeight="1" x14ac:dyDescent="0.25">
      <c r="A8" s="133" t="s">
        <v>136</v>
      </c>
      <c r="B8" s="143"/>
      <c r="C8" s="143">
        <v>319420.66737748386</v>
      </c>
      <c r="D8" s="143">
        <v>333333.29097843531</v>
      </c>
      <c r="E8" s="143">
        <v>339005.36773263931</v>
      </c>
      <c r="F8" s="143">
        <v>290214.75904442708</v>
      </c>
      <c r="G8" s="143">
        <v>398770.44582224009</v>
      </c>
      <c r="H8" s="143">
        <v>351895.15584894171</v>
      </c>
      <c r="I8" s="143">
        <v>358587.04284948291</v>
      </c>
      <c r="J8" s="143">
        <v>368459.63584455097</v>
      </c>
      <c r="K8" s="143">
        <v>385122.0916821651</v>
      </c>
      <c r="L8" s="143">
        <v>354830.68502453069</v>
      </c>
      <c r="M8" s="143">
        <v>424587.16306119092</v>
      </c>
      <c r="N8" s="143">
        <v>404482.71310262172</v>
      </c>
      <c r="O8" s="143">
        <v>421339.29937612603</v>
      </c>
      <c r="P8" s="143">
        <v>374681.93030948268</v>
      </c>
      <c r="Q8" s="143">
        <v>533772.58744229504</v>
      </c>
    </row>
    <row r="9" spans="1:17" ht="12.95" customHeight="1" x14ac:dyDescent="0.25">
      <c r="A9" s="131" t="s">
        <v>135</v>
      </c>
      <c r="B9" s="142"/>
      <c r="C9" s="142">
        <f>B7+C8-C7</f>
        <v>295231.55591041688</v>
      </c>
      <c r="D9" s="142">
        <f t="shared" ref="D9:Q9" si="0">C7+D8-D7</f>
        <v>296707.71368996892</v>
      </c>
      <c r="E9" s="142">
        <f t="shared" si="0"/>
        <v>298191.25225841859</v>
      </c>
      <c r="F9" s="142">
        <f t="shared" si="0"/>
        <v>299682.20851971209</v>
      </c>
      <c r="G9" s="142">
        <f t="shared" si="0"/>
        <v>301180.6195623083</v>
      </c>
      <c r="H9" s="142">
        <f t="shared" si="0"/>
        <v>302686.52266012039</v>
      </c>
      <c r="I9" s="142">
        <f t="shared" si="0"/>
        <v>304199.95527342148</v>
      </c>
      <c r="J9" s="142">
        <f t="shared" si="0"/>
        <v>305720.95504978858</v>
      </c>
      <c r="K9" s="142">
        <f t="shared" si="0"/>
        <v>307249.55982503807</v>
      </c>
      <c r="L9" s="142">
        <f t="shared" si="0"/>
        <v>308785.80762416264</v>
      </c>
      <c r="M9" s="142">
        <f t="shared" si="0"/>
        <v>319420.66737748403</v>
      </c>
      <c r="N9" s="142">
        <f t="shared" si="0"/>
        <v>333333.29097843543</v>
      </c>
      <c r="O9" s="142">
        <f t="shared" si="0"/>
        <v>339005.36773263849</v>
      </c>
      <c r="P9" s="142">
        <f t="shared" si="0"/>
        <v>290214.75904442742</v>
      </c>
      <c r="Q9" s="142">
        <f t="shared" si="0"/>
        <v>398770.44582224078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29.455469677547242</v>
      </c>
      <c r="C11" s="140">
        <v>30.05722537117709</v>
      </c>
      <c r="D11" s="140">
        <v>30.602984524146652</v>
      </c>
      <c r="E11" s="140">
        <v>31.112982176459045</v>
      </c>
      <c r="F11" s="140">
        <v>31.657829122284316</v>
      </c>
      <c r="G11" s="140">
        <v>32.080994140670157</v>
      </c>
      <c r="H11" s="140">
        <v>32.555395826496635</v>
      </c>
      <c r="I11" s="140">
        <v>32.99913274805207</v>
      </c>
      <c r="J11" s="140">
        <v>33.352659882426664</v>
      </c>
      <c r="K11" s="140">
        <v>33.620696504249338</v>
      </c>
      <c r="L11" s="140">
        <v>33.965233468372908</v>
      </c>
      <c r="M11" s="140">
        <v>34.277999978321951</v>
      </c>
      <c r="N11" s="140">
        <v>34.560020746455585</v>
      </c>
      <c r="O11" s="140">
        <v>34.852070782140324</v>
      </c>
      <c r="P11" s="140">
        <v>35.162177201507916</v>
      </c>
      <c r="Q11" s="140">
        <v>35.494453463946883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10280.410048339181</v>
      </c>
      <c r="C13" s="137">
        <f t="shared" ref="C13:Q13" si="1">IF(C5=0,0,1000000*C5/C7)</f>
        <v>10208.076954730092</v>
      </c>
      <c r="D13" s="137">
        <f t="shared" si="1"/>
        <v>10123.834698855833</v>
      </c>
      <c r="E13" s="137">
        <f t="shared" si="1"/>
        <v>10034.570522554257</v>
      </c>
      <c r="F13" s="137">
        <f t="shared" si="1"/>
        <v>9954.8115876613138</v>
      </c>
      <c r="G13" s="137">
        <f t="shared" si="1"/>
        <v>9847.4776982662934</v>
      </c>
      <c r="H13" s="137">
        <f t="shared" si="1"/>
        <v>9744.5336601520812</v>
      </c>
      <c r="I13" s="137">
        <f t="shared" si="1"/>
        <v>9632.0027127069588</v>
      </c>
      <c r="J13" s="137">
        <f t="shared" si="1"/>
        <v>9509.249348926478</v>
      </c>
      <c r="K13" s="137">
        <f t="shared" si="1"/>
        <v>9365.7158940579557</v>
      </c>
      <c r="L13" s="137">
        <f t="shared" si="1"/>
        <v>9202.7600377395647</v>
      </c>
      <c r="M13" s="137">
        <f t="shared" si="1"/>
        <v>9048.9996962253936</v>
      </c>
      <c r="N13" s="137">
        <f t="shared" si="1"/>
        <v>8859.2609952892635</v>
      </c>
      <c r="O13" s="137">
        <f t="shared" si="1"/>
        <v>8622.9055086831304</v>
      </c>
      <c r="P13" s="137">
        <f t="shared" si="1"/>
        <v>8373.4392794414834</v>
      </c>
      <c r="Q13" s="137">
        <f t="shared" si="1"/>
        <v>7971.9903862313313</v>
      </c>
    </row>
    <row r="14" spans="1:17" ht="12.95" customHeight="1" x14ac:dyDescent="0.25">
      <c r="A14" s="131" t="s">
        <v>132</v>
      </c>
      <c r="B14" s="130"/>
      <c r="C14" s="130">
        <v>9591.1331164422845</v>
      </c>
      <c r="D14" s="130">
        <v>9493.9498410824581</v>
      </c>
      <c r="E14" s="130">
        <v>9439.6928895164165</v>
      </c>
      <c r="F14" s="130">
        <v>9433.2230130151602</v>
      </c>
      <c r="G14" s="130">
        <v>9336.8819458861726</v>
      </c>
      <c r="H14" s="130">
        <v>9266.5937725059994</v>
      </c>
      <c r="I14" s="130">
        <v>9159.460795436742</v>
      </c>
      <c r="J14" s="130">
        <v>9045.3726806277264</v>
      </c>
      <c r="K14" s="130">
        <v>8837.3389686044557</v>
      </c>
      <c r="L14" s="130">
        <v>8554.5061193322272</v>
      </c>
      <c r="M14" s="130">
        <v>8189.4892763687058</v>
      </c>
      <c r="N14" s="130">
        <v>7691.3292102173518</v>
      </c>
      <c r="O14" s="130">
        <v>7218.0120144628854</v>
      </c>
      <c r="P14" s="130">
        <v>6692.009641908171</v>
      </c>
      <c r="Q14" s="130">
        <v>6101.5462753362244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0.69037202512647333</v>
      </c>
      <c r="C16" s="134">
        <f>C7/RES_summary!C$6</f>
        <v>0.69168870627025492</v>
      </c>
      <c r="D16" s="134">
        <f>D7/RES_summary!D$6</f>
        <v>0.69428389105595012</v>
      </c>
      <c r="E16" s="134">
        <f>E7/RES_summary!E$6</f>
        <v>0.69774399341772975</v>
      </c>
      <c r="F16" s="134">
        <f>F7/RES_summary!F$6</f>
        <v>0.70069479696380454</v>
      </c>
      <c r="G16" s="134">
        <f>G7/RES_summary!G$6</f>
        <v>0.70511670401739179</v>
      </c>
      <c r="H16" s="134">
        <f>H7/RES_summary!H$6</f>
        <v>0.71239470479647282</v>
      </c>
      <c r="I16" s="134">
        <f>I7/RES_summary!I$6</f>
        <v>0.71834024440011968</v>
      </c>
      <c r="J16" s="134">
        <f>J7/RES_summary!J$6</f>
        <v>0.7250281697408909</v>
      </c>
      <c r="K16" s="134">
        <f>K7/RES_summary!K$6</f>
        <v>0.7322734683804758</v>
      </c>
      <c r="L16" s="134">
        <f>L7/RES_summary!L$6</f>
        <v>0.73544728468083465</v>
      </c>
      <c r="M16" s="134">
        <f>M7/RES_summary!M$6</f>
        <v>0.74484072109605615</v>
      </c>
      <c r="N16" s="134">
        <f>N7/RES_summary!N$6</f>
        <v>0.75508027961580182</v>
      </c>
      <c r="O16" s="134">
        <f>O7/RES_summary!O$6</f>
        <v>0.76871968549474423</v>
      </c>
      <c r="P16" s="134">
        <f>P7/RES_summary!P$6</f>
        <v>0.7830256177331838</v>
      </c>
      <c r="Q16" s="134">
        <f>Q7/RES_summary!Q$6</f>
        <v>0.8083990621638053</v>
      </c>
    </row>
    <row r="17" spans="1:17" ht="12.95" customHeight="1" x14ac:dyDescent="0.25">
      <c r="A17" s="133" t="s">
        <v>49</v>
      </c>
      <c r="B17" s="132">
        <f>1000000*B5/RES_summary!B$6</f>
        <v>7097.3075042024666</v>
      </c>
      <c r="C17" s="132">
        <f>1000000*C5/RES_summary!C$6</f>
        <v>7060.8115423244617</v>
      </c>
      <c r="D17" s="132">
        <f>1000000*D5/RES_summary!D$6</f>
        <v>7028.8153471288706</v>
      </c>
      <c r="E17" s="132">
        <f>1000000*E5/RES_summary!E$6</f>
        <v>7001.5613086388421</v>
      </c>
      <c r="F17" s="132">
        <f>1000000*F5/RES_summary!F$6</f>
        <v>6975.2846842292729</v>
      </c>
      <c r="G17" s="132">
        <f>1000000*G5/RES_summary!G$6</f>
        <v>6943.6210174863008</v>
      </c>
      <c r="H17" s="132">
        <f>1000000*H5/RES_summary!H$6</f>
        <v>6941.9541802033345</v>
      </c>
      <c r="I17" s="132">
        <f>1000000*I5/RES_summary!I$6</f>
        <v>6919.0551827085328</v>
      </c>
      <c r="J17" s="132">
        <f>1000000*J5/RES_summary!J$6</f>
        <v>6894.4736510619214</v>
      </c>
      <c r="K17" s="132">
        <f>1000000*K5/RES_summary!K$6</f>
        <v>6858.2652616079686</v>
      </c>
      <c r="L17" s="132">
        <f>1000000*L5/RES_summary!L$6</f>
        <v>6768.1448813248589</v>
      </c>
      <c r="M17" s="132">
        <f>1000000*M5/RES_summary!M$6</f>
        <v>6740.0634589345145</v>
      </c>
      <c r="N17" s="132">
        <f>1000000*N5/RES_summary!N$6</f>
        <v>6689.4532695123835</v>
      </c>
      <c r="O17" s="132">
        <f>1000000*O5/RES_summary!O$6</f>
        <v>6628.5972106857935</v>
      </c>
      <c r="P17" s="132">
        <f>1000000*P5/RES_summary!P$6</f>
        <v>6556.6174643359727</v>
      </c>
      <c r="Q17" s="132">
        <f>1000000*Q5/RES_summary!Q$6</f>
        <v>6444.5495518082798</v>
      </c>
    </row>
    <row r="18" spans="1:17" ht="12.95" customHeight="1" x14ac:dyDescent="0.25">
      <c r="A18" s="131" t="s">
        <v>48</v>
      </c>
      <c r="B18" s="130">
        <f>B3*1000000/0.086/RES_summary!B$6</f>
        <v>209.05452598226421</v>
      </c>
      <c r="C18" s="130">
        <f>C3*1000000/0.086/RES_summary!C$6</f>
        <v>212.22840383105481</v>
      </c>
      <c r="D18" s="130">
        <f>D3*1000000/0.086/RES_summary!D$6</f>
        <v>215.1027272912693</v>
      </c>
      <c r="E18" s="130">
        <f>E3*1000000/0.086/RES_summary!E$6</f>
        <v>217.83945220306555</v>
      </c>
      <c r="F18" s="130">
        <f>F3*1000000/0.086/RES_summary!F$6</f>
        <v>220.82237061261716</v>
      </c>
      <c r="G18" s="130">
        <f>G3*1000000/0.086/RES_summary!G$6</f>
        <v>222.75826517701216</v>
      </c>
      <c r="H18" s="130">
        <f>H3*1000000/0.086/RES_summary!H$6</f>
        <v>225.99806614592248</v>
      </c>
      <c r="I18" s="130">
        <f>I3*1000000/0.086/RES_summary!I$6</f>
        <v>228.32282046529656</v>
      </c>
      <c r="J18" s="130">
        <f>J3*1000000/0.086/RES_summary!J$6</f>
        <v>229.94903475222065</v>
      </c>
      <c r="K18" s="130">
        <f>K3*1000000/0.086/RES_summary!K$6</f>
        <v>230.57965490615769</v>
      </c>
      <c r="L18" s="130">
        <f>L3*1000000/0.086/RES_summary!L$6</f>
        <v>229.88162104197187</v>
      </c>
      <c r="M18" s="130">
        <f>M3*1000000/0.086/RES_summary!M$6</f>
        <v>231.03589509924583</v>
      </c>
      <c r="N18" s="130">
        <f>N3*1000000/0.086/RES_summary!N$6</f>
        <v>231.18764377679312</v>
      </c>
      <c r="O18" s="130">
        <f>O3*1000000/0.086/RES_summary!O$6</f>
        <v>231.02033917311914</v>
      </c>
      <c r="P18" s="130">
        <f>P3*1000000/0.086/RES_summary!P$6</f>
        <v>230.54494512348296</v>
      </c>
      <c r="Q18" s="130">
        <f>Q3*1000000/0.086/RES_summary!Q$6</f>
        <v>228.74576416275872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105030</v>
      </c>
      <c r="C3" s="151">
        <v>104849</v>
      </c>
      <c r="D3" s="151">
        <v>104175.00000000001</v>
      </c>
      <c r="E3" s="151">
        <v>70751</v>
      </c>
      <c r="F3" s="151">
        <v>60024</v>
      </c>
      <c r="G3" s="151">
        <v>62011</v>
      </c>
      <c r="H3" s="151">
        <v>67147</v>
      </c>
      <c r="I3" s="151">
        <v>68599</v>
      </c>
      <c r="J3" s="151">
        <v>82236</v>
      </c>
      <c r="K3" s="151">
        <v>89514.999999999956</v>
      </c>
      <c r="L3" s="151">
        <v>76978.999999999971</v>
      </c>
      <c r="M3" s="151">
        <v>76271.999999999985</v>
      </c>
      <c r="N3" s="151">
        <v>71614</v>
      </c>
      <c r="O3" s="151">
        <v>71470.999999999971</v>
      </c>
      <c r="P3" s="151">
        <v>70865.999999999956</v>
      </c>
      <c r="Q3" s="151">
        <v>62905.999999999935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105030</v>
      </c>
      <c r="C5" s="67">
        <f t="shared" ref="C5:Q5" si="0">C3</f>
        <v>104849</v>
      </c>
      <c r="D5" s="67">
        <f t="shared" si="0"/>
        <v>104175.00000000001</v>
      </c>
      <c r="E5" s="67">
        <f t="shared" si="0"/>
        <v>70751</v>
      </c>
      <c r="F5" s="67">
        <f t="shared" si="0"/>
        <v>60024</v>
      </c>
      <c r="G5" s="67">
        <f t="shared" si="0"/>
        <v>62011</v>
      </c>
      <c r="H5" s="67">
        <f t="shared" si="0"/>
        <v>67147</v>
      </c>
      <c r="I5" s="67">
        <f t="shared" si="0"/>
        <v>68599</v>
      </c>
      <c r="J5" s="67">
        <f t="shared" si="0"/>
        <v>82236</v>
      </c>
      <c r="K5" s="67">
        <f t="shared" si="0"/>
        <v>89514.999999999956</v>
      </c>
      <c r="L5" s="67">
        <f t="shared" si="0"/>
        <v>76978.999999999971</v>
      </c>
      <c r="M5" s="67">
        <f t="shared" si="0"/>
        <v>76271.999999999985</v>
      </c>
      <c r="N5" s="67">
        <f t="shared" si="0"/>
        <v>71614</v>
      </c>
      <c r="O5" s="67">
        <f t="shared" si="0"/>
        <v>71470.999999999971</v>
      </c>
      <c r="P5" s="67">
        <f t="shared" si="0"/>
        <v>70865.999999999956</v>
      </c>
      <c r="Q5" s="67">
        <f t="shared" si="0"/>
        <v>62905.999999999935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501</v>
      </c>
      <c r="C8" s="67">
        <v>640</v>
      </c>
      <c r="D8" s="67">
        <v>758</v>
      </c>
      <c r="E8" s="67">
        <v>578</v>
      </c>
      <c r="F8" s="67">
        <v>541</v>
      </c>
      <c r="G8" s="67">
        <v>629</v>
      </c>
      <c r="H8" s="67">
        <v>749</v>
      </c>
      <c r="I8" s="67">
        <v>844</v>
      </c>
      <c r="J8" s="67">
        <v>1262</v>
      </c>
      <c r="K8" s="67">
        <v>1665.9999999999995</v>
      </c>
      <c r="L8" s="67">
        <v>1693.9999999999995</v>
      </c>
      <c r="M8" s="67">
        <v>1922.9999999999995</v>
      </c>
      <c r="N8" s="67">
        <v>2028.9999999999995</v>
      </c>
      <c r="O8" s="67">
        <v>2118.9999999999991</v>
      </c>
      <c r="P8" s="67">
        <v>2045.9999999999986</v>
      </c>
      <c r="Q8" s="67">
        <v>1842.999999999998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37884</v>
      </c>
      <c r="C11" s="67">
        <v>37331.999999999993</v>
      </c>
      <c r="D11" s="67">
        <v>36667</v>
      </c>
      <c r="E11" s="67">
        <v>24560</v>
      </c>
      <c r="F11" s="67">
        <v>20602</v>
      </c>
      <c r="G11" s="67">
        <v>21065.000000000004</v>
      </c>
      <c r="H11" s="67">
        <v>22518</v>
      </c>
      <c r="I11" s="67">
        <v>22640</v>
      </c>
      <c r="J11" s="67">
        <v>26733</v>
      </c>
      <c r="K11" s="67">
        <v>28246.999999999993</v>
      </c>
      <c r="L11" s="67">
        <v>23887.999999999989</v>
      </c>
      <c r="M11" s="67">
        <v>23211</v>
      </c>
      <c r="N11" s="67">
        <v>21455</v>
      </c>
      <c r="O11" s="67">
        <v>20887.999999999993</v>
      </c>
      <c r="P11" s="67">
        <v>20316.999999999989</v>
      </c>
      <c r="Q11" s="67">
        <v>17689.999999999982</v>
      </c>
    </row>
    <row r="12" spans="1:17" ht="12" customHeight="1" x14ac:dyDescent="0.25">
      <c r="A12" s="23" t="s">
        <v>143</v>
      </c>
      <c r="B12" s="67">
        <v>82</v>
      </c>
      <c r="C12" s="67">
        <v>184.99999999999969</v>
      </c>
      <c r="D12" s="67">
        <v>227.99999999999994</v>
      </c>
      <c r="E12" s="67">
        <v>239</v>
      </c>
      <c r="F12" s="67">
        <v>218</v>
      </c>
      <c r="G12" s="67">
        <v>218</v>
      </c>
      <c r="H12" s="67">
        <v>283</v>
      </c>
      <c r="I12" s="67">
        <v>404.00000000000011</v>
      </c>
      <c r="J12" s="67">
        <v>592</v>
      </c>
      <c r="K12" s="67">
        <v>1170.9999999999995</v>
      </c>
      <c r="L12" s="67">
        <v>1129.9999999999993</v>
      </c>
      <c r="M12" s="67">
        <v>1300</v>
      </c>
      <c r="N12" s="67">
        <v>1298.9999999999993</v>
      </c>
      <c r="O12" s="67">
        <v>1561.9999999999991</v>
      </c>
      <c r="P12" s="67">
        <v>1686.9999999999986</v>
      </c>
      <c r="Q12" s="67">
        <v>1614.9999999999977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66920</v>
      </c>
      <c r="C15" s="67">
        <v>67001</v>
      </c>
      <c r="D15" s="67">
        <v>66864.000000000015</v>
      </c>
      <c r="E15" s="67">
        <v>45509.000000000007</v>
      </c>
      <c r="F15" s="67">
        <v>38794</v>
      </c>
      <c r="G15" s="67">
        <v>40311</v>
      </c>
      <c r="H15" s="67">
        <v>43795</v>
      </c>
      <c r="I15" s="67">
        <v>44757</v>
      </c>
      <c r="J15" s="67">
        <v>53721.999999999993</v>
      </c>
      <c r="K15" s="67">
        <v>57704.999999999964</v>
      </c>
      <c r="L15" s="67">
        <v>49613.999999999978</v>
      </c>
      <c r="M15" s="67">
        <v>49015.999999999985</v>
      </c>
      <c r="N15" s="67">
        <v>46071.999999999993</v>
      </c>
      <c r="O15" s="67">
        <v>45609.999999999985</v>
      </c>
      <c r="P15" s="67">
        <v>45115.999999999971</v>
      </c>
      <c r="Q15" s="67">
        <v>39952.999999999964</v>
      </c>
    </row>
    <row r="16" spans="1:17" ht="12" customHeight="1" x14ac:dyDescent="0.25">
      <c r="A16" s="23" t="s">
        <v>141</v>
      </c>
      <c r="B16" s="67">
        <v>144</v>
      </c>
      <c r="C16" s="67">
        <v>331</v>
      </c>
      <c r="D16" s="67">
        <v>416</v>
      </c>
      <c r="E16" s="67">
        <v>443</v>
      </c>
      <c r="F16" s="67">
        <v>410</v>
      </c>
      <c r="G16" s="67">
        <v>417</v>
      </c>
      <c r="H16" s="67">
        <v>551</v>
      </c>
      <c r="I16" s="67">
        <v>798.00000000000011</v>
      </c>
      <c r="J16" s="67">
        <v>1189</v>
      </c>
      <c r="K16" s="67">
        <v>2391.9999999999991</v>
      </c>
      <c r="L16" s="67">
        <v>2346.9999999999991</v>
      </c>
      <c r="M16" s="67">
        <v>2744.9999999999995</v>
      </c>
      <c r="N16" s="67">
        <v>2787.9999999999986</v>
      </c>
      <c r="O16" s="67">
        <v>3410.9999999999977</v>
      </c>
      <c r="P16" s="67">
        <v>3745.9999999999973</v>
      </c>
      <c r="Q16" s="67">
        <v>3647.9999999999955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11124</v>
      </c>
      <c r="C21" s="67">
        <v>11173</v>
      </c>
      <c r="D21" s="67">
        <v>17884.999999999996</v>
      </c>
      <c r="E21" s="67">
        <v>5904</v>
      </c>
      <c r="F21" s="67">
        <v>5910</v>
      </c>
      <c r="G21" s="67">
        <v>5113</v>
      </c>
      <c r="H21" s="67">
        <v>4724.0000000000009</v>
      </c>
      <c r="I21" s="67">
        <v>6806.0000000000009</v>
      </c>
      <c r="J21" s="67">
        <v>18191.999999999996</v>
      </c>
      <c r="K21" s="67">
        <v>10993.999999999995</v>
      </c>
      <c r="L21" s="67">
        <v>4263.9999999999982</v>
      </c>
      <c r="M21" s="67">
        <v>13547</v>
      </c>
      <c r="N21" s="67">
        <v>11588.999999999996</v>
      </c>
      <c r="O21" s="67">
        <v>10586.999999999998</v>
      </c>
      <c r="P21" s="67">
        <v>13042.999999999989</v>
      </c>
      <c r="Q21" s="67">
        <v>10135.999999999991</v>
      </c>
    </row>
    <row r="22" spans="1:17" ht="12" customHeight="1" x14ac:dyDescent="0.25">
      <c r="A22" s="29" t="s">
        <v>140</v>
      </c>
      <c r="B22" s="83">
        <v>93906</v>
      </c>
      <c r="C22" s="83">
        <v>93676</v>
      </c>
      <c r="D22" s="83">
        <v>86290</v>
      </c>
      <c r="E22" s="83">
        <v>64847.000000000007</v>
      </c>
      <c r="F22" s="83">
        <v>54114.000000000007</v>
      </c>
      <c r="G22" s="83">
        <v>56898.000000000007</v>
      </c>
      <c r="H22" s="83">
        <v>62423.000000000007</v>
      </c>
      <c r="I22" s="83">
        <v>61793.000000000007</v>
      </c>
      <c r="J22" s="83">
        <v>64044.000000000015</v>
      </c>
      <c r="K22" s="83">
        <v>78520.999999999971</v>
      </c>
      <c r="L22" s="83">
        <v>72714.999999999971</v>
      </c>
      <c r="M22" s="83">
        <v>62724.999999999971</v>
      </c>
      <c r="N22" s="83">
        <v>60024.999999999985</v>
      </c>
      <c r="O22" s="83">
        <v>60883.999999999971</v>
      </c>
      <c r="P22" s="83">
        <v>57822.999999999964</v>
      </c>
      <c r="Q22" s="83">
        <v>52769.999999999949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7026</v>
      </c>
      <c r="C24" s="151">
        <v>7105</v>
      </c>
      <c r="D24" s="151">
        <v>7288</v>
      </c>
      <c r="E24" s="151">
        <v>7309</v>
      </c>
      <c r="F24" s="151">
        <v>7329</v>
      </c>
      <c r="G24" s="151">
        <v>7626</v>
      </c>
      <c r="H24" s="151">
        <v>8998</v>
      </c>
      <c r="I24" s="151">
        <v>9572</v>
      </c>
      <c r="J24" s="151">
        <v>9587</v>
      </c>
      <c r="K24" s="151">
        <v>10364.999999999995</v>
      </c>
      <c r="L24" s="151">
        <v>10382.999999999996</v>
      </c>
      <c r="M24" s="151">
        <v>10341.999999999998</v>
      </c>
      <c r="N24" s="151">
        <v>10000.999999999996</v>
      </c>
      <c r="O24" s="151">
        <v>9064.9999999999945</v>
      </c>
      <c r="P24" s="151">
        <v>8987.9999999999927</v>
      </c>
      <c r="Q24" s="151">
        <v>7878.9999999999927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7026</v>
      </c>
      <c r="C26" s="67">
        <f t="shared" ref="C26:Q26" si="1">C24</f>
        <v>7105</v>
      </c>
      <c r="D26" s="67">
        <f t="shared" si="1"/>
        <v>7288</v>
      </c>
      <c r="E26" s="67">
        <f t="shared" si="1"/>
        <v>7309</v>
      </c>
      <c r="F26" s="67">
        <f t="shared" si="1"/>
        <v>7329</v>
      </c>
      <c r="G26" s="67">
        <f t="shared" si="1"/>
        <v>7626</v>
      </c>
      <c r="H26" s="67">
        <f t="shared" si="1"/>
        <v>8998</v>
      </c>
      <c r="I26" s="67">
        <f t="shared" si="1"/>
        <v>9572</v>
      </c>
      <c r="J26" s="67">
        <f t="shared" si="1"/>
        <v>9587</v>
      </c>
      <c r="K26" s="67">
        <f t="shared" si="1"/>
        <v>10364.999999999995</v>
      </c>
      <c r="L26" s="67">
        <f t="shared" si="1"/>
        <v>10382.999999999996</v>
      </c>
      <c r="M26" s="67">
        <f t="shared" si="1"/>
        <v>10341.999999999998</v>
      </c>
      <c r="N26" s="67">
        <f t="shared" si="1"/>
        <v>10000.999999999996</v>
      </c>
      <c r="O26" s="67">
        <f t="shared" si="1"/>
        <v>9064.9999999999945</v>
      </c>
      <c r="P26" s="67">
        <f t="shared" si="1"/>
        <v>8987.9999999999927</v>
      </c>
      <c r="Q26" s="67">
        <f t="shared" si="1"/>
        <v>7878.9999999999927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34</v>
      </c>
      <c r="C29" s="67">
        <v>43</v>
      </c>
      <c r="D29" s="67">
        <v>53</v>
      </c>
      <c r="E29" s="67">
        <v>60</v>
      </c>
      <c r="F29" s="67">
        <v>66</v>
      </c>
      <c r="G29" s="67">
        <v>77</v>
      </c>
      <c r="H29" s="67">
        <v>100</v>
      </c>
      <c r="I29" s="67">
        <v>118</v>
      </c>
      <c r="J29" s="67">
        <v>147</v>
      </c>
      <c r="K29" s="67">
        <v>192.99999999999994</v>
      </c>
      <c r="L29" s="67">
        <v>227.99999999999994</v>
      </c>
      <c r="M29" s="67">
        <v>260.99999999999994</v>
      </c>
      <c r="N29" s="67">
        <v>282.99999999999994</v>
      </c>
      <c r="O29" s="67">
        <v>268.99999999999989</v>
      </c>
      <c r="P29" s="67">
        <v>258.99999999999977</v>
      </c>
      <c r="Q29" s="67">
        <v>230.99999999999974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2535</v>
      </c>
      <c r="C31" s="67">
        <v>2582</v>
      </c>
      <c r="D31" s="67">
        <v>2672.0000000000005</v>
      </c>
      <c r="E31" s="67">
        <v>2697.9999999999995</v>
      </c>
      <c r="F31" s="67">
        <v>2730</v>
      </c>
      <c r="G31" s="67">
        <v>2869</v>
      </c>
      <c r="H31" s="67">
        <v>3411</v>
      </c>
      <c r="I31" s="67">
        <v>3645</v>
      </c>
      <c r="J31" s="67">
        <v>3670.0000000000005</v>
      </c>
      <c r="K31" s="67">
        <v>3930.9999999999986</v>
      </c>
      <c r="L31" s="67">
        <v>3951.9999999999982</v>
      </c>
      <c r="M31" s="67">
        <v>3939.9999999999986</v>
      </c>
      <c r="N31" s="67">
        <v>3828.9999999999982</v>
      </c>
      <c r="O31" s="67">
        <v>3455.9999999999977</v>
      </c>
      <c r="P31" s="67">
        <v>3429.9999999999968</v>
      </c>
      <c r="Q31" s="67">
        <v>3010.9999999999964</v>
      </c>
    </row>
    <row r="32" spans="1:17" ht="12" customHeight="1" x14ac:dyDescent="0.25">
      <c r="A32" s="23" t="s">
        <v>168</v>
      </c>
      <c r="B32" s="67">
        <v>5</v>
      </c>
      <c r="C32" s="67">
        <v>13</v>
      </c>
      <c r="D32" s="67">
        <v>17</v>
      </c>
      <c r="E32" s="67">
        <v>25.99999999999995</v>
      </c>
      <c r="F32" s="67">
        <v>29</v>
      </c>
      <c r="G32" s="67">
        <v>30</v>
      </c>
      <c r="H32" s="67">
        <v>43</v>
      </c>
      <c r="I32" s="67">
        <v>65</v>
      </c>
      <c r="J32" s="67">
        <v>81</v>
      </c>
      <c r="K32" s="67">
        <v>163.00000000000009</v>
      </c>
      <c r="L32" s="67">
        <v>186.99999999999991</v>
      </c>
      <c r="M32" s="67">
        <v>220.99999999999989</v>
      </c>
      <c r="N32" s="67">
        <v>231.99999999999994</v>
      </c>
      <c r="O32" s="67">
        <v>258.00000000000006</v>
      </c>
      <c r="P32" s="67">
        <v>284.99999999999977</v>
      </c>
      <c r="Q32" s="67">
        <v>274.99999999999972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4476</v>
      </c>
      <c r="C35" s="67">
        <v>4488</v>
      </c>
      <c r="D35" s="67">
        <v>4570.9999999999991</v>
      </c>
      <c r="E35" s="67">
        <v>4541</v>
      </c>
      <c r="F35" s="67">
        <v>4522</v>
      </c>
      <c r="G35" s="67">
        <v>4679</v>
      </c>
      <c r="H35" s="67">
        <v>5475</v>
      </c>
      <c r="I35" s="67">
        <v>5759</v>
      </c>
      <c r="J35" s="67">
        <v>5710</v>
      </c>
      <c r="K35" s="67">
        <v>6020.9999999999964</v>
      </c>
      <c r="L35" s="67">
        <v>5961.9999999999973</v>
      </c>
      <c r="M35" s="67">
        <v>5853</v>
      </c>
      <c r="N35" s="67">
        <v>5600.9999999999991</v>
      </c>
      <c r="O35" s="67">
        <v>4978.9999999999973</v>
      </c>
      <c r="P35" s="67">
        <v>4868.9999999999964</v>
      </c>
      <c r="Q35" s="67">
        <v>4208.9999999999964</v>
      </c>
    </row>
    <row r="36" spans="1:17" ht="12" customHeight="1" x14ac:dyDescent="0.25">
      <c r="A36" s="23" t="s">
        <v>141</v>
      </c>
      <c r="B36" s="67">
        <v>10</v>
      </c>
      <c r="C36" s="67">
        <v>22.000000000000011</v>
      </c>
      <c r="D36" s="67">
        <v>27.999999999999979</v>
      </c>
      <c r="E36" s="67">
        <v>44</v>
      </c>
      <c r="F36" s="67">
        <v>48</v>
      </c>
      <c r="G36" s="67">
        <v>48</v>
      </c>
      <c r="H36" s="67">
        <v>69</v>
      </c>
      <c r="I36" s="67">
        <v>103.00000000000001</v>
      </c>
      <c r="J36" s="67">
        <v>125.99999999999996</v>
      </c>
      <c r="K36" s="67">
        <v>249.99999999999989</v>
      </c>
      <c r="L36" s="67">
        <v>281.99999999999989</v>
      </c>
      <c r="M36" s="67">
        <v>328.00000000000006</v>
      </c>
      <c r="N36" s="67">
        <v>339.00000000000006</v>
      </c>
      <c r="O36" s="67">
        <v>372.00000000000017</v>
      </c>
      <c r="P36" s="67">
        <v>403.99999999999972</v>
      </c>
      <c r="Q36" s="67">
        <v>383.9999999999996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744</v>
      </c>
      <c r="C40" s="67">
        <v>757</v>
      </c>
      <c r="D40" s="67">
        <v>1251.0000000000005</v>
      </c>
      <c r="E40" s="67">
        <v>610</v>
      </c>
      <c r="F40" s="67">
        <v>722.00000000000011</v>
      </c>
      <c r="G40" s="67">
        <v>629</v>
      </c>
      <c r="H40" s="67">
        <v>633</v>
      </c>
      <c r="I40" s="67">
        <v>950</v>
      </c>
      <c r="J40" s="67">
        <v>2121</v>
      </c>
      <c r="K40" s="67">
        <v>1272.9999999999993</v>
      </c>
      <c r="L40" s="67">
        <v>574.99999999999977</v>
      </c>
      <c r="M40" s="67">
        <v>1836.9999999999995</v>
      </c>
      <c r="N40" s="67">
        <v>1617.9999999999993</v>
      </c>
      <c r="O40" s="67">
        <v>1342.9999999999993</v>
      </c>
      <c r="P40" s="67">
        <v>1653.9999999999986</v>
      </c>
      <c r="Q40" s="67">
        <v>1269.9999999999986</v>
      </c>
    </row>
    <row r="41" spans="1:17" ht="12" customHeight="1" x14ac:dyDescent="0.25">
      <c r="A41" s="29" t="s">
        <v>140</v>
      </c>
      <c r="B41" s="83">
        <v>6282</v>
      </c>
      <c r="C41" s="83">
        <v>6348</v>
      </c>
      <c r="D41" s="83">
        <v>6037</v>
      </c>
      <c r="E41" s="83">
        <v>6699</v>
      </c>
      <c r="F41" s="83">
        <v>6607</v>
      </c>
      <c r="G41" s="83">
        <v>6997</v>
      </c>
      <c r="H41" s="83">
        <v>8365</v>
      </c>
      <c r="I41" s="83">
        <v>8622</v>
      </c>
      <c r="J41" s="83">
        <v>7466</v>
      </c>
      <c r="K41" s="83">
        <v>9091.9999999999964</v>
      </c>
      <c r="L41" s="83">
        <v>9807.9999999999945</v>
      </c>
      <c r="M41" s="83">
        <v>8504.9999999999964</v>
      </c>
      <c r="N41" s="83">
        <v>8382.9999999999982</v>
      </c>
      <c r="O41" s="83">
        <v>7721.9999999999964</v>
      </c>
      <c r="P41" s="83">
        <v>7333.9999999999945</v>
      </c>
      <c r="Q41" s="83">
        <v>6608.9999999999936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1954091</v>
      </c>
      <c r="C43" s="151">
        <v>1963132.0000000002</v>
      </c>
      <c r="D43" s="151">
        <v>1968175</v>
      </c>
      <c r="E43" s="151">
        <v>1985199.0000000002</v>
      </c>
      <c r="F43" s="151">
        <v>1970195</v>
      </c>
      <c r="G43" s="151">
        <v>1967809.0000000002</v>
      </c>
      <c r="H43" s="151">
        <v>1962712.0000000002</v>
      </c>
      <c r="I43" s="151">
        <v>1934029.0000000005</v>
      </c>
      <c r="J43" s="151">
        <v>1930417.0000000005</v>
      </c>
      <c r="K43" s="151">
        <v>1905182.9999999995</v>
      </c>
      <c r="L43" s="151">
        <v>1894673.9999999991</v>
      </c>
      <c r="M43" s="151">
        <v>1889061.9999999995</v>
      </c>
      <c r="N43" s="151">
        <v>1886288.9999999991</v>
      </c>
      <c r="O43" s="151">
        <v>1875499.9999999986</v>
      </c>
      <c r="P43" s="151">
        <v>1875633.9999999984</v>
      </c>
      <c r="Q43" s="151">
        <v>1907572.9999999981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1954091</v>
      </c>
      <c r="C45" s="67">
        <f t="shared" ref="C45:Q45" si="2">C43</f>
        <v>1963132.0000000002</v>
      </c>
      <c r="D45" s="67">
        <f t="shared" si="2"/>
        <v>1968175</v>
      </c>
      <c r="E45" s="67">
        <f t="shared" si="2"/>
        <v>1985199.0000000002</v>
      </c>
      <c r="F45" s="67">
        <f t="shared" si="2"/>
        <v>1970195</v>
      </c>
      <c r="G45" s="67">
        <f t="shared" si="2"/>
        <v>1967809.0000000002</v>
      </c>
      <c r="H45" s="67">
        <f t="shared" si="2"/>
        <v>1962712.0000000002</v>
      </c>
      <c r="I45" s="67">
        <f t="shared" si="2"/>
        <v>1934029.0000000005</v>
      </c>
      <c r="J45" s="67">
        <f t="shared" si="2"/>
        <v>1930417.0000000005</v>
      </c>
      <c r="K45" s="67">
        <f t="shared" si="2"/>
        <v>1905182.9999999995</v>
      </c>
      <c r="L45" s="67">
        <f t="shared" si="2"/>
        <v>1894673.9999999991</v>
      </c>
      <c r="M45" s="67">
        <f t="shared" si="2"/>
        <v>1889061.9999999995</v>
      </c>
      <c r="N45" s="67">
        <f t="shared" si="2"/>
        <v>1886288.9999999991</v>
      </c>
      <c r="O45" s="67">
        <f t="shared" si="2"/>
        <v>1875499.9999999986</v>
      </c>
      <c r="P45" s="67">
        <f t="shared" si="2"/>
        <v>1875633.9999999984</v>
      </c>
      <c r="Q45" s="67">
        <f t="shared" si="2"/>
        <v>1907572.9999999981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9323</v>
      </c>
      <c r="C48" s="67">
        <v>11978</v>
      </c>
      <c r="D48" s="67">
        <v>14329</v>
      </c>
      <c r="E48" s="67">
        <v>16227</v>
      </c>
      <c r="F48" s="67">
        <v>17769</v>
      </c>
      <c r="G48" s="67">
        <v>19952</v>
      </c>
      <c r="H48" s="67">
        <v>21886</v>
      </c>
      <c r="I48" s="67">
        <v>23781</v>
      </c>
      <c r="J48" s="67">
        <v>29620</v>
      </c>
      <c r="K48" s="67">
        <v>35467.999999999993</v>
      </c>
      <c r="L48" s="67">
        <v>41689.999999999985</v>
      </c>
      <c r="M48" s="67">
        <v>47633.999999999993</v>
      </c>
      <c r="N48" s="67">
        <v>53448.999999999985</v>
      </c>
      <c r="O48" s="67">
        <v>55607.999999999985</v>
      </c>
      <c r="P48" s="67">
        <v>54146.999999999971</v>
      </c>
      <c r="Q48" s="67">
        <v>55884.999999999942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1310380</v>
      </c>
      <c r="C50" s="67">
        <v>1303998</v>
      </c>
      <c r="D50" s="67">
        <v>1297896</v>
      </c>
      <c r="E50" s="67">
        <v>1355696.0000000002</v>
      </c>
      <c r="F50" s="67">
        <v>1358803</v>
      </c>
      <c r="G50" s="67">
        <v>1425314.0000000002</v>
      </c>
      <c r="H50" s="67">
        <v>1449664.0000000002</v>
      </c>
      <c r="I50" s="67">
        <v>1444126.0000000005</v>
      </c>
      <c r="J50" s="67">
        <v>1644250.0000000005</v>
      </c>
      <c r="K50" s="67">
        <v>1528416.9999999998</v>
      </c>
      <c r="L50" s="67">
        <v>1500038.9999999993</v>
      </c>
      <c r="M50" s="67">
        <v>1516580.9999999995</v>
      </c>
      <c r="N50" s="67">
        <v>1512441.9999999993</v>
      </c>
      <c r="O50" s="67">
        <v>1493052.9999999988</v>
      </c>
      <c r="P50" s="67">
        <v>1530952.9999999986</v>
      </c>
      <c r="Q50" s="67">
        <v>1600802.9999999986</v>
      </c>
    </row>
    <row r="51" spans="1:17" ht="12" customHeight="1" x14ac:dyDescent="0.25">
      <c r="A51" s="23" t="s">
        <v>164</v>
      </c>
      <c r="B51" s="67">
        <v>2824</v>
      </c>
      <c r="C51" s="67">
        <v>6450</v>
      </c>
      <c r="D51" s="67">
        <v>8074.0000000000009</v>
      </c>
      <c r="E51" s="67">
        <v>13184</v>
      </c>
      <c r="F51" s="67">
        <v>14359</v>
      </c>
      <c r="G51" s="67">
        <v>14739</v>
      </c>
      <c r="H51" s="67">
        <v>18237</v>
      </c>
      <c r="I51" s="67">
        <v>25750</v>
      </c>
      <c r="J51" s="67">
        <v>36406.000000000007</v>
      </c>
      <c r="K51" s="67">
        <v>63351.999999999956</v>
      </c>
      <c r="L51" s="67">
        <v>70946.999999999971</v>
      </c>
      <c r="M51" s="67">
        <v>84923.999999999971</v>
      </c>
      <c r="N51" s="67">
        <v>91540.999999999985</v>
      </c>
      <c r="O51" s="67">
        <v>111676.99999999994</v>
      </c>
      <c r="P51" s="67">
        <v>127130.99999999993</v>
      </c>
      <c r="Q51" s="67">
        <v>146145.99999999985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639509</v>
      </c>
      <c r="C54" s="67">
        <v>649471.00000000023</v>
      </c>
      <c r="D54" s="67">
        <v>658111</v>
      </c>
      <c r="E54" s="67">
        <v>610383</v>
      </c>
      <c r="F54" s="67">
        <v>590790.00000000012</v>
      </c>
      <c r="G54" s="67">
        <v>522354</v>
      </c>
      <c r="H54" s="67">
        <v>488664</v>
      </c>
      <c r="I54" s="67">
        <v>456021.99999999988</v>
      </c>
      <c r="J54" s="67">
        <v>244351</v>
      </c>
      <c r="K54" s="67">
        <v>300939.99999999983</v>
      </c>
      <c r="L54" s="67">
        <v>309069.99999999977</v>
      </c>
      <c r="M54" s="67">
        <v>272307.99999999988</v>
      </c>
      <c r="N54" s="67">
        <v>266194.99999999983</v>
      </c>
      <c r="O54" s="67">
        <v>251925.99999999985</v>
      </c>
      <c r="P54" s="67">
        <v>200869.99999999985</v>
      </c>
      <c r="Q54" s="67">
        <v>147186.99999999983</v>
      </c>
    </row>
    <row r="55" spans="1:17" ht="12" customHeight="1" x14ac:dyDescent="0.25">
      <c r="A55" s="23" t="s">
        <v>141</v>
      </c>
      <c r="B55" s="67">
        <v>1378</v>
      </c>
      <c r="C55" s="67">
        <v>3213</v>
      </c>
      <c r="D55" s="67">
        <v>4094</v>
      </c>
      <c r="E55" s="67">
        <v>5936.0000000000009</v>
      </c>
      <c r="F55" s="67">
        <v>6243</v>
      </c>
      <c r="G55" s="67">
        <v>5402</v>
      </c>
      <c r="H55" s="67">
        <v>6147</v>
      </c>
      <c r="I55" s="67">
        <v>8131</v>
      </c>
      <c r="J55" s="67">
        <v>5410</v>
      </c>
      <c r="K55" s="67">
        <v>12473.999999999995</v>
      </c>
      <c r="L55" s="67">
        <v>14617.999999999993</v>
      </c>
      <c r="M55" s="67">
        <v>15248.999999999995</v>
      </c>
      <c r="N55" s="67">
        <v>16110.999999999996</v>
      </c>
      <c r="O55" s="67">
        <v>18843.999999999989</v>
      </c>
      <c r="P55" s="67">
        <v>16679.999999999985</v>
      </c>
      <c r="Q55" s="67">
        <v>13436.999999999985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206963</v>
      </c>
      <c r="C59" s="67">
        <v>209193</v>
      </c>
      <c r="D59" s="67">
        <v>337907.00000000006</v>
      </c>
      <c r="E59" s="67">
        <v>165667.00000000003</v>
      </c>
      <c r="F59" s="67">
        <v>193972</v>
      </c>
      <c r="G59" s="67">
        <v>162256</v>
      </c>
      <c r="H59" s="67">
        <v>138084</v>
      </c>
      <c r="I59" s="67">
        <v>191874</v>
      </c>
      <c r="J59" s="67">
        <v>427051.99999999994</v>
      </c>
      <c r="K59" s="67">
        <v>233992.99999999988</v>
      </c>
      <c r="L59" s="67">
        <v>104954.99999999996</v>
      </c>
      <c r="M59" s="67">
        <v>335515.99999999971</v>
      </c>
      <c r="N59" s="67">
        <v>305249.99999999988</v>
      </c>
      <c r="O59" s="67">
        <v>277826.99999999983</v>
      </c>
      <c r="P59" s="67">
        <v>345200.99999999971</v>
      </c>
      <c r="Q59" s="67">
        <v>307378.99999999971</v>
      </c>
    </row>
    <row r="60" spans="1:17" ht="12" customHeight="1" x14ac:dyDescent="0.25">
      <c r="A60" s="29" t="s">
        <v>140</v>
      </c>
      <c r="B60" s="83">
        <v>1747128</v>
      </c>
      <c r="C60" s="83">
        <v>1753939.0000000002</v>
      </c>
      <c r="D60" s="83">
        <v>1630268</v>
      </c>
      <c r="E60" s="83">
        <v>1819532</v>
      </c>
      <c r="F60" s="83">
        <v>1776223.0000000002</v>
      </c>
      <c r="G60" s="83">
        <v>1805553.0000000002</v>
      </c>
      <c r="H60" s="83">
        <v>1824628</v>
      </c>
      <c r="I60" s="83">
        <v>1742155.0000000002</v>
      </c>
      <c r="J60" s="83">
        <v>1503365</v>
      </c>
      <c r="K60" s="83">
        <v>1671189.9999999993</v>
      </c>
      <c r="L60" s="83">
        <v>1789718.9999999991</v>
      </c>
      <c r="M60" s="83">
        <v>1553545.9999999995</v>
      </c>
      <c r="N60" s="83">
        <v>1581038.9999999993</v>
      </c>
      <c r="O60" s="83">
        <v>1597672.9999999988</v>
      </c>
      <c r="P60" s="83">
        <v>1530432.9999999984</v>
      </c>
      <c r="Q60" s="83">
        <v>1600193.9999999974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1841600</v>
      </c>
      <c r="C62" s="151">
        <v>1863992.0000000002</v>
      </c>
      <c r="D62" s="151">
        <v>1896742</v>
      </c>
      <c r="E62" s="151">
        <v>1980212</v>
      </c>
      <c r="F62" s="151">
        <v>1981020.9999999998</v>
      </c>
      <c r="G62" s="151">
        <v>2136069</v>
      </c>
      <c r="H62" s="151">
        <v>2152815</v>
      </c>
      <c r="I62" s="151">
        <v>2160072.9999999995</v>
      </c>
      <c r="J62" s="151">
        <v>2161033.9999999995</v>
      </c>
      <c r="K62" s="151">
        <v>2220396.9999999991</v>
      </c>
      <c r="L62" s="151">
        <v>2269109.9999999995</v>
      </c>
      <c r="M62" s="151">
        <v>2299393.9999999995</v>
      </c>
      <c r="N62" s="151">
        <v>2311022.9999999991</v>
      </c>
      <c r="O62" s="151">
        <v>2339835.9999999986</v>
      </c>
      <c r="P62" s="151">
        <v>2322081.9999999981</v>
      </c>
      <c r="Q62" s="151">
        <v>2290987.9999999972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1841600</v>
      </c>
      <c r="C64" s="67">
        <f t="shared" ref="C64:Q64" si="3">C62</f>
        <v>1863992.0000000002</v>
      </c>
      <c r="D64" s="67">
        <f t="shared" si="3"/>
        <v>1896742</v>
      </c>
      <c r="E64" s="67">
        <f t="shared" si="3"/>
        <v>1980212</v>
      </c>
      <c r="F64" s="67">
        <f t="shared" si="3"/>
        <v>1981020.9999999998</v>
      </c>
      <c r="G64" s="67">
        <f t="shared" si="3"/>
        <v>2136069</v>
      </c>
      <c r="H64" s="67">
        <f t="shared" si="3"/>
        <v>2152815</v>
      </c>
      <c r="I64" s="67">
        <f t="shared" si="3"/>
        <v>2160072.9999999995</v>
      </c>
      <c r="J64" s="67">
        <f t="shared" si="3"/>
        <v>2161033.9999999995</v>
      </c>
      <c r="K64" s="67">
        <f t="shared" si="3"/>
        <v>2220396.9999999991</v>
      </c>
      <c r="L64" s="67">
        <f t="shared" si="3"/>
        <v>2269109.9999999995</v>
      </c>
      <c r="M64" s="67">
        <f t="shared" si="3"/>
        <v>2299393.9999999995</v>
      </c>
      <c r="N64" s="67">
        <f t="shared" si="3"/>
        <v>2311022.9999999991</v>
      </c>
      <c r="O64" s="67">
        <f t="shared" si="3"/>
        <v>2339835.9999999986</v>
      </c>
      <c r="P64" s="67">
        <f t="shared" si="3"/>
        <v>2322081.9999999981</v>
      </c>
      <c r="Q64" s="67">
        <f t="shared" si="3"/>
        <v>2290987.9999999972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8787</v>
      </c>
      <c r="C67" s="67">
        <v>11373</v>
      </c>
      <c r="D67" s="67">
        <v>13809</v>
      </c>
      <c r="E67" s="67">
        <v>16186</v>
      </c>
      <c r="F67" s="67">
        <v>17867</v>
      </c>
      <c r="G67" s="67">
        <v>21659</v>
      </c>
      <c r="H67" s="67">
        <v>24006</v>
      </c>
      <c r="I67" s="67">
        <v>26561</v>
      </c>
      <c r="J67" s="67">
        <v>33159</v>
      </c>
      <c r="K67" s="67">
        <v>41335.999999999993</v>
      </c>
      <c r="L67" s="67">
        <v>49928.999999999985</v>
      </c>
      <c r="M67" s="67">
        <v>57980.999999999993</v>
      </c>
      <c r="N67" s="67">
        <v>65483.999999999993</v>
      </c>
      <c r="O67" s="67">
        <v>69374.999999999985</v>
      </c>
      <c r="P67" s="67">
        <v>67034.999999999942</v>
      </c>
      <c r="Q67" s="67">
        <v>67117.999999999927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1542667</v>
      </c>
      <c r="C69" s="67">
        <v>1648474.0000000002</v>
      </c>
      <c r="D69" s="67">
        <v>1740906</v>
      </c>
      <c r="E69" s="67">
        <v>1718819</v>
      </c>
      <c r="F69" s="67">
        <v>1762421.9999999998</v>
      </c>
      <c r="G69" s="67">
        <v>1828686.9999999998</v>
      </c>
      <c r="H69" s="67">
        <v>1928444.9999999998</v>
      </c>
      <c r="I69" s="67">
        <v>1949925.9999999998</v>
      </c>
      <c r="J69" s="67">
        <v>1951419.9999999995</v>
      </c>
      <c r="K69" s="67">
        <v>2044153.9999999993</v>
      </c>
      <c r="L69" s="67">
        <v>2137121.9999999995</v>
      </c>
      <c r="M69" s="67">
        <v>2123369.9999999995</v>
      </c>
      <c r="N69" s="67">
        <v>2134347.9999999991</v>
      </c>
      <c r="O69" s="67">
        <v>2154880.9999999986</v>
      </c>
      <c r="P69" s="67">
        <v>2078611.9999999986</v>
      </c>
      <c r="Q69" s="67">
        <v>2017748.9999999979</v>
      </c>
    </row>
    <row r="70" spans="1:17" ht="12" customHeight="1" x14ac:dyDescent="0.25">
      <c r="A70" s="23" t="s">
        <v>159</v>
      </c>
      <c r="B70" s="67">
        <v>3325</v>
      </c>
      <c r="C70" s="67">
        <v>8154</v>
      </c>
      <c r="D70" s="67">
        <v>10830</v>
      </c>
      <c r="E70" s="67">
        <v>16715</v>
      </c>
      <c r="F70" s="67">
        <v>18625</v>
      </c>
      <c r="G70" s="67">
        <v>18910.000000000004</v>
      </c>
      <c r="H70" s="67">
        <v>24259</v>
      </c>
      <c r="I70" s="67">
        <v>34768</v>
      </c>
      <c r="J70" s="67">
        <v>43207</v>
      </c>
      <c r="K70" s="67">
        <v>84728.999999999956</v>
      </c>
      <c r="L70" s="67">
        <v>101079.99999999996</v>
      </c>
      <c r="M70" s="67">
        <v>118902.99999999996</v>
      </c>
      <c r="N70" s="67">
        <v>129181.99999999996</v>
      </c>
      <c r="O70" s="67">
        <v>161179.99999999991</v>
      </c>
      <c r="P70" s="67">
        <v>172608.99999999985</v>
      </c>
      <c r="Q70" s="67">
        <v>184210.9999999998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294972</v>
      </c>
      <c r="C73" s="67">
        <v>206343</v>
      </c>
      <c r="D73" s="67">
        <v>144109.00000000003</v>
      </c>
      <c r="E73" s="67">
        <v>242321.99999999988</v>
      </c>
      <c r="F73" s="67">
        <v>197883.00000000006</v>
      </c>
      <c r="G73" s="67">
        <v>285519</v>
      </c>
      <c r="H73" s="67">
        <v>197625</v>
      </c>
      <c r="I73" s="67">
        <v>172306.99999999997</v>
      </c>
      <c r="J73" s="67">
        <v>162801.99999999997</v>
      </c>
      <c r="K73" s="67">
        <v>87871.999999999956</v>
      </c>
      <c r="L73" s="67">
        <v>29511.999999999985</v>
      </c>
      <c r="M73" s="67">
        <v>54091.999999999985</v>
      </c>
      <c r="N73" s="67">
        <v>44782.999999999985</v>
      </c>
      <c r="O73" s="67">
        <v>22119.999999999989</v>
      </c>
      <c r="P73" s="67">
        <v>65427.999999999622</v>
      </c>
      <c r="Q73" s="67">
        <v>81579.999999999694</v>
      </c>
    </row>
    <row r="74" spans="1:17" ht="12" customHeight="1" x14ac:dyDescent="0.25">
      <c r="A74" s="23" t="s">
        <v>141</v>
      </c>
      <c r="B74" s="67">
        <v>636</v>
      </c>
      <c r="C74" s="67">
        <v>1021.000000000001</v>
      </c>
      <c r="D74" s="67">
        <v>897</v>
      </c>
      <c r="E74" s="67">
        <v>2356</v>
      </c>
      <c r="F74" s="67">
        <v>2091</v>
      </c>
      <c r="G74" s="67">
        <v>2953</v>
      </c>
      <c r="H74" s="67">
        <v>2486</v>
      </c>
      <c r="I74" s="67">
        <v>3072</v>
      </c>
      <c r="J74" s="67">
        <v>3605.0000000000045</v>
      </c>
      <c r="K74" s="67">
        <v>3641.9999999999982</v>
      </c>
      <c r="L74" s="67">
        <v>1395.9999999999993</v>
      </c>
      <c r="M74" s="67">
        <v>3028.9999999999991</v>
      </c>
      <c r="N74" s="67">
        <v>2709.9999999999991</v>
      </c>
      <c r="O74" s="67">
        <v>1654.9999999999991</v>
      </c>
      <c r="P74" s="67">
        <v>5432.9999999999955</v>
      </c>
      <c r="Q74" s="67">
        <v>7447.9999999999791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1483239</v>
      </c>
      <c r="C78" s="67">
        <v>1591771</v>
      </c>
      <c r="D78" s="67">
        <v>1731521</v>
      </c>
      <c r="E78" s="67">
        <v>1735081</v>
      </c>
      <c r="F78" s="67">
        <v>1743240</v>
      </c>
      <c r="G78" s="67">
        <v>1794911</v>
      </c>
      <c r="H78" s="67">
        <v>1891453</v>
      </c>
      <c r="I78" s="67">
        <v>1962094.0000000002</v>
      </c>
      <c r="J78" s="67">
        <v>1963975.0000000002</v>
      </c>
      <c r="K78" s="67">
        <v>2090567.9999999991</v>
      </c>
      <c r="L78" s="67">
        <v>2185813.9999999991</v>
      </c>
      <c r="M78" s="67">
        <v>2194929.9999999991</v>
      </c>
      <c r="N78" s="67">
        <v>2222697.9999999991</v>
      </c>
      <c r="O78" s="67">
        <v>2287608.9999999991</v>
      </c>
      <c r="P78" s="67">
        <v>2245142.9999999991</v>
      </c>
      <c r="Q78" s="67">
        <v>2208064.9999999972</v>
      </c>
    </row>
    <row r="79" spans="1:17" ht="12" customHeight="1" x14ac:dyDescent="0.25">
      <c r="A79" s="29" t="s">
        <v>140</v>
      </c>
      <c r="B79" s="83">
        <v>358361</v>
      </c>
      <c r="C79" s="83">
        <v>272221</v>
      </c>
      <c r="D79" s="83">
        <v>165221</v>
      </c>
      <c r="E79" s="83">
        <v>245131.00000000006</v>
      </c>
      <c r="F79" s="83">
        <v>237781.00000000006</v>
      </c>
      <c r="G79" s="83">
        <v>341157.99999999994</v>
      </c>
      <c r="H79" s="83">
        <v>261362.00000000006</v>
      </c>
      <c r="I79" s="83">
        <v>197979</v>
      </c>
      <c r="J79" s="83">
        <v>197059.00000000003</v>
      </c>
      <c r="K79" s="83">
        <v>129828.99999999994</v>
      </c>
      <c r="L79" s="83">
        <v>83295.999999999956</v>
      </c>
      <c r="M79" s="83">
        <v>104464</v>
      </c>
      <c r="N79" s="83">
        <v>88324.999999999971</v>
      </c>
      <c r="O79" s="83">
        <v>52226.999999999971</v>
      </c>
      <c r="P79" s="83">
        <v>76938.999999999956</v>
      </c>
      <c r="Q79" s="83">
        <v>82922.999999999927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72357</v>
      </c>
      <c r="C81" s="151">
        <v>73918</v>
      </c>
      <c r="D81" s="151">
        <v>75784</v>
      </c>
      <c r="E81" s="151">
        <v>83146.000000000015</v>
      </c>
      <c r="F81" s="151">
        <v>87954</v>
      </c>
      <c r="G81" s="151">
        <v>94000</v>
      </c>
      <c r="H81" s="151">
        <v>130621.00000000001</v>
      </c>
      <c r="I81" s="151">
        <v>206404</v>
      </c>
      <c r="J81" s="151">
        <v>239333.99999999994</v>
      </c>
      <c r="K81" s="151">
        <v>251934.99999999994</v>
      </c>
      <c r="L81" s="151">
        <v>267709.99999999988</v>
      </c>
      <c r="M81" s="151">
        <v>317365.99999999988</v>
      </c>
      <c r="N81" s="151">
        <v>335266.99999999994</v>
      </c>
      <c r="O81" s="151">
        <v>336592.99999999983</v>
      </c>
      <c r="P81" s="151">
        <v>337024.99999999977</v>
      </c>
      <c r="Q81" s="151">
        <v>340813.99999999965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72357</v>
      </c>
      <c r="C83" s="67">
        <f t="shared" ref="C83:Q83" si="4">C81</f>
        <v>73918</v>
      </c>
      <c r="D83" s="67">
        <f t="shared" si="4"/>
        <v>75784</v>
      </c>
      <c r="E83" s="67">
        <f t="shared" si="4"/>
        <v>83146.000000000015</v>
      </c>
      <c r="F83" s="67">
        <f t="shared" si="4"/>
        <v>87954</v>
      </c>
      <c r="G83" s="67">
        <f t="shared" si="4"/>
        <v>94000</v>
      </c>
      <c r="H83" s="67">
        <f t="shared" si="4"/>
        <v>130621.00000000001</v>
      </c>
      <c r="I83" s="67">
        <f t="shared" si="4"/>
        <v>206404</v>
      </c>
      <c r="J83" s="67">
        <f t="shared" si="4"/>
        <v>239333.99999999994</v>
      </c>
      <c r="K83" s="67">
        <f t="shared" si="4"/>
        <v>251934.99999999994</v>
      </c>
      <c r="L83" s="67">
        <f t="shared" si="4"/>
        <v>267709.99999999988</v>
      </c>
      <c r="M83" s="67">
        <f t="shared" si="4"/>
        <v>317365.99999999988</v>
      </c>
      <c r="N83" s="67">
        <f t="shared" si="4"/>
        <v>335266.99999999994</v>
      </c>
      <c r="O83" s="67">
        <f t="shared" si="4"/>
        <v>336592.99999999983</v>
      </c>
      <c r="P83" s="67">
        <f t="shared" si="4"/>
        <v>337024.99999999977</v>
      </c>
      <c r="Q83" s="67">
        <f t="shared" si="4"/>
        <v>340813.99999999965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345</v>
      </c>
      <c r="C86" s="67">
        <v>451</v>
      </c>
      <c r="D86" s="67">
        <v>552</v>
      </c>
      <c r="E86" s="67">
        <v>680</v>
      </c>
      <c r="F86" s="67">
        <v>793</v>
      </c>
      <c r="G86" s="67">
        <v>953</v>
      </c>
      <c r="H86" s="67">
        <v>1457</v>
      </c>
      <c r="I86" s="67">
        <v>2538</v>
      </c>
      <c r="J86" s="67">
        <v>3672</v>
      </c>
      <c r="K86" s="67">
        <v>4689.9999999999991</v>
      </c>
      <c r="L86" s="67">
        <v>5890.9999999999991</v>
      </c>
      <c r="M86" s="67">
        <v>8002.9999999999982</v>
      </c>
      <c r="N86" s="67">
        <v>9499.9999999999982</v>
      </c>
      <c r="O86" s="67">
        <v>9979.9999999999964</v>
      </c>
      <c r="P86" s="67">
        <v>9728.9999999999945</v>
      </c>
      <c r="Q86" s="67">
        <v>9984.9999999999909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27659</v>
      </c>
      <c r="C88" s="67">
        <v>31520.000000000007</v>
      </c>
      <c r="D88" s="67">
        <v>31513</v>
      </c>
      <c r="E88" s="67">
        <v>38352.000000000007</v>
      </c>
      <c r="F88" s="67">
        <v>39529</v>
      </c>
      <c r="G88" s="67">
        <v>43266</v>
      </c>
      <c r="H88" s="67">
        <v>57991.000000000007</v>
      </c>
      <c r="I88" s="67">
        <v>111065.99999999999</v>
      </c>
      <c r="J88" s="67">
        <v>119737.99999999997</v>
      </c>
      <c r="K88" s="67">
        <v>142481.99999999997</v>
      </c>
      <c r="L88" s="67">
        <v>153759.99999999994</v>
      </c>
      <c r="M88" s="67">
        <v>164751.99999999991</v>
      </c>
      <c r="N88" s="67">
        <v>205834.99999999994</v>
      </c>
      <c r="O88" s="67">
        <v>204413.99999999988</v>
      </c>
      <c r="P88" s="67">
        <v>203567.99999999983</v>
      </c>
      <c r="Q88" s="67">
        <v>209443.99999999971</v>
      </c>
    </row>
    <row r="89" spans="1:17" ht="12" customHeight="1" x14ac:dyDescent="0.25">
      <c r="A89" s="23" t="s">
        <v>155</v>
      </c>
      <c r="B89" s="67">
        <v>60</v>
      </c>
      <c r="C89" s="67">
        <v>156</v>
      </c>
      <c r="D89" s="67">
        <v>196</v>
      </c>
      <c r="E89" s="67">
        <v>373</v>
      </c>
      <c r="F89" s="67">
        <v>418</v>
      </c>
      <c r="G89" s="67">
        <v>447</v>
      </c>
      <c r="H89" s="67">
        <v>730</v>
      </c>
      <c r="I89" s="67">
        <v>1980</v>
      </c>
      <c r="J89" s="67">
        <v>2651</v>
      </c>
      <c r="K89" s="67">
        <v>5905.9999999999973</v>
      </c>
      <c r="L89" s="67">
        <v>7271.9999999999964</v>
      </c>
      <c r="M89" s="67">
        <v>9225.9999999999964</v>
      </c>
      <c r="N89" s="67">
        <v>12457.999999999998</v>
      </c>
      <c r="O89" s="67">
        <v>15289.999999999991</v>
      </c>
      <c r="P89" s="67">
        <v>16903.999999999989</v>
      </c>
      <c r="Q89" s="67">
        <v>19120.999999999978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16101</v>
      </c>
      <c r="C92" s="67">
        <v>16005.000000000002</v>
      </c>
      <c r="D92" s="67">
        <v>15686.000000000002</v>
      </c>
      <c r="E92" s="67">
        <v>11964</v>
      </c>
      <c r="F92" s="67">
        <v>12145</v>
      </c>
      <c r="G92" s="67">
        <v>10480.000000000002</v>
      </c>
      <c r="H92" s="67">
        <v>6456</v>
      </c>
      <c r="I92" s="67">
        <v>6301.9999999999991</v>
      </c>
      <c r="J92" s="67">
        <v>5818.0000000000009</v>
      </c>
      <c r="K92" s="67">
        <v>5215.9999999999982</v>
      </c>
      <c r="L92" s="67">
        <v>3573.9999999999986</v>
      </c>
      <c r="M92" s="67">
        <v>9133.0000000000091</v>
      </c>
      <c r="N92" s="67">
        <v>9306.9999999999982</v>
      </c>
      <c r="O92" s="67">
        <v>9334.9999999999945</v>
      </c>
      <c r="P92" s="67">
        <v>9681.9999999999927</v>
      </c>
      <c r="Q92" s="67">
        <v>13993.999999999993</v>
      </c>
    </row>
    <row r="93" spans="1:17" ht="12" customHeight="1" x14ac:dyDescent="0.25">
      <c r="A93" s="23" t="s">
        <v>143</v>
      </c>
      <c r="B93" s="67">
        <v>35</v>
      </c>
      <c r="C93" s="67">
        <v>79.000000000000071</v>
      </c>
      <c r="D93" s="67">
        <v>98.000000000000114</v>
      </c>
      <c r="E93" s="67">
        <v>116.00000000000003</v>
      </c>
      <c r="F93" s="67">
        <v>128</v>
      </c>
      <c r="G93" s="67">
        <v>108</v>
      </c>
      <c r="H93" s="67">
        <v>81</v>
      </c>
      <c r="I93" s="67">
        <v>112.00000000000001</v>
      </c>
      <c r="J93" s="67">
        <v>129</v>
      </c>
      <c r="K93" s="67">
        <v>216.00000000000006</v>
      </c>
      <c r="L93" s="67">
        <v>168.99999999999991</v>
      </c>
      <c r="M93" s="67">
        <v>511.00000000000051</v>
      </c>
      <c r="N93" s="67">
        <v>562.99999999999955</v>
      </c>
      <c r="O93" s="67">
        <v>697.99999999999966</v>
      </c>
      <c r="P93" s="67">
        <v>803.9999999999992</v>
      </c>
      <c r="Q93" s="67">
        <v>1277.9999999999989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28441</v>
      </c>
      <c r="C96" s="67">
        <v>26029</v>
      </c>
      <c r="D96" s="67">
        <v>28116.000000000007</v>
      </c>
      <c r="E96" s="67">
        <v>32030.000000000004</v>
      </c>
      <c r="F96" s="67">
        <v>35360</v>
      </c>
      <c r="G96" s="67">
        <v>39292.999999999993</v>
      </c>
      <c r="H96" s="67">
        <v>64551.000000000007</v>
      </c>
      <c r="I96" s="67">
        <v>85421</v>
      </c>
      <c r="J96" s="67">
        <v>108593.99999999999</v>
      </c>
      <c r="K96" s="67">
        <v>94209.999999999956</v>
      </c>
      <c r="L96" s="67">
        <v>98285.999999999971</v>
      </c>
      <c r="M96" s="67">
        <v>126651.99999999996</v>
      </c>
      <c r="N96" s="67">
        <v>100990.99999999999</v>
      </c>
      <c r="O96" s="67">
        <v>99419.999999999956</v>
      </c>
      <c r="P96" s="67">
        <v>97933.999999999927</v>
      </c>
      <c r="Q96" s="67">
        <v>88863.999999999942</v>
      </c>
    </row>
    <row r="97" spans="1:17" ht="12" customHeight="1" x14ac:dyDescent="0.25">
      <c r="A97" s="23" t="s">
        <v>141</v>
      </c>
      <c r="B97" s="67">
        <v>61</v>
      </c>
      <c r="C97" s="67">
        <v>129</v>
      </c>
      <c r="D97" s="67">
        <v>175</v>
      </c>
      <c r="E97" s="67">
        <v>311</v>
      </c>
      <c r="F97" s="67">
        <v>374</v>
      </c>
      <c r="G97" s="67">
        <v>406</v>
      </c>
      <c r="H97" s="67">
        <v>812</v>
      </c>
      <c r="I97" s="67">
        <v>1523</v>
      </c>
      <c r="J97" s="67">
        <v>2404</v>
      </c>
      <c r="K97" s="67">
        <v>3905.0000000000009</v>
      </c>
      <c r="L97" s="67">
        <v>4648.9999999999982</v>
      </c>
      <c r="M97" s="67">
        <v>7091.9999999999973</v>
      </c>
      <c r="N97" s="67">
        <v>6112.9999999999982</v>
      </c>
      <c r="O97" s="67">
        <v>7435.9999999999973</v>
      </c>
      <c r="P97" s="67">
        <v>8132.9999999999936</v>
      </c>
      <c r="Q97" s="67">
        <v>8112.9999999999927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38065.000000000015</v>
      </c>
      <c r="K101" s="67">
        <v>37523.999999999985</v>
      </c>
      <c r="L101" s="67">
        <v>37321.999999999985</v>
      </c>
      <c r="M101" s="67">
        <v>37158.999999999993</v>
      </c>
      <c r="N101" s="67">
        <v>37009.999999999985</v>
      </c>
      <c r="O101" s="67">
        <v>36992.999999999985</v>
      </c>
      <c r="P101" s="67">
        <v>36933.999999999978</v>
      </c>
      <c r="Q101" s="67">
        <v>36496.999999999985</v>
      </c>
    </row>
    <row r="102" spans="1:17" ht="12" customHeight="1" x14ac:dyDescent="0.25">
      <c r="A102" s="23" t="s">
        <v>57</v>
      </c>
      <c r="B102" s="67">
        <v>7664</v>
      </c>
      <c r="C102" s="67">
        <v>7877</v>
      </c>
      <c r="D102" s="67">
        <v>13011.000000000002</v>
      </c>
      <c r="E102" s="67">
        <v>6939</v>
      </c>
      <c r="F102" s="67">
        <v>8658.9999999999982</v>
      </c>
      <c r="G102" s="67">
        <v>7751</v>
      </c>
      <c r="H102" s="67">
        <v>9189.9999999999982</v>
      </c>
      <c r="I102" s="67">
        <v>20477.000000000011</v>
      </c>
      <c r="J102" s="67">
        <v>44525.000000000015</v>
      </c>
      <c r="K102" s="67">
        <v>26333.999999999985</v>
      </c>
      <c r="L102" s="67">
        <v>25671.604721060714</v>
      </c>
      <c r="M102" s="67">
        <v>49767.999999999964</v>
      </c>
      <c r="N102" s="67">
        <v>48265.999999999985</v>
      </c>
      <c r="O102" s="67">
        <v>44380.999999999964</v>
      </c>
      <c r="P102" s="67">
        <v>55229.999999999971</v>
      </c>
      <c r="Q102" s="67">
        <v>49036.999999999949</v>
      </c>
    </row>
    <row r="103" spans="1:17" ht="12" customHeight="1" x14ac:dyDescent="0.25">
      <c r="A103" s="29" t="s">
        <v>140</v>
      </c>
      <c r="B103" s="83">
        <v>64693</v>
      </c>
      <c r="C103" s="83">
        <v>66041</v>
      </c>
      <c r="D103" s="83">
        <v>62773.000000000007</v>
      </c>
      <c r="E103" s="83">
        <v>76207.000000000015</v>
      </c>
      <c r="F103" s="83">
        <v>79295</v>
      </c>
      <c r="G103" s="83">
        <v>86249.000000000015</v>
      </c>
      <c r="H103" s="83">
        <v>121431</v>
      </c>
      <c r="I103" s="83">
        <v>185926.99999999997</v>
      </c>
      <c r="J103" s="83">
        <v>156743.99999999994</v>
      </c>
      <c r="K103" s="83">
        <v>188076.99999999994</v>
      </c>
      <c r="L103" s="83">
        <v>204716.39527893922</v>
      </c>
      <c r="M103" s="83">
        <v>230438.99999999991</v>
      </c>
      <c r="N103" s="83">
        <v>249990.99999999994</v>
      </c>
      <c r="O103" s="83">
        <v>255218.99999999985</v>
      </c>
      <c r="P103" s="83">
        <v>244860.9999999998</v>
      </c>
      <c r="Q103" s="83">
        <v>255279.99999999974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12196</v>
      </c>
      <c r="C124" s="151">
        <v>12240</v>
      </c>
      <c r="D124" s="151">
        <v>12267.999999999996</v>
      </c>
      <c r="E124" s="151">
        <v>12353.999999999998</v>
      </c>
      <c r="F124" s="151">
        <v>12440.999999999996</v>
      </c>
      <c r="G124" s="151">
        <v>12744.999999999998</v>
      </c>
      <c r="H124" s="151">
        <v>12896.999999999998</v>
      </c>
      <c r="I124" s="151">
        <v>12945.000000000004</v>
      </c>
      <c r="J124" s="151">
        <v>12755</v>
      </c>
      <c r="K124" s="151">
        <v>12576.999999999991</v>
      </c>
      <c r="L124" s="151">
        <v>11309.999999999996</v>
      </c>
      <c r="M124" s="151">
        <v>11159.999999999998</v>
      </c>
      <c r="N124" s="151">
        <v>6838.9999999999973</v>
      </c>
      <c r="O124" s="151">
        <v>4074.9999999999982</v>
      </c>
      <c r="P124" s="151">
        <v>4014.9999999999973</v>
      </c>
      <c r="Q124" s="151">
        <v>1637.9999999999982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12196</v>
      </c>
      <c r="C126" s="67">
        <f t="shared" ref="C126:Q126" si="6">C124</f>
        <v>12240</v>
      </c>
      <c r="D126" s="67">
        <f t="shared" si="6"/>
        <v>12267.999999999996</v>
      </c>
      <c r="E126" s="67">
        <f t="shared" si="6"/>
        <v>12353.999999999998</v>
      </c>
      <c r="F126" s="67">
        <f t="shared" si="6"/>
        <v>12440.999999999996</v>
      </c>
      <c r="G126" s="67">
        <f t="shared" si="6"/>
        <v>12744.999999999998</v>
      </c>
      <c r="H126" s="67">
        <f t="shared" si="6"/>
        <v>12896.999999999998</v>
      </c>
      <c r="I126" s="67">
        <f t="shared" si="6"/>
        <v>12945.000000000004</v>
      </c>
      <c r="J126" s="67">
        <f t="shared" si="6"/>
        <v>12755</v>
      </c>
      <c r="K126" s="67">
        <f t="shared" si="6"/>
        <v>12576.999999999991</v>
      </c>
      <c r="L126" s="67">
        <f t="shared" si="6"/>
        <v>11309.999999999996</v>
      </c>
      <c r="M126" s="67">
        <f t="shared" si="6"/>
        <v>11159.999999999998</v>
      </c>
      <c r="N126" s="67">
        <f t="shared" si="6"/>
        <v>6838.9999999999973</v>
      </c>
      <c r="O126" s="67">
        <f t="shared" si="6"/>
        <v>4074.9999999999982</v>
      </c>
      <c r="P126" s="67">
        <f t="shared" si="6"/>
        <v>4014.9999999999973</v>
      </c>
      <c r="Q126" s="67">
        <f t="shared" si="6"/>
        <v>1637.9999999999982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58</v>
      </c>
      <c r="C129" s="67">
        <v>75</v>
      </c>
      <c r="D129" s="67">
        <v>89</v>
      </c>
      <c r="E129" s="67">
        <v>101</v>
      </c>
      <c r="F129" s="67">
        <v>112</v>
      </c>
      <c r="G129" s="67">
        <v>129</v>
      </c>
      <c r="H129" s="67">
        <v>144</v>
      </c>
      <c r="I129" s="67">
        <v>159</v>
      </c>
      <c r="J129" s="67">
        <v>196</v>
      </c>
      <c r="K129" s="67">
        <v>233.99999999999994</v>
      </c>
      <c r="L129" s="67">
        <v>248.99999999999994</v>
      </c>
      <c r="M129" s="67">
        <v>280.99999999999994</v>
      </c>
      <c r="N129" s="67">
        <v>193.99999999999997</v>
      </c>
      <c r="O129" s="67">
        <v>120.99999999999993</v>
      </c>
      <c r="P129" s="67">
        <v>115.99999999999991</v>
      </c>
      <c r="Q129" s="67">
        <v>47.999999999999943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10023</v>
      </c>
      <c r="C131" s="67">
        <v>10034.999999999998</v>
      </c>
      <c r="D131" s="67">
        <v>10156.999999999998</v>
      </c>
      <c r="E131" s="67">
        <v>10267.999999999998</v>
      </c>
      <c r="F131" s="67">
        <v>10350.999999999996</v>
      </c>
      <c r="G131" s="67">
        <v>10377</v>
      </c>
      <c r="H131" s="67">
        <v>10542</v>
      </c>
      <c r="I131" s="67">
        <v>12503.000000000004</v>
      </c>
      <c r="J131" s="67">
        <v>10848</v>
      </c>
      <c r="K131" s="67">
        <v>10637.999999999993</v>
      </c>
      <c r="L131" s="67">
        <v>10223.999999999996</v>
      </c>
      <c r="M131" s="67">
        <v>10124.999999999998</v>
      </c>
      <c r="N131" s="67">
        <v>5820.9999999999982</v>
      </c>
      <c r="O131" s="67">
        <v>3758.9999999999982</v>
      </c>
      <c r="P131" s="67">
        <v>3700.9999999999973</v>
      </c>
      <c r="Q131" s="67">
        <v>1477.9999999999984</v>
      </c>
    </row>
    <row r="132" spans="1:17" ht="12" customHeight="1" x14ac:dyDescent="0.25">
      <c r="A132" s="23" t="s">
        <v>147</v>
      </c>
      <c r="B132" s="67">
        <v>22</v>
      </c>
      <c r="C132" s="67">
        <v>50</v>
      </c>
      <c r="D132" s="67">
        <v>63</v>
      </c>
      <c r="E132" s="67">
        <v>100</v>
      </c>
      <c r="F132" s="67">
        <v>109</v>
      </c>
      <c r="G132" s="67">
        <v>107.00000000000001</v>
      </c>
      <c r="H132" s="67">
        <v>133</v>
      </c>
      <c r="I132" s="67">
        <v>223</v>
      </c>
      <c r="J132" s="67">
        <v>240</v>
      </c>
      <c r="K132" s="67">
        <v>440.99999999999983</v>
      </c>
      <c r="L132" s="67">
        <v>483.99999999999943</v>
      </c>
      <c r="M132" s="67">
        <v>566.99999999999989</v>
      </c>
      <c r="N132" s="67">
        <v>351.99999999999989</v>
      </c>
      <c r="O132" s="67">
        <v>280.99999999999983</v>
      </c>
      <c r="P132" s="67">
        <v>306.99999999999977</v>
      </c>
      <c r="Q132" s="67">
        <v>134.99999999999986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2146</v>
      </c>
      <c r="C135" s="67">
        <v>2144.0000000000014</v>
      </c>
      <c r="D135" s="67">
        <v>2035</v>
      </c>
      <c r="E135" s="67">
        <v>1967</v>
      </c>
      <c r="F135" s="67">
        <v>1959.9999999999998</v>
      </c>
      <c r="G135" s="67">
        <v>2237.9999999999986</v>
      </c>
      <c r="H135" s="67">
        <v>2193.9999999999986</v>
      </c>
      <c r="I135" s="67">
        <v>215</v>
      </c>
      <c r="J135" s="67">
        <v>1630.9999999999995</v>
      </c>
      <c r="K135" s="67">
        <v>1437.9999999999993</v>
      </c>
      <c r="L135" s="67">
        <v>574.99999999999977</v>
      </c>
      <c r="M135" s="67">
        <v>442.99999999999983</v>
      </c>
      <c r="N135" s="67">
        <v>627.99999999999898</v>
      </c>
      <c r="O135" s="67">
        <v>32.999999999999979</v>
      </c>
      <c r="P135" s="67">
        <v>5.9999999999999956</v>
      </c>
      <c r="Q135" s="67">
        <v>22.999999999999979</v>
      </c>
    </row>
    <row r="136" spans="1:17" ht="12" customHeight="1" x14ac:dyDescent="0.25">
      <c r="A136" s="23" t="s">
        <v>141</v>
      </c>
      <c r="B136" s="67">
        <v>5</v>
      </c>
      <c r="C136" s="67">
        <v>11.000000000000005</v>
      </c>
      <c r="D136" s="67">
        <v>12.999999999998623</v>
      </c>
      <c r="E136" s="67">
        <v>19</v>
      </c>
      <c r="F136" s="67">
        <v>21</v>
      </c>
      <c r="G136" s="67">
        <v>23</v>
      </c>
      <c r="H136" s="67">
        <v>28</v>
      </c>
      <c r="I136" s="67">
        <v>4</v>
      </c>
      <c r="J136" s="67">
        <v>36</v>
      </c>
      <c r="K136" s="67">
        <v>59.999999999998877</v>
      </c>
      <c r="L136" s="67">
        <v>26.999999999999989</v>
      </c>
      <c r="M136" s="67">
        <v>24.999999999999993</v>
      </c>
      <c r="N136" s="67">
        <v>37.999999999999943</v>
      </c>
      <c r="O136" s="67">
        <v>1.9999999999999989</v>
      </c>
      <c r="P136" s="67">
        <v>0.99999999999999922</v>
      </c>
      <c r="Q136" s="67">
        <v>1.9999999999999978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1292</v>
      </c>
      <c r="C140" s="67">
        <v>1304</v>
      </c>
      <c r="D140" s="67">
        <v>2106.0000000000005</v>
      </c>
      <c r="E140" s="67">
        <v>1031</v>
      </c>
      <c r="F140" s="67">
        <v>1225.0000000000007</v>
      </c>
      <c r="G140" s="67">
        <v>1051</v>
      </c>
      <c r="H140" s="67">
        <v>907.00000000000011</v>
      </c>
      <c r="I140" s="67">
        <v>1284</v>
      </c>
      <c r="J140" s="67">
        <v>2822.0000000000018</v>
      </c>
      <c r="K140" s="67">
        <v>1544.9999999999998</v>
      </c>
      <c r="L140" s="67">
        <v>626.99999999999977</v>
      </c>
      <c r="M140" s="67">
        <v>1981.9999999999982</v>
      </c>
      <c r="N140" s="67">
        <v>1106.9999999999995</v>
      </c>
      <c r="O140" s="67">
        <v>603.99999999999966</v>
      </c>
      <c r="P140" s="67">
        <v>738.99999999999932</v>
      </c>
      <c r="Q140" s="67">
        <v>263.9999999999996</v>
      </c>
    </row>
    <row r="141" spans="1:17" ht="12" customHeight="1" x14ac:dyDescent="0.25">
      <c r="A141" s="29" t="s">
        <v>140</v>
      </c>
      <c r="B141" s="83">
        <v>10904</v>
      </c>
      <c r="C141" s="83">
        <v>10936</v>
      </c>
      <c r="D141" s="83">
        <v>10162</v>
      </c>
      <c r="E141" s="83">
        <v>11323</v>
      </c>
      <c r="F141" s="83">
        <v>11216.000000000002</v>
      </c>
      <c r="G141" s="83">
        <v>11694</v>
      </c>
      <c r="H141" s="83">
        <v>11990</v>
      </c>
      <c r="I141" s="83">
        <v>11661</v>
      </c>
      <c r="J141" s="83">
        <v>9932.9999999999982</v>
      </c>
      <c r="K141" s="83">
        <v>11031.999999999995</v>
      </c>
      <c r="L141" s="83">
        <v>10682.999999999995</v>
      </c>
      <c r="M141" s="83">
        <v>9177.9999999999964</v>
      </c>
      <c r="N141" s="83">
        <v>5731.9999999999973</v>
      </c>
      <c r="O141" s="83">
        <v>3470.9999999999986</v>
      </c>
      <c r="P141" s="83">
        <v>3275.9999999999977</v>
      </c>
      <c r="Q141" s="83">
        <v>1373.9999999999984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4776</v>
      </c>
      <c r="C143" s="151">
        <v>7391</v>
      </c>
      <c r="D143" s="151">
        <v>13408</v>
      </c>
      <c r="E143" s="151">
        <v>16809</v>
      </c>
      <c r="F143" s="151">
        <v>22656</v>
      </c>
      <c r="G143" s="151">
        <v>27155</v>
      </c>
      <c r="H143" s="151">
        <v>28808.000000000004</v>
      </c>
      <c r="I143" s="151">
        <v>33084</v>
      </c>
      <c r="J143" s="151">
        <v>35380.000000000007</v>
      </c>
      <c r="K143" s="151">
        <v>41127.999999999985</v>
      </c>
      <c r="L143" s="151">
        <v>43400.999999999978</v>
      </c>
      <c r="M143" s="151">
        <v>51410.999999999985</v>
      </c>
      <c r="N143" s="151">
        <v>72726.999999999971</v>
      </c>
      <c r="O143" s="151">
        <v>92957.999999999956</v>
      </c>
      <c r="P143" s="151">
        <v>158180.99999999988</v>
      </c>
      <c r="Q143" s="151">
        <v>221423.99999999974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4776</v>
      </c>
      <c r="C145" s="67">
        <f t="shared" ref="C145:Q145" si="7">C143</f>
        <v>7391</v>
      </c>
      <c r="D145" s="67">
        <f t="shared" si="7"/>
        <v>13408</v>
      </c>
      <c r="E145" s="67">
        <f t="shared" si="7"/>
        <v>16809</v>
      </c>
      <c r="F145" s="67">
        <f t="shared" si="7"/>
        <v>22656</v>
      </c>
      <c r="G145" s="67">
        <f t="shared" si="7"/>
        <v>27155</v>
      </c>
      <c r="H145" s="67">
        <f t="shared" si="7"/>
        <v>28808.000000000004</v>
      </c>
      <c r="I145" s="67">
        <f t="shared" si="7"/>
        <v>33084</v>
      </c>
      <c r="J145" s="67">
        <f t="shared" si="7"/>
        <v>35380.000000000007</v>
      </c>
      <c r="K145" s="67">
        <f t="shared" si="7"/>
        <v>41127.999999999985</v>
      </c>
      <c r="L145" s="67">
        <f t="shared" si="7"/>
        <v>43400.999999999978</v>
      </c>
      <c r="M145" s="67">
        <f t="shared" si="7"/>
        <v>51410.999999999985</v>
      </c>
      <c r="N145" s="67">
        <f t="shared" si="7"/>
        <v>72726.999999999971</v>
      </c>
      <c r="O145" s="67">
        <f t="shared" si="7"/>
        <v>92957.999999999956</v>
      </c>
      <c r="P145" s="67">
        <f t="shared" si="7"/>
        <v>158180.99999999988</v>
      </c>
      <c r="Q145" s="67">
        <f t="shared" si="7"/>
        <v>221423.99999999974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955.2</v>
      </c>
      <c r="C147" s="67">
        <v>1478.2</v>
      </c>
      <c r="D147" s="67">
        <v>2681.6000000000004</v>
      </c>
      <c r="E147" s="67">
        <v>3361.8</v>
      </c>
      <c r="F147" s="67">
        <v>4531.2</v>
      </c>
      <c r="G147" s="67">
        <v>5431</v>
      </c>
      <c r="H147" s="67">
        <v>5761.6</v>
      </c>
      <c r="I147" s="67">
        <v>6616.8</v>
      </c>
      <c r="J147" s="67">
        <v>7076</v>
      </c>
      <c r="K147" s="67">
        <v>8225.5999999999985</v>
      </c>
      <c r="L147" s="67">
        <v>8680.1999999999989</v>
      </c>
      <c r="M147" s="67">
        <v>10282.199999999999</v>
      </c>
      <c r="N147" s="67">
        <v>14545.399999999998</v>
      </c>
      <c r="O147" s="67">
        <v>18591.599999999991</v>
      </c>
      <c r="P147" s="67">
        <v>31636.199999999975</v>
      </c>
      <c r="Q147" s="67">
        <v>44284.799999999959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1722</v>
      </c>
      <c r="C149" s="67">
        <v>1712</v>
      </c>
      <c r="D149" s="67">
        <v>1678</v>
      </c>
      <c r="E149" s="67">
        <v>1280.0000000000002</v>
      </c>
      <c r="F149" s="67">
        <v>1299.0000000000002</v>
      </c>
      <c r="G149" s="67">
        <v>1121</v>
      </c>
      <c r="H149" s="67">
        <v>690</v>
      </c>
      <c r="I149" s="67">
        <v>674</v>
      </c>
      <c r="J149" s="67">
        <v>622</v>
      </c>
      <c r="K149" s="67">
        <v>557.99999999999977</v>
      </c>
      <c r="L149" s="67">
        <v>381.99999999999983</v>
      </c>
      <c r="M149" s="67">
        <v>976.00000000000057</v>
      </c>
      <c r="N149" s="67">
        <v>994.99999999999989</v>
      </c>
      <c r="O149" s="67">
        <v>996.99999999999943</v>
      </c>
      <c r="P149" s="67">
        <v>1033.9999999999991</v>
      </c>
      <c r="Q149" s="67">
        <v>1063.9999999999991</v>
      </c>
    </row>
    <row r="150" spans="1:17" ht="12" customHeight="1" x14ac:dyDescent="0.25">
      <c r="A150" s="23" t="s">
        <v>143</v>
      </c>
      <c r="B150" s="67">
        <v>4</v>
      </c>
      <c r="C150" s="67">
        <v>7.9999999999999991</v>
      </c>
      <c r="D150" s="67">
        <v>10</v>
      </c>
      <c r="E150" s="67">
        <v>12</v>
      </c>
      <c r="F150" s="67">
        <v>14</v>
      </c>
      <c r="G150" s="67">
        <v>12</v>
      </c>
      <c r="H150" s="67">
        <v>9</v>
      </c>
      <c r="I150" s="67">
        <v>12.00000000000014</v>
      </c>
      <c r="J150" s="67">
        <v>14.00000000000002</v>
      </c>
      <c r="K150" s="67">
        <v>22.999999999999993</v>
      </c>
      <c r="L150" s="67">
        <v>17.999999999999996</v>
      </c>
      <c r="M150" s="67">
        <v>55.000000000000028</v>
      </c>
      <c r="N150" s="67">
        <v>59.999999999999964</v>
      </c>
      <c r="O150" s="67">
        <v>74.999999999999972</v>
      </c>
      <c r="P150" s="67">
        <v>85.999999999999943</v>
      </c>
      <c r="Q150" s="67">
        <v>96.999999999999886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3043</v>
      </c>
      <c r="C153" s="67">
        <v>5643</v>
      </c>
      <c r="D153" s="67">
        <v>11648</v>
      </c>
      <c r="E153" s="67">
        <v>15367.999999999998</v>
      </c>
      <c r="F153" s="67">
        <v>21120</v>
      </c>
      <c r="G153" s="67">
        <v>25756</v>
      </c>
      <c r="H153" s="67">
        <v>27760.000000000004</v>
      </c>
      <c r="I153" s="67">
        <v>31830.000000000004</v>
      </c>
      <c r="J153" s="67">
        <v>33991.000000000007</v>
      </c>
      <c r="K153" s="67">
        <v>38932.999999999985</v>
      </c>
      <c r="L153" s="67">
        <v>41058.999999999978</v>
      </c>
      <c r="M153" s="67">
        <v>47707.999999999985</v>
      </c>
      <c r="N153" s="67">
        <v>67581.999999999971</v>
      </c>
      <c r="O153" s="67">
        <v>85490.999999999956</v>
      </c>
      <c r="P153" s="67">
        <v>145018.99999999988</v>
      </c>
      <c r="Q153" s="67">
        <v>201835.99999999977</v>
      </c>
    </row>
    <row r="154" spans="1:17" ht="12" customHeight="1" x14ac:dyDescent="0.25">
      <c r="A154" s="23" t="s">
        <v>141</v>
      </c>
      <c r="B154" s="67">
        <v>7</v>
      </c>
      <c r="C154" s="67">
        <v>28</v>
      </c>
      <c r="D154" s="67">
        <v>72</v>
      </c>
      <c r="E154" s="67">
        <v>149</v>
      </c>
      <c r="F154" s="67">
        <v>223</v>
      </c>
      <c r="G154" s="67">
        <v>266</v>
      </c>
      <c r="H154" s="67">
        <v>349</v>
      </c>
      <c r="I154" s="67">
        <v>568</v>
      </c>
      <c r="J154" s="67">
        <v>753</v>
      </c>
      <c r="K154" s="67">
        <v>1613.9999999999993</v>
      </c>
      <c r="L154" s="67">
        <v>1941.9999999999993</v>
      </c>
      <c r="M154" s="67">
        <v>2671.9999999999991</v>
      </c>
      <c r="N154" s="67">
        <v>4089.9999999999986</v>
      </c>
      <c r="O154" s="67">
        <v>6394.9999999999964</v>
      </c>
      <c r="P154" s="67">
        <v>12041.999999999991</v>
      </c>
      <c r="Q154" s="67">
        <v>18426.999999999978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506</v>
      </c>
      <c r="C158" s="67">
        <v>787.99999999999977</v>
      </c>
      <c r="D158" s="67">
        <v>2301.9999999999995</v>
      </c>
      <c r="E158" s="67">
        <v>1403</v>
      </c>
      <c r="F158" s="67">
        <v>2230.9999999999995</v>
      </c>
      <c r="G158" s="67">
        <v>2239</v>
      </c>
      <c r="H158" s="67">
        <v>2027</v>
      </c>
      <c r="I158" s="67">
        <v>3282.0000000000005</v>
      </c>
      <c r="J158" s="67">
        <v>7827</v>
      </c>
      <c r="K158" s="67">
        <v>5050.9999999999982</v>
      </c>
      <c r="L158" s="67">
        <v>2403.9999999999991</v>
      </c>
      <c r="M158" s="67">
        <v>9131.0000000000036</v>
      </c>
      <c r="N158" s="67">
        <v>11768.999999999996</v>
      </c>
      <c r="O158" s="67">
        <v>13769.999999999995</v>
      </c>
      <c r="P158" s="67">
        <v>29111.999999999989</v>
      </c>
      <c r="Q158" s="67">
        <v>35678.999999999964</v>
      </c>
    </row>
    <row r="159" spans="1:17" ht="12" customHeight="1" x14ac:dyDescent="0.25">
      <c r="A159" s="29" t="s">
        <v>140</v>
      </c>
      <c r="B159" s="83">
        <v>4270</v>
      </c>
      <c r="C159" s="83">
        <v>6603</v>
      </c>
      <c r="D159" s="83">
        <v>11106</v>
      </c>
      <c r="E159" s="83">
        <v>15405.999999999998</v>
      </c>
      <c r="F159" s="83">
        <v>20425.000000000004</v>
      </c>
      <c r="G159" s="83">
        <v>24916</v>
      </c>
      <c r="H159" s="83">
        <v>26781.000000000004</v>
      </c>
      <c r="I159" s="83">
        <v>29802.000000000004</v>
      </c>
      <c r="J159" s="83">
        <v>27553</v>
      </c>
      <c r="K159" s="83">
        <v>36076.999999999985</v>
      </c>
      <c r="L159" s="83">
        <v>40996.999999999978</v>
      </c>
      <c r="M159" s="83">
        <v>42279.999999999978</v>
      </c>
      <c r="N159" s="83">
        <v>60957.999999999978</v>
      </c>
      <c r="O159" s="83">
        <v>79187.999999999927</v>
      </c>
      <c r="P159" s="83">
        <v>129068.99999999987</v>
      </c>
      <c r="Q159" s="83">
        <v>185744.9999999998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376850</v>
      </c>
      <c r="C161" s="151">
        <v>367944</v>
      </c>
      <c r="D161" s="151">
        <v>359035.00000000006</v>
      </c>
      <c r="E161" s="151">
        <v>317587.00000000006</v>
      </c>
      <c r="F161" s="151">
        <v>299397.00000000006</v>
      </c>
      <c r="G161" s="151">
        <v>244154.00000000006</v>
      </c>
      <c r="H161" s="151">
        <v>210146.00000000006</v>
      </c>
      <c r="I161" s="151">
        <v>187291</v>
      </c>
      <c r="J161" s="151">
        <v>185244</v>
      </c>
      <c r="K161" s="151">
        <v>185162.99999999994</v>
      </c>
      <c r="L161" s="151">
        <v>184950.99999999994</v>
      </c>
      <c r="M161" s="151">
        <v>184692.99999999994</v>
      </c>
      <c r="N161" s="151">
        <v>174536.99999999994</v>
      </c>
      <c r="O161" s="151">
        <v>159525.99999999988</v>
      </c>
      <c r="P161" s="151">
        <v>130782.99999999988</v>
      </c>
      <c r="Q161" s="151">
        <v>87315.999999999884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376850</v>
      </c>
      <c r="C163" s="67">
        <f t="shared" ref="C163:Q163" si="8">C161</f>
        <v>367944</v>
      </c>
      <c r="D163" s="67">
        <f t="shared" si="8"/>
        <v>359035.00000000006</v>
      </c>
      <c r="E163" s="67">
        <f t="shared" si="8"/>
        <v>317587.00000000006</v>
      </c>
      <c r="F163" s="67">
        <f t="shared" si="8"/>
        <v>299397.00000000006</v>
      </c>
      <c r="G163" s="67">
        <f t="shared" si="8"/>
        <v>244154.00000000006</v>
      </c>
      <c r="H163" s="67">
        <f t="shared" si="8"/>
        <v>210146.00000000006</v>
      </c>
      <c r="I163" s="67">
        <f t="shared" si="8"/>
        <v>187291</v>
      </c>
      <c r="J163" s="67">
        <f t="shared" si="8"/>
        <v>185244</v>
      </c>
      <c r="K163" s="67">
        <f t="shared" si="8"/>
        <v>185162.99999999994</v>
      </c>
      <c r="L163" s="67">
        <f t="shared" si="8"/>
        <v>184950.99999999994</v>
      </c>
      <c r="M163" s="67">
        <f t="shared" si="8"/>
        <v>184692.99999999994</v>
      </c>
      <c r="N163" s="67">
        <f t="shared" si="8"/>
        <v>174536.99999999994</v>
      </c>
      <c r="O163" s="67">
        <f t="shared" si="8"/>
        <v>159525.99999999988</v>
      </c>
      <c r="P163" s="67">
        <f t="shared" si="8"/>
        <v>130782.99999999988</v>
      </c>
      <c r="Q163" s="67">
        <f t="shared" si="8"/>
        <v>87315.999999999884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1798</v>
      </c>
      <c r="C165" s="67">
        <v>2245</v>
      </c>
      <c r="D165" s="67">
        <v>2614</v>
      </c>
      <c r="E165" s="67">
        <v>2596</v>
      </c>
      <c r="F165" s="67">
        <v>2700</v>
      </c>
      <c r="G165" s="67">
        <v>2476</v>
      </c>
      <c r="H165" s="67">
        <v>2343</v>
      </c>
      <c r="I165" s="67">
        <v>2303</v>
      </c>
      <c r="J165" s="67">
        <v>2842</v>
      </c>
      <c r="K165" s="67">
        <v>3446.9999999999991</v>
      </c>
      <c r="L165" s="67">
        <v>4069.9999999999991</v>
      </c>
      <c r="M165" s="67">
        <v>4656.9999999999991</v>
      </c>
      <c r="N165" s="67">
        <v>4945.9999999999991</v>
      </c>
      <c r="O165" s="67">
        <v>4729.9999999999982</v>
      </c>
      <c r="P165" s="67">
        <v>3775.9999999999973</v>
      </c>
      <c r="Q165" s="67">
        <v>2557.9999999999968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135928</v>
      </c>
      <c r="C167" s="67">
        <v>135117</v>
      </c>
      <c r="D167" s="67">
        <v>132430</v>
      </c>
      <c r="E167" s="67">
        <v>100999</v>
      </c>
      <c r="F167" s="67">
        <v>102526.99999999999</v>
      </c>
      <c r="G167" s="67">
        <v>88467</v>
      </c>
      <c r="H167" s="67">
        <v>54497</v>
      </c>
      <c r="I167" s="67">
        <v>53194.000000000007</v>
      </c>
      <c r="J167" s="67">
        <v>49117.000000000007</v>
      </c>
      <c r="K167" s="67">
        <v>44034.999999999985</v>
      </c>
      <c r="L167" s="67">
        <v>30171.999999999989</v>
      </c>
      <c r="M167" s="67">
        <v>77097.999999999971</v>
      </c>
      <c r="N167" s="67">
        <v>78567.999999999971</v>
      </c>
      <c r="O167" s="67">
        <v>78805.999999999942</v>
      </c>
      <c r="P167" s="67">
        <v>81733.999999999927</v>
      </c>
      <c r="Q167" s="67">
        <v>80010.999999999898</v>
      </c>
    </row>
    <row r="168" spans="1:17" ht="12" customHeight="1" x14ac:dyDescent="0.25">
      <c r="A168" s="23" t="s">
        <v>143</v>
      </c>
      <c r="B168" s="67">
        <v>293</v>
      </c>
      <c r="C168" s="67">
        <v>668.00000000000114</v>
      </c>
      <c r="D168" s="67">
        <v>824.00000000000091</v>
      </c>
      <c r="E168" s="67">
        <v>982.00000000000034</v>
      </c>
      <c r="F168" s="67">
        <v>1082.9999999999998</v>
      </c>
      <c r="G168" s="67">
        <v>915</v>
      </c>
      <c r="H168" s="67">
        <v>686</v>
      </c>
      <c r="I168" s="67">
        <v>948.00000000000045</v>
      </c>
      <c r="J168" s="67">
        <v>1087</v>
      </c>
      <c r="K168" s="67">
        <v>1824.9999999999993</v>
      </c>
      <c r="L168" s="67">
        <v>1426.9999999999995</v>
      </c>
      <c r="M168" s="67">
        <v>4316.9999999999982</v>
      </c>
      <c r="N168" s="67">
        <v>4754.9999999999982</v>
      </c>
      <c r="O168" s="67">
        <v>5893.9999999999936</v>
      </c>
      <c r="P168" s="67">
        <v>6786.9999999999909</v>
      </c>
      <c r="Q168" s="67">
        <v>7304.99999999999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240111</v>
      </c>
      <c r="C171" s="67">
        <v>231016</v>
      </c>
      <c r="D171" s="67">
        <v>224385.00000000006</v>
      </c>
      <c r="E171" s="67">
        <v>213529.00000000006</v>
      </c>
      <c r="F171" s="67">
        <v>193740.00000000006</v>
      </c>
      <c r="G171" s="67">
        <v>153188.00000000006</v>
      </c>
      <c r="H171" s="67">
        <v>153038.00000000006</v>
      </c>
      <c r="I171" s="67">
        <v>130816</v>
      </c>
      <c r="J171" s="67">
        <v>132115</v>
      </c>
      <c r="K171" s="67">
        <v>133758.99999999994</v>
      </c>
      <c r="L171" s="67">
        <v>146425.99999999994</v>
      </c>
      <c r="M171" s="67">
        <v>97800.999999999971</v>
      </c>
      <c r="N171" s="67">
        <v>86007.999999999971</v>
      </c>
      <c r="O171" s="67">
        <v>69618.999999999956</v>
      </c>
      <c r="P171" s="67">
        <v>39021.999999999971</v>
      </c>
      <c r="Q171" s="67">
        <v>0</v>
      </c>
    </row>
    <row r="172" spans="1:17" ht="12" customHeight="1" x14ac:dyDescent="0.25">
      <c r="A172" s="23" t="s">
        <v>141</v>
      </c>
      <c r="B172" s="67">
        <v>518</v>
      </c>
      <c r="C172" s="67">
        <v>1143</v>
      </c>
      <c r="D172" s="67">
        <v>1396</v>
      </c>
      <c r="E172" s="67">
        <v>2077.0000000000018</v>
      </c>
      <c r="F172" s="67">
        <v>2047.0000000000002</v>
      </c>
      <c r="G172" s="67">
        <v>1583.9999999999998</v>
      </c>
      <c r="H172" s="67">
        <v>1925.0000000000002</v>
      </c>
      <c r="I172" s="67">
        <v>2333.0000000000005</v>
      </c>
      <c r="J172" s="67">
        <v>2925</v>
      </c>
      <c r="K172" s="67">
        <v>5543.9999999999973</v>
      </c>
      <c r="L172" s="67">
        <v>6925.9999999999973</v>
      </c>
      <c r="M172" s="67">
        <v>5476.9999999999982</v>
      </c>
      <c r="N172" s="67">
        <v>5205.9999999999982</v>
      </c>
      <c r="O172" s="67">
        <v>5206.9999999999973</v>
      </c>
      <c r="P172" s="67">
        <v>3239.9999999999973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39912</v>
      </c>
      <c r="C176" s="67">
        <v>39208</v>
      </c>
      <c r="D176" s="67">
        <v>61642.000000000029</v>
      </c>
      <c r="E176" s="67">
        <v>26502</v>
      </c>
      <c r="F176" s="67">
        <v>29475.999999999985</v>
      </c>
      <c r="G176" s="67">
        <v>20130.999999999996</v>
      </c>
      <c r="H176" s="67">
        <v>14784</v>
      </c>
      <c r="I176" s="67">
        <v>18580.999999999993</v>
      </c>
      <c r="J176" s="67">
        <v>40980</v>
      </c>
      <c r="K176" s="67">
        <v>22740.999999999989</v>
      </c>
      <c r="L176" s="67">
        <v>10245.999999999996</v>
      </c>
      <c r="M176" s="67">
        <v>32802.999999999985</v>
      </c>
      <c r="N176" s="67">
        <v>28244.999999999985</v>
      </c>
      <c r="O176" s="67">
        <v>23631.999999999982</v>
      </c>
      <c r="P176" s="67">
        <v>24069.999999999993</v>
      </c>
      <c r="Q176" s="67">
        <v>14069.999999999984</v>
      </c>
    </row>
    <row r="177" spans="1:17" ht="12" customHeight="1" x14ac:dyDescent="0.25">
      <c r="A177" s="29" t="s">
        <v>140</v>
      </c>
      <c r="B177" s="83">
        <v>336938</v>
      </c>
      <c r="C177" s="83">
        <v>328736</v>
      </c>
      <c r="D177" s="83">
        <v>297392.99999999994</v>
      </c>
      <c r="E177" s="83">
        <v>291085</v>
      </c>
      <c r="F177" s="83">
        <v>269921</v>
      </c>
      <c r="G177" s="83">
        <v>224023</v>
      </c>
      <c r="H177" s="83">
        <v>195362</v>
      </c>
      <c r="I177" s="83">
        <v>168710</v>
      </c>
      <c r="J177" s="83">
        <v>144264</v>
      </c>
      <c r="K177" s="83">
        <v>162421.99999999994</v>
      </c>
      <c r="L177" s="83">
        <v>174704.99999999991</v>
      </c>
      <c r="M177" s="83">
        <v>151890</v>
      </c>
      <c r="N177" s="83">
        <v>146291.99999999997</v>
      </c>
      <c r="O177" s="83">
        <v>135893.99999999994</v>
      </c>
      <c r="P177" s="83">
        <v>106712.99999999991</v>
      </c>
      <c r="Q177" s="83">
        <v>73245.999999999913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6564.375</v>
      </c>
      <c r="D5" s="67">
        <f>RES_hhdet_num!C5+RES_hhdet_in!D5-RES_hhdet_num!D5</f>
        <v>6564.3749999999854</v>
      </c>
      <c r="E5" s="67">
        <f>RES_hhdet_num!D5+RES_hhdet_in!E5-RES_hhdet_num!E5</f>
        <v>33424.000000000015</v>
      </c>
      <c r="F5" s="67">
        <f>RES_hhdet_num!E5+RES_hhdet_in!F5-RES_hhdet_num!F5</f>
        <v>10727</v>
      </c>
      <c r="G5" s="67">
        <f>RES_hhdet_num!F5+RES_hhdet_in!G5-RES_hhdet_num!G5</f>
        <v>6564.375</v>
      </c>
      <c r="H5" s="67">
        <f>RES_hhdet_num!G5+RES_hhdet_in!H5-RES_hhdet_num!H5</f>
        <v>6564.375</v>
      </c>
      <c r="I5" s="67">
        <f>RES_hhdet_num!H5+RES_hhdet_in!I5-RES_hhdet_num!I5</f>
        <v>6564.375</v>
      </c>
      <c r="J5" s="67">
        <f>RES_hhdet_num!I5+RES_hhdet_in!J5-RES_hhdet_num!J5</f>
        <v>6564.375</v>
      </c>
      <c r="K5" s="67">
        <f>RES_hhdet_num!J5+RES_hhdet_in!K5-RES_hhdet_num!K5</f>
        <v>6564.3750000000437</v>
      </c>
      <c r="L5" s="67">
        <f>RES_hhdet_num!K5+RES_hhdet_in!L5-RES_hhdet_num!L5</f>
        <v>12535.999999999985</v>
      </c>
      <c r="M5" s="67">
        <f>RES_hhdet_num!L5+RES_hhdet_in!M5-RES_hhdet_num!M5</f>
        <v>3099.3749999999854</v>
      </c>
      <c r="N5" s="67">
        <f>RES_hhdet_num!M5+RES_hhdet_in!N5-RES_hhdet_num!N5</f>
        <v>4657.9999999999854</v>
      </c>
      <c r="O5" s="67">
        <f>RES_hhdet_num!N5+RES_hhdet_in!O5-RES_hhdet_num!O5</f>
        <v>143.0000000000291</v>
      </c>
      <c r="P5" s="67">
        <f>RES_hhdet_num!O5+RES_hhdet_in!P5-RES_hhdet_num!P5</f>
        <v>605.00000000001455</v>
      </c>
      <c r="Q5" s="67">
        <f>RES_hhdet_num!P5+RES_hhdet_in!Q5-RES_hhdet_num!Q5</f>
        <v>7960.0000000000218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57</v>
      </c>
      <c r="D8" s="67">
        <f>RES_hhdet_num!C8+RES_hhdet_in!D8-RES_hhdet_num!D8</f>
        <v>48</v>
      </c>
      <c r="E8" s="67">
        <f>RES_hhdet_num!D8+RES_hhdet_in!E8-RES_hhdet_num!E8</f>
        <v>229</v>
      </c>
      <c r="F8" s="67">
        <f>RES_hhdet_num!E8+RES_hhdet_in!F8-RES_hhdet_num!F8</f>
        <v>69</v>
      </c>
      <c r="G8" s="67">
        <f>RES_hhdet_num!F8+RES_hhdet_in!G8-RES_hhdet_num!G8</f>
        <v>57.5</v>
      </c>
      <c r="H8" s="67">
        <f>RES_hhdet_num!G8+RES_hhdet_in!H8-RES_hhdet_num!H8</f>
        <v>78.75</v>
      </c>
      <c r="I8" s="67">
        <f>RES_hhdet_num!H8+RES_hhdet_in!I8-RES_hhdet_num!I8</f>
        <v>94</v>
      </c>
      <c r="J8" s="67">
        <f>RES_hhdet_num!I8+RES_hhdet_in!J8-RES_hhdet_num!J8</f>
        <v>89</v>
      </c>
      <c r="K8" s="67">
        <f>RES_hhdet_num!J8+RES_hhdet_in!K8-RES_hhdet_num!K8</f>
        <v>200.00000000000045</v>
      </c>
      <c r="L8" s="67">
        <f>RES_hhdet_num!K8+RES_hhdet_in!L8-RES_hhdet_num!L8</f>
        <v>192.76033057851237</v>
      </c>
      <c r="M8" s="67">
        <f>RES_hhdet_num!L8+RES_hhdet_in!M8-RES_hhdet_num!M8</f>
        <v>52</v>
      </c>
      <c r="N8" s="67">
        <f>RES_hhdet_num!M8+RES_hhdet_in!N8-RES_hhdet_num!N8</f>
        <v>32</v>
      </c>
      <c r="O8" s="67">
        <f>RES_hhdet_num!N8+RES_hhdet_in!O8-RES_hhdet_num!O8</f>
        <v>114.00000000000045</v>
      </c>
      <c r="P8" s="67">
        <f>RES_hhdet_num!O8+RES_hhdet_in!P8-RES_hhdet_num!P8</f>
        <v>196.00000000000045</v>
      </c>
      <c r="Q8" s="67">
        <f>RES_hhdet_num!P8+RES_hhdet_in!Q8-RES_hhdet_num!Q8</f>
        <v>342.00000000000068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3552.0000000000073</v>
      </c>
      <c r="D11" s="67">
        <f>RES_hhdet_num!C11+RES_hhdet_in!D11-RES_hhdet_num!D11</f>
        <v>3552</v>
      </c>
      <c r="E11" s="67">
        <f>RES_hhdet_num!D11+RES_hhdet_in!E11-RES_hhdet_num!E11</f>
        <v>12107</v>
      </c>
      <c r="F11" s="67">
        <f>RES_hhdet_num!E11+RES_hhdet_in!F11-RES_hhdet_num!F11</f>
        <v>3958</v>
      </c>
      <c r="G11" s="67">
        <f>RES_hhdet_num!F11+RES_hhdet_in!G11-RES_hhdet_num!G11</f>
        <v>3551.9999999999964</v>
      </c>
      <c r="H11" s="67">
        <f>RES_hhdet_num!G11+RES_hhdet_in!H11-RES_hhdet_num!H11</f>
        <v>3552</v>
      </c>
      <c r="I11" s="67">
        <f>RES_hhdet_num!H11+RES_hhdet_in!I11-RES_hhdet_num!I11</f>
        <v>3552</v>
      </c>
      <c r="J11" s="67">
        <f>RES_hhdet_num!I11+RES_hhdet_in!J11-RES_hhdet_num!J11</f>
        <v>3552</v>
      </c>
      <c r="K11" s="67">
        <f>RES_hhdet_num!J11+RES_hhdet_in!K11-RES_hhdet_num!K11</f>
        <v>4904.4905699217779</v>
      </c>
      <c r="L11" s="67">
        <f>RES_hhdet_num!K11+RES_hhdet_in!L11-RES_hhdet_num!L11</f>
        <v>7717.0067223086189</v>
      </c>
      <c r="M11" s="67">
        <f>RES_hhdet_num!L11+RES_hhdet_in!M11-RES_hhdet_num!M11</f>
        <v>2446.2795162110888</v>
      </c>
      <c r="N11" s="67">
        <f>RES_hhdet_num!M11+RES_hhdet_in!N11-RES_hhdet_num!N11</f>
        <v>1756.0000000000036</v>
      </c>
      <c r="O11" s="67">
        <f>RES_hhdet_num!N11+RES_hhdet_in!O11-RES_hhdet_num!O11</f>
        <v>1772.3117245800204</v>
      </c>
      <c r="P11" s="67">
        <f>RES_hhdet_num!O11+RES_hhdet_in!P11-RES_hhdet_num!P11</f>
        <v>4307.6096789220173</v>
      </c>
      <c r="Q11" s="67">
        <f>RES_hhdet_num!P11+RES_hhdet_in!Q11-RES_hhdet_num!Q11</f>
        <v>5999.4667056169492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13.977478653068687</v>
      </c>
      <c r="D12" s="67">
        <f>RES_hhdet_num!C12+RES_hhdet_in!D12-RES_hhdet_num!D12</f>
        <v>17.55256571368119</v>
      </c>
      <c r="E12" s="67">
        <f>RES_hhdet_num!D12+RES_hhdet_in!E12-RES_hhdet_num!E12</f>
        <v>7.5</v>
      </c>
      <c r="F12" s="67">
        <f>RES_hhdet_num!E12+RES_hhdet_in!F12-RES_hhdet_num!F12</f>
        <v>21</v>
      </c>
      <c r="G12" s="67">
        <f>RES_hhdet_num!F12+RES_hhdet_in!G12-RES_hhdet_num!G12</f>
        <v>18.844146004579272</v>
      </c>
      <c r="H12" s="67">
        <f>RES_hhdet_num!G12+RES_hhdet_in!H12-RES_hhdet_num!H12</f>
        <v>15.06545588532606</v>
      </c>
      <c r="I12" s="67">
        <f>RES_hhdet_num!H12+RES_hhdet_in!I12-RES_hhdet_num!I12</f>
        <v>12.2468421673384</v>
      </c>
      <c r="J12" s="67">
        <f>RES_hhdet_num!I12+RES_hhdet_in!J12-RES_hhdet_num!J12</f>
        <v>7.5</v>
      </c>
      <c r="K12" s="67">
        <f>RES_hhdet_num!J12+RES_hhdet_in!K12-RES_hhdet_num!K12</f>
        <v>14.202313174636856</v>
      </c>
      <c r="L12" s="67">
        <f>RES_hhdet_num!K12+RES_hhdet_in!L12-RES_hhdet_num!L12</f>
        <v>256.30411091678889</v>
      </c>
      <c r="M12" s="67">
        <f>RES_hhdet_num!L12+RES_hhdet_in!M12-RES_hhdet_num!M12</f>
        <v>166.67921025592864</v>
      </c>
      <c r="N12" s="67">
        <f>RES_hhdet_num!M12+RES_hhdet_in!N12-RES_hhdet_num!N12</f>
        <v>1.0000000000006821</v>
      </c>
      <c r="O12" s="67">
        <f>RES_hhdet_num!N12+RES_hhdet_in!O12-RES_hhdet_num!O12</f>
        <v>41.785306373366666</v>
      </c>
      <c r="P12" s="67">
        <f>RES_hhdet_num!O12+RES_hhdet_in!P12-RES_hhdet_num!P12</f>
        <v>314.41460845553934</v>
      </c>
      <c r="Q12" s="67">
        <f>RES_hhdet_num!P12+RES_hhdet_in!Q12-RES_hhdet_num!Q12</f>
        <v>443.62922485405261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6273.75</v>
      </c>
      <c r="D15" s="67">
        <f>RES_hhdet_num!C15+RES_hhdet_in!D15-RES_hhdet_num!D15</f>
        <v>6273.7499999999854</v>
      </c>
      <c r="E15" s="67">
        <f>RES_hhdet_num!D15+RES_hhdet_in!E15-RES_hhdet_num!E15</f>
        <v>21355.000000000022</v>
      </c>
      <c r="F15" s="67">
        <f>RES_hhdet_num!E15+RES_hhdet_in!F15-RES_hhdet_num!F15</f>
        <v>6715.0000000000073</v>
      </c>
      <c r="G15" s="67">
        <f>RES_hhdet_num!F15+RES_hhdet_in!G15-RES_hhdet_num!G15</f>
        <v>6273.75</v>
      </c>
      <c r="H15" s="67">
        <f>RES_hhdet_num!G15+RES_hhdet_in!H15-RES_hhdet_num!H15</f>
        <v>6273.75</v>
      </c>
      <c r="I15" s="67">
        <f>RES_hhdet_num!H15+RES_hhdet_in!I15-RES_hhdet_num!I15</f>
        <v>6273.75</v>
      </c>
      <c r="J15" s="67">
        <f>RES_hhdet_num!I15+RES_hhdet_in!J15-RES_hhdet_num!J15</f>
        <v>6273.7500000000073</v>
      </c>
      <c r="K15" s="67">
        <f>RES_hhdet_num!J15+RES_hhdet_in!K15-RES_hhdet_num!K15</f>
        <v>11093.894291281897</v>
      </c>
      <c r="L15" s="67">
        <f>RES_hhdet_num!K15+RES_hhdet_in!L15-RES_hhdet_num!L15</f>
        <v>10348.696902862386</v>
      </c>
      <c r="M15" s="67">
        <f>RES_hhdet_num!L15+RES_hhdet_in!M15-RES_hhdet_num!M15</f>
        <v>1585.9905354812872</v>
      </c>
      <c r="N15" s="67">
        <f>RES_hhdet_num!M15+RES_hhdet_in!N15-RES_hhdet_num!N15</f>
        <v>2944</v>
      </c>
      <c r="O15" s="67">
        <f>RES_hhdet_num!N15+RES_hhdet_in!O15-RES_hhdet_num!O15</f>
        <v>6815.666195501959</v>
      </c>
      <c r="P15" s="67">
        <f>RES_hhdet_num!O15+RES_hhdet_in!P15-RES_hhdet_num!P15</f>
        <v>8508.0870615202148</v>
      </c>
      <c r="Q15" s="67">
        <f>RES_hhdet_num!P15+RES_hhdet_in!Q15-RES_hhdet_num!Q15</f>
        <v>9083.6541786645321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17.037825621728302</v>
      </c>
      <c r="D16" s="67">
        <f>RES_hhdet_num!C16+RES_hhdet_in!D16-RES_hhdet_num!D16</f>
        <v>19.36726391219679</v>
      </c>
      <c r="E16" s="67">
        <f>RES_hhdet_num!D16+RES_hhdet_in!E16-RES_hhdet_num!E16</f>
        <v>13.499999999999943</v>
      </c>
      <c r="F16" s="67">
        <f>RES_hhdet_num!E16+RES_hhdet_in!F16-RES_hhdet_num!F16</f>
        <v>33</v>
      </c>
      <c r="G16" s="67">
        <f>RES_hhdet_num!F16+RES_hhdet_in!G16-RES_hhdet_num!G16</f>
        <v>49.765834944554626</v>
      </c>
      <c r="H16" s="67">
        <f>RES_hhdet_num!G16+RES_hhdet_in!H16-RES_hhdet_num!H16</f>
        <v>58.127507700448859</v>
      </c>
      <c r="I16" s="67">
        <f>RES_hhdet_num!H16+RES_hhdet_in!I16-RES_hhdet_num!I16</f>
        <v>59.658796760546807</v>
      </c>
      <c r="J16" s="67">
        <f>RES_hhdet_num!I16+RES_hhdet_in!J16-RES_hhdet_num!J16</f>
        <v>196.6391080813105</v>
      </c>
      <c r="K16" s="67">
        <f>RES_hhdet_num!J16+RES_hhdet_in!K16-RES_hhdet_num!K16</f>
        <v>226.41262719843508</v>
      </c>
      <c r="L16" s="67">
        <f>RES_hhdet_num!K16+RES_hhdet_in!L16-RES_hhdet_num!L16</f>
        <v>53.807855891918734</v>
      </c>
      <c r="M16" s="67">
        <f>RES_hhdet_num!L16+RES_hhdet_in!M16-RES_hhdet_num!M16</f>
        <v>47.311671512207795</v>
      </c>
      <c r="N16" s="67">
        <f>RES_hhdet_num!M16+RES_hhdet_in!N16-RES_hhdet_num!N16</f>
        <v>1.1823431123048067E-11</v>
      </c>
      <c r="O16" s="67">
        <f>RES_hhdet_num!N16+RES_hhdet_in!O16-RES_hhdet_num!O16</f>
        <v>188.55449863575495</v>
      </c>
      <c r="P16" s="67">
        <f>RES_hhdet_num!O16+RES_hhdet_in!P16-RES_hhdet_num!P16</f>
        <v>666.07380388742968</v>
      </c>
      <c r="Q16" s="67">
        <f>RES_hhdet_num!P16+RES_hhdet_in!Q16-RES_hhdet_num!Q16</f>
        <v>319.21566750468128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1043.25</v>
      </c>
      <c r="D21" s="67">
        <f>RES_hhdet_num!C21+RES_hhdet_in!D21-RES_hhdet_num!D21</f>
        <v>1448.0334870281768</v>
      </c>
      <c r="E21" s="67">
        <f>RES_hhdet_num!D21+RES_hhdet_in!E21-RES_hhdet_num!E21</f>
        <v>12081.265799170222</v>
      </c>
      <c r="F21" s="67">
        <f>RES_hhdet_num!E21+RES_hhdet_in!F21-RES_hhdet_num!F21</f>
        <v>1143.5157991702272</v>
      </c>
      <c r="G21" s="67">
        <f>RES_hhdet_num!F21+RES_hhdet_in!G21-RES_hhdet_num!G21</f>
        <v>1269.1140209384594</v>
      </c>
      <c r="H21" s="67">
        <f>RES_hhdet_num!G21+RES_hhdet_in!H21-RES_hhdet_num!H21</f>
        <v>1515.3640209384585</v>
      </c>
      <c r="I21" s="67">
        <f>RES_hhdet_num!H21+RES_hhdet_in!I21-RES_hhdet_num!I21</f>
        <v>2111.3083959344467</v>
      </c>
      <c r="J21" s="67">
        <f>RES_hhdet_num!I21+RES_hhdet_in!J21-RES_hhdet_num!J21</f>
        <v>2647.9019668295368</v>
      </c>
      <c r="K21" s="67">
        <f>RES_hhdet_num!J21+RES_hhdet_in!K21-RES_hhdet_num!K21</f>
        <v>8789.5473847894918</v>
      </c>
      <c r="L21" s="67">
        <f>RES_hhdet_num!K21+RES_hhdet_in!L21-RES_hhdet_num!L21</f>
        <v>8601.6249999999964</v>
      </c>
      <c r="M21" s="67">
        <f>RES_hhdet_num!L21+RES_hhdet_in!M21-RES_hhdet_num!M21</f>
        <v>4264</v>
      </c>
      <c r="N21" s="67">
        <f>RES_hhdet_num!M21+RES_hhdet_in!N21-RES_hhdet_num!N21</f>
        <v>13547.000000000004</v>
      </c>
      <c r="O21" s="67">
        <f>RES_hhdet_num!N21+RES_hhdet_in!O21-RES_hhdet_num!O21</f>
        <v>11589.000000000002</v>
      </c>
      <c r="P21" s="67">
        <f>RES_hhdet_num!O21+RES_hhdet_in!P21-RES_hhdet_num!P21</f>
        <v>10587.000000000007</v>
      </c>
      <c r="Q21" s="67">
        <f>RES_hhdet_num!P21+RES_hhdet_in!Q21-RES_hhdet_num!Q21</f>
        <v>13042.999999999998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8803.5</v>
      </c>
      <c r="D22" s="83">
        <f>RES_hhdet_num!C22+RES_hhdet_in!D22-RES_hhdet_num!D22</f>
        <v>12670.900607939067</v>
      </c>
      <c r="E22" s="83">
        <f>RES_hhdet_num!D22+RES_hhdet_in!E22-RES_hhdet_num!E22</f>
        <v>22352.992079918877</v>
      </c>
      <c r="F22" s="83">
        <f>RES_hhdet_num!E22+RES_hhdet_in!F22-RES_hhdet_num!F22</f>
        <v>10733</v>
      </c>
      <c r="G22" s="83">
        <f>RES_hhdet_num!F22+RES_hhdet_in!G22-RES_hhdet_num!G22</f>
        <v>8803.4999999999927</v>
      </c>
      <c r="H22" s="83">
        <f>RES_hhdet_num!G22+RES_hhdet_in!H22-RES_hhdet_num!H22</f>
        <v>8803.4999999999927</v>
      </c>
      <c r="I22" s="83">
        <f>RES_hhdet_num!H22+RES_hhdet_in!I22-RES_hhdet_num!I22</f>
        <v>8803.4999999999927</v>
      </c>
      <c r="J22" s="83">
        <f>RES_hhdet_num!I22+RES_hhdet_in!J22-RES_hhdet_num!J22</f>
        <v>12332.918968193611</v>
      </c>
      <c r="K22" s="83">
        <f>RES_hhdet_num!J22+RES_hhdet_in!K22-RES_hhdet_num!K22</f>
        <v>14782.091512971863</v>
      </c>
      <c r="L22" s="83">
        <f>RES_hhdet_num!K22+RES_hhdet_in!L22-RES_hhdet_num!L22</f>
        <v>10810.822992728557</v>
      </c>
      <c r="M22" s="83">
        <f>RES_hhdet_num!L22+RES_hhdet_in!M22-RES_hhdet_num!M22</f>
        <v>11280.130939578652</v>
      </c>
      <c r="N22" s="83">
        <f>RES_hhdet_num!M22+RES_hhdet_in!N22-RES_hhdet_num!N22</f>
        <v>2699.9999999999854</v>
      </c>
      <c r="O22" s="83">
        <f>RES_hhdet_num!N22+RES_hhdet_in!O22-RES_hhdet_num!O22</f>
        <v>4934.4408757179044</v>
      </c>
      <c r="P22" s="83">
        <f>RES_hhdet_num!O22+RES_hhdet_in!P22-RES_hhdet_num!P22</f>
        <v>12001.869060421355</v>
      </c>
      <c r="Q22" s="83">
        <f>RES_hhdet_num!P22+RES_hhdet_in!Q22-RES_hhdet_num!Q22</f>
        <v>12376.161821263246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439.125</v>
      </c>
      <c r="D26" s="67">
        <f>RES_hhdet_num!C26+RES_hhdet_in!D26-RES_hhdet_num!D26</f>
        <v>439.125</v>
      </c>
      <c r="E26" s="67">
        <f>RES_hhdet_num!D26+RES_hhdet_in!E26-RES_hhdet_num!E26</f>
        <v>439.125</v>
      </c>
      <c r="F26" s="67">
        <f>RES_hhdet_num!E26+RES_hhdet_in!F26-RES_hhdet_num!F26</f>
        <v>439.125</v>
      </c>
      <c r="G26" s="67">
        <f>RES_hhdet_num!F26+RES_hhdet_in!G26-RES_hhdet_num!G26</f>
        <v>439.125</v>
      </c>
      <c r="H26" s="67">
        <f>RES_hhdet_num!G26+RES_hhdet_in!H26-RES_hhdet_num!H26</f>
        <v>439.125</v>
      </c>
      <c r="I26" s="67">
        <f>RES_hhdet_num!H26+RES_hhdet_in!I26-RES_hhdet_num!I26</f>
        <v>439.125</v>
      </c>
      <c r="J26" s="67">
        <f>RES_hhdet_num!I26+RES_hhdet_in!J26-RES_hhdet_num!J26</f>
        <v>439.125</v>
      </c>
      <c r="K26" s="67">
        <f>RES_hhdet_num!J26+RES_hhdet_in!K26-RES_hhdet_num!K26</f>
        <v>439.12500000000546</v>
      </c>
      <c r="L26" s="67">
        <f>RES_hhdet_num!K26+RES_hhdet_in!L26-RES_hhdet_num!L26</f>
        <v>439.12499999999818</v>
      </c>
      <c r="M26" s="67">
        <f>RES_hhdet_num!L26+RES_hhdet_in!M26-RES_hhdet_num!M26</f>
        <v>439.12499999999818</v>
      </c>
      <c r="N26" s="67">
        <f>RES_hhdet_num!M26+RES_hhdet_in!N26-RES_hhdet_num!N26</f>
        <v>439.12500000000182</v>
      </c>
      <c r="O26" s="67">
        <f>RES_hhdet_num!N26+RES_hhdet_in!O26-RES_hhdet_num!O26</f>
        <v>936.00000000000182</v>
      </c>
      <c r="P26" s="67">
        <f>RES_hhdet_num!O26+RES_hhdet_in!P26-RES_hhdet_num!P26</f>
        <v>439.12500000000182</v>
      </c>
      <c r="Q26" s="67">
        <f>RES_hhdet_num!P26+RES_hhdet_in!Q26-RES_hhdet_num!Q26</f>
        <v>1109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4</v>
      </c>
      <c r="D29" s="67">
        <f>RES_hhdet_num!C29+RES_hhdet_in!D29-RES_hhdet_num!D29</f>
        <v>3</v>
      </c>
      <c r="E29" s="67">
        <f>RES_hhdet_num!D29+RES_hhdet_in!E29-RES_hhdet_num!E29</f>
        <v>3</v>
      </c>
      <c r="F29" s="67">
        <f>RES_hhdet_num!E29+RES_hhdet_in!F29-RES_hhdet_num!F29</f>
        <v>3</v>
      </c>
      <c r="G29" s="67">
        <f>RES_hhdet_num!F29+RES_hhdet_in!G29-RES_hhdet_num!G29</f>
        <v>3</v>
      </c>
      <c r="H29" s="67">
        <f>RES_hhdet_num!G29+RES_hhdet_in!H29-RES_hhdet_num!H29</f>
        <v>4</v>
      </c>
      <c r="I29" s="67">
        <f>RES_hhdet_num!H29+RES_hhdet_in!I29-RES_hhdet_num!I29</f>
        <v>4</v>
      </c>
      <c r="J29" s="67">
        <f>RES_hhdet_num!I29+RES_hhdet_in!J29-RES_hhdet_num!J29</f>
        <v>10</v>
      </c>
      <c r="K29" s="67">
        <f>RES_hhdet_num!J29+RES_hhdet_in!K29-RES_hhdet_num!K29</f>
        <v>13.000000000000057</v>
      </c>
      <c r="L29" s="67">
        <f>RES_hhdet_num!K29+RES_hhdet_in!L29-RES_hhdet_num!L29</f>
        <v>17</v>
      </c>
      <c r="M29" s="67">
        <f>RES_hhdet_num!L29+RES_hhdet_in!M29-RES_hhdet_num!M29</f>
        <v>10</v>
      </c>
      <c r="N29" s="67">
        <f>RES_hhdet_num!M29+RES_hhdet_in!N29-RES_hhdet_num!N29</f>
        <v>9</v>
      </c>
      <c r="O29" s="67">
        <f>RES_hhdet_num!N29+RES_hhdet_in!O29-RES_hhdet_num!O29</f>
        <v>14.000000000000057</v>
      </c>
      <c r="P29" s="67">
        <f>RES_hhdet_num!O29+RES_hhdet_in!P29-RES_hhdet_num!P29</f>
        <v>27.000000000000114</v>
      </c>
      <c r="Q29" s="67">
        <f>RES_hhdet_num!P29+RES_hhdet_in!Q29-RES_hhdet_num!Q29</f>
        <v>28.000000000000028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265.17030070153351</v>
      </c>
      <c r="D31" s="67">
        <f>RES_hhdet_num!C31+RES_hhdet_in!D31-RES_hhdet_num!D31</f>
        <v>290.29054516201586</v>
      </c>
      <c r="E31" s="67">
        <f>RES_hhdet_num!D31+RES_hhdet_in!E31-RES_hhdet_num!E31</f>
        <v>118.5</v>
      </c>
      <c r="F31" s="67">
        <f>RES_hhdet_num!E31+RES_hhdet_in!F31-RES_hhdet_num!F31</f>
        <v>238.70568220421728</v>
      </c>
      <c r="G31" s="67">
        <f>RES_hhdet_num!F31+RES_hhdet_in!G31-RES_hhdet_num!G31</f>
        <v>331.10867848622274</v>
      </c>
      <c r="H31" s="67">
        <f>RES_hhdet_num!G31+RES_hhdet_in!H31-RES_hhdet_num!H31</f>
        <v>118.5</v>
      </c>
      <c r="I31" s="67">
        <f>RES_hhdet_num!H31+RES_hhdet_in!I31-RES_hhdet_num!I31</f>
        <v>359.26270573909278</v>
      </c>
      <c r="J31" s="67">
        <f>RES_hhdet_num!I31+RES_hhdet_in!J31-RES_hhdet_num!J31</f>
        <v>231.18630374545637</v>
      </c>
      <c r="K31" s="67">
        <f>RES_hhdet_num!J31+RES_hhdet_in!K31-RES_hhdet_num!K31</f>
        <v>118.50000000000182</v>
      </c>
      <c r="L31" s="67">
        <f>RES_hhdet_num!K31+RES_hhdet_in!L31-RES_hhdet_num!L31</f>
        <v>118.5</v>
      </c>
      <c r="M31" s="67">
        <f>RES_hhdet_num!L31+RES_hhdet_in!M31-RES_hhdet_num!M31</f>
        <v>227.61466408965271</v>
      </c>
      <c r="N31" s="67">
        <f>RES_hhdet_num!M31+RES_hhdet_in!N31-RES_hhdet_num!N31</f>
        <v>152.83448277254865</v>
      </c>
      <c r="O31" s="67">
        <f>RES_hhdet_num!N31+RES_hhdet_in!O31-RES_hhdet_num!O31</f>
        <v>376.51761076179355</v>
      </c>
      <c r="P31" s="67">
        <f>RES_hhdet_num!O31+RES_hhdet_in!P31-RES_hhdet_num!P31</f>
        <v>150.33170087158896</v>
      </c>
      <c r="Q31" s="67">
        <f>RES_hhdet_num!P31+RES_hhdet_in!Q31-RES_hhdet_num!Q31</f>
        <v>423.99802516146246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1.2227625540573737</v>
      </c>
      <c r="D32" s="67">
        <f>RES_hhdet_num!C32+RES_hhdet_in!D32-RES_hhdet_num!D32</f>
        <v>1.8170863780897015</v>
      </c>
      <c r="E32" s="67">
        <f>RES_hhdet_num!D32+RES_hhdet_in!E32-RES_hhdet_num!E32</f>
        <v>1.2305016679716587</v>
      </c>
      <c r="F32" s="67">
        <f>RES_hhdet_num!E32+RES_hhdet_in!F32-RES_hhdet_num!F32</f>
        <v>2.380806319510846</v>
      </c>
      <c r="G32" s="67">
        <f>RES_hhdet_num!F32+RES_hhdet_in!G32-RES_hhdet_num!G32</f>
        <v>4.1582299497941619</v>
      </c>
      <c r="H32" s="67">
        <f>RES_hhdet_num!G32+RES_hhdet_in!H32-RES_hhdet_num!H32</f>
        <v>4.8293078396548736</v>
      </c>
      <c r="I32" s="67">
        <f>RES_hhdet_num!H32+RES_hhdet_in!I32-RES_hhdet_num!I32</f>
        <v>8.425007832694547</v>
      </c>
      <c r="J32" s="67">
        <f>RES_hhdet_num!I32+RES_hhdet_in!J32-RES_hhdet_num!J32</f>
        <v>4.3121012037888562</v>
      </c>
      <c r="K32" s="67">
        <f>RES_hhdet_num!J32+RES_hhdet_in!K32-RES_hhdet_num!K32</f>
        <v>1.9793373548485818</v>
      </c>
      <c r="L32" s="67">
        <f>RES_hhdet_num!K32+RES_hhdet_in!L32-RES_hhdet_num!L32</f>
        <v>0</v>
      </c>
      <c r="M32" s="67">
        <f>RES_hhdet_num!L32+RES_hhdet_in!M32-RES_hhdet_num!M32</f>
        <v>12.001283525452067</v>
      </c>
      <c r="N32" s="67">
        <f>RES_hhdet_num!M32+RES_hhdet_in!N32-RES_hhdet_num!N32</f>
        <v>2.3856894104248454</v>
      </c>
      <c r="O32" s="67">
        <f>RES_hhdet_num!N32+RES_hhdet_in!O32-RES_hhdet_num!O32</f>
        <v>2.676177381318837</v>
      </c>
      <c r="P32" s="67">
        <f>RES_hhdet_num!O32+RES_hhdet_in!P32-RES_hhdet_num!P32</f>
        <v>17.317780450852183</v>
      </c>
      <c r="Q32" s="67">
        <f>RES_hhdet_num!P32+RES_hhdet_in!Q32-RES_hhdet_num!Q32</f>
        <v>51.936644936439563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420</v>
      </c>
      <c r="D35" s="67">
        <f>RES_hhdet_num!C35+RES_hhdet_in!D35-RES_hhdet_num!D35</f>
        <v>420</v>
      </c>
      <c r="E35" s="67">
        <f>RES_hhdet_num!D35+RES_hhdet_in!E35-RES_hhdet_num!E35</f>
        <v>420</v>
      </c>
      <c r="F35" s="67">
        <f>RES_hhdet_num!E35+RES_hhdet_in!F35-RES_hhdet_num!F35</f>
        <v>419.99999999999909</v>
      </c>
      <c r="G35" s="67">
        <f>RES_hhdet_num!F35+RES_hhdet_in!G35-RES_hhdet_num!G35</f>
        <v>420</v>
      </c>
      <c r="H35" s="67">
        <f>RES_hhdet_num!G35+RES_hhdet_in!H35-RES_hhdet_num!H35</f>
        <v>610.97308125035488</v>
      </c>
      <c r="I35" s="67">
        <f>RES_hhdet_num!H35+RES_hhdet_in!I35-RES_hhdet_num!I35</f>
        <v>420</v>
      </c>
      <c r="J35" s="67">
        <f>RES_hhdet_num!I35+RES_hhdet_in!J35-RES_hhdet_num!J35</f>
        <v>420</v>
      </c>
      <c r="K35" s="67">
        <f>RES_hhdet_num!J35+RES_hhdet_in!K35-RES_hhdet_num!K35</f>
        <v>615.77226876029363</v>
      </c>
      <c r="L35" s="67">
        <f>RES_hhdet_num!K35+RES_hhdet_in!L35-RES_hhdet_num!L35</f>
        <v>654.56766391828751</v>
      </c>
      <c r="M35" s="67">
        <f>RES_hhdet_num!L35+RES_hhdet_in!M35-RES_hhdet_num!M35</f>
        <v>766.534317780739</v>
      </c>
      <c r="N35" s="67">
        <f>RES_hhdet_num!M35+RES_hhdet_in!N35-RES_hhdet_num!N35</f>
        <v>601.733035315081</v>
      </c>
      <c r="O35" s="67">
        <f>RES_hhdet_num!N35+RES_hhdet_in!O35-RES_hhdet_num!O35</f>
        <v>807.6431219950864</v>
      </c>
      <c r="P35" s="67">
        <f>RES_hhdet_num!O35+RES_hhdet_in!P35-RES_hhdet_num!P35</f>
        <v>1826.9730812503567</v>
      </c>
      <c r="Q35" s="67">
        <f>RES_hhdet_num!P35+RES_hhdet_in!Q35-RES_hhdet_num!Q35</f>
        <v>1036.2502813159354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1.8342344549053102</v>
      </c>
      <c r="D36" s="67">
        <f>RES_hhdet_num!C36+RES_hhdet_in!D36-RES_hhdet_num!D36</f>
        <v>2.469625747587024</v>
      </c>
      <c r="E36" s="67">
        <f>RES_hhdet_num!D36+RES_hhdet_in!E36-RES_hhdet_num!E36</f>
        <v>2.6875804954370963</v>
      </c>
      <c r="F36" s="67">
        <f>RES_hhdet_num!E36+RES_hhdet_in!F36-RES_hhdet_num!F36</f>
        <v>4.3846770116754143</v>
      </c>
      <c r="G36" s="67">
        <f>RES_hhdet_num!F36+RES_hhdet_in!G36-RES_hhdet_num!G36</f>
        <v>5.5058153176655722</v>
      </c>
      <c r="H36" s="67">
        <f>RES_hhdet_num!G36+RES_hhdet_in!H36-RES_hhdet_num!H36</f>
        <v>11.902115744851784</v>
      </c>
      <c r="I36" s="67">
        <f>RES_hhdet_num!H36+RES_hhdet_in!I36-RES_hhdet_num!I36</f>
        <v>9.2206772298824262</v>
      </c>
      <c r="J36" s="67">
        <f>RES_hhdet_num!I36+RES_hhdet_in!J36-RES_hhdet_num!J36</f>
        <v>6.9826224939312596</v>
      </c>
      <c r="K36" s="67">
        <f>RES_hhdet_num!J36+RES_hhdet_in!K36-RES_hhdet_num!K36</f>
        <v>25.848227046992804</v>
      </c>
      <c r="L36" s="67">
        <f>RES_hhdet_num!K36+RES_hhdet_in!L36-RES_hhdet_num!L36</f>
        <v>10.220363448478679</v>
      </c>
      <c r="M36" s="67">
        <f>RES_hhdet_num!L36+RES_hhdet_in!M36-RES_hhdet_num!M36</f>
        <v>19.437580495437089</v>
      </c>
      <c r="N36" s="67">
        <f>RES_hhdet_num!M36+RES_hhdet_in!N36-RES_hhdet_num!N36</f>
        <v>14.404773956939664</v>
      </c>
      <c r="O36" s="67">
        <f>RES_hhdet_num!N36+RES_hhdet_in!O36-RES_hhdet_num!O36</f>
        <v>10.021181425785983</v>
      </c>
      <c r="P36" s="67">
        <f>RES_hhdet_num!O36+RES_hhdet_in!P36-RES_hhdet_num!P36</f>
        <v>72.680427035477464</v>
      </c>
      <c r="Q36" s="67">
        <f>RES_hhdet_num!P36+RES_hhdet_in!Q36-RES_hhdet_num!Q36</f>
        <v>51.937129709919361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228.21716530964295</v>
      </c>
      <c r="D40" s="67">
        <f>RES_hhdet_num!C40+RES_hhdet_in!D40-RES_hhdet_num!D40</f>
        <v>69.75</v>
      </c>
      <c r="E40" s="67">
        <f>RES_hhdet_num!D40+RES_hhdet_in!E40-RES_hhdet_num!E40</f>
        <v>643.61068502600074</v>
      </c>
      <c r="F40" s="67">
        <f>RES_hhdet_num!E40+RES_hhdet_in!F40-RES_hhdet_num!F40</f>
        <v>78.3804898117844</v>
      </c>
      <c r="G40" s="67">
        <f>RES_hhdet_num!F40+RES_hhdet_in!G40-RES_hhdet_num!G40</f>
        <v>93.000000000000114</v>
      </c>
      <c r="H40" s="67">
        <f>RES_hhdet_num!G40+RES_hhdet_in!H40-RES_hhdet_num!H40</f>
        <v>314.5</v>
      </c>
      <c r="I40" s="67">
        <f>RES_hhdet_num!H40+RES_hhdet_in!I40-RES_hhdet_num!I40</f>
        <v>144.63655018025088</v>
      </c>
      <c r="J40" s="67">
        <f>RES_hhdet_num!I40+RES_hhdet_in!J40-RES_hhdet_num!J40</f>
        <v>0</v>
      </c>
      <c r="K40" s="67">
        <f>RES_hhdet_num!J40+RES_hhdet_in!K40-RES_hhdet_num!K40</f>
        <v>856.42523166481919</v>
      </c>
      <c r="L40" s="67">
        <f>RES_hhdet_num!K40+RES_hhdet_in!L40-RES_hhdet_num!L40</f>
        <v>697.99999999999955</v>
      </c>
      <c r="M40" s="67">
        <f>RES_hhdet_num!L40+RES_hhdet_in!M40-RES_hhdet_num!M40</f>
        <v>0</v>
      </c>
      <c r="N40" s="67">
        <f>RES_hhdet_num!M40+RES_hhdet_in!N40-RES_hhdet_num!N40</f>
        <v>237.13265568521865</v>
      </c>
      <c r="O40" s="67">
        <f>RES_hhdet_num!N40+RES_hhdet_in!O40-RES_hhdet_num!O40</f>
        <v>276.63481514811269</v>
      </c>
      <c r="P40" s="67">
        <f>RES_hhdet_num!O40+RES_hhdet_in!P40-RES_hhdet_num!P40</f>
        <v>18.565617010745882</v>
      </c>
      <c r="Q40" s="67">
        <f>RES_hhdet_num!P40+RES_hhdet_in!Q40-RES_hhdet_num!Q40</f>
        <v>384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588.75</v>
      </c>
      <c r="D41" s="83">
        <f>RES_hhdet_num!C41+RES_hhdet_in!D41-RES_hhdet_num!D41</f>
        <v>619.81395121983223</v>
      </c>
      <c r="E41" s="83">
        <f>RES_hhdet_num!D41+RES_hhdet_in!E41-RES_hhdet_num!E41</f>
        <v>588.75</v>
      </c>
      <c r="F41" s="83">
        <f>RES_hhdet_num!E41+RES_hhdet_in!F41-RES_hhdet_num!F41</f>
        <v>588.75</v>
      </c>
      <c r="G41" s="83">
        <f>RES_hhdet_num!F41+RES_hhdet_in!G41-RES_hhdet_num!G41</f>
        <v>588.75</v>
      </c>
      <c r="H41" s="83">
        <f>RES_hhdet_num!G41+RES_hhdet_in!H41-RES_hhdet_num!H41</f>
        <v>588.75</v>
      </c>
      <c r="I41" s="83">
        <f>RES_hhdet_num!H41+RES_hhdet_in!I41-RES_hhdet_num!I41</f>
        <v>588.75</v>
      </c>
      <c r="J41" s="83">
        <f>RES_hhdet_num!I41+RES_hhdet_in!J41-RES_hhdet_num!J41</f>
        <v>1337.9212009453458</v>
      </c>
      <c r="K41" s="83">
        <f>RES_hhdet_num!J41+RES_hhdet_in!K41-RES_hhdet_num!K41</f>
        <v>865.65783469036251</v>
      </c>
      <c r="L41" s="83">
        <f>RES_hhdet_num!K41+RES_hhdet_in!L41-RES_hhdet_num!L41</f>
        <v>897.56395121983405</v>
      </c>
      <c r="M41" s="83">
        <f>RES_hhdet_num!L41+RES_hhdet_in!M41-RES_hhdet_num!M41</f>
        <v>1428.9724028180735</v>
      </c>
      <c r="N41" s="83">
        <f>RES_hhdet_num!M41+RES_hhdet_in!N41-RES_hhdet_num!N41</f>
        <v>883.01389911580918</v>
      </c>
      <c r="O41" s="83">
        <f>RES_hhdet_num!N41+RES_hhdet_in!O41-RES_hhdet_num!O41</f>
        <v>1488.4901848518894</v>
      </c>
      <c r="P41" s="83">
        <f>RES_hhdet_num!O41+RES_hhdet_in!P41-RES_hhdet_num!P41</f>
        <v>2395.8750000000018</v>
      </c>
      <c r="Q41" s="83">
        <f>RES_hhdet_num!P41+RES_hhdet_in!Q41-RES_hhdet_num!Q41</f>
        <v>1648.2897348162942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122130.68749999977</v>
      </c>
      <c r="D45" s="67">
        <f>RES_hhdet_num!C45+RES_hhdet_in!D45-RES_hhdet_num!D45</f>
        <v>122130.68750000023</v>
      </c>
      <c r="E45" s="67">
        <f>RES_hhdet_num!D45+RES_hhdet_in!E45-RES_hhdet_num!E45</f>
        <v>122130.68749999977</v>
      </c>
      <c r="F45" s="67">
        <f>RES_hhdet_num!E45+RES_hhdet_in!F45-RES_hhdet_num!F45</f>
        <v>122130.68750000023</v>
      </c>
      <c r="G45" s="67">
        <f>RES_hhdet_num!F45+RES_hhdet_in!G45-RES_hhdet_num!G45</f>
        <v>122130.68749999977</v>
      </c>
      <c r="H45" s="67">
        <f>RES_hhdet_num!G45+RES_hhdet_in!H45-RES_hhdet_num!H45</f>
        <v>122130.6875</v>
      </c>
      <c r="I45" s="67">
        <f>RES_hhdet_num!H45+RES_hhdet_in!I45-RES_hhdet_num!I45</f>
        <v>122130.68749999977</v>
      </c>
      <c r="J45" s="67">
        <f>RES_hhdet_num!I45+RES_hhdet_in!J45-RES_hhdet_num!J45</f>
        <v>122130.6875</v>
      </c>
      <c r="K45" s="67">
        <f>RES_hhdet_num!J45+RES_hhdet_in!K45-RES_hhdet_num!K45</f>
        <v>122130.68750000093</v>
      </c>
      <c r="L45" s="67">
        <f>RES_hhdet_num!K45+RES_hhdet_in!L45-RES_hhdet_num!L45</f>
        <v>122130.68750000047</v>
      </c>
      <c r="M45" s="67">
        <f>RES_hhdet_num!L45+RES_hhdet_in!M45-RES_hhdet_num!M45</f>
        <v>122130.68749999953</v>
      </c>
      <c r="N45" s="67">
        <f>RES_hhdet_num!M45+RES_hhdet_in!N45-RES_hhdet_num!N45</f>
        <v>122130.68750000047</v>
      </c>
      <c r="O45" s="67">
        <f>RES_hhdet_num!N45+RES_hhdet_in!O45-RES_hhdet_num!O45</f>
        <v>122130.68750000047</v>
      </c>
      <c r="P45" s="67">
        <f>RES_hhdet_num!O45+RES_hhdet_in!P45-RES_hhdet_num!P45</f>
        <v>122130.68750000023</v>
      </c>
      <c r="Q45" s="67">
        <f>RES_hhdet_num!P45+RES_hhdet_in!Q45-RES_hhdet_num!Q45</f>
        <v>122130.68750000023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1058</v>
      </c>
      <c r="D48" s="67">
        <f>RES_hhdet_num!C48+RES_hhdet_in!D48-RES_hhdet_num!D48</f>
        <v>900</v>
      </c>
      <c r="E48" s="67">
        <f>RES_hhdet_num!D48+RES_hhdet_in!E48-RES_hhdet_num!E48</f>
        <v>928</v>
      </c>
      <c r="F48" s="67">
        <f>RES_hhdet_num!E48+RES_hhdet_in!F48-RES_hhdet_num!F48</f>
        <v>888</v>
      </c>
      <c r="G48" s="67">
        <f>RES_hhdet_num!F48+RES_hhdet_in!G48-RES_hhdet_num!G48</f>
        <v>873.75</v>
      </c>
      <c r="H48" s="67">
        <f>RES_hhdet_num!G48+RES_hhdet_in!H48-RES_hhdet_num!H48</f>
        <v>1014</v>
      </c>
      <c r="I48" s="67">
        <f>RES_hhdet_num!H48+RES_hhdet_in!I48-RES_hhdet_num!I48</f>
        <v>930</v>
      </c>
      <c r="J48" s="67">
        <f>RES_hhdet_num!I48+RES_hhdet_in!J48-RES_hhdet_num!J48</f>
        <v>2737</v>
      </c>
      <c r="K48" s="67">
        <f>RES_hhdet_num!J48+RES_hhdet_in!K48-RES_hhdet_num!K48</f>
        <v>3795.0000000000073</v>
      </c>
      <c r="L48" s="67">
        <f>RES_hhdet_num!K48+RES_hhdet_in!L48-RES_hhdet_num!L48</f>
        <v>3900.0000000000073</v>
      </c>
      <c r="M48" s="67">
        <f>RES_hhdet_num!L48+RES_hhdet_in!M48-RES_hhdet_num!M48</f>
        <v>2907.9999999999927</v>
      </c>
      <c r="N48" s="67">
        <f>RES_hhdet_num!M48+RES_hhdet_in!N48-RES_hhdet_num!N48</f>
        <v>2430.0000000000073</v>
      </c>
      <c r="O48" s="67">
        <f>RES_hhdet_num!N48+RES_hhdet_in!O48-RES_hhdet_num!O48</f>
        <v>3051</v>
      </c>
      <c r="P48" s="67">
        <f>RES_hhdet_num!O48+RES_hhdet_in!P48-RES_hhdet_num!P48</f>
        <v>2948.0000000000146</v>
      </c>
      <c r="Q48" s="67">
        <f>RES_hhdet_num!P48+RES_hhdet_in!Q48-RES_hhdet_num!Q48</f>
        <v>2825.0000000000291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79247.574392036535</v>
      </c>
      <c r="D50" s="67">
        <f>RES_hhdet_num!C50+RES_hhdet_in!D50-RES_hhdet_num!D50</f>
        <v>78626.469967341516</v>
      </c>
      <c r="E50" s="67">
        <f>RES_hhdet_num!D50+RES_hhdet_in!E50-RES_hhdet_num!E50</f>
        <v>61424.249999999767</v>
      </c>
      <c r="F50" s="67">
        <f>RES_hhdet_num!E50+RES_hhdet_in!F50-RES_hhdet_num!F50</f>
        <v>66419.879663804546</v>
      </c>
      <c r="G50" s="67">
        <f>RES_hhdet_num!F50+RES_hhdet_in!G50-RES_hhdet_num!G50</f>
        <v>61424.249999999767</v>
      </c>
      <c r="H50" s="67">
        <f>RES_hhdet_num!G50+RES_hhdet_in!H50-RES_hhdet_num!H50</f>
        <v>61424.25</v>
      </c>
      <c r="I50" s="67">
        <f>RES_hhdet_num!H50+RES_hhdet_in!I50-RES_hhdet_num!I50</f>
        <v>67790.643399618566</v>
      </c>
      <c r="J50" s="67">
        <f>RES_hhdet_num!I50+RES_hhdet_in!J50-RES_hhdet_num!J50</f>
        <v>61424.25</v>
      </c>
      <c r="K50" s="67">
        <f>RES_hhdet_num!J50+RES_hhdet_in!K50-RES_hhdet_num!K50</f>
        <v>161649.99108331394</v>
      </c>
      <c r="L50" s="67">
        <f>RES_hhdet_num!K50+RES_hhdet_in!L50-RES_hhdet_num!L50</f>
        <v>105398.61966794124</v>
      </c>
      <c r="M50" s="67">
        <f>RES_hhdet_num!L50+RES_hhdet_in!M50-RES_hhdet_num!M50</f>
        <v>96527.035852768924</v>
      </c>
      <c r="N50" s="67">
        <f>RES_hhdet_num!M50+RES_hhdet_in!N50-RES_hhdet_num!N50</f>
        <v>119726.82189765759</v>
      </c>
      <c r="O50" s="67">
        <f>RES_hhdet_num!N50+RES_hhdet_in!O50-RES_hhdet_num!O50</f>
        <v>120273.08859318658</v>
      </c>
      <c r="P50" s="67">
        <f>RES_hhdet_num!O50+RES_hhdet_in!P50-RES_hhdet_num!P50</f>
        <v>120107.32908355701</v>
      </c>
      <c r="Q50" s="67">
        <f>RES_hhdet_num!P50+RES_hhdet_in!Q50-RES_hhdet_num!Q50</f>
        <v>122130.6875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215.87351131921969</v>
      </c>
      <c r="D51" s="67">
        <f>RES_hhdet_num!C51+RES_hhdet_in!D51-RES_hhdet_num!D51</f>
        <v>250.79551110723241</v>
      </c>
      <c r="E51" s="67">
        <f>RES_hhdet_num!D51+RES_hhdet_in!E51-RES_hhdet_num!E51</f>
        <v>501.3696496222874</v>
      </c>
      <c r="F51" s="67">
        <f>RES_hhdet_num!E51+RES_hhdet_in!F51-RES_hhdet_num!F51</f>
        <v>328.49487819805654</v>
      </c>
      <c r="G51" s="67">
        <f>RES_hhdet_num!F51+RES_hhdet_in!G51-RES_hhdet_num!G51</f>
        <v>657.81884408587939</v>
      </c>
      <c r="H51" s="67">
        <f>RES_hhdet_num!G51+RES_hhdet_in!H51-RES_hhdet_num!H51</f>
        <v>412.02118126697678</v>
      </c>
      <c r="I51" s="67">
        <f>RES_hhdet_num!H51+RES_hhdet_in!I51-RES_hhdet_num!I51</f>
        <v>389.00431228943489</v>
      </c>
      <c r="J51" s="67">
        <f>RES_hhdet_num!I51+RES_hhdet_in!J51-RES_hhdet_num!J51</f>
        <v>972.97357138073858</v>
      </c>
      <c r="K51" s="67">
        <f>RES_hhdet_num!J51+RES_hhdet_in!K51-RES_hhdet_num!K51</f>
        <v>0</v>
      </c>
      <c r="L51" s="67">
        <f>RES_hhdet_num!K51+RES_hhdet_in!L51-RES_hhdet_num!L51</f>
        <v>2845.7526692725369</v>
      </c>
      <c r="M51" s="67">
        <f>RES_hhdet_num!L51+RES_hhdet_in!M51-RES_hhdet_num!M51</f>
        <v>2943.0103455092176</v>
      </c>
      <c r="N51" s="67">
        <f>RES_hhdet_num!M51+RES_hhdet_in!N51-RES_hhdet_num!N51</f>
        <v>2403.8656023427466</v>
      </c>
      <c r="O51" s="67">
        <f>RES_hhdet_num!N51+RES_hhdet_in!O51-RES_hhdet_num!O51</f>
        <v>1857.5989068137278</v>
      </c>
      <c r="P51" s="67">
        <f>RES_hhdet_num!O51+RES_hhdet_in!P51-RES_hhdet_num!P51</f>
        <v>3000.1003909156279</v>
      </c>
      <c r="Q51" s="67">
        <f>RES_hhdet_num!P51+RES_hhdet_in!Q51-RES_hhdet_num!Q51</f>
        <v>3586.875247805292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59954.25</v>
      </c>
      <c r="D54" s="67">
        <f>RES_hhdet_num!C54+RES_hhdet_in!D54-RES_hhdet_num!D54</f>
        <v>59954.250000000116</v>
      </c>
      <c r="E54" s="67">
        <f>RES_hhdet_num!D54+RES_hhdet_in!E54-RES_hhdet_num!E54</f>
        <v>78445.900926397415</v>
      </c>
      <c r="F54" s="67">
        <f>RES_hhdet_num!E54+RES_hhdet_in!F54-RES_hhdet_num!F54</f>
        <v>59954.25</v>
      </c>
      <c r="G54" s="67">
        <f>RES_hhdet_num!F54+RES_hhdet_in!G54-RES_hhdet_num!G54</f>
        <v>83195.171128985821</v>
      </c>
      <c r="H54" s="67">
        <f>RES_hhdet_num!G54+RES_hhdet_in!H54-RES_hhdet_num!H54</f>
        <v>61864.133816704736</v>
      </c>
      <c r="I54" s="67">
        <f>RES_hhdet_num!H54+RES_hhdet_in!I54-RES_hhdet_num!I54</f>
        <v>59954.249999999942</v>
      </c>
      <c r="J54" s="67">
        <f>RES_hhdet_num!I54+RES_hhdet_in!J54-RES_hhdet_num!J54</f>
        <v>212267.49598520942</v>
      </c>
      <c r="K54" s="67">
        <f>RES_hhdet_num!J54+RES_hhdet_in!K54-RES_hhdet_num!K54</f>
        <v>61544.186445279454</v>
      </c>
      <c r="L54" s="67">
        <f>RES_hhdet_num!K54+RES_hhdet_in!L54-RES_hhdet_num!L54</f>
        <v>88221.889417714847</v>
      </c>
      <c r="M54" s="67">
        <f>RES_hhdet_num!L54+RES_hhdet_in!M54-RES_hhdet_num!M54</f>
        <v>53378.54222811904</v>
      </c>
      <c r="N54" s="67">
        <f>RES_hhdet_num!M54+RES_hhdet_in!N54-RES_hhdet_num!N54</f>
        <v>35575.138956124778</v>
      </c>
      <c r="O54" s="67">
        <f>RES_hhdet_num!N54+RES_hhdet_in!O54-RES_hhdet_num!O54</f>
        <v>21276.614021502755</v>
      </c>
      <c r="P54" s="67">
        <f>RES_hhdet_num!O54+RES_hhdet_in!P54-RES_hhdet_num!P54</f>
        <v>51056</v>
      </c>
      <c r="Q54" s="67">
        <f>RES_hhdet_num!P54+RES_hhdet_in!Q54-RES_hhdet_num!Q54</f>
        <v>59133.000000000029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186.29197294122196</v>
      </c>
      <c r="D55" s="67">
        <f>RES_hhdet_num!C55+RES_hhdet_in!D55-RES_hhdet_num!D55</f>
        <v>218.48906834463378</v>
      </c>
      <c r="E55" s="67">
        <f>RES_hhdet_num!D55+RES_hhdet_in!E55-RES_hhdet_num!E55</f>
        <v>129</v>
      </c>
      <c r="F55" s="67">
        <f>RES_hhdet_num!E55+RES_hhdet_in!F55-RES_hhdet_num!F55</f>
        <v>214.17400187293879</v>
      </c>
      <c r="G55" s="67">
        <f>RES_hhdet_num!F55+RES_hhdet_in!G55-RES_hhdet_num!G55</f>
        <v>951.89327785946534</v>
      </c>
      <c r="H55" s="67">
        <f>RES_hhdet_num!G55+RES_hhdet_in!H55-RES_hhdet_num!H55</f>
        <v>159.08353811406414</v>
      </c>
      <c r="I55" s="67">
        <f>RES_hhdet_num!H55+RES_hhdet_in!I55-RES_hhdet_num!I55</f>
        <v>193.72835706464321</v>
      </c>
      <c r="J55" s="67">
        <f>RES_hhdet_num!I55+RES_hhdet_in!J55-RES_hhdet_num!J55</f>
        <v>2721</v>
      </c>
      <c r="K55" s="67">
        <f>RES_hhdet_num!J55+RES_hhdet_in!K55-RES_hhdet_num!K55</f>
        <v>1638.6833061801026</v>
      </c>
      <c r="L55" s="67">
        <f>RES_hhdet_num!K55+RES_hhdet_in!L55-RES_hhdet_num!L55</f>
        <v>774.41291218420884</v>
      </c>
      <c r="M55" s="67">
        <f>RES_hhdet_num!L55+RES_hhdet_in!M55-RES_hhdet_num!M55</f>
        <v>387.13309012424543</v>
      </c>
      <c r="N55" s="67">
        <f>RES_hhdet_num!M55+RES_hhdet_in!N55-RES_hhdet_num!N55</f>
        <v>986.66901198603955</v>
      </c>
      <c r="O55" s="67">
        <f>RES_hhdet_num!N55+RES_hhdet_in!O55-RES_hhdet_num!O55</f>
        <v>524.16772632122229</v>
      </c>
      <c r="P55" s="67">
        <f>RES_hhdet_num!O55+RES_hhdet_in!P55-RES_hhdet_num!P55</f>
        <v>2164.0000000000036</v>
      </c>
      <c r="Q55" s="67">
        <f>RES_hhdet_num!P55+RES_hhdet_in!Q55-RES_hhdet_num!Q55</f>
        <v>3243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19402.5</v>
      </c>
      <c r="D59" s="67">
        <f>RES_hhdet_num!C59+RES_hhdet_in!D59-RES_hhdet_num!D59</f>
        <v>19402.500000000058</v>
      </c>
      <c r="E59" s="67">
        <f>RES_hhdet_num!D59+RES_hhdet_in!E59-RES_hhdet_num!E59</f>
        <v>179587.03913987518</v>
      </c>
      <c r="F59" s="67">
        <f>RES_hhdet_num!E59+RES_hhdet_in!F59-RES_hhdet_num!F59</f>
        <v>19402.5</v>
      </c>
      <c r="G59" s="67">
        <f>RES_hhdet_num!F59+RES_hhdet_in!G59-RES_hhdet_num!G59</f>
        <v>37026.710049176501</v>
      </c>
      <c r="H59" s="67">
        <f>RES_hhdet_num!G59+RES_hhdet_in!H59-RES_hhdet_num!H59</f>
        <v>29359.34562740504</v>
      </c>
      <c r="I59" s="67">
        <f>RES_hhdet_num!H59+RES_hhdet_in!I59-RES_hhdet_num!I59</f>
        <v>19402.5</v>
      </c>
      <c r="J59" s="67">
        <f>RES_hhdet_num!I59+RES_hhdet_in!J59-RES_hhdet_num!J59</f>
        <v>19402.5</v>
      </c>
      <c r="K59" s="67">
        <f>RES_hhdet_num!J59+RES_hhdet_in!K59-RES_hhdet_num!K59</f>
        <v>201608.09403759154</v>
      </c>
      <c r="L59" s="67">
        <f>RES_hhdet_num!K59+RES_hhdet_in!L59-RES_hhdet_num!L59</f>
        <v>130948.76558029187</v>
      </c>
      <c r="M59" s="67">
        <f>RES_hhdet_num!L59+RES_hhdet_in!M59-RES_hhdet_num!M59</f>
        <v>26749.539139875327</v>
      </c>
      <c r="N59" s="67">
        <f>RES_hhdet_num!M59+RES_hhdet_in!N59-RES_hhdet_num!N59</f>
        <v>51811.839838452463</v>
      </c>
      <c r="O59" s="67">
        <f>RES_hhdet_num!N59+RES_hhdet_in!O59-RES_hhdet_num!O59</f>
        <v>32970.217649935454</v>
      </c>
      <c r="P59" s="67">
        <f>RES_hhdet_num!O59+RES_hhdet_in!P59-RES_hhdet_num!P59</f>
        <v>24589.845627405157</v>
      </c>
      <c r="Q59" s="67">
        <f>RES_hhdet_num!P59+RES_hhdet_in!Q59-RES_hhdet_num!Q59</f>
        <v>55905.686283434683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163793.24999999977</v>
      </c>
      <c r="D60" s="83">
        <f>RES_hhdet_num!C60+RES_hhdet_in!D60-RES_hhdet_num!D60</f>
        <v>237670.91992824525</v>
      </c>
      <c r="E60" s="83">
        <f>RES_hhdet_num!D60+RES_hhdet_in!E60-RES_hhdet_num!E60</f>
        <v>163793.25</v>
      </c>
      <c r="F60" s="83">
        <f>RES_hhdet_num!E60+RES_hhdet_in!F60-RES_hhdet_num!F60</f>
        <v>163793.24999999977</v>
      </c>
      <c r="G60" s="83">
        <f>RES_hhdet_num!F60+RES_hhdet_in!G60-RES_hhdet_num!G60</f>
        <v>163793.25</v>
      </c>
      <c r="H60" s="83">
        <f>RES_hhdet_num!G60+RES_hhdet_in!H60-RES_hhdet_num!H60</f>
        <v>163793.25000000023</v>
      </c>
      <c r="I60" s="83">
        <f>RES_hhdet_num!H60+RES_hhdet_in!I60-RES_hhdet_num!I60</f>
        <v>169474.38539371896</v>
      </c>
      <c r="J60" s="83">
        <f>RES_hhdet_num!I60+RES_hhdet_in!J60-RES_hhdet_num!J60</f>
        <v>334643.48601826443</v>
      </c>
      <c r="K60" s="83">
        <f>RES_hhdet_num!J60+RES_hhdet_in!K60-RES_hhdet_num!K60</f>
        <v>286625.86656386196</v>
      </c>
      <c r="L60" s="83">
        <f>RES_hhdet_num!K60+RES_hhdet_in!L60-RES_hhdet_num!L60</f>
        <v>277793.16992824525</v>
      </c>
      <c r="M60" s="83">
        <f>RES_hhdet_num!L60+RES_hhdet_in!M60-RES_hhdet_num!M60</f>
        <v>334289.18725710921</v>
      </c>
      <c r="N60" s="83">
        <f>RES_hhdet_num!M60+RES_hhdet_in!N60-RES_hhdet_num!N60</f>
        <v>264145.33038846008</v>
      </c>
      <c r="O60" s="83">
        <f>RES_hhdet_num!N60+RES_hhdet_in!O60-RES_hhdet_num!O60</f>
        <v>278227.22745082411</v>
      </c>
      <c r="P60" s="83">
        <f>RES_hhdet_num!O60+RES_hhdet_in!P60-RES_hhdet_num!P60</f>
        <v>275639.59187259548</v>
      </c>
      <c r="Q60" s="83">
        <f>RES_hhdet_num!P60+RES_hhdet_in!Q60-RES_hhdet_num!Q60</f>
        <v>250794.63539371989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115099.99999999977</v>
      </c>
      <c r="D64" s="67">
        <f>RES_hhdet_num!C64+RES_hhdet_in!D64-RES_hhdet_num!D64</f>
        <v>115100.00000000023</v>
      </c>
      <c r="E64" s="67">
        <f>RES_hhdet_num!D64+RES_hhdet_in!E64-RES_hhdet_num!E64</f>
        <v>115100</v>
      </c>
      <c r="F64" s="67">
        <f>RES_hhdet_num!E64+RES_hhdet_in!F64-RES_hhdet_num!F64</f>
        <v>115100.00000000023</v>
      </c>
      <c r="G64" s="67">
        <f>RES_hhdet_num!F64+RES_hhdet_in!G64-RES_hhdet_num!G64</f>
        <v>115100</v>
      </c>
      <c r="H64" s="67">
        <f>RES_hhdet_num!G64+RES_hhdet_in!H64-RES_hhdet_num!H64</f>
        <v>115100</v>
      </c>
      <c r="I64" s="67">
        <f>RES_hhdet_num!H64+RES_hhdet_in!I64-RES_hhdet_num!I64</f>
        <v>115100.00000000047</v>
      </c>
      <c r="J64" s="67">
        <f>RES_hhdet_num!I64+RES_hhdet_in!J64-RES_hhdet_num!J64</f>
        <v>115100</v>
      </c>
      <c r="K64" s="67">
        <f>RES_hhdet_num!J64+RES_hhdet_in!K64-RES_hhdet_num!K64</f>
        <v>115100.00000000047</v>
      </c>
      <c r="L64" s="67">
        <f>RES_hhdet_num!K64+RES_hhdet_in!L64-RES_hhdet_num!L64</f>
        <v>115099.99999999953</v>
      </c>
      <c r="M64" s="67">
        <f>RES_hhdet_num!L64+RES_hhdet_in!M64-RES_hhdet_num!M64</f>
        <v>115100</v>
      </c>
      <c r="N64" s="67">
        <f>RES_hhdet_num!M64+RES_hhdet_in!N64-RES_hhdet_num!N64</f>
        <v>115100.00000000047</v>
      </c>
      <c r="O64" s="67">
        <f>RES_hhdet_num!N64+RES_hhdet_in!O64-RES_hhdet_num!O64</f>
        <v>115100.00000000047</v>
      </c>
      <c r="P64" s="67">
        <f>RES_hhdet_num!O64+RES_hhdet_in!P64-RES_hhdet_num!P64</f>
        <v>115100.00000000047</v>
      </c>
      <c r="Q64" s="67">
        <f>RES_hhdet_num!P64+RES_hhdet_in!Q64-RES_hhdet_num!Q64</f>
        <v>115100.00000000093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997</v>
      </c>
      <c r="D67" s="67">
        <f>RES_hhdet_num!C67+RES_hhdet_in!D67-RES_hhdet_num!D67</f>
        <v>854</v>
      </c>
      <c r="E67" s="67">
        <f>RES_hhdet_num!D67+RES_hhdet_in!E67-RES_hhdet_num!E67</f>
        <v>894</v>
      </c>
      <c r="F67" s="67">
        <f>RES_hhdet_num!E67+RES_hhdet_in!F67-RES_hhdet_num!F67</f>
        <v>886</v>
      </c>
      <c r="G67" s="67">
        <f>RES_hhdet_num!F67+RES_hhdet_in!G67-RES_hhdet_num!G67</f>
        <v>873</v>
      </c>
      <c r="H67" s="67">
        <f>RES_hhdet_num!G67+RES_hhdet_in!H67-RES_hhdet_num!H67</f>
        <v>1101</v>
      </c>
      <c r="I67" s="67">
        <f>RES_hhdet_num!H67+RES_hhdet_in!I67-RES_hhdet_num!I67</f>
        <v>1020</v>
      </c>
      <c r="J67" s="67">
        <f>RES_hhdet_num!I67+RES_hhdet_in!J67-RES_hhdet_num!J67</f>
        <v>2162</v>
      </c>
      <c r="K67" s="67">
        <f>RES_hhdet_num!J67+RES_hhdet_in!K67-RES_hhdet_num!K67</f>
        <v>3675.0000000000073</v>
      </c>
      <c r="L67" s="67">
        <f>RES_hhdet_num!K67+RES_hhdet_in!L67-RES_hhdet_num!L67</f>
        <v>4046.0000000000073</v>
      </c>
      <c r="M67" s="67">
        <f>RES_hhdet_num!L67+RES_hhdet_in!M67-RES_hhdet_num!M67</f>
        <v>3368.9999999999927</v>
      </c>
      <c r="N67" s="67">
        <f>RES_hhdet_num!M67+RES_hhdet_in!N67-RES_hhdet_num!N67</f>
        <v>2567.0000000000073</v>
      </c>
      <c r="O67" s="67">
        <f>RES_hhdet_num!N67+RES_hhdet_in!O67-RES_hhdet_num!O67</f>
        <v>4665.0000000000146</v>
      </c>
      <c r="P67" s="67">
        <f>RES_hhdet_num!O67+RES_hhdet_in!P67-RES_hhdet_num!P67</f>
        <v>3448.0000000000437</v>
      </c>
      <c r="Q67" s="67">
        <f>RES_hhdet_num!P67+RES_hhdet_in!Q67-RES_hhdet_num!Q67</f>
        <v>3575.0000000000146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72312.75</v>
      </c>
      <c r="D69" s="67">
        <f>RES_hhdet_num!C69+RES_hhdet_in!D69-RES_hhdet_num!D69</f>
        <v>72312.75</v>
      </c>
      <c r="E69" s="67">
        <f>RES_hhdet_num!D69+RES_hhdet_in!E69-RES_hhdet_num!E69</f>
        <v>150104.02286005951</v>
      </c>
      <c r="F69" s="67">
        <f>RES_hhdet_num!E69+RES_hhdet_in!F69-RES_hhdet_num!F69</f>
        <v>72312.75</v>
      </c>
      <c r="G69" s="67">
        <f>RES_hhdet_num!F69+RES_hhdet_in!G69-RES_hhdet_num!G69</f>
        <v>127421.35240914067</v>
      </c>
      <c r="H69" s="67">
        <f>RES_hhdet_num!G69+RES_hhdet_in!H69-RES_hhdet_num!H69</f>
        <v>72312.75</v>
      </c>
      <c r="I69" s="67">
        <f>RES_hhdet_num!H69+RES_hhdet_in!I69-RES_hhdet_num!I69</f>
        <v>82263.612685784698</v>
      </c>
      <c r="J69" s="67">
        <f>RES_hhdet_num!I69+RES_hhdet_in!J69-RES_hhdet_num!J69</f>
        <v>115100.00000000023</v>
      </c>
      <c r="K69" s="67">
        <f>RES_hhdet_num!J69+RES_hhdet_in!K69-RES_hhdet_num!K69</f>
        <v>115100.00000000023</v>
      </c>
      <c r="L69" s="67">
        <f>RES_hhdet_num!K69+RES_hhdet_in!L69-RES_hhdet_num!L69</f>
        <v>115100</v>
      </c>
      <c r="M69" s="67">
        <f>RES_hhdet_num!L69+RES_hhdet_in!M69-RES_hhdet_num!M69</f>
        <v>115100</v>
      </c>
      <c r="N69" s="67">
        <f>RES_hhdet_num!M69+RES_hhdet_in!N69-RES_hhdet_num!N69</f>
        <v>115100.00000000047</v>
      </c>
      <c r="O69" s="67">
        <f>RES_hhdet_num!N69+RES_hhdet_in!O69-RES_hhdet_num!O69</f>
        <v>115100.00000000047</v>
      </c>
      <c r="P69" s="67">
        <f>RES_hhdet_num!O69+RES_hhdet_in!P69-RES_hhdet_num!P69</f>
        <v>133118.80305741262</v>
      </c>
      <c r="Q69" s="67">
        <f>RES_hhdet_num!P69+RES_hhdet_in!Q69-RES_hhdet_num!Q69</f>
        <v>120034.23906662571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395.82668121971437</v>
      </c>
      <c r="D70" s="67">
        <f>RES_hhdet_num!C70+RES_hhdet_in!D70-RES_hhdet_num!D70</f>
        <v>509.70061117965633</v>
      </c>
      <c r="E70" s="67">
        <f>RES_hhdet_num!D70+RES_hhdet_in!E70-RES_hhdet_num!E70</f>
        <v>360.83310378143142</v>
      </c>
      <c r="F70" s="67">
        <f>RES_hhdet_num!E70+RES_hhdet_in!F70-RES_hhdet_num!F70</f>
        <v>509.47555894362085</v>
      </c>
      <c r="G70" s="67">
        <f>RES_hhdet_num!F70+RES_hhdet_in!G70-RES_hhdet_num!G70</f>
        <v>839.68156096711391</v>
      </c>
      <c r="H70" s="67">
        <f>RES_hhdet_num!G70+RES_hhdet_in!H70-RES_hhdet_num!H70</f>
        <v>613.68104785521064</v>
      </c>
      <c r="I70" s="67">
        <f>RES_hhdet_num!H70+RES_hhdet_in!I70-RES_hhdet_num!I70</f>
        <v>607.6845756047187</v>
      </c>
      <c r="J70" s="67">
        <f>RES_hhdet_num!I70+RES_hhdet_in!J70-RES_hhdet_num!J70</f>
        <v>996.03092252741044</v>
      </c>
      <c r="K70" s="67">
        <f>RES_hhdet_num!J70+RES_hhdet_in!K70-RES_hhdet_num!K70</f>
        <v>1804.0487976620061</v>
      </c>
      <c r="L70" s="67">
        <f>RES_hhdet_num!K70+RES_hhdet_in!L70-RES_hhdet_num!L70</f>
        <v>2693.9551460395451</v>
      </c>
      <c r="M70" s="67">
        <f>RES_hhdet_num!L70+RES_hhdet_in!M70-RES_hhdet_num!M70</f>
        <v>1658.6249703014473</v>
      </c>
      <c r="N70" s="67">
        <f>RES_hhdet_num!M70+RES_hhdet_in!N70-RES_hhdet_num!N70</f>
        <v>2304.1034114860377</v>
      </c>
      <c r="O70" s="67">
        <f>RES_hhdet_num!N70+RES_hhdet_in!O70-RES_hhdet_num!O70</f>
        <v>2307.3612722973048</v>
      </c>
      <c r="P70" s="67">
        <f>RES_hhdet_num!O70+RES_hhdet_in!P70-RES_hhdet_num!P70</f>
        <v>595.50886242726119</v>
      </c>
      <c r="Q70" s="67">
        <f>RES_hhdet_num!P70+RES_hhdet_in!Q70-RES_hhdet_num!Q70</f>
        <v>1852.4848334643466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97736.701332253055</v>
      </c>
      <c r="D73" s="67">
        <f>RES_hhdet_num!C73+RES_hhdet_in!D73-RES_hhdet_num!D73</f>
        <v>68890.25218494999</v>
      </c>
      <c r="E73" s="67">
        <f>RES_hhdet_num!D73+RES_hhdet_in!E73-RES_hhdet_num!E73</f>
        <v>27654</v>
      </c>
      <c r="F73" s="67">
        <f>RES_hhdet_num!E73+RES_hhdet_in!F73-RES_hhdet_num!F73</f>
        <v>54489.550591522304</v>
      </c>
      <c r="G73" s="67">
        <f>RES_hhdet_num!F73+RES_hhdet_in!G73-RES_hhdet_num!G73</f>
        <v>27654</v>
      </c>
      <c r="H73" s="67">
        <f>RES_hhdet_num!G73+RES_hhdet_in!H73-RES_hhdet_num!H73</f>
        <v>90142.233907174435</v>
      </c>
      <c r="I73" s="67">
        <f>RES_hhdet_num!H73+RES_hhdet_in!I73-RES_hhdet_num!I73</f>
        <v>35112.519322643173</v>
      </c>
      <c r="J73" s="67">
        <f>RES_hhdet_num!I73+RES_hhdet_in!J73-RES_hhdet_num!J73</f>
        <v>9505</v>
      </c>
      <c r="K73" s="67">
        <f>RES_hhdet_num!J73+RES_hhdet_in!K73-RES_hhdet_num!K73</f>
        <v>74930.000000000015</v>
      </c>
      <c r="L73" s="67">
        <f>RES_hhdet_num!K73+RES_hhdet_in!L73-RES_hhdet_num!L73</f>
        <v>58359.999999999971</v>
      </c>
      <c r="M73" s="67">
        <f>RES_hhdet_num!L73+RES_hhdet_in!M73-RES_hhdet_num!M73</f>
        <v>1690.5652910217032</v>
      </c>
      <c r="N73" s="67">
        <f>RES_hhdet_num!M73+RES_hhdet_in!N73-RES_hhdet_num!N73</f>
        <v>16093.567138724036</v>
      </c>
      <c r="O73" s="67">
        <f>RES_hhdet_num!N73+RES_hhdet_in!O73-RES_hhdet_num!O73</f>
        <v>22662.999999999996</v>
      </c>
      <c r="P73" s="67">
        <f>RES_hhdet_num!O73+RES_hhdet_in!P73-RES_hhdet_num!P73</f>
        <v>0</v>
      </c>
      <c r="Q73" s="67">
        <f>RES_hhdet_num!P73+RES_hhdet_in!Q73-RES_hhdet_num!Q73</f>
        <v>18018.803057412166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59.999999999999886</v>
      </c>
      <c r="D74" s="67">
        <f>RES_hhdet_num!C74+RES_hhdet_in!D74-RES_hhdet_num!D74</f>
        <v>165.99946921072706</v>
      </c>
      <c r="E74" s="67">
        <f>RES_hhdet_num!D74+RES_hhdet_in!E74-RES_hhdet_num!E74</f>
        <v>501.43396011318464</v>
      </c>
      <c r="F74" s="67">
        <f>RES_hhdet_num!E74+RES_hhdet_in!F74-RES_hhdet_num!F74</f>
        <v>314.25107129031039</v>
      </c>
      <c r="G74" s="67">
        <f>RES_hhdet_num!F74+RES_hhdet_in!G74-RES_hhdet_num!G74</f>
        <v>629.94287036747301</v>
      </c>
      <c r="H74" s="67">
        <f>RES_hhdet_num!G74+RES_hhdet_in!H74-RES_hhdet_num!H74</f>
        <v>467</v>
      </c>
      <c r="I74" s="67">
        <f>RES_hhdet_num!H74+RES_hhdet_in!I74-RES_hhdet_num!I74</f>
        <v>174.62298896249013</v>
      </c>
      <c r="J74" s="67">
        <f>RES_hhdet_num!I74+RES_hhdet_in!J74-RES_hhdet_num!J74</f>
        <v>0</v>
      </c>
      <c r="K74" s="67">
        <f>RES_hhdet_num!J74+RES_hhdet_in!K74-RES_hhdet_num!K74</f>
        <v>337.01735300277778</v>
      </c>
      <c r="L74" s="67">
        <f>RES_hhdet_num!K74+RES_hhdet_in!L74-RES_hhdet_num!L74</f>
        <v>2245.9999999999991</v>
      </c>
      <c r="M74" s="67">
        <f>RES_hhdet_num!L74+RES_hhdet_in!M74-RES_hhdet_num!M74</f>
        <v>1396</v>
      </c>
      <c r="N74" s="67">
        <f>RES_hhdet_num!M74+RES_hhdet_in!N74-RES_hhdet_num!N74</f>
        <v>729.56152883777622</v>
      </c>
      <c r="O74" s="67">
        <f>RES_hhdet_num!N74+RES_hhdet_in!O74-RES_hhdet_num!O74</f>
        <v>1055</v>
      </c>
      <c r="P74" s="67">
        <f>RES_hhdet_num!O74+RES_hhdet_in!P74-RES_hhdet_num!P74</f>
        <v>1570.5406000902876</v>
      </c>
      <c r="Q74" s="67">
        <f>RES_hhdet_num!P74+RES_hhdet_in!Q74-RES_hhdet_num!Q74</f>
        <v>609.13726916438918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139053.75</v>
      </c>
      <c r="D78" s="67">
        <f>RES_hhdet_num!C78+RES_hhdet_in!D78-RES_hhdet_num!D78</f>
        <v>139053.75</v>
      </c>
      <c r="E78" s="67">
        <f>RES_hhdet_num!D78+RES_hhdet_in!E78-RES_hhdet_num!E78</f>
        <v>139053.75</v>
      </c>
      <c r="F78" s="67">
        <f>RES_hhdet_num!E78+RES_hhdet_in!F78-RES_hhdet_num!F78</f>
        <v>139053.75</v>
      </c>
      <c r="G78" s="67">
        <f>RES_hhdet_num!F78+RES_hhdet_in!G78-RES_hhdet_num!G78</f>
        <v>139053.75</v>
      </c>
      <c r="H78" s="67">
        <f>RES_hhdet_num!G78+RES_hhdet_in!H78-RES_hhdet_num!H78</f>
        <v>139053.75</v>
      </c>
      <c r="I78" s="67">
        <f>RES_hhdet_num!H78+RES_hhdet_in!I78-RES_hhdet_num!I78</f>
        <v>139053.74999999977</v>
      </c>
      <c r="J78" s="67">
        <f>RES_hhdet_num!I78+RES_hhdet_in!J78-RES_hhdet_num!J78</f>
        <v>139053.74999999977</v>
      </c>
      <c r="K78" s="67">
        <f>RES_hhdet_num!J78+RES_hhdet_in!K78-RES_hhdet_num!K78</f>
        <v>264530.28272285964</v>
      </c>
      <c r="L78" s="67">
        <f>RES_hhdet_num!K78+RES_hhdet_in!L78-RES_hhdet_num!L78</f>
        <v>279419.01187863341</v>
      </c>
      <c r="M78" s="67">
        <f>RES_hhdet_num!L78+RES_hhdet_in!M78-RES_hhdet_num!M78</f>
        <v>280397.14025895577</v>
      </c>
      <c r="N78" s="67">
        <f>RES_hhdet_num!M78+RES_hhdet_in!N78-RES_hhdet_num!N78</f>
        <v>238075.52187896613</v>
      </c>
      <c r="O78" s="67">
        <f>RES_hhdet_num!N78+RES_hhdet_in!O78-RES_hhdet_num!O78</f>
        <v>329355.37899359129</v>
      </c>
      <c r="P78" s="67">
        <f>RES_hhdet_num!O78+RES_hhdet_in!P78-RES_hhdet_num!P78</f>
        <v>265346.50350765279</v>
      </c>
      <c r="Q78" s="67">
        <f>RES_hhdet_num!P78+RES_hhdet_in!Q78-RES_hhdet_num!Q78</f>
        <v>260266.01053861203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98155.467277141754</v>
      </c>
      <c r="D79" s="83">
        <f>RES_hhdet_num!C79+RES_hhdet_in!D79-RES_hhdet_num!D79</f>
        <v>114484.73812136654</v>
      </c>
      <c r="E79" s="83">
        <f>RES_hhdet_num!D79+RES_hhdet_in!E79-RES_hhdet_num!E79</f>
        <v>33596.25</v>
      </c>
      <c r="F79" s="83">
        <f>RES_hhdet_num!E79+RES_hhdet_in!F79-RES_hhdet_num!F79</f>
        <v>33596.249999999942</v>
      </c>
      <c r="G79" s="83">
        <f>RES_hhdet_num!F79+RES_hhdet_in!G79-RES_hhdet_num!G79</f>
        <v>33596.250000000058</v>
      </c>
      <c r="H79" s="83">
        <f>RES_hhdet_num!G79+RES_hhdet_in!H79-RES_hhdet_num!H79</f>
        <v>85349.246492346982</v>
      </c>
      <c r="I79" s="83">
        <f>RES_hhdet_num!H79+RES_hhdet_in!I79-RES_hhdet_num!I79</f>
        <v>64528.739461389778</v>
      </c>
      <c r="J79" s="83">
        <f>RES_hhdet_num!I79+RES_hhdet_in!J79-RES_hhdet_num!J79</f>
        <v>17819.59977926829</v>
      </c>
      <c r="K79" s="83">
        <f>RES_hhdet_num!J79+RES_hhdet_in!K79-RES_hhdet_num!K79</f>
        <v>70945.271431534289</v>
      </c>
      <c r="L79" s="83">
        <f>RES_hhdet_num!K79+RES_hhdet_in!L79-RES_hhdet_num!L79</f>
        <v>46532.999999999985</v>
      </c>
      <c r="M79" s="83">
        <f>RES_hhdet_num!L79+RES_hhdet_in!M79-RES_hhdet_num!M79</f>
        <v>0</v>
      </c>
      <c r="N79" s="83">
        <f>RES_hhdet_num!M79+RES_hhdet_in!N79-RES_hhdet_num!N79</f>
        <v>33859.875092052273</v>
      </c>
      <c r="O79" s="83">
        <f>RES_hhdet_num!N79+RES_hhdet_in!O79-RES_hhdet_num!O79</f>
        <v>50632.400874322106</v>
      </c>
      <c r="P79" s="83">
        <f>RES_hhdet_num!O79+RES_hhdet_in!P79-RES_hhdet_num!P79</f>
        <v>6585.9488001814025</v>
      </c>
      <c r="Q79" s="83">
        <f>RES_hhdet_num!P79+RES_hhdet_in!Q79-RES_hhdet_num!Q79</f>
        <v>5541.2628591528774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4522.3125</v>
      </c>
      <c r="D83" s="67">
        <f>RES_hhdet_num!C83+RES_hhdet_in!D83-RES_hhdet_num!D83</f>
        <v>4522.3125</v>
      </c>
      <c r="E83" s="67">
        <f>RES_hhdet_num!D83+RES_hhdet_in!E83-RES_hhdet_num!E83</f>
        <v>4522.3124999999854</v>
      </c>
      <c r="F83" s="67">
        <f>RES_hhdet_num!E83+RES_hhdet_in!F83-RES_hhdet_num!F83</f>
        <v>4522.3125000000146</v>
      </c>
      <c r="G83" s="67">
        <f>RES_hhdet_num!F83+RES_hhdet_in!G83-RES_hhdet_num!G83</f>
        <v>4522.3125</v>
      </c>
      <c r="H83" s="67">
        <f>RES_hhdet_num!G83+RES_hhdet_in!H83-RES_hhdet_num!H83</f>
        <v>4522.3124999999854</v>
      </c>
      <c r="I83" s="67">
        <f>RES_hhdet_num!H83+RES_hhdet_in!I83-RES_hhdet_num!I83</f>
        <v>4522.3125</v>
      </c>
      <c r="J83" s="67">
        <f>RES_hhdet_num!I83+RES_hhdet_in!J83-RES_hhdet_num!J83</f>
        <v>4522.3125000000582</v>
      </c>
      <c r="K83" s="67">
        <f>RES_hhdet_num!J83+RES_hhdet_in!K83-RES_hhdet_num!K83</f>
        <v>4522.3125</v>
      </c>
      <c r="L83" s="67">
        <f>RES_hhdet_num!K83+RES_hhdet_in!L83-RES_hhdet_num!L83</f>
        <v>4522.3125000000582</v>
      </c>
      <c r="M83" s="67">
        <f>RES_hhdet_num!L83+RES_hhdet_in!M83-RES_hhdet_num!M83</f>
        <v>4522.3125</v>
      </c>
      <c r="N83" s="67">
        <f>RES_hhdet_num!M83+RES_hhdet_in!N83-RES_hhdet_num!N83</f>
        <v>4522.3124999999418</v>
      </c>
      <c r="O83" s="67">
        <f>RES_hhdet_num!N83+RES_hhdet_in!O83-RES_hhdet_num!O83</f>
        <v>4522.3125000001164</v>
      </c>
      <c r="P83" s="67">
        <f>RES_hhdet_num!O83+RES_hhdet_in!P83-RES_hhdet_num!P83</f>
        <v>4522.3125000000582</v>
      </c>
      <c r="Q83" s="67">
        <f>RES_hhdet_num!P83+RES_hhdet_in!Q83-RES_hhdet_num!Q83</f>
        <v>4522.3125000001164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39</v>
      </c>
      <c r="D86" s="67">
        <f>RES_hhdet_num!C86+RES_hhdet_in!D86-RES_hhdet_num!D86</f>
        <v>34</v>
      </c>
      <c r="E86" s="67">
        <f>RES_hhdet_num!D86+RES_hhdet_in!E86-RES_hhdet_num!E86</f>
        <v>36</v>
      </c>
      <c r="F86" s="67">
        <f>RES_hhdet_num!E86+RES_hhdet_in!F86-RES_hhdet_num!F86</f>
        <v>37</v>
      </c>
      <c r="G86" s="67">
        <f>RES_hhdet_num!F86+RES_hhdet_in!G86-RES_hhdet_num!G86</f>
        <v>39</v>
      </c>
      <c r="H86" s="67">
        <f>RES_hhdet_num!G86+RES_hhdet_in!H86-RES_hhdet_num!H86</f>
        <v>48</v>
      </c>
      <c r="I86" s="67">
        <f>RES_hhdet_num!H86+RES_hhdet_in!I86-RES_hhdet_num!I86</f>
        <v>62</v>
      </c>
      <c r="J86" s="67">
        <f>RES_hhdet_num!I86+RES_hhdet_in!J86-RES_hhdet_num!J86</f>
        <v>50</v>
      </c>
      <c r="K86" s="67">
        <f>RES_hhdet_num!J86+RES_hhdet_in!K86-RES_hhdet_num!K86</f>
        <v>155.00000000000091</v>
      </c>
      <c r="L86" s="67">
        <f>RES_hhdet_num!K86+RES_hhdet_in!L86-RES_hhdet_num!L86</f>
        <v>221</v>
      </c>
      <c r="M86" s="67">
        <f>RES_hhdet_num!L86+RES_hhdet_in!M86-RES_hhdet_num!M86</f>
        <v>176.00000000000091</v>
      </c>
      <c r="N86" s="67">
        <f>RES_hhdet_num!M86+RES_hhdet_in!N86-RES_hhdet_num!N86</f>
        <v>150</v>
      </c>
      <c r="O86" s="67">
        <f>RES_hhdet_num!N86+RES_hhdet_in!O86-RES_hhdet_num!O86</f>
        <v>199.00000000000182</v>
      </c>
      <c r="P86" s="67">
        <f>RES_hhdet_num!O86+RES_hhdet_in!P86-RES_hhdet_num!P86</f>
        <v>552.00000000000182</v>
      </c>
      <c r="Q86" s="67">
        <f>RES_hhdet_num!P86+RES_hhdet_in!Q86-RES_hhdet_num!Q86</f>
        <v>1143.0000000000036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1296.7499999999927</v>
      </c>
      <c r="D88" s="67">
        <f>RES_hhdet_num!C88+RES_hhdet_in!D88-RES_hhdet_num!D88</f>
        <v>2022.4878458578823</v>
      </c>
      <c r="E88" s="67">
        <f>RES_hhdet_num!D88+RES_hhdet_in!E88-RES_hhdet_num!E88</f>
        <v>1296.75</v>
      </c>
      <c r="F88" s="67">
        <f>RES_hhdet_num!E88+RES_hhdet_in!F88-RES_hhdet_num!F88</f>
        <v>2146.3534856908955</v>
      </c>
      <c r="G88" s="67">
        <f>RES_hhdet_num!F88+RES_hhdet_in!G88-RES_hhdet_num!G88</f>
        <v>1296.75</v>
      </c>
      <c r="H88" s="67">
        <f>RES_hhdet_num!G88+RES_hhdet_in!H88-RES_hhdet_num!H88</f>
        <v>2867.4733142401019</v>
      </c>
      <c r="I88" s="67">
        <f>RES_hhdet_num!H88+RES_hhdet_in!I88-RES_hhdet_num!I88</f>
        <v>1296.7500000000146</v>
      </c>
      <c r="J88" s="67">
        <f>RES_hhdet_num!I88+RES_hhdet_in!J88-RES_hhdet_num!J88</f>
        <v>11122.097071173921</v>
      </c>
      <c r="K88" s="67">
        <f>RES_hhdet_num!J88+RES_hhdet_in!K88-RES_hhdet_num!K88</f>
        <v>1501.84840750476</v>
      </c>
      <c r="L88" s="67">
        <f>RES_hhdet_num!K88+RES_hhdet_in!L88-RES_hhdet_num!L88</f>
        <v>4073.0833412305801</v>
      </c>
      <c r="M88" s="67">
        <f>RES_hhdet_num!L88+RES_hhdet_in!M88-RES_hhdet_num!M88</f>
        <v>6134.1811320805864</v>
      </c>
      <c r="N88" s="67">
        <f>RES_hhdet_num!M88+RES_hhdet_in!N88-RES_hhdet_num!N88</f>
        <v>1296.75</v>
      </c>
      <c r="O88" s="67">
        <f>RES_hhdet_num!N88+RES_hhdet_in!O88-RES_hhdet_num!O88</f>
        <v>4334.7785647159617</v>
      </c>
      <c r="P88" s="67">
        <f>RES_hhdet_num!O88+RES_hhdet_in!P88-RES_hhdet_num!P88</f>
        <v>4275.5842240837228</v>
      </c>
      <c r="Q88" s="67">
        <f>RES_hhdet_num!P88+RES_hhdet_in!Q88-RES_hhdet_num!Q88</f>
        <v>4434.8363563444873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13.296526338481584</v>
      </c>
      <c r="D89" s="67">
        <f>RES_hhdet_num!C89+RES_hhdet_in!D89-RES_hhdet_num!D89</f>
        <v>5.7656806442488175</v>
      </c>
      <c r="E89" s="67">
        <f>RES_hhdet_num!D89+RES_hhdet_in!E89-RES_hhdet_num!E89</f>
        <v>27.206384328322144</v>
      </c>
      <c r="F89" s="67">
        <f>RES_hhdet_num!E89+RES_hhdet_in!F89-RES_hhdet_num!F89</f>
        <v>9.3946744332303069</v>
      </c>
      <c r="G89" s="67">
        <f>RES_hhdet_num!F89+RES_hhdet_in!G89-RES_hhdet_num!G89</f>
        <v>25.568995139956087</v>
      </c>
      <c r="H89" s="67">
        <f>RES_hhdet_num!G89+RES_hhdet_in!H89-RES_hhdet_num!H89</f>
        <v>83.596577665412042</v>
      </c>
      <c r="I89" s="67">
        <f>RES_hhdet_num!H89+RES_hhdet_in!I89-RES_hhdet_num!I89</f>
        <v>323.1488682980048</v>
      </c>
      <c r="J89" s="67">
        <f>RES_hhdet_num!I89+RES_hhdet_in!J89-RES_hhdet_num!J89</f>
        <v>249.50856311076723</v>
      </c>
      <c r="K89" s="67">
        <f>RES_hhdet_num!J89+RES_hhdet_in!K89-RES_hhdet_num!K89</f>
        <v>209.72084076288502</v>
      </c>
      <c r="L89" s="67">
        <f>RES_hhdet_num!K89+RES_hhdet_in!L89-RES_hhdet_num!L89</f>
        <v>363.58060742777434</v>
      </c>
      <c r="M89" s="67">
        <f>RES_hhdet_num!L89+RES_hhdet_in!M89-RES_hhdet_num!M89</f>
        <v>275.94164096594977</v>
      </c>
      <c r="N89" s="67">
        <f>RES_hhdet_num!M89+RES_hhdet_in!N89-RES_hhdet_num!N89</f>
        <v>399.68112887854295</v>
      </c>
      <c r="O89" s="67">
        <f>RES_hhdet_num!N89+RES_hhdet_in!O89-RES_hhdet_num!O89</f>
        <v>0</v>
      </c>
      <c r="P89" s="67">
        <f>RES_hhdet_num!O89+RES_hhdet_in!P89-RES_hhdet_num!P89</f>
        <v>40.420448181273969</v>
      </c>
      <c r="Q89" s="67">
        <f>RES_hhdet_num!P89+RES_hhdet_in!Q89-RES_hhdet_num!Q89</f>
        <v>93.837275039455562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1509.7499999999982</v>
      </c>
      <c r="D92" s="67">
        <f>RES_hhdet_num!C92+RES_hhdet_in!D92-RES_hhdet_num!D92</f>
        <v>1509.7500000000018</v>
      </c>
      <c r="E92" s="67">
        <f>RES_hhdet_num!D92+RES_hhdet_in!E92-RES_hhdet_num!E92</f>
        <v>4865.6215321060517</v>
      </c>
      <c r="F92" s="67">
        <f>RES_hhdet_num!E92+RES_hhdet_in!F92-RES_hhdet_num!F92</f>
        <v>1509.75</v>
      </c>
      <c r="G92" s="67">
        <f>RES_hhdet_num!F92+RES_hhdet_in!G92-RES_hhdet_num!G92</f>
        <v>2315.1522163402497</v>
      </c>
      <c r="H92" s="67">
        <f>RES_hhdet_num!G92+RES_hhdet_in!H92-RES_hhdet_num!H92</f>
        <v>4792.262867443942</v>
      </c>
      <c r="I92" s="67">
        <f>RES_hhdet_num!H92+RES_hhdet_in!I92-RES_hhdet_num!I92</f>
        <v>1442.3865244425633</v>
      </c>
      <c r="J92" s="67">
        <f>RES_hhdet_num!I92+RES_hhdet_in!J92-RES_hhdet_num!J92</f>
        <v>582.24106078298064</v>
      </c>
      <c r="K92" s="67">
        <f>RES_hhdet_num!J92+RES_hhdet_in!K92-RES_hhdet_num!K92</f>
        <v>1871.1051898977894</v>
      </c>
      <c r="L92" s="67">
        <f>RES_hhdet_num!K92+RES_hhdet_in!L92-RES_hhdet_num!L92</f>
        <v>1668.7357734437614</v>
      </c>
      <c r="M92" s="67">
        <f>RES_hhdet_num!L92+RES_hhdet_in!M92-RES_hhdet_num!M92</f>
        <v>292.50385419084523</v>
      </c>
      <c r="N92" s="67">
        <f>RES_hhdet_num!M92+RES_hhdet_in!N92-RES_hhdet_num!N92</f>
        <v>2184.5472086647296</v>
      </c>
      <c r="O92" s="67">
        <f>RES_hhdet_num!N92+RES_hhdet_in!O92-RES_hhdet_num!O92</f>
        <v>978.2348363692563</v>
      </c>
      <c r="P92" s="67">
        <f>RES_hhdet_num!O92+RES_hhdet_in!P92-RES_hhdet_num!P92</f>
        <v>706.77988993995677</v>
      </c>
      <c r="Q92" s="67">
        <f>RES_hhdet_num!P92+RES_hhdet_in!Q92-RES_hhdet_num!Q92</f>
        <v>561.29233966760148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5.5304736659818303</v>
      </c>
      <c r="D93" s="67">
        <f>RES_hhdet_num!C93+RES_hhdet_in!D93-RES_hhdet_num!D93</f>
        <v>5.5117624025635337</v>
      </c>
      <c r="E93" s="67">
        <f>RES_hhdet_num!D93+RES_hhdet_in!E93-RES_hhdet_num!E93</f>
        <v>3</v>
      </c>
      <c r="F93" s="67">
        <f>RES_hhdet_num!E93+RES_hhdet_in!F93-RES_hhdet_num!F93</f>
        <v>9.5983311204020367</v>
      </c>
      <c r="G93" s="67">
        <f>RES_hhdet_num!F93+RES_hhdet_in!G93-RES_hhdet_num!G93</f>
        <v>27.310922574535709</v>
      </c>
      <c r="H93" s="67">
        <f>RES_hhdet_num!G93+RES_hhdet_in!H93-RES_hhdet_num!H93</f>
        <v>41.987293382362694</v>
      </c>
      <c r="I93" s="67">
        <f>RES_hhdet_num!H93+RES_hhdet_in!I93-RES_hhdet_num!I93</f>
        <v>3</v>
      </c>
      <c r="J93" s="67">
        <f>RES_hhdet_num!I93+RES_hhdet_in!J93-RES_hhdet_num!J93</f>
        <v>3</v>
      </c>
      <c r="K93" s="67">
        <f>RES_hhdet_num!J93+RES_hhdet_in!K93-RES_hhdet_num!K93</f>
        <v>29.967917650692868</v>
      </c>
      <c r="L93" s="67">
        <f>RES_hhdet_num!K93+RES_hhdet_in!L93-RES_hhdet_num!L93</f>
        <v>59.643779880329163</v>
      </c>
      <c r="M93" s="67">
        <f>RES_hhdet_num!L93+RES_hhdet_in!M93-RES_hhdet_num!M93</f>
        <v>14.799808770970287</v>
      </c>
      <c r="N93" s="67">
        <f>RES_hhdet_num!M93+RES_hhdet_in!N93-RES_hhdet_num!N93</f>
        <v>55.60778734889459</v>
      </c>
      <c r="O93" s="67">
        <f>RES_hhdet_num!N93+RES_hhdet_in!O93-RES_hhdet_num!O93</f>
        <v>10.310922574535766</v>
      </c>
      <c r="P93" s="67">
        <f>RES_hhdet_num!O93+RES_hhdet_in!P93-RES_hhdet_num!P93</f>
        <v>33.277492299612618</v>
      </c>
      <c r="Q93" s="67">
        <f>RES_hhdet_num!P93+RES_hhdet_in!Q93-RES_hhdet_num!Q93</f>
        <v>274.5837564416056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3873.7493851484323</v>
      </c>
      <c r="D96" s="67">
        <f>RES_hhdet_num!C96+RES_hhdet_in!D96-RES_hhdet_num!D96</f>
        <v>2666.25</v>
      </c>
      <c r="E96" s="67">
        <f>RES_hhdet_num!D96+RES_hhdet_in!E96-RES_hhdet_num!E96</f>
        <v>2666.2500000000036</v>
      </c>
      <c r="F96" s="67">
        <f>RES_hhdet_num!E96+RES_hhdet_in!F96-RES_hhdet_num!F96</f>
        <v>2666.25</v>
      </c>
      <c r="G96" s="67">
        <f>RES_hhdet_num!F96+RES_hhdet_in!G96-RES_hhdet_num!G96</f>
        <v>2666.2500000000073</v>
      </c>
      <c r="H96" s="67">
        <f>RES_hhdet_num!G96+RES_hhdet_in!H96-RES_hhdet_num!H96</f>
        <v>2666.2499999999927</v>
      </c>
      <c r="I96" s="67">
        <f>RES_hhdet_num!H96+RES_hhdet_in!I96-RES_hhdet_num!I96</f>
        <v>9578.7394027867995</v>
      </c>
      <c r="J96" s="67">
        <f>RES_hhdet_num!I96+RES_hhdet_in!J96-RES_hhdet_num!J96</f>
        <v>2666.2500000000146</v>
      </c>
      <c r="K96" s="67">
        <f>RES_hhdet_num!J96+RES_hhdet_in!K96-RES_hhdet_num!K96</f>
        <v>15779.171125383058</v>
      </c>
      <c r="L96" s="67">
        <f>RES_hhdet_num!K96+RES_hhdet_in!L96-RES_hhdet_num!L96</f>
        <v>6130.1762631815945</v>
      </c>
      <c r="M96" s="67">
        <f>RES_hhdet_num!L96+RES_hhdet_in!M96-RES_hhdet_num!M96</f>
        <v>7099.9001933798281</v>
      </c>
      <c r="N96" s="67">
        <f>RES_hhdet_num!M96+RES_hhdet_in!N96-RES_hhdet_num!N96</f>
        <v>25660.999999999971</v>
      </c>
      <c r="O96" s="67">
        <f>RES_hhdet_num!N96+RES_hhdet_in!O96-RES_hhdet_num!O96</f>
        <v>1571.0000000000291</v>
      </c>
      <c r="P96" s="67">
        <f>RES_hhdet_num!O96+RES_hhdet_in!P96-RES_hhdet_num!P96</f>
        <v>19870.134346891093</v>
      </c>
      <c r="Q96" s="67">
        <f>RES_hhdet_num!P96+RES_hhdet_in!Q96-RES_hhdet_num!Q96</f>
        <v>30448.739402786799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6</v>
      </c>
      <c r="D97" s="67">
        <f>RES_hhdet_num!C97+RES_hhdet_in!D97-RES_hhdet_num!D97</f>
        <v>15.744005830549327</v>
      </c>
      <c r="E97" s="67">
        <f>RES_hhdet_num!D97+RES_hhdet_in!E97-RES_hhdet_num!E97</f>
        <v>18.603995035192497</v>
      </c>
      <c r="F97" s="67">
        <f>RES_hhdet_num!E97+RES_hhdet_in!F97-RES_hhdet_num!F97</f>
        <v>30.402120617456603</v>
      </c>
      <c r="G97" s="67">
        <f>RES_hhdet_num!F97+RES_hhdet_in!G97-RES_hhdet_num!G97</f>
        <v>28.801585756139616</v>
      </c>
      <c r="H97" s="67">
        <f>RES_hhdet_num!G97+RES_hhdet_in!H97-RES_hhdet_num!H97</f>
        <v>118.12218798864774</v>
      </c>
      <c r="I97" s="67">
        <f>RES_hhdet_num!H97+RES_hhdet_in!I97-RES_hhdet_num!I97</f>
        <v>283.43874911127386</v>
      </c>
      <c r="J97" s="67">
        <f>RES_hhdet_num!I97+RES_hhdet_in!J97-RES_hhdet_num!J97</f>
        <v>97.245614522460073</v>
      </c>
      <c r="K97" s="67">
        <f>RES_hhdet_num!J97+RES_hhdet_in!K97-RES_hhdet_num!K97</f>
        <v>0</v>
      </c>
      <c r="L97" s="67">
        <f>RES_hhdet_num!K97+RES_hhdet_in!L97-RES_hhdet_num!L97</f>
        <v>6</v>
      </c>
      <c r="M97" s="67">
        <f>RES_hhdet_num!L97+RES_hhdet_in!M97-RES_hhdet_num!M97</f>
        <v>1124.5169154726673</v>
      </c>
      <c r="N97" s="67">
        <f>RES_hhdet_num!M97+RES_hhdet_in!N97-RES_hhdet_num!N97</f>
        <v>978.99999999999909</v>
      </c>
      <c r="O97" s="67">
        <f>RES_hhdet_num!N97+RES_hhdet_in!O97-RES_hhdet_num!O97</f>
        <v>0</v>
      </c>
      <c r="P97" s="67">
        <f>RES_hhdet_num!O97+RES_hhdet_in!P97-RES_hhdet_num!P97</f>
        <v>309.80863411503105</v>
      </c>
      <c r="Q97" s="67">
        <f>RES_hhdet_num!P97+RES_hhdet_in!Q97-RES_hhdet_num!Q97</f>
        <v>1363.0408627818979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4167.8815273931395</v>
      </c>
      <c r="L101" s="67">
        <f>RES_hhdet_num!K101+RES_hhdet_in!L101-RES_hhdet_num!L101</f>
        <v>2797.9977993951688</v>
      </c>
      <c r="M101" s="67">
        <f>RES_hhdet_num!L101+RES_hhdet_in!M101-RES_hhdet_num!M101</f>
        <v>4640.678153071196</v>
      </c>
      <c r="N101" s="67">
        <f>RES_hhdet_num!M101+RES_hhdet_in!N101-RES_hhdet_num!N101</f>
        <v>1562.0712664634193</v>
      </c>
      <c r="O101" s="67">
        <f>RES_hhdet_num!N101+RES_hhdet_in!O101-RES_hhdet_num!O101</f>
        <v>318.21267784797965</v>
      </c>
      <c r="P101" s="67">
        <f>RES_hhdet_num!O101+RES_hhdet_in!P101-RES_hhdet_num!P101</f>
        <v>346.7700971676386</v>
      </c>
      <c r="Q101" s="67">
        <f>RES_hhdet_num!P101+RES_hhdet_in!Q101-RES_hhdet_num!Q101</f>
        <v>1202.6980259957272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718.5</v>
      </c>
      <c r="D102" s="67">
        <f>RES_hhdet_num!C102+RES_hhdet_in!D102-RES_hhdet_num!D102</f>
        <v>1107.8559197750928</v>
      </c>
      <c r="E102" s="67">
        <f>RES_hhdet_num!D102+RES_hhdet_in!E102-RES_hhdet_num!E102</f>
        <v>6758.3458618366421</v>
      </c>
      <c r="F102" s="67">
        <f>RES_hhdet_num!E102+RES_hhdet_in!F102-RES_hhdet_num!F102</f>
        <v>1404.8458618366403</v>
      </c>
      <c r="G102" s="67">
        <f>RES_hhdet_num!F102+RES_hhdet_in!G102-RES_hhdet_num!G102</f>
        <v>1995.5381369024435</v>
      </c>
      <c r="H102" s="67">
        <f>RES_hhdet_num!G102+RES_hhdet_in!H102-RES_hhdet_num!H102</f>
        <v>1530.5478447732494</v>
      </c>
      <c r="I102" s="67">
        <f>RES_hhdet_num!H102+RES_hhdet_in!I102-RES_hhdet_num!I102</f>
        <v>3653.5370232514724</v>
      </c>
      <c r="J102" s="67">
        <f>RES_hhdet_num!I102+RES_hhdet_in!J102-RES_hhdet_num!J102</f>
        <v>718.5</v>
      </c>
      <c r="K102" s="67">
        <f>RES_hhdet_num!J102+RES_hhdet_in!K102-RES_hhdet_num!K102</f>
        <v>18828.541697590044</v>
      </c>
      <c r="L102" s="67">
        <f>RES_hhdet_num!K102+RES_hhdet_in!L102-RES_hhdet_num!L102</f>
        <v>662.39527893927152</v>
      </c>
      <c r="M102" s="67">
        <f>RES_hhdet_num!L102+RES_hhdet_in!M102-RES_hhdet_num!M102</f>
        <v>1440.8896496847956</v>
      </c>
      <c r="N102" s="67">
        <f>RES_hhdet_num!M102+RES_hhdet_in!N102-RES_hhdet_num!N102</f>
        <v>12422.098606552667</v>
      </c>
      <c r="O102" s="67">
        <f>RES_hhdet_num!N102+RES_hhdet_in!O102-RES_hhdet_num!O102</f>
        <v>7839.9533803105369</v>
      </c>
      <c r="P102" s="67">
        <f>RES_hhdet_num!O102+RES_hhdet_in!P102-RES_hhdet_num!P102</f>
        <v>5355.7191044205829</v>
      </c>
      <c r="Q102" s="67">
        <f>RES_hhdet_num!P102+RES_hhdet_in!Q102-RES_hhdet_num!Q102</f>
        <v>16994.223154203595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6065.25</v>
      </c>
      <c r="D103" s="83">
        <f>RES_hhdet_num!C103+RES_hhdet_in!D103-RES_hhdet_num!D103</f>
        <v>8981.4937062602767</v>
      </c>
      <c r="E103" s="83">
        <f>RES_hhdet_num!D103+RES_hhdet_in!E103-RES_hhdet_num!E103</f>
        <v>6065.25</v>
      </c>
      <c r="F103" s="83">
        <f>RES_hhdet_num!E103+RES_hhdet_in!F103-RES_hhdet_num!F103</f>
        <v>6065.2500000000146</v>
      </c>
      <c r="G103" s="83">
        <f>RES_hhdet_num!F103+RES_hhdet_in!G103-RES_hhdet_num!G103</f>
        <v>6065.2499999999854</v>
      </c>
      <c r="H103" s="83">
        <f>RES_hhdet_num!G103+RES_hhdet_in!H103-RES_hhdet_num!H103</f>
        <v>6065.25</v>
      </c>
      <c r="I103" s="83">
        <f>RES_hhdet_num!H103+RES_hhdet_in!I103-RES_hhdet_num!I103</f>
        <v>6805.477287338319</v>
      </c>
      <c r="J103" s="83">
        <f>RES_hhdet_num!I103+RES_hhdet_in!J103-RES_hhdet_num!J103</f>
        <v>37155.36445222632</v>
      </c>
      <c r="K103" s="83">
        <f>RES_hhdet_num!J103+RES_hhdet_in!K103-RES_hhdet_num!K103</f>
        <v>1090.6327836868877</v>
      </c>
      <c r="L103" s="83">
        <f>RES_hhdet_num!K103+RES_hhdet_in!L103-RES_hhdet_num!L103</f>
        <v>11778.743706260284</v>
      </c>
      <c r="M103" s="83">
        <f>RES_hhdet_num!L103+RES_hhdet_in!M103-RES_hhdet_num!M103</f>
        <v>18327.391351678205</v>
      </c>
      <c r="N103" s="83">
        <f>RES_hhdet_num!M103+RES_hhdet_in!N103-RES_hhdet_num!N103</f>
        <v>14804.87022493413</v>
      </c>
      <c r="O103" s="83">
        <f>RES_hhdet_num!N103+RES_hhdet_in!O103-RES_hhdet_num!O103</f>
        <v>17098.552792129311</v>
      </c>
      <c r="P103" s="83">
        <f>RES_hhdet_num!O103+RES_hhdet_in!P103-RES_hhdet_num!P103</f>
        <v>44906.316469790734</v>
      </c>
      <c r="Q103" s="83">
        <f>RES_hhdet_num!P103+RES_hhdet_in!Q103-RES_hhdet_num!Q103</f>
        <v>72964.410895745532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762.25</v>
      </c>
      <c r="D126" s="67">
        <f>RES_hhdet_num!C126+RES_hhdet_in!D126-RES_hhdet_num!D126</f>
        <v>762.25000000000364</v>
      </c>
      <c r="E126" s="67">
        <f>RES_hhdet_num!D126+RES_hhdet_in!E126-RES_hhdet_num!E126</f>
        <v>762.24999999999818</v>
      </c>
      <c r="F126" s="67">
        <f>RES_hhdet_num!E126+RES_hhdet_in!F126-RES_hhdet_num!F126</f>
        <v>762.25000000000182</v>
      </c>
      <c r="G126" s="67">
        <f>RES_hhdet_num!F126+RES_hhdet_in!G126-RES_hhdet_num!G126</f>
        <v>762.24999999999818</v>
      </c>
      <c r="H126" s="67">
        <f>RES_hhdet_num!G126+RES_hhdet_in!H126-RES_hhdet_num!H126</f>
        <v>762.25</v>
      </c>
      <c r="I126" s="67">
        <f>RES_hhdet_num!H126+RES_hhdet_in!I126-RES_hhdet_num!I126</f>
        <v>762.24999999999454</v>
      </c>
      <c r="J126" s="67">
        <f>RES_hhdet_num!I126+RES_hhdet_in!J126-RES_hhdet_num!J126</f>
        <v>762.25000000000364</v>
      </c>
      <c r="K126" s="67">
        <f>RES_hhdet_num!J126+RES_hhdet_in!K126-RES_hhdet_num!K126</f>
        <v>762.25000000000909</v>
      </c>
      <c r="L126" s="67">
        <f>RES_hhdet_num!K126+RES_hhdet_in!L126-RES_hhdet_num!L126</f>
        <v>1266.9999999999945</v>
      </c>
      <c r="M126" s="67">
        <f>RES_hhdet_num!L126+RES_hhdet_in!M126-RES_hhdet_num!M126</f>
        <v>762.24999999999818</v>
      </c>
      <c r="N126" s="67">
        <f>RES_hhdet_num!M126+RES_hhdet_in!N126-RES_hhdet_num!N126</f>
        <v>4321.0000000000009</v>
      </c>
      <c r="O126" s="67">
        <f>RES_hhdet_num!N126+RES_hhdet_in!O126-RES_hhdet_num!O126</f>
        <v>2763.9999999999991</v>
      </c>
      <c r="P126" s="67">
        <f>RES_hhdet_num!O126+RES_hhdet_in!P126-RES_hhdet_num!P126</f>
        <v>60.000000000000909</v>
      </c>
      <c r="Q126" s="67">
        <f>RES_hhdet_num!P126+RES_hhdet_in!Q126-RES_hhdet_num!Q126</f>
        <v>2376.9999999999991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7</v>
      </c>
      <c r="D129" s="67">
        <f>RES_hhdet_num!C129+RES_hhdet_in!D129-RES_hhdet_num!D129</f>
        <v>6</v>
      </c>
      <c r="E129" s="67">
        <f>RES_hhdet_num!D129+RES_hhdet_in!E129-RES_hhdet_num!E129</f>
        <v>6</v>
      </c>
      <c r="F129" s="67">
        <f>RES_hhdet_num!E129+RES_hhdet_in!F129-RES_hhdet_num!F129</f>
        <v>6</v>
      </c>
      <c r="G129" s="67">
        <f>RES_hhdet_num!F129+RES_hhdet_in!G129-RES_hhdet_num!G129</f>
        <v>5.25</v>
      </c>
      <c r="H129" s="67">
        <f>RES_hhdet_num!G129+RES_hhdet_in!H129-RES_hhdet_num!H129</f>
        <v>7</v>
      </c>
      <c r="I129" s="67">
        <f>RES_hhdet_num!H129+RES_hhdet_in!I129-RES_hhdet_num!I129</f>
        <v>6</v>
      </c>
      <c r="J129" s="67">
        <f>RES_hhdet_num!I129+RES_hhdet_in!J129-RES_hhdet_num!J129</f>
        <v>15</v>
      </c>
      <c r="K129" s="67">
        <f>RES_hhdet_num!J129+RES_hhdet_in!K129-RES_hhdet_num!K129</f>
        <v>25.000000000000057</v>
      </c>
      <c r="L129" s="67">
        <f>RES_hhdet_num!K129+RES_hhdet_in!L129-RES_hhdet_num!L129</f>
        <v>22.554216867469904</v>
      </c>
      <c r="M129" s="67">
        <f>RES_hhdet_num!L129+RES_hhdet_in!M129-RES_hhdet_num!M129</f>
        <v>18</v>
      </c>
      <c r="N129" s="67">
        <f>RES_hhdet_num!M129+RES_hhdet_in!N129-RES_hhdet_num!N129</f>
        <v>86.999999999999972</v>
      </c>
      <c r="O129" s="67">
        <f>RES_hhdet_num!N129+RES_hhdet_in!O129-RES_hhdet_num!O129</f>
        <v>73.000000000000043</v>
      </c>
      <c r="P129" s="67">
        <f>RES_hhdet_num!O129+RES_hhdet_in!P129-RES_hhdet_num!P129</f>
        <v>22.000000000000028</v>
      </c>
      <c r="Q129" s="67">
        <f>RES_hhdet_num!P129+RES_hhdet_in!Q129-RES_hhdet_num!Q129</f>
        <v>67.999999999999972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613.81180567182309</v>
      </c>
      <c r="D131" s="67">
        <f>RES_hhdet_num!C131+RES_hhdet_in!D131-RES_hhdet_num!D131</f>
        <v>491.83114060747721</v>
      </c>
      <c r="E131" s="67">
        <f>RES_hhdet_num!D131+RES_hhdet_in!E131-RES_hhdet_num!E131</f>
        <v>539.87240179502078</v>
      </c>
      <c r="F131" s="67">
        <f>RES_hhdet_num!E131+RES_hhdet_in!F131-RES_hhdet_num!F131</f>
        <v>550.70433564635096</v>
      </c>
      <c r="G131" s="67">
        <f>RES_hhdet_num!F131+RES_hhdet_in!G131-RES_hhdet_num!G131</f>
        <v>714.92825534520307</v>
      </c>
      <c r="H131" s="67">
        <f>RES_hhdet_num!G131+RES_hhdet_in!H131-RES_hhdet_num!H131</f>
        <v>607.03280602845916</v>
      </c>
      <c r="I131" s="67">
        <f>RES_hhdet_num!H131+RES_hhdet_in!I131-RES_hhdet_num!I131</f>
        <v>469.49999999999454</v>
      </c>
      <c r="J131" s="67">
        <f>RES_hhdet_num!I131+RES_hhdet_in!J131-RES_hhdet_num!J131</f>
        <v>1908.9108595394846</v>
      </c>
      <c r="K131" s="67">
        <f>RES_hhdet_num!J131+RES_hhdet_in!K131-RES_hhdet_num!K131</f>
        <v>538.73018294215581</v>
      </c>
      <c r="L131" s="67">
        <f>RES_hhdet_num!K131+RES_hhdet_in!L131-RES_hhdet_num!L131</f>
        <v>497.58230995517079</v>
      </c>
      <c r="M131" s="67">
        <f>RES_hhdet_num!L131+RES_hhdet_in!M131-RES_hhdet_num!M131</f>
        <v>720.69142875889884</v>
      </c>
      <c r="N131" s="67">
        <f>RES_hhdet_num!M131+RES_hhdet_in!N131-RES_hhdet_num!N131</f>
        <v>4304</v>
      </c>
      <c r="O131" s="67">
        <f>RES_hhdet_num!N131+RES_hhdet_in!O131-RES_hhdet_num!O131</f>
        <v>2647.5742548724984</v>
      </c>
      <c r="P131" s="67">
        <f>RES_hhdet_num!O131+RES_hhdet_in!P131-RES_hhdet_num!P131</f>
        <v>60.000000000000909</v>
      </c>
      <c r="Q131" s="67">
        <f>RES_hhdet_num!P131+RES_hhdet_in!Q131-RES_hhdet_num!Q131</f>
        <v>2376.9999999999991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2.018257636879774</v>
      </c>
      <c r="D132" s="67">
        <f>RES_hhdet_num!C132+RES_hhdet_in!D132-RES_hhdet_num!D132</f>
        <v>2.2495358739595588</v>
      </c>
      <c r="E132" s="67">
        <f>RES_hhdet_num!D132+RES_hhdet_in!E132-RES_hhdet_num!E132</f>
        <v>2.8405139465314448</v>
      </c>
      <c r="F132" s="67">
        <f>RES_hhdet_num!E132+RES_hhdet_in!F132-RES_hhdet_num!F132</f>
        <v>2.8485229368553888</v>
      </c>
      <c r="G132" s="67">
        <f>RES_hhdet_num!F132+RES_hhdet_in!G132-RES_hhdet_num!G132</f>
        <v>5.4707538949984809</v>
      </c>
      <c r="H132" s="67">
        <f>RES_hhdet_num!G132+RES_hhdet_in!H132-RES_hhdet_num!H132</f>
        <v>4.1195824259211804</v>
      </c>
      <c r="I132" s="67">
        <f>RES_hhdet_num!H132+RES_hhdet_in!I132-RES_hhdet_num!I132</f>
        <v>4.8923902032508408</v>
      </c>
      <c r="J132" s="67">
        <f>RES_hhdet_num!I132+RES_hhdet_in!J132-RES_hhdet_num!J132</f>
        <v>0</v>
      </c>
      <c r="K132" s="67">
        <f>RES_hhdet_num!J132+RES_hhdet_in!K132-RES_hhdet_num!K132</f>
        <v>4.238682535070609</v>
      </c>
      <c r="L132" s="67">
        <f>RES_hhdet_num!K132+RES_hhdet_in!L132-RES_hhdet_num!L132</f>
        <v>3.9567525448267133</v>
      </c>
      <c r="M132" s="67">
        <f>RES_hhdet_num!L132+RES_hhdet_in!M132-RES_hhdet_num!M132</f>
        <v>16.164026911419683</v>
      </c>
      <c r="N132" s="67">
        <f>RES_hhdet_num!M132+RES_hhdet_in!N132-RES_hhdet_num!N132</f>
        <v>215</v>
      </c>
      <c r="O132" s="67">
        <f>RES_hhdet_num!N132+RES_hhdet_in!O132-RES_hhdet_num!O132</f>
        <v>71.000000000000057</v>
      </c>
      <c r="P132" s="67">
        <f>RES_hhdet_num!O132+RES_hhdet_in!P132-RES_hhdet_num!P132</f>
        <v>0</v>
      </c>
      <c r="Q132" s="67">
        <f>RES_hhdet_num!P132+RES_hhdet_in!Q132-RES_hhdet_num!Q132</f>
        <v>171.99999999999991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201</v>
      </c>
      <c r="D135" s="67">
        <f>RES_hhdet_num!C135+RES_hhdet_in!D135-RES_hhdet_num!D135</f>
        <v>267.45890792279351</v>
      </c>
      <c r="E135" s="67">
        <f>RES_hhdet_num!D135+RES_hhdet_in!E135-RES_hhdet_num!E135</f>
        <v>218.6940905657143</v>
      </c>
      <c r="F135" s="67">
        <f>RES_hhdet_num!E135+RES_hhdet_in!F135-RES_hhdet_num!F135</f>
        <v>207.23227482218431</v>
      </c>
      <c r="G135" s="67">
        <f>RES_hhdet_num!F135+RES_hhdet_in!G135-RES_hhdet_num!G135</f>
        <v>200.99999999999955</v>
      </c>
      <c r="H135" s="67">
        <f>RES_hhdet_num!G135+RES_hhdet_in!H135-RES_hhdet_num!H135</f>
        <v>201</v>
      </c>
      <c r="I135" s="67">
        <f>RES_hhdet_num!H135+RES_hhdet_in!I135-RES_hhdet_num!I135</f>
        <v>1978.9999999999986</v>
      </c>
      <c r="J135" s="67">
        <f>RES_hhdet_num!I135+RES_hhdet_in!J135-RES_hhdet_num!J135</f>
        <v>0</v>
      </c>
      <c r="K135" s="67">
        <f>RES_hhdet_num!J135+RES_hhdet_in!K135-RES_hhdet_num!K135</f>
        <v>242.03109726240041</v>
      </c>
      <c r="L135" s="67">
        <f>RES_hhdet_num!K135+RES_hhdet_in!L135-RES_hhdet_num!L135</f>
        <v>862.99999999999955</v>
      </c>
      <c r="M135" s="67">
        <f>RES_hhdet_num!L135+RES_hhdet_in!M135-RES_hhdet_num!M135</f>
        <v>162.132935046461</v>
      </c>
      <c r="N135" s="67">
        <f>RES_hhdet_num!M135+RES_hhdet_in!N135-RES_hhdet_num!N135</f>
        <v>9.0949470177292824E-13</v>
      </c>
      <c r="O135" s="67">
        <f>RES_hhdet_num!N135+RES_hhdet_in!O135-RES_hhdet_num!O135</f>
        <v>594.99999999999898</v>
      </c>
      <c r="P135" s="67">
        <f>RES_hhdet_num!O135+RES_hhdet_in!P135-RES_hhdet_num!P135</f>
        <v>26.999999999999982</v>
      </c>
      <c r="Q135" s="67">
        <f>RES_hhdet_num!P135+RES_hhdet_in!Q135-RES_hhdet_num!Q135</f>
        <v>0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0.75</v>
      </c>
      <c r="D136" s="67">
        <f>RES_hhdet_num!C136+RES_hhdet_in!D136-RES_hhdet_num!D136</f>
        <v>0.74999999999999822</v>
      </c>
      <c r="E136" s="67">
        <f>RES_hhdet_num!D136+RES_hhdet_in!E136-RES_hhdet_num!E136</f>
        <v>0.84299369273302815</v>
      </c>
      <c r="F136" s="67">
        <f>RES_hhdet_num!E136+RES_hhdet_in!F136-RES_hhdet_num!F136</f>
        <v>1.4648665946112516</v>
      </c>
      <c r="G136" s="67">
        <f>RES_hhdet_num!F136+RES_hhdet_in!G136-RES_hhdet_num!G136</f>
        <v>2.448602807927216</v>
      </c>
      <c r="H136" s="67">
        <f>RES_hhdet_num!G136+RES_hhdet_in!H136-RES_hhdet_num!H136</f>
        <v>0.3562519534128441</v>
      </c>
      <c r="I136" s="67">
        <f>RES_hhdet_num!H136+RES_hhdet_in!I136-RES_hhdet_num!I136</f>
        <v>24</v>
      </c>
      <c r="J136" s="67">
        <f>RES_hhdet_num!I136+RES_hhdet_in!J136-RES_hhdet_num!J136</f>
        <v>4</v>
      </c>
      <c r="K136" s="67">
        <f>RES_hhdet_num!J136+RES_hhdet_in!K136-RES_hhdet_num!K136</f>
        <v>0</v>
      </c>
      <c r="L136" s="67">
        <f>RES_hhdet_num!K136+RES_hhdet_in!L136-RES_hhdet_num!L136</f>
        <v>32.999999999998892</v>
      </c>
      <c r="M136" s="67">
        <f>RES_hhdet_num!L136+RES_hhdet_in!M136-RES_hhdet_num!M136</f>
        <v>3.7005042351275996</v>
      </c>
      <c r="N136" s="67">
        <f>RES_hhdet_num!M136+RES_hhdet_in!N136-RES_hhdet_num!N136</f>
        <v>10.555555555555607</v>
      </c>
      <c r="O136" s="67">
        <f>RES_hhdet_num!N136+RES_hhdet_in!O136-RES_hhdet_num!O136</f>
        <v>35.999999999999943</v>
      </c>
      <c r="P136" s="67">
        <f>RES_hhdet_num!O136+RES_hhdet_in!P136-RES_hhdet_num!P136</f>
        <v>0.99999999999999967</v>
      </c>
      <c r="Q136" s="67">
        <f>RES_hhdet_num!P136+RES_hhdet_in!Q136-RES_hhdet_num!Q136</f>
        <v>1.0000000000000013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121.5</v>
      </c>
      <c r="D140" s="67">
        <f>RES_hhdet_num!C140+RES_hhdet_in!D140-RES_hhdet_num!D140</f>
        <v>121.5</v>
      </c>
      <c r="E140" s="67">
        <f>RES_hhdet_num!D140+RES_hhdet_in!E140-RES_hhdet_num!E140</f>
        <v>1119.7532796555961</v>
      </c>
      <c r="F140" s="67">
        <f>RES_hhdet_num!E140+RES_hhdet_in!F140-RES_hhdet_num!F140</f>
        <v>121.5</v>
      </c>
      <c r="G140" s="67">
        <f>RES_hhdet_num!F140+RES_hhdet_in!G140-RES_hhdet_num!G140</f>
        <v>222.16044158254408</v>
      </c>
      <c r="H140" s="67">
        <f>RES_hhdet_num!G140+RES_hhdet_in!H140-RES_hhdet_num!H140</f>
        <v>185.35890980095735</v>
      </c>
      <c r="I140" s="67">
        <f>RES_hhdet_num!H140+RES_hhdet_in!I140-RES_hhdet_num!I140</f>
        <v>121.49999999999955</v>
      </c>
      <c r="J140" s="67">
        <f>RES_hhdet_num!I140+RES_hhdet_in!J140-RES_hhdet_num!J140</f>
        <v>121.5</v>
      </c>
      <c r="K140" s="67">
        <f>RES_hhdet_num!J140+RES_hhdet_in!K140-RES_hhdet_num!K140</f>
        <v>1331.7081343185439</v>
      </c>
      <c r="L140" s="67">
        <f>RES_hhdet_num!K140+RES_hhdet_in!L140-RES_hhdet_num!L140</f>
        <v>918.00000000000023</v>
      </c>
      <c r="M140" s="67">
        <f>RES_hhdet_num!L140+RES_hhdet_in!M140-RES_hhdet_num!M140</f>
        <v>166.25327965559609</v>
      </c>
      <c r="N140" s="67">
        <f>RES_hhdet_num!M140+RES_hhdet_in!N140-RES_hhdet_num!N140</f>
        <v>874.99999999999864</v>
      </c>
      <c r="O140" s="67">
        <f>RES_hhdet_num!N140+RES_hhdet_in!O140-RES_hhdet_num!O140</f>
        <v>736.00511775117582</v>
      </c>
      <c r="P140" s="67">
        <f>RES_hhdet_num!O140+RES_hhdet_in!P140-RES_hhdet_num!P140</f>
        <v>41.35890980095769</v>
      </c>
      <c r="Q140" s="67">
        <f>RES_hhdet_num!P140+RES_hhdet_in!Q140-RES_hhdet_num!Q140</f>
        <v>493.648577970904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1022.25</v>
      </c>
      <c r="D141" s="83">
        <f>RES_hhdet_num!C141+RES_hhdet_in!D141-RES_hhdet_num!D141</f>
        <v>1482.4599848688667</v>
      </c>
      <c r="E141" s="83">
        <f>RES_hhdet_num!D141+RES_hhdet_in!E141-RES_hhdet_num!E141</f>
        <v>1022.2500000000018</v>
      </c>
      <c r="F141" s="83">
        <f>RES_hhdet_num!E141+RES_hhdet_in!F141-RES_hhdet_num!F141</f>
        <v>1022.2499999999982</v>
      </c>
      <c r="G141" s="83">
        <f>RES_hhdet_num!F141+RES_hhdet_in!G141-RES_hhdet_num!G141</f>
        <v>1022.2500000000018</v>
      </c>
      <c r="H141" s="83">
        <f>RES_hhdet_num!G141+RES_hhdet_in!H141-RES_hhdet_num!H141</f>
        <v>1022.25</v>
      </c>
      <c r="I141" s="83">
        <f>RES_hhdet_num!H141+RES_hhdet_in!I141-RES_hhdet_num!I141</f>
        <v>1081.093447057041</v>
      </c>
      <c r="J141" s="83">
        <f>RES_hhdet_num!I141+RES_hhdet_in!J141-RES_hhdet_num!J141</f>
        <v>2184.2907122585038</v>
      </c>
      <c r="K141" s="83">
        <f>RES_hhdet_num!J141+RES_hhdet_in!K141-RES_hhdet_num!K141</f>
        <v>1777.2766500592861</v>
      </c>
      <c r="L141" s="83">
        <f>RES_hhdet_num!K141+RES_hhdet_in!L141-RES_hhdet_num!L141</f>
        <v>1730.7099848688667</v>
      </c>
      <c r="M141" s="83">
        <f>RES_hhdet_num!L141+RES_hhdet_in!M141-RES_hhdet_num!M141</f>
        <v>2016.4380025551345</v>
      </c>
      <c r="N141" s="83">
        <f>RES_hhdet_num!M141+RES_hhdet_in!N141-RES_hhdet_num!N141</f>
        <v>4455.6553238313654</v>
      </c>
      <c r="O141" s="83">
        <f>RES_hhdet_num!N141+RES_hhdet_in!O141-RES_hhdet_num!O141</f>
        <v>2609.7448822488227</v>
      </c>
      <c r="P141" s="83">
        <f>RES_hhdet_num!O141+RES_hhdet_in!P141-RES_hhdet_num!P141</f>
        <v>932.89109019904345</v>
      </c>
      <c r="Q141" s="83">
        <f>RES_hhdet_num!P141+RES_hhdet_in!Q141-RES_hhdet_num!Q141</f>
        <v>1901.9999999999993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298.5</v>
      </c>
      <c r="D145" s="67">
        <f>RES_hhdet_num!C145+RES_hhdet_in!D145-RES_hhdet_num!D145</f>
        <v>298.5</v>
      </c>
      <c r="E145" s="67">
        <f>RES_hhdet_num!D145+RES_hhdet_in!E145-RES_hhdet_num!E145</f>
        <v>298.5</v>
      </c>
      <c r="F145" s="67">
        <f>RES_hhdet_num!E145+RES_hhdet_in!F145-RES_hhdet_num!F145</f>
        <v>298.5</v>
      </c>
      <c r="G145" s="67">
        <f>RES_hhdet_num!F145+RES_hhdet_in!G145-RES_hhdet_num!G145</f>
        <v>298.5</v>
      </c>
      <c r="H145" s="67">
        <f>RES_hhdet_num!G145+RES_hhdet_in!H145-RES_hhdet_num!H145</f>
        <v>298.49999999999636</v>
      </c>
      <c r="I145" s="67">
        <f>RES_hhdet_num!H145+RES_hhdet_in!I145-RES_hhdet_num!I145</f>
        <v>298.5</v>
      </c>
      <c r="J145" s="67">
        <f>RES_hhdet_num!I145+RES_hhdet_in!J145-RES_hhdet_num!J145</f>
        <v>298.49999999999272</v>
      </c>
      <c r="K145" s="67">
        <f>RES_hhdet_num!J145+RES_hhdet_in!K145-RES_hhdet_num!K145</f>
        <v>298.50000000002183</v>
      </c>
      <c r="L145" s="67">
        <f>RES_hhdet_num!K145+RES_hhdet_in!L145-RES_hhdet_num!L145</f>
        <v>298.50000000000728</v>
      </c>
      <c r="M145" s="67">
        <f>RES_hhdet_num!L145+RES_hhdet_in!M145-RES_hhdet_num!M145</f>
        <v>298.49999999999272</v>
      </c>
      <c r="N145" s="67">
        <f>RES_hhdet_num!M145+RES_hhdet_in!N145-RES_hhdet_num!N145</f>
        <v>298.50000000001455</v>
      </c>
      <c r="O145" s="67">
        <f>RES_hhdet_num!N145+RES_hhdet_in!O145-RES_hhdet_num!O145</f>
        <v>298.50000000001455</v>
      </c>
      <c r="P145" s="67">
        <f>RES_hhdet_num!O145+RES_hhdet_in!P145-RES_hhdet_num!P145</f>
        <v>298.50000000005821</v>
      </c>
      <c r="Q145" s="67">
        <f>RES_hhdet_num!P145+RES_hhdet_in!Q145-RES_hhdet_num!Q145</f>
        <v>298.50000000014552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360</v>
      </c>
      <c r="D147" s="67">
        <f>RES_hhdet_num!C147+RES_hhdet_in!D147-RES_hhdet_num!D147</f>
        <v>712.59999999999945</v>
      </c>
      <c r="E147" s="67">
        <f>RES_hhdet_num!D147+RES_hhdet_in!E147-RES_hhdet_num!E147</f>
        <v>441.80000000000018</v>
      </c>
      <c r="F147" s="67">
        <f>RES_hhdet_num!E147+RES_hhdet_in!F147-RES_hhdet_num!F147</f>
        <v>694.60000000000036</v>
      </c>
      <c r="G147" s="67">
        <f>RES_hhdet_num!F147+RES_hhdet_in!G147-RES_hhdet_num!G147</f>
        <v>555.19999999999982</v>
      </c>
      <c r="H147" s="67">
        <f>RES_hhdet_num!G147+RES_hhdet_in!H147-RES_hhdet_num!H147</f>
        <v>261.39999999999964</v>
      </c>
      <c r="I147" s="67">
        <f>RES_hhdet_num!H147+RES_hhdet_in!I147-RES_hhdet_num!I147</f>
        <v>531.80000000000018</v>
      </c>
      <c r="J147" s="67">
        <f>RES_hhdet_num!I147+RES_hhdet_in!J147-RES_hhdet_num!J147</f>
        <v>327.80000000000018</v>
      </c>
      <c r="K147" s="67">
        <f>RES_hhdet_num!J147+RES_hhdet_in!K147-RES_hhdet_num!K147</f>
        <v>684.40000000000146</v>
      </c>
      <c r="L147" s="67">
        <f>RES_hhdet_num!K147+RES_hhdet_in!L147-RES_hhdet_num!L147</f>
        <v>325.39999999999964</v>
      </c>
      <c r="M147" s="67">
        <f>RES_hhdet_num!L147+RES_hhdet_in!M147-RES_hhdet_num!M147</f>
        <v>918</v>
      </c>
      <c r="N147" s="67">
        <f>RES_hhdet_num!M147+RES_hhdet_in!N147-RES_hhdet_num!N147</f>
        <v>2293.7999999999993</v>
      </c>
      <c r="O147" s="67">
        <f>RES_hhdet_num!N147+RES_hhdet_in!O147-RES_hhdet_num!O147</f>
        <v>2181.8000000000065</v>
      </c>
      <c r="P147" s="67">
        <f>RES_hhdet_num!O147+RES_hhdet_in!P147-RES_hhdet_num!P147</f>
        <v>2771.400000000016</v>
      </c>
      <c r="Q147" s="67">
        <f>RES_hhdet_num!P147+RES_hhdet_in!Q147-RES_hhdet_num!Q147</f>
        <v>6629.400000000016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478.99294767410447</v>
      </c>
      <c r="D149" s="67">
        <f>RES_hhdet_num!C149+RES_hhdet_in!D149-RES_hhdet_num!D149</f>
        <v>586.92553211486938</v>
      </c>
      <c r="E149" s="67">
        <f>RES_hhdet_num!D149+RES_hhdet_in!E149-RES_hhdet_num!E149</f>
        <v>492.71966031111219</v>
      </c>
      <c r="F149" s="67">
        <f>RES_hhdet_num!E149+RES_hhdet_in!F149-RES_hhdet_num!F149</f>
        <v>86.699282163722728</v>
      </c>
      <c r="G149" s="67">
        <f>RES_hhdet_num!F149+RES_hhdet_in!G149-RES_hhdet_num!G149</f>
        <v>178.00000000000023</v>
      </c>
      <c r="H149" s="67">
        <f>RES_hhdet_num!G149+RES_hhdet_in!H149-RES_hhdet_num!H149</f>
        <v>431</v>
      </c>
      <c r="I149" s="67">
        <f>RES_hhdet_num!H149+RES_hhdet_in!I149-RES_hhdet_num!I149</f>
        <v>51.763265306122435</v>
      </c>
      <c r="J149" s="67">
        <f>RES_hhdet_num!I149+RES_hhdet_in!J149-RES_hhdet_num!J149</f>
        <v>52.391194968553577</v>
      </c>
      <c r="K149" s="67">
        <f>RES_hhdet_num!J149+RES_hhdet_in!K149-RES_hhdet_num!K149</f>
        <v>203.98020654044774</v>
      </c>
      <c r="L149" s="67">
        <f>RES_hhdet_num!K149+RES_hhdet_in!L149-RES_hhdet_num!L149</f>
        <v>178.62624999999997</v>
      </c>
      <c r="M149" s="67">
        <f>RES_hhdet_num!L149+RES_hhdet_in!M149-RES_hhdet_num!M149</f>
        <v>0</v>
      </c>
      <c r="N149" s="67">
        <f>RES_hhdet_num!M149+RES_hhdet_in!N149-RES_hhdet_num!N149</f>
        <v>264.95005475741903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2.6808142426666564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1.5711025334721533</v>
      </c>
      <c r="E150" s="67">
        <f>RES_hhdet_num!D150+RES_hhdet_in!E150-RES_hhdet_num!E150</f>
        <v>0.28919482708117528</v>
      </c>
      <c r="F150" s="67">
        <f>RES_hhdet_num!E150+RES_hhdet_in!F150-RES_hhdet_num!F150</f>
        <v>0.96432502528777064</v>
      </c>
      <c r="G150" s="67">
        <f>RES_hhdet_num!F150+RES_hhdet_in!G150-RES_hhdet_num!G150</f>
        <v>2.4012983844651998</v>
      </c>
      <c r="H150" s="67">
        <f>RES_hhdet_num!G150+RES_hhdet_in!H150-RES_hhdet_num!H150</f>
        <v>3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0.26688955143279003</v>
      </c>
      <c r="L150" s="67">
        <f>RES_hhdet_num!K150+RES_hhdet_in!L150-RES_hhdet_num!L150</f>
        <v>5.1237499999999976</v>
      </c>
      <c r="M150" s="67">
        <f>RES_hhdet_num!L150+RES_hhdet_in!M150-RES_hhdet_num!M150</f>
        <v>5.6340737509386685</v>
      </c>
      <c r="N150" s="67">
        <f>RES_hhdet_num!M150+RES_hhdet_in!N150-RES_hhdet_num!N150</f>
        <v>15.301734252665575</v>
      </c>
      <c r="O150" s="67">
        <f>RES_hhdet_num!N150+RES_hhdet_in!O150-RES_hhdet_num!O150</f>
        <v>0</v>
      </c>
      <c r="P150" s="67">
        <f>RES_hhdet_num!O150+RES_hhdet_in!P150-RES_hhdet_num!P150</f>
        <v>3.2526583227345327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285</v>
      </c>
      <c r="D153" s="67">
        <f>RES_hhdet_num!C153+RES_hhdet_in!D153-RES_hhdet_num!D153</f>
        <v>285</v>
      </c>
      <c r="E153" s="67">
        <f>RES_hhdet_num!D153+RES_hhdet_in!E153-RES_hhdet_num!E153</f>
        <v>285.00000000000182</v>
      </c>
      <c r="F153" s="67">
        <f>RES_hhdet_num!E153+RES_hhdet_in!F153-RES_hhdet_num!F153</f>
        <v>285</v>
      </c>
      <c r="G153" s="67">
        <f>RES_hhdet_num!F153+RES_hhdet_in!G153-RES_hhdet_num!G153</f>
        <v>285</v>
      </c>
      <c r="H153" s="67">
        <f>RES_hhdet_num!G153+RES_hhdet_in!H153-RES_hhdet_num!H153</f>
        <v>297.91747660055626</v>
      </c>
      <c r="I153" s="67">
        <f>RES_hhdet_num!H153+RES_hhdet_in!I153-RES_hhdet_num!I153</f>
        <v>298.5</v>
      </c>
      <c r="J153" s="67">
        <f>RES_hhdet_num!I153+RES_hhdet_in!J153-RES_hhdet_num!J153</f>
        <v>298.5</v>
      </c>
      <c r="K153" s="67">
        <f>RES_hhdet_num!J153+RES_hhdet_in!K153-RES_hhdet_num!K153</f>
        <v>2713.5849214061163</v>
      </c>
      <c r="L153" s="67">
        <f>RES_hhdet_num!K153+RES_hhdet_in!L153-RES_hhdet_num!L153</f>
        <v>6012.7339404412123</v>
      </c>
      <c r="M153" s="67">
        <f>RES_hhdet_num!L153+RES_hhdet_in!M153-RES_hhdet_num!M153</f>
        <v>3823.9911448617931</v>
      </c>
      <c r="N153" s="67">
        <f>RES_hhdet_num!M153+RES_hhdet_in!N153-RES_hhdet_num!N153</f>
        <v>6273.6543751012941</v>
      </c>
      <c r="O153" s="67">
        <f>RES_hhdet_num!N153+RES_hhdet_in!O153-RES_hhdet_num!O153</f>
        <v>5141.6181415890605</v>
      </c>
      <c r="P153" s="67">
        <f>RES_hhdet_num!O153+RES_hhdet_in!P153-RES_hhdet_num!P153</f>
        <v>2600.4174766006181</v>
      </c>
      <c r="Q153" s="67">
        <f>RES_hhdet_num!P153+RES_hhdet_in!Q153-RES_hhdet_num!Q153</f>
        <v>4667.0000000001164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6.2305750895471164</v>
      </c>
      <c r="D154" s="67">
        <f>RES_hhdet_num!C154+RES_hhdet_in!D154-RES_hhdet_num!D154</f>
        <v>16.808490829381782</v>
      </c>
      <c r="E154" s="67">
        <f>RES_hhdet_num!D154+RES_hhdet_in!E154-RES_hhdet_num!E154</f>
        <v>13.017745361535333</v>
      </c>
      <c r="F154" s="67">
        <f>RES_hhdet_num!E154+RES_hhdet_in!F154-RES_hhdet_num!F154</f>
        <v>25.852340434395614</v>
      </c>
      <c r="G154" s="67">
        <f>RES_hhdet_num!F154+RES_hhdet_in!G154-RES_hhdet_num!G154</f>
        <v>24.514757585283746</v>
      </c>
      <c r="H154" s="67">
        <f>RES_hhdet_num!G154+RES_hhdet_in!H154-RES_hhdet_num!H154</f>
        <v>8.9349528383547749</v>
      </c>
      <c r="I154" s="67">
        <f>RES_hhdet_num!H154+RES_hhdet_in!I154-RES_hhdet_num!I154</f>
        <v>32.704069462956113</v>
      </c>
      <c r="J154" s="67">
        <f>RES_hhdet_num!I154+RES_hhdet_in!J154-RES_hhdet_num!J154</f>
        <v>22.356439546324509</v>
      </c>
      <c r="K154" s="67">
        <f>RES_hhdet_num!J154+RES_hhdet_in!K154-RES_hhdet_num!K154</f>
        <v>85.543681956749651</v>
      </c>
      <c r="L154" s="67">
        <f>RES_hhdet_num!K154+RES_hhdet_in!L154-RES_hhdet_num!L154</f>
        <v>39.068377162446495</v>
      </c>
      <c r="M154" s="67">
        <f>RES_hhdet_num!L154+RES_hhdet_in!M154-RES_hhdet_num!M154</f>
        <v>198.91533701307253</v>
      </c>
      <c r="N154" s="67">
        <f>RES_hhdet_num!M154+RES_hhdet_in!N154-RES_hhdet_num!N154</f>
        <v>482.09798260084744</v>
      </c>
      <c r="O154" s="67">
        <f>RES_hhdet_num!N154+RES_hhdet_in!O154-RES_hhdet_num!O154</f>
        <v>486.43333366559636</v>
      </c>
      <c r="P154" s="67">
        <f>RES_hhdet_num!O154+RES_hhdet_in!P154-RES_hhdet_num!P154</f>
        <v>1809.7067358880959</v>
      </c>
      <c r="Q154" s="67">
        <f>RES_hhdet_num!P154+RES_hhdet_in!Q154-RES_hhdet_num!Q154</f>
        <v>1601.2286816514898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47.25</v>
      </c>
      <c r="D158" s="67">
        <f>RES_hhdet_num!C158+RES_hhdet_in!D158-RES_hhdet_num!D158</f>
        <v>47.25</v>
      </c>
      <c r="E158" s="67">
        <f>RES_hhdet_num!D158+RES_hhdet_in!E158-RES_hhdet_num!E158</f>
        <v>984.21046793835148</v>
      </c>
      <c r="F158" s="67">
        <f>RES_hhdet_num!E158+RES_hhdet_in!F158-RES_hhdet_num!F158</f>
        <v>47.249999999999545</v>
      </c>
      <c r="G158" s="67">
        <f>RES_hhdet_num!F158+RES_hhdet_in!G158-RES_hhdet_num!G158</f>
        <v>198.3515551841042</v>
      </c>
      <c r="H158" s="67">
        <f>RES_hhdet_num!G158+RES_hhdet_in!H158-RES_hhdet_num!H158</f>
        <v>232.99689576581704</v>
      </c>
      <c r="I158" s="67">
        <f>RES_hhdet_num!H158+RES_hhdet_in!I158-RES_hhdet_num!I158</f>
        <v>47.25</v>
      </c>
      <c r="J158" s="67">
        <f>RES_hhdet_num!I158+RES_hhdet_in!J158-RES_hhdet_num!J158</f>
        <v>47.249999999998181</v>
      </c>
      <c r="K158" s="67">
        <f>RES_hhdet_num!J158+RES_hhdet_in!K158-RES_hhdet_num!K158</f>
        <v>3269.7303649134628</v>
      </c>
      <c r="L158" s="67">
        <f>RES_hhdet_num!K158+RES_hhdet_in!L158-RES_hhdet_num!L158</f>
        <v>2646.9999999999991</v>
      </c>
      <c r="M158" s="67">
        <f>RES_hhdet_num!L158+RES_hhdet_in!M158-RES_hhdet_num!M158</f>
        <v>0</v>
      </c>
      <c r="N158" s="67">
        <f>RES_hhdet_num!M158+RES_hhdet_in!N158-RES_hhdet_num!N158</f>
        <v>2636.1751116976011</v>
      </c>
      <c r="O158" s="67">
        <f>RES_hhdet_num!N158+RES_hhdet_in!O158-RES_hhdet_num!O158</f>
        <v>0</v>
      </c>
      <c r="P158" s="67">
        <f>RES_hhdet_num!O158+RES_hhdet_in!P158-RES_hhdet_num!P158</f>
        <v>18.098921498811251</v>
      </c>
      <c r="Q158" s="67">
        <f>RES_hhdet_num!P158+RES_hhdet_in!Q158-RES_hhdet_num!Q158</f>
        <v>778.73988926903985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400.5</v>
      </c>
      <c r="D159" s="83">
        <f>RES_hhdet_num!C159+RES_hhdet_in!D159-RES_hhdet_num!D159</f>
        <v>856.44793262972598</v>
      </c>
      <c r="E159" s="83">
        <f>RES_hhdet_num!D159+RES_hhdet_in!E159-RES_hhdet_num!E159</f>
        <v>400.50000000000182</v>
      </c>
      <c r="F159" s="83">
        <f>RES_hhdet_num!E159+RES_hhdet_in!F159-RES_hhdet_num!F159</f>
        <v>638.53371308701389</v>
      </c>
      <c r="G159" s="83">
        <f>RES_hhdet_num!F159+RES_hhdet_in!G159-RES_hhdet_num!G159</f>
        <v>400.50000000000364</v>
      </c>
      <c r="H159" s="83">
        <f>RES_hhdet_num!G159+RES_hhdet_in!H159-RES_hhdet_num!H159</f>
        <v>400.49999999999636</v>
      </c>
      <c r="I159" s="83">
        <f>RES_hhdet_num!H159+RES_hhdet_in!I159-RES_hhdet_num!I159</f>
        <v>923.5648087646332</v>
      </c>
      <c r="J159" s="83">
        <f>RES_hhdet_num!I159+RES_hhdet_in!J159-RES_hhdet_num!J159</f>
        <v>3465.5433407669334</v>
      </c>
      <c r="K159" s="83">
        <f>RES_hhdet_num!J159+RES_hhdet_in!K159-RES_hhdet_num!K159</f>
        <v>1238.9691236399813</v>
      </c>
      <c r="L159" s="83">
        <f>RES_hhdet_num!K159+RES_hhdet_in!L159-RES_hhdet_num!L159</f>
        <v>5759.9479326297296</v>
      </c>
      <c r="M159" s="83">
        <f>RES_hhdet_num!L159+RES_hhdet_in!M159-RES_hhdet_num!M159</f>
        <v>5093.2554521670099</v>
      </c>
      <c r="N159" s="83">
        <f>RES_hhdet_num!M159+RES_hhdet_in!N159-RES_hhdet_num!N159</f>
        <v>5969.5677929816666</v>
      </c>
      <c r="O159" s="83">
        <f>RES_hhdet_num!N159+RES_hhdet_in!O159-RES_hhdet_num!O159</f>
        <v>4991.6484448159463</v>
      </c>
      <c r="P159" s="83">
        <f>RES_hhdet_num!O159+RES_hhdet_in!P159-RES_hhdet_num!P159</f>
        <v>2331.0031042342453</v>
      </c>
      <c r="Q159" s="83">
        <f>RES_hhdet_num!P159+RES_hhdet_in!Q159-RES_hhdet_num!Q159</f>
        <v>4345.0648087646987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23553.125</v>
      </c>
      <c r="D163" s="67">
        <f>RES_hhdet_num!C163+RES_hhdet_in!D163-RES_hhdet_num!D163</f>
        <v>23553.124999999942</v>
      </c>
      <c r="E163" s="67">
        <f>RES_hhdet_num!D163+RES_hhdet_in!E163-RES_hhdet_num!E163</f>
        <v>41448</v>
      </c>
      <c r="F163" s="67">
        <f>RES_hhdet_num!E163+RES_hhdet_in!F163-RES_hhdet_num!F163</f>
        <v>23553.125</v>
      </c>
      <c r="G163" s="67">
        <f>RES_hhdet_num!F163+RES_hhdet_in!G163-RES_hhdet_num!G163</f>
        <v>55243</v>
      </c>
      <c r="H163" s="67">
        <f>RES_hhdet_num!G163+RES_hhdet_in!H163-RES_hhdet_num!H163</f>
        <v>34008</v>
      </c>
      <c r="I163" s="67">
        <f>RES_hhdet_num!H163+RES_hhdet_in!I163-RES_hhdet_num!I163</f>
        <v>23553.125000000058</v>
      </c>
      <c r="J163" s="67">
        <f>RES_hhdet_num!I163+RES_hhdet_in!J163-RES_hhdet_num!J163</f>
        <v>23553.125</v>
      </c>
      <c r="K163" s="67">
        <f>RES_hhdet_num!J163+RES_hhdet_in!K163-RES_hhdet_num!K163</f>
        <v>23553.125000000058</v>
      </c>
      <c r="L163" s="67">
        <f>RES_hhdet_num!K163+RES_hhdet_in!L163-RES_hhdet_num!L163</f>
        <v>23553.125</v>
      </c>
      <c r="M163" s="67">
        <f>RES_hhdet_num!L163+RES_hhdet_in!M163-RES_hhdet_num!M163</f>
        <v>23553.125</v>
      </c>
      <c r="N163" s="67">
        <f>RES_hhdet_num!M163+RES_hhdet_in!N163-RES_hhdet_num!N163</f>
        <v>23553.125</v>
      </c>
      <c r="O163" s="67">
        <f>RES_hhdet_num!N163+RES_hhdet_in!O163-RES_hhdet_num!O163</f>
        <v>23553.125000000058</v>
      </c>
      <c r="P163" s="67">
        <f>RES_hhdet_num!O163+RES_hhdet_in!P163-RES_hhdet_num!P163</f>
        <v>28743</v>
      </c>
      <c r="Q163" s="67">
        <f>RES_hhdet_num!P163+RES_hhdet_in!Q163-RES_hhdet_num!Q163</f>
        <v>43467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204</v>
      </c>
      <c r="D165" s="67">
        <f>RES_hhdet_num!C165+RES_hhdet_in!D165-RES_hhdet_num!D165</f>
        <v>169</v>
      </c>
      <c r="E165" s="67">
        <f>RES_hhdet_num!D165+RES_hhdet_in!E165-RES_hhdet_num!E165</f>
        <v>187</v>
      </c>
      <c r="F165" s="67">
        <f>RES_hhdet_num!E165+RES_hhdet_in!F165-RES_hhdet_num!F165</f>
        <v>319.5</v>
      </c>
      <c r="G165" s="67">
        <f>RES_hhdet_num!F165+RES_hhdet_in!G165-RES_hhdet_num!G165</f>
        <v>356</v>
      </c>
      <c r="H165" s="67">
        <f>RES_hhdet_num!G165+RES_hhdet_in!H165-RES_hhdet_num!H165</f>
        <v>291</v>
      </c>
      <c r="I165" s="67">
        <f>RES_hhdet_num!H165+RES_hhdet_in!I165-RES_hhdet_num!I165</f>
        <v>326.75</v>
      </c>
      <c r="J165" s="67">
        <f>RES_hhdet_num!I165+RES_hhdet_in!J165-RES_hhdet_num!J165</f>
        <v>355.5</v>
      </c>
      <c r="K165" s="67">
        <f>RES_hhdet_num!J165+RES_hhdet_in!K165-RES_hhdet_num!K165</f>
        <v>659.00000000000091</v>
      </c>
      <c r="L165" s="67">
        <f>RES_hhdet_num!K165+RES_hhdet_in!L165-RES_hhdet_num!L165</f>
        <v>601</v>
      </c>
      <c r="M165" s="67">
        <f>RES_hhdet_num!L165+RES_hhdet_in!M165-RES_hhdet_num!M165</f>
        <v>177</v>
      </c>
      <c r="N165" s="67">
        <f>RES_hhdet_num!M165+RES_hhdet_in!N165-RES_hhdet_num!N165</f>
        <v>246</v>
      </c>
      <c r="O165" s="67">
        <f>RES_hhdet_num!N165+RES_hhdet_in!O165-RES_hhdet_num!O165</f>
        <v>216.00000000000091</v>
      </c>
      <c r="P165" s="67">
        <f>RES_hhdet_num!O165+RES_hhdet_in!P165-RES_hhdet_num!P165</f>
        <v>954.00000000000091</v>
      </c>
      <c r="Q165" s="67">
        <f>RES_hhdet_num!P165+RES_hhdet_in!Q165-RES_hhdet_num!Q165</f>
        <v>1218.0000000000005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13775.9490355569</v>
      </c>
      <c r="D167" s="67">
        <f>RES_hhdet_num!C167+RES_hhdet_in!D167-RES_hhdet_num!D167</f>
        <v>13803.376147309784</v>
      </c>
      <c r="E167" s="67">
        <f>RES_hhdet_num!D167+RES_hhdet_in!E167-RES_hhdet_num!E167</f>
        <v>31431</v>
      </c>
      <c r="F167" s="67">
        <f>RES_hhdet_num!E167+RES_hhdet_in!F167-RES_hhdet_num!F167</f>
        <v>12886.797087322877</v>
      </c>
      <c r="G167" s="67">
        <f>RES_hhdet_num!F167+RES_hhdet_in!G167-RES_hhdet_num!G167</f>
        <v>14059.999999999985</v>
      </c>
      <c r="H167" s="67">
        <f>RES_hhdet_num!G167+RES_hhdet_in!H167-RES_hhdet_num!H167</f>
        <v>33970</v>
      </c>
      <c r="I167" s="67">
        <f>RES_hhdet_num!H167+RES_hhdet_in!I167-RES_hhdet_num!I167</f>
        <v>6372</v>
      </c>
      <c r="J167" s="67">
        <f>RES_hhdet_num!I167+RES_hhdet_in!J167-RES_hhdet_num!J167</f>
        <v>7473.0239334401704</v>
      </c>
      <c r="K167" s="67">
        <f>RES_hhdet_num!J167+RES_hhdet_in!K167-RES_hhdet_num!K167</f>
        <v>12789.039444114256</v>
      </c>
      <c r="L167" s="67">
        <f>RES_hhdet_num!K167+RES_hhdet_in!L167-RES_hhdet_num!L167</f>
        <v>15751.012283129665</v>
      </c>
      <c r="M167" s="67">
        <f>RES_hhdet_num!L167+RES_hhdet_in!M167-RES_hhdet_num!M167</f>
        <v>6372</v>
      </c>
      <c r="N167" s="67">
        <f>RES_hhdet_num!M167+RES_hhdet_in!N167-RES_hhdet_num!N167</f>
        <v>19413.500398808625</v>
      </c>
      <c r="O167" s="67">
        <f>RES_hhdet_num!N167+RES_hhdet_in!O167-RES_hhdet_num!O167</f>
        <v>22242.866737421544</v>
      </c>
      <c r="P167" s="67">
        <f>RES_hhdet_num!O167+RES_hhdet_in!P167-RES_hhdet_num!P167</f>
        <v>26591.052605700912</v>
      </c>
      <c r="Q167" s="67">
        <f>RES_hhdet_num!P167+RES_hhdet_in!Q167-RES_hhdet_num!Q167</f>
        <v>40009.642274179132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64.096937881627468</v>
      </c>
      <c r="D168" s="67">
        <f>RES_hhdet_num!C168+RES_hhdet_in!D168-RES_hhdet_num!D168</f>
        <v>69.069458936468436</v>
      </c>
      <c r="E168" s="67">
        <f>RES_hhdet_num!D168+RES_hhdet_in!E168-RES_hhdet_num!E168</f>
        <v>13.5</v>
      </c>
      <c r="F168" s="67">
        <f>RES_hhdet_num!E168+RES_hhdet_in!F168-RES_hhdet_num!F168</f>
        <v>151.89730222663047</v>
      </c>
      <c r="G168" s="67">
        <f>RES_hhdet_num!F168+RES_hhdet_in!G168-RES_hhdet_num!G168</f>
        <v>167.99999999999977</v>
      </c>
      <c r="H168" s="67">
        <f>RES_hhdet_num!G168+RES_hhdet_in!H168-RES_hhdet_num!H168</f>
        <v>229</v>
      </c>
      <c r="I168" s="67">
        <f>RES_hhdet_num!H168+RES_hhdet_in!I168-RES_hhdet_num!I168</f>
        <v>47.491027572116877</v>
      </c>
      <c r="J168" s="67">
        <f>RES_hhdet_num!I168+RES_hhdet_in!J168-RES_hhdet_num!J168</f>
        <v>13.5</v>
      </c>
      <c r="K168" s="67">
        <f>RES_hhdet_num!J168+RES_hhdet_in!K168-RES_hhdet_num!K168</f>
        <v>287.1630917405962</v>
      </c>
      <c r="L168" s="67">
        <f>RES_hhdet_num!K168+RES_hhdet_in!L168-RES_hhdet_num!L168</f>
        <v>531.3296673703876</v>
      </c>
      <c r="M168" s="67">
        <f>RES_hhdet_num!L168+RES_hhdet_in!M168-RES_hhdet_num!M168</f>
        <v>709.68008055497012</v>
      </c>
      <c r="N168" s="67">
        <f>RES_hhdet_num!M168+RES_hhdet_in!N168-RES_hhdet_num!N168</f>
        <v>872.78774116613477</v>
      </c>
      <c r="O168" s="67">
        <f>RES_hhdet_num!N168+RES_hhdet_in!O168-RES_hhdet_num!O168</f>
        <v>1310.2582625784735</v>
      </c>
      <c r="P168" s="67">
        <f>RES_hhdet_num!O168+RES_hhdet_in!P168-RES_hhdet_num!P168</f>
        <v>2151.9473942991026</v>
      </c>
      <c r="Q168" s="67">
        <f>RES_hhdet_num!P168+RES_hhdet_in!Q168-RES_hhdet_num!Q168</f>
        <v>3379.968336539966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22510.5</v>
      </c>
      <c r="D171" s="67">
        <f>RES_hhdet_num!C171+RES_hhdet_in!D171-RES_hhdet_num!D171</f>
        <v>22510.499999999971</v>
      </c>
      <c r="E171" s="67">
        <f>RES_hhdet_num!D171+RES_hhdet_in!E171-RES_hhdet_num!E171</f>
        <v>29893.44744406463</v>
      </c>
      <c r="F171" s="67">
        <f>RES_hhdet_num!E171+RES_hhdet_in!F171-RES_hhdet_num!F171</f>
        <v>25753.738554614771</v>
      </c>
      <c r="G171" s="67">
        <f>RES_hhdet_num!F171+RES_hhdet_in!G171-RES_hhdet_num!G171</f>
        <v>40552</v>
      </c>
      <c r="H171" s="67">
        <f>RES_hhdet_num!G171+RES_hhdet_in!H171-RES_hhdet_num!H171</f>
        <v>26106.668755337305</v>
      </c>
      <c r="I171" s="67">
        <f>RES_hhdet_num!H171+RES_hhdet_in!I171-RES_hhdet_num!I171</f>
        <v>26098.298971507989</v>
      </c>
      <c r="J171" s="67">
        <f>RES_hhdet_num!I171+RES_hhdet_in!J171-RES_hhdet_num!J171</f>
        <v>22510.5</v>
      </c>
      <c r="K171" s="67">
        <f>RES_hhdet_num!J171+RES_hhdet_in!K171-RES_hhdet_num!K171</f>
        <v>33306.303472115105</v>
      </c>
      <c r="L171" s="67">
        <f>RES_hhdet_num!K171+RES_hhdet_in!L171-RES_hhdet_num!L171</f>
        <v>33697.455744944338</v>
      </c>
      <c r="M171" s="67">
        <f>RES_hhdet_num!L171+RES_hhdet_in!M171-RES_hhdet_num!M171</f>
        <v>62760.863324243983</v>
      </c>
      <c r="N171" s="67">
        <f>RES_hhdet_num!M171+RES_hhdet_in!N171-RES_hhdet_num!N171</f>
        <v>17559.222591971513</v>
      </c>
      <c r="O171" s="67">
        <f>RES_hhdet_num!N171+RES_hhdet_in!O171-RES_hhdet_num!O171</f>
        <v>19986.2117419438</v>
      </c>
      <c r="P171" s="67">
        <f>RES_hhdet_num!O171+RES_hhdet_in!P171-RES_hhdet_num!P171</f>
        <v>30596.999999999985</v>
      </c>
      <c r="Q171" s="67">
        <f>RES_hhdet_num!P171+RES_hhdet_in!Q171-RES_hhdet_num!Q171</f>
        <v>39021.999999999971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48.75</v>
      </c>
      <c r="D172" s="67">
        <f>RES_hhdet_num!C172+RES_hhdet_in!D172-RES_hhdet_num!D172</f>
        <v>48.989861301914516</v>
      </c>
      <c r="E172" s="67">
        <f>RES_hhdet_num!D172+RES_hhdet_in!E172-RES_hhdet_num!E172</f>
        <v>185.17755593536185</v>
      </c>
      <c r="F172" s="67">
        <f>RES_hhdet_num!E172+RES_hhdet_in!F172-RES_hhdet_num!F172</f>
        <v>101.61705583574599</v>
      </c>
      <c r="G172" s="67">
        <f>RES_hhdet_num!F172+RES_hhdet_in!G172-RES_hhdet_num!G172</f>
        <v>463.00000000000045</v>
      </c>
      <c r="H172" s="67">
        <f>RES_hhdet_num!G172+RES_hhdet_in!H172-RES_hhdet_num!H172</f>
        <v>326.49791132937094</v>
      </c>
      <c r="I172" s="67">
        <f>RES_hhdet_num!H172+RES_hhdet_in!I172-RES_hhdet_num!I172</f>
        <v>48.75</v>
      </c>
      <c r="J172" s="67">
        <f>RES_hhdet_num!I172+RES_hhdet_in!J172-RES_hhdet_num!J172</f>
        <v>271.39930508316138</v>
      </c>
      <c r="K172" s="67">
        <f>RES_hhdet_num!J172+RES_hhdet_in!K172-RES_hhdet_num!K172</f>
        <v>712.49250132348698</v>
      </c>
      <c r="L172" s="67">
        <f>RES_hhdet_num!K172+RES_hhdet_in!L172-RES_hhdet_num!L172</f>
        <v>495.34011654034111</v>
      </c>
      <c r="M172" s="67">
        <f>RES_hhdet_num!L172+RES_hhdet_in!M172-RES_hhdet_num!M172</f>
        <v>2115.1998062125285</v>
      </c>
      <c r="N172" s="67">
        <f>RES_hhdet_num!M172+RES_hhdet_in!N172-RES_hhdet_num!N172</f>
        <v>620.02514665849412</v>
      </c>
      <c r="O172" s="67">
        <f>RES_hhdet_num!N172+RES_hhdet_in!O172-RES_hhdet_num!O172</f>
        <v>269.04554130770885</v>
      </c>
      <c r="P172" s="67">
        <f>RES_hhdet_num!O172+RES_hhdet_in!P172-RES_hhdet_num!P172</f>
        <v>1967</v>
      </c>
      <c r="Q172" s="67">
        <f>RES_hhdet_num!P172+RES_hhdet_in!Q172-RES_hhdet_num!Q172</f>
        <v>3239.9999999999973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4068.5846487209783</v>
      </c>
      <c r="D176" s="67">
        <f>RES_hhdet_num!C176+RES_hhdet_in!D176-RES_hhdet_num!D176</f>
        <v>3741.75</v>
      </c>
      <c r="E176" s="67">
        <f>RES_hhdet_num!D176+RES_hhdet_in!E176-RES_hhdet_num!E176</f>
        <v>35140.000000000029</v>
      </c>
      <c r="F176" s="67">
        <f>RES_hhdet_num!E176+RES_hhdet_in!F176-RES_hhdet_num!F176</f>
        <v>3741.75</v>
      </c>
      <c r="G176" s="67">
        <f>RES_hhdet_num!F176+RES_hhdet_in!G176-RES_hhdet_num!G176</f>
        <v>9344.9999999999891</v>
      </c>
      <c r="H176" s="67">
        <f>RES_hhdet_num!G176+RES_hhdet_in!H176-RES_hhdet_num!H176</f>
        <v>5346.9999999999964</v>
      </c>
      <c r="I176" s="67">
        <f>RES_hhdet_num!H176+RES_hhdet_in!I176-RES_hhdet_num!I176</f>
        <v>3741.7500000000073</v>
      </c>
      <c r="J176" s="67">
        <f>RES_hhdet_num!I176+RES_hhdet_in!J176-RES_hhdet_num!J176</f>
        <v>3741.7499999999854</v>
      </c>
      <c r="K176" s="67">
        <f>RES_hhdet_num!J176+RES_hhdet_in!K176-RES_hhdet_num!K176</f>
        <v>19943.869976449929</v>
      </c>
      <c r="L176" s="67">
        <f>RES_hhdet_num!K176+RES_hhdet_in!L176-RES_hhdet_num!L176</f>
        <v>12908.973059149062</v>
      </c>
      <c r="M176" s="67">
        <f>RES_hhdet_num!L176+RES_hhdet_in!M176-RES_hhdet_num!M176</f>
        <v>3741.7500000000146</v>
      </c>
      <c r="N176" s="67">
        <f>RES_hhdet_num!M176+RES_hhdet_in!N176-RES_hhdet_num!N176</f>
        <v>7918.7820187792822</v>
      </c>
      <c r="O176" s="67">
        <f>RES_hhdet_num!N176+RES_hhdet_in!O176-RES_hhdet_num!O176</f>
        <v>7210.0473025332685</v>
      </c>
      <c r="P176" s="67">
        <f>RES_hhdet_num!O176+RES_hhdet_in!P176-RES_hhdet_num!P176</f>
        <v>8879.0282250695527</v>
      </c>
      <c r="Q176" s="67">
        <f>RES_hhdet_num!P176+RES_hhdet_in!Q176-RES_hhdet_num!Q176</f>
        <v>13568.479000557951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31587.75</v>
      </c>
      <c r="D177" s="83">
        <f>RES_hhdet_num!C177+RES_hhdet_in!D177-RES_hhdet_num!D177</f>
        <v>44514.12765598268</v>
      </c>
      <c r="E177" s="83">
        <f>RES_hhdet_num!D177+RES_hhdet_in!E177-RES_hhdet_num!E177</f>
        <v>42117.249999999942</v>
      </c>
      <c r="F177" s="83">
        <f>RES_hhdet_num!E177+RES_hhdet_in!F177-RES_hhdet_num!F177</f>
        <v>37071.500496451103</v>
      </c>
      <c r="G177" s="83">
        <f>RES_hhdet_num!F177+RES_hhdet_in!G177-RES_hhdet_num!G177</f>
        <v>45898</v>
      </c>
      <c r="H177" s="83">
        <f>RES_hhdet_num!G177+RES_hhdet_in!H177-RES_hhdet_num!H177</f>
        <v>40857</v>
      </c>
      <c r="I177" s="83">
        <f>RES_hhdet_num!H177+RES_hhdet_in!I177-RES_hhdet_num!I177</f>
        <v>40198.469657524867</v>
      </c>
      <c r="J177" s="83">
        <f>RES_hhdet_num!I177+RES_hhdet_in!J177-RES_hhdet_num!J177</f>
        <v>42828.82456795912</v>
      </c>
      <c r="K177" s="83">
        <f>RES_hhdet_num!J177+RES_hhdet_in!K177-RES_hhdet_num!K177</f>
        <v>45314.459648721037</v>
      </c>
      <c r="L177" s="83">
        <f>RES_hhdet_num!K177+RES_hhdet_in!L177-RES_hhdet_num!L177</f>
        <v>44758.87765598268</v>
      </c>
      <c r="M177" s="83">
        <f>RES_hhdet_num!L177+RES_hhdet_in!M177-RES_hhdet_num!M177</f>
        <v>42596.720671546733</v>
      </c>
      <c r="N177" s="83">
        <f>RES_hhdet_num!M177+RES_hhdet_in!N177-RES_hhdet_num!N177</f>
        <v>36633.499503548926</v>
      </c>
      <c r="O177" s="83">
        <f>RES_hhdet_num!N177+RES_hhdet_in!O177-RES_hhdet_num!O177</f>
        <v>18083.799472397222</v>
      </c>
      <c r="P177" s="83">
        <f>RES_hhdet_num!O177+RES_hhdet_in!P177-RES_hhdet_num!P177</f>
        <v>29181.000000000029</v>
      </c>
      <c r="Q177" s="83">
        <f>RES_hhdet_num!P177+RES_hhdet_in!Q177-RES_hhdet_num!Q177</f>
        <v>33467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6383.375</v>
      </c>
      <c r="D5" s="67">
        <v>5890.375</v>
      </c>
      <c r="E5" s="67">
        <v>0</v>
      </c>
      <c r="F5" s="67">
        <v>0</v>
      </c>
      <c r="G5" s="67">
        <v>8551.375</v>
      </c>
      <c r="H5" s="67">
        <v>11700.375</v>
      </c>
      <c r="I5" s="67">
        <v>8016.375</v>
      </c>
      <c r="J5" s="67">
        <v>20201.375</v>
      </c>
      <c r="K5" s="67">
        <v>13843.375</v>
      </c>
      <c r="L5" s="67">
        <v>0</v>
      </c>
      <c r="M5" s="67">
        <v>2392.3750000000005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196</v>
      </c>
      <c r="D8" s="67">
        <v>166</v>
      </c>
      <c r="E8" s="67">
        <v>49</v>
      </c>
      <c r="F8" s="67">
        <v>32</v>
      </c>
      <c r="G8" s="67">
        <v>145.5</v>
      </c>
      <c r="H8" s="67">
        <v>198.75</v>
      </c>
      <c r="I8" s="67">
        <v>189</v>
      </c>
      <c r="J8" s="67">
        <v>507</v>
      </c>
      <c r="K8" s="67">
        <v>604</v>
      </c>
      <c r="L8" s="67">
        <v>220.7603305785124</v>
      </c>
      <c r="M8" s="67">
        <v>281</v>
      </c>
      <c r="N8" s="67">
        <v>138</v>
      </c>
      <c r="O8" s="67">
        <v>204</v>
      </c>
      <c r="P8" s="67">
        <v>123</v>
      </c>
      <c r="Q8" s="67">
        <v>139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2999.9999999999982</v>
      </c>
      <c r="D11" s="67">
        <v>2887.000000000005</v>
      </c>
      <c r="E11" s="67">
        <v>0</v>
      </c>
      <c r="F11" s="67">
        <v>0</v>
      </c>
      <c r="G11" s="67">
        <v>4015.0000000000009</v>
      </c>
      <c r="H11" s="67">
        <v>5004.9999999999973</v>
      </c>
      <c r="I11" s="67">
        <v>3674</v>
      </c>
      <c r="J11" s="67">
        <v>7645</v>
      </c>
      <c r="K11" s="67">
        <v>6418.4905699217688</v>
      </c>
      <c r="L11" s="67">
        <v>3358.0067223086144</v>
      </c>
      <c r="M11" s="67">
        <v>1769.2795162111008</v>
      </c>
      <c r="N11" s="67">
        <v>3.6379788070916746E-12</v>
      </c>
      <c r="O11" s="67">
        <v>1205.3117245800131</v>
      </c>
      <c r="P11" s="67">
        <v>3736.6096789220137</v>
      </c>
      <c r="Q11" s="67">
        <v>3372.4667056169405</v>
      </c>
    </row>
    <row r="12" spans="1:17" ht="12" customHeight="1" x14ac:dyDescent="0.25">
      <c r="A12" s="23" t="s">
        <v>143</v>
      </c>
      <c r="B12" s="67"/>
      <c r="C12" s="67">
        <v>116.97747865306836</v>
      </c>
      <c r="D12" s="67">
        <v>60.55256571368146</v>
      </c>
      <c r="E12" s="67">
        <v>18.500000000000057</v>
      </c>
      <c r="F12" s="67">
        <v>0</v>
      </c>
      <c r="G12" s="67">
        <v>18.844146004579265</v>
      </c>
      <c r="H12" s="67">
        <v>80.065455885326045</v>
      </c>
      <c r="I12" s="67">
        <v>133.24684216733851</v>
      </c>
      <c r="J12" s="67">
        <v>195.49999999999991</v>
      </c>
      <c r="K12" s="67">
        <v>593.20231317463652</v>
      </c>
      <c r="L12" s="67">
        <v>215.3041109167886</v>
      </c>
      <c r="M12" s="67">
        <v>336.67921025592938</v>
      </c>
      <c r="N12" s="67">
        <v>0</v>
      </c>
      <c r="O12" s="67">
        <v>304.78530637336644</v>
      </c>
      <c r="P12" s="67">
        <v>439.41460845553888</v>
      </c>
      <c r="Q12" s="67">
        <v>371.62922485405153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6354.7499999999964</v>
      </c>
      <c r="D15" s="67">
        <v>6136.7500000000073</v>
      </c>
      <c r="E15" s="67">
        <v>7.2759576141834259E-12</v>
      </c>
      <c r="F15" s="67">
        <v>0</v>
      </c>
      <c r="G15" s="67">
        <v>7790.75</v>
      </c>
      <c r="H15" s="67">
        <v>9757.7500000000036</v>
      </c>
      <c r="I15" s="67">
        <v>7235.7500000000018</v>
      </c>
      <c r="J15" s="67">
        <v>15238.75</v>
      </c>
      <c r="K15" s="67">
        <v>15076.894291281867</v>
      </c>
      <c r="L15" s="67">
        <v>2257.6969028624003</v>
      </c>
      <c r="M15" s="67">
        <v>987.99053548129245</v>
      </c>
      <c r="N15" s="67">
        <v>7.2759576141833492E-12</v>
      </c>
      <c r="O15" s="67">
        <v>6353.6661955019517</v>
      </c>
      <c r="P15" s="67">
        <v>8014.0870615202011</v>
      </c>
      <c r="Q15" s="67">
        <v>3920.654178664523</v>
      </c>
    </row>
    <row r="16" spans="1:17" ht="12" customHeight="1" x14ac:dyDescent="0.25">
      <c r="A16" s="23" t="s">
        <v>141</v>
      </c>
      <c r="B16" s="67"/>
      <c r="C16" s="67">
        <v>204.03782562172827</v>
      </c>
      <c r="D16" s="67">
        <v>104.3672639121968</v>
      </c>
      <c r="E16" s="67">
        <v>40.499999999999943</v>
      </c>
      <c r="F16" s="67">
        <v>0</v>
      </c>
      <c r="G16" s="67">
        <v>56.765834944554648</v>
      </c>
      <c r="H16" s="67">
        <v>192.12750770044883</v>
      </c>
      <c r="I16" s="67">
        <v>306.65879676054692</v>
      </c>
      <c r="J16" s="67">
        <v>587.6391080813105</v>
      </c>
      <c r="K16" s="67">
        <v>1429.4126271984339</v>
      </c>
      <c r="L16" s="67">
        <v>8.8078558919189369</v>
      </c>
      <c r="M16" s="67">
        <v>445.31167151220831</v>
      </c>
      <c r="N16" s="67">
        <v>43.0000000000109</v>
      </c>
      <c r="O16" s="67">
        <v>811.55449863575427</v>
      </c>
      <c r="P16" s="67">
        <v>1001.0738038874292</v>
      </c>
      <c r="Q16" s="67">
        <v>221.21566750467929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1092.2499999999993</v>
      </c>
      <c r="D21" s="67">
        <v>8160.0334870281749</v>
      </c>
      <c r="E21" s="67">
        <v>100.26579917022683</v>
      </c>
      <c r="F21" s="67">
        <v>1149.5157991702272</v>
      </c>
      <c r="G21" s="67">
        <v>472.11402093845936</v>
      </c>
      <c r="H21" s="67">
        <v>1126.3640209384598</v>
      </c>
      <c r="I21" s="67">
        <v>4193.3083959344467</v>
      </c>
      <c r="J21" s="67">
        <v>14033.901966829533</v>
      </c>
      <c r="K21" s="67">
        <v>1591.5473847894891</v>
      </c>
      <c r="L21" s="67">
        <v>1871.6250000000002</v>
      </c>
      <c r="M21" s="67">
        <v>13547.000000000002</v>
      </c>
      <c r="N21" s="67">
        <v>11589.000000000002</v>
      </c>
      <c r="O21" s="67">
        <v>10587.000000000004</v>
      </c>
      <c r="P21" s="67">
        <v>13042.999999999998</v>
      </c>
      <c r="Q21" s="67">
        <v>10136</v>
      </c>
    </row>
    <row r="22" spans="1:17" ht="12" customHeight="1" x14ac:dyDescent="0.25">
      <c r="A22" s="29" t="s">
        <v>140</v>
      </c>
      <c r="B22" s="83"/>
      <c r="C22" s="83">
        <v>8573.5</v>
      </c>
      <c r="D22" s="83">
        <v>5284.9006079390692</v>
      </c>
      <c r="E22" s="83">
        <v>909.99207991888068</v>
      </c>
      <c r="F22" s="83">
        <v>0</v>
      </c>
      <c r="G22" s="83">
        <v>11587.5</v>
      </c>
      <c r="H22" s="83">
        <v>14328.5</v>
      </c>
      <c r="I22" s="83">
        <v>8173.4999999999982</v>
      </c>
      <c r="J22" s="83">
        <v>14583.918968193622</v>
      </c>
      <c r="K22" s="83">
        <v>29259.09151297182</v>
      </c>
      <c r="L22" s="83">
        <v>5004.8229927285574</v>
      </c>
      <c r="M22" s="83">
        <v>1290.1309395786577</v>
      </c>
      <c r="N22" s="83">
        <v>0</v>
      </c>
      <c r="O22" s="83">
        <v>5793.4408757178844</v>
      </c>
      <c r="P22" s="83">
        <v>8940.8690604213461</v>
      </c>
      <c r="Q22" s="83">
        <v>7323.1618212632311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518.125</v>
      </c>
      <c r="D26" s="67">
        <v>622.12500000000011</v>
      </c>
      <c r="E26" s="67">
        <v>460.125</v>
      </c>
      <c r="F26" s="67">
        <v>459.125</v>
      </c>
      <c r="G26" s="67">
        <v>736.125</v>
      </c>
      <c r="H26" s="67">
        <v>1811.125</v>
      </c>
      <c r="I26" s="67">
        <v>1013.125</v>
      </c>
      <c r="J26" s="67">
        <v>454.12500000000006</v>
      </c>
      <c r="K26" s="67">
        <v>1217.1249999999998</v>
      </c>
      <c r="L26" s="67">
        <v>457.125</v>
      </c>
      <c r="M26" s="67">
        <v>398.12499999999994</v>
      </c>
      <c r="N26" s="67">
        <v>98.125</v>
      </c>
      <c r="O26" s="67">
        <v>0</v>
      </c>
      <c r="P26" s="67">
        <v>362.125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13</v>
      </c>
      <c r="D29" s="67">
        <v>13</v>
      </c>
      <c r="E29" s="67">
        <v>10</v>
      </c>
      <c r="F29" s="67">
        <v>9</v>
      </c>
      <c r="G29" s="67">
        <v>14</v>
      </c>
      <c r="H29" s="67">
        <v>27</v>
      </c>
      <c r="I29" s="67">
        <v>22</v>
      </c>
      <c r="J29" s="67">
        <v>39</v>
      </c>
      <c r="K29" s="67">
        <v>59</v>
      </c>
      <c r="L29" s="67">
        <v>52</v>
      </c>
      <c r="M29" s="67">
        <v>43</v>
      </c>
      <c r="N29" s="67">
        <v>31.000000000000004</v>
      </c>
      <c r="O29" s="67">
        <v>0</v>
      </c>
      <c r="P29" s="67">
        <v>17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312.17030070153334</v>
      </c>
      <c r="D31" s="67">
        <v>380.29054516201614</v>
      </c>
      <c r="E31" s="67">
        <v>144.49999999999915</v>
      </c>
      <c r="F31" s="67">
        <v>270.70568220421779</v>
      </c>
      <c r="G31" s="67">
        <v>470.10867848622274</v>
      </c>
      <c r="H31" s="67">
        <v>660.49999999999977</v>
      </c>
      <c r="I31" s="67">
        <v>593.26270573909289</v>
      </c>
      <c r="J31" s="67">
        <v>256.18630374545666</v>
      </c>
      <c r="K31" s="67">
        <v>379.50000000000011</v>
      </c>
      <c r="L31" s="67">
        <v>139.49999999999935</v>
      </c>
      <c r="M31" s="67">
        <v>215.61466408965362</v>
      </c>
      <c r="N31" s="67">
        <v>41.83448277254805</v>
      </c>
      <c r="O31" s="67">
        <v>3.5176107617931174</v>
      </c>
      <c r="P31" s="67">
        <v>124.33170087158825</v>
      </c>
      <c r="Q31" s="67">
        <v>4.9980251614619249</v>
      </c>
    </row>
    <row r="32" spans="1:17" ht="12" customHeight="1" x14ac:dyDescent="0.25">
      <c r="A32" s="23" t="s">
        <v>168</v>
      </c>
      <c r="B32" s="67"/>
      <c r="C32" s="67">
        <v>9.2227625540573737</v>
      </c>
      <c r="D32" s="67">
        <v>5.8170863780897024</v>
      </c>
      <c r="E32" s="67">
        <v>10.230501667971611</v>
      </c>
      <c r="F32" s="67">
        <v>5.3808063195108948</v>
      </c>
      <c r="G32" s="67">
        <v>5.1582299497941611</v>
      </c>
      <c r="H32" s="67">
        <v>17.82930783965487</v>
      </c>
      <c r="I32" s="67">
        <v>30.425007832694554</v>
      </c>
      <c r="J32" s="67">
        <v>20.312101203788856</v>
      </c>
      <c r="K32" s="67">
        <v>83.979337354848653</v>
      </c>
      <c r="L32" s="67">
        <v>23.99999999999984</v>
      </c>
      <c r="M32" s="67">
        <v>46.001283525452038</v>
      </c>
      <c r="N32" s="67">
        <v>13.385689410424915</v>
      </c>
      <c r="O32" s="67">
        <v>28.676177381318944</v>
      </c>
      <c r="P32" s="67">
        <v>44.317780450851927</v>
      </c>
      <c r="Q32" s="67">
        <v>41.936644936439535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432.00000000000045</v>
      </c>
      <c r="D35" s="67">
        <v>502.99999999999932</v>
      </c>
      <c r="E35" s="67">
        <v>390.0000000000008</v>
      </c>
      <c r="F35" s="67">
        <v>400.9999999999992</v>
      </c>
      <c r="G35" s="67">
        <v>576.99999999999977</v>
      </c>
      <c r="H35" s="67">
        <v>1406.9730812503553</v>
      </c>
      <c r="I35" s="67">
        <v>703.99999999999977</v>
      </c>
      <c r="J35" s="67">
        <v>371.00000000000006</v>
      </c>
      <c r="K35" s="67">
        <v>926.77226876028999</v>
      </c>
      <c r="L35" s="67">
        <v>595.56766391828842</v>
      </c>
      <c r="M35" s="67">
        <v>657.53431778074128</v>
      </c>
      <c r="N35" s="67">
        <v>349.73303531508014</v>
      </c>
      <c r="O35" s="67">
        <v>185.64312199508493</v>
      </c>
      <c r="P35" s="67">
        <v>1716.9730812503553</v>
      </c>
      <c r="Q35" s="67">
        <v>376.25028131593518</v>
      </c>
    </row>
    <row r="36" spans="1:17" ht="12" customHeight="1" x14ac:dyDescent="0.25">
      <c r="A36" s="23" t="s">
        <v>141</v>
      </c>
      <c r="B36" s="67"/>
      <c r="C36" s="67">
        <v>13.834234454905319</v>
      </c>
      <c r="D36" s="67">
        <v>8.469625747586992</v>
      </c>
      <c r="E36" s="67">
        <v>18.687580495437118</v>
      </c>
      <c r="F36" s="67">
        <v>8.3846770116754126</v>
      </c>
      <c r="G36" s="67">
        <v>5.505815317665574</v>
      </c>
      <c r="H36" s="67">
        <v>32.902115744851784</v>
      </c>
      <c r="I36" s="67">
        <v>43.22067722988244</v>
      </c>
      <c r="J36" s="67">
        <v>29.982622493931192</v>
      </c>
      <c r="K36" s="67">
        <v>149.84822704699272</v>
      </c>
      <c r="L36" s="67">
        <v>42.220363448478686</v>
      </c>
      <c r="M36" s="67">
        <v>65.43758049543726</v>
      </c>
      <c r="N36" s="67">
        <v>25.40477395693965</v>
      </c>
      <c r="O36" s="67">
        <v>43.021181425786104</v>
      </c>
      <c r="P36" s="67">
        <v>104.68042703547701</v>
      </c>
      <c r="Q36" s="67">
        <v>31.937129709919276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241.21716530964301</v>
      </c>
      <c r="D40" s="67">
        <v>563.75000000000045</v>
      </c>
      <c r="E40" s="67">
        <v>2.6106850260002195</v>
      </c>
      <c r="F40" s="67">
        <v>190.38048981178451</v>
      </c>
      <c r="G40" s="67">
        <v>0</v>
      </c>
      <c r="H40" s="67">
        <v>318.5</v>
      </c>
      <c r="I40" s="67">
        <v>461.63655018025088</v>
      </c>
      <c r="J40" s="67">
        <v>1171</v>
      </c>
      <c r="K40" s="67">
        <v>8.4252316648186465</v>
      </c>
      <c r="L40" s="67">
        <v>0</v>
      </c>
      <c r="M40" s="67">
        <v>1262</v>
      </c>
      <c r="N40" s="67">
        <v>18.132655685218364</v>
      </c>
      <c r="O40" s="67">
        <v>1.6348151481126947</v>
      </c>
      <c r="P40" s="67">
        <v>329.56561701074526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654.75</v>
      </c>
      <c r="D41" s="83">
        <v>308.81395121983189</v>
      </c>
      <c r="E41" s="83">
        <v>1250.7500000000002</v>
      </c>
      <c r="F41" s="83">
        <v>496.75000000000034</v>
      </c>
      <c r="G41" s="83">
        <v>978.75</v>
      </c>
      <c r="H41" s="83">
        <v>1956.75</v>
      </c>
      <c r="I41" s="83">
        <v>845.75</v>
      </c>
      <c r="J41" s="83">
        <v>181.92120094534673</v>
      </c>
      <c r="K41" s="83">
        <v>2491.657834690358</v>
      </c>
      <c r="L41" s="83">
        <v>1613.5639512198313</v>
      </c>
      <c r="M41" s="83">
        <v>125.97240281807622</v>
      </c>
      <c r="N41" s="83">
        <v>761.01389911581157</v>
      </c>
      <c r="O41" s="83">
        <v>827.49018485188731</v>
      </c>
      <c r="P41" s="83">
        <v>2007.875</v>
      </c>
      <c r="Q41" s="83">
        <v>923.28973481629384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131171.6875</v>
      </c>
      <c r="D45" s="67">
        <v>127173.68749999999</v>
      </c>
      <c r="E45" s="67">
        <v>139154.6875</v>
      </c>
      <c r="F45" s="67">
        <v>107126.68750000001</v>
      </c>
      <c r="G45" s="67">
        <v>119744.6875</v>
      </c>
      <c r="H45" s="67">
        <v>117033.6875</v>
      </c>
      <c r="I45" s="67">
        <v>93447.687499999985</v>
      </c>
      <c r="J45" s="67">
        <v>118518.6875</v>
      </c>
      <c r="K45" s="67">
        <v>96896.687500000015</v>
      </c>
      <c r="L45" s="67">
        <v>111621.68750000001</v>
      </c>
      <c r="M45" s="67">
        <v>116518.68750000001</v>
      </c>
      <c r="N45" s="67">
        <v>119357.6875</v>
      </c>
      <c r="O45" s="67">
        <v>111341.6875</v>
      </c>
      <c r="P45" s="67">
        <v>122264.68749999999</v>
      </c>
      <c r="Q45" s="67">
        <v>154069.6875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3713</v>
      </c>
      <c r="D48" s="67">
        <v>3251</v>
      </c>
      <c r="E48" s="67">
        <v>2826</v>
      </c>
      <c r="F48" s="67">
        <v>2430</v>
      </c>
      <c r="G48" s="67">
        <v>3056.75</v>
      </c>
      <c r="H48" s="67">
        <v>2948</v>
      </c>
      <c r="I48" s="67">
        <v>2825</v>
      </c>
      <c r="J48" s="67">
        <v>8576</v>
      </c>
      <c r="K48" s="67">
        <v>9643</v>
      </c>
      <c r="L48" s="67">
        <v>10122</v>
      </c>
      <c r="M48" s="67">
        <v>8852</v>
      </c>
      <c r="N48" s="67">
        <v>8245</v>
      </c>
      <c r="O48" s="67">
        <v>5210</v>
      </c>
      <c r="P48" s="67">
        <v>1487</v>
      </c>
      <c r="Q48" s="67">
        <v>4563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72865.574392036448</v>
      </c>
      <c r="D50" s="67">
        <v>72524.469967341458</v>
      </c>
      <c r="E50" s="67">
        <v>119224.25000000006</v>
      </c>
      <c r="F50" s="67">
        <v>69526.879663804197</v>
      </c>
      <c r="G50" s="67">
        <v>127935.25000000007</v>
      </c>
      <c r="H50" s="67">
        <v>85774.249999999956</v>
      </c>
      <c r="I50" s="67">
        <v>62252.643399618712</v>
      </c>
      <c r="J50" s="67">
        <v>261548.24999999997</v>
      </c>
      <c r="K50" s="67">
        <v>45816.991083313362</v>
      </c>
      <c r="L50" s="67">
        <v>77020.619667940846</v>
      </c>
      <c r="M50" s="67">
        <v>113069.0358527691</v>
      </c>
      <c r="N50" s="67">
        <v>115587.82189765734</v>
      </c>
      <c r="O50" s="67">
        <v>100884.0885931862</v>
      </c>
      <c r="P50" s="67">
        <v>158007.32908355686</v>
      </c>
      <c r="Q50" s="67">
        <v>191980.6875</v>
      </c>
    </row>
    <row r="51" spans="1:17" ht="12" customHeight="1" x14ac:dyDescent="0.25">
      <c r="A51" s="23" t="s">
        <v>164</v>
      </c>
      <c r="B51" s="67"/>
      <c r="C51" s="67">
        <v>3841.8735113192197</v>
      </c>
      <c r="D51" s="67">
        <v>1874.7955111072326</v>
      </c>
      <c r="E51" s="67">
        <v>5611.3696496222874</v>
      </c>
      <c r="F51" s="67">
        <v>1503.4948781980572</v>
      </c>
      <c r="G51" s="67">
        <v>1037.8188440858801</v>
      </c>
      <c r="H51" s="67">
        <v>3910.0211812669768</v>
      </c>
      <c r="I51" s="67">
        <v>7902.0043122894331</v>
      </c>
      <c r="J51" s="67">
        <v>11628.973571380749</v>
      </c>
      <c r="K51" s="67">
        <v>26945.999999999975</v>
      </c>
      <c r="L51" s="67">
        <v>10440.752669272555</v>
      </c>
      <c r="M51" s="67">
        <v>16920.010345509214</v>
      </c>
      <c r="N51" s="67">
        <v>9020.8656023427684</v>
      </c>
      <c r="O51" s="67">
        <v>21993.598906813684</v>
      </c>
      <c r="P51" s="67">
        <v>18454.100390915617</v>
      </c>
      <c r="Q51" s="67">
        <v>22601.875247805216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69916.250000000189</v>
      </c>
      <c r="D54" s="67">
        <v>68594.249999999854</v>
      </c>
      <c r="E54" s="67">
        <v>30717.90092639744</v>
      </c>
      <c r="F54" s="67">
        <v>40361.25000000016</v>
      </c>
      <c r="G54" s="67">
        <v>14759.171128985758</v>
      </c>
      <c r="H54" s="67">
        <v>28174.133816704689</v>
      </c>
      <c r="I54" s="67">
        <v>27312.249999999829</v>
      </c>
      <c r="J54" s="67">
        <v>596.49598520955658</v>
      </c>
      <c r="K54" s="67">
        <v>118133.18644527927</v>
      </c>
      <c r="L54" s="67">
        <v>96351.889417714803</v>
      </c>
      <c r="M54" s="67">
        <v>16616.542228119157</v>
      </c>
      <c r="N54" s="67">
        <v>29462.138956124723</v>
      </c>
      <c r="O54" s="67">
        <v>7007.6140215027945</v>
      </c>
      <c r="P54" s="67">
        <v>0</v>
      </c>
      <c r="Q54" s="67">
        <v>5449.9999999999991</v>
      </c>
    </row>
    <row r="55" spans="1:17" ht="12" customHeight="1" x14ac:dyDescent="0.25">
      <c r="A55" s="23" t="s">
        <v>141</v>
      </c>
      <c r="B55" s="67"/>
      <c r="C55" s="67">
        <v>2021.291972941222</v>
      </c>
      <c r="D55" s="67">
        <v>1099.4890683446338</v>
      </c>
      <c r="E55" s="67">
        <v>1971.0000000000007</v>
      </c>
      <c r="F55" s="67">
        <v>521.17400187293788</v>
      </c>
      <c r="G55" s="67">
        <v>110.89327785946534</v>
      </c>
      <c r="H55" s="67">
        <v>904.08353811406369</v>
      </c>
      <c r="I55" s="67">
        <v>2177.7283570646437</v>
      </c>
      <c r="J55" s="67">
        <v>0</v>
      </c>
      <c r="K55" s="67">
        <v>8702.6833061800971</v>
      </c>
      <c r="L55" s="67">
        <v>2918.4129121842061</v>
      </c>
      <c r="M55" s="67">
        <v>1018.1330901242482</v>
      </c>
      <c r="N55" s="67">
        <v>1848.6690119860416</v>
      </c>
      <c r="O55" s="67">
        <v>3257.1677263212159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21632.499999999993</v>
      </c>
      <c r="D59" s="67">
        <v>148116.50000000009</v>
      </c>
      <c r="E59" s="67">
        <v>7347.0391398751726</v>
      </c>
      <c r="F59" s="67">
        <v>47707.499999999978</v>
      </c>
      <c r="G59" s="67">
        <v>5310.7100491764941</v>
      </c>
      <c r="H59" s="67">
        <v>5187.3456274050386</v>
      </c>
      <c r="I59" s="67">
        <v>73192.499999999985</v>
      </c>
      <c r="J59" s="67">
        <v>254580.49999999994</v>
      </c>
      <c r="K59" s="67">
        <v>8549.0940375914943</v>
      </c>
      <c r="L59" s="67">
        <v>1910.7655802919389</v>
      </c>
      <c r="M59" s="67">
        <v>257310.53913987509</v>
      </c>
      <c r="N59" s="67">
        <v>21545.839838452637</v>
      </c>
      <c r="O59" s="67">
        <v>5547.2176499354155</v>
      </c>
      <c r="P59" s="67">
        <v>91963.845627405026</v>
      </c>
      <c r="Q59" s="67">
        <v>18083.68628343469</v>
      </c>
    </row>
    <row r="60" spans="1:17" ht="12" customHeight="1" x14ac:dyDescent="0.25">
      <c r="A60" s="29" t="s">
        <v>140</v>
      </c>
      <c r="B60" s="83"/>
      <c r="C60" s="83">
        <v>170604.25</v>
      </c>
      <c r="D60" s="83">
        <v>113999.91992824493</v>
      </c>
      <c r="E60" s="83">
        <v>353057.25</v>
      </c>
      <c r="F60" s="83">
        <v>120484.25000000003</v>
      </c>
      <c r="G60" s="83">
        <v>193123.25000000009</v>
      </c>
      <c r="H60" s="83">
        <v>182868.24999999994</v>
      </c>
      <c r="I60" s="83">
        <v>87001.385393719102</v>
      </c>
      <c r="J60" s="83">
        <v>95853.486018264302</v>
      </c>
      <c r="K60" s="83">
        <v>454450.86656386137</v>
      </c>
      <c r="L60" s="83">
        <v>396322.16992824496</v>
      </c>
      <c r="M60" s="83">
        <v>98116.187257109792</v>
      </c>
      <c r="N60" s="83">
        <v>291638.33038845996</v>
      </c>
      <c r="O60" s="83">
        <v>294861.22745082353</v>
      </c>
      <c r="P60" s="83">
        <v>208399.59187259496</v>
      </c>
      <c r="Q60" s="83">
        <v>320555.63539371907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137492</v>
      </c>
      <c r="D64" s="67">
        <v>147850</v>
      </c>
      <c r="E64" s="67">
        <v>198569.99999999997</v>
      </c>
      <c r="F64" s="67">
        <v>115909.00000000001</v>
      </c>
      <c r="G64" s="67">
        <v>270148</v>
      </c>
      <c r="H64" s="67">
        <v>131846</v>
      </c>
      <c r="I64" s="67">
        <v>122358.00000000001</v>
      </c>
      <c r="J64" s="67">
        <v>116060.99999999999</v>
      </c>
      <c r="K64" s="67">
        <v>174463</v>
      </c>
      <c r="L64" s="67">
        <v>163813</v>
      </c>
      <c r="M64" s="67">
        <v>145384</v>
      </c>
      <c r="N64" s="67">
        <v>126728.99999999999</v>
      </c>
      <c r="O64" s="67">
        <v>143913</v>
      </c>
      <c r="P64" s="67">
        <v>97346.000000000015</v>
      </c>
      <c r="Q64" s="67">
        <v>84005.999999999985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3583</v>
      </c>
      <c r="D67" s="67">
        <v>3290</v>
      </c>
      <c r="E67" s="67">
        <v>3271</v>
      </c>
      <c r="F67" s="67">
        <v>2567</v>
      </c>
      <c r="G67" s="67">
        <v>4665</v>
      </c>
      <c r="H67" s="67">
        <v>3448</v>
      </c>
      <c r="I67" s="67">
        <v>3575</v>
      </c>
      <c r="J67" s="67">
        <v>8760</v>
      </c>
      <c r="K67" s="67">
        <v>11852</v>
      </c>
      <c r="L67" s="67">
        <v>12639</v>
      </c>
      <c r="M67" s="67">
        <v>11421</v>
      </c>
      <c r="N67" s="67">
        <v>10070</v>
      </c>
      <c r="O67" s="67">
        <v>8556</v>
      </c>
      <c r="P67" s="67">
        <v>1108</v>
      </c>
      <c r="Q67" s="67">
        <v>3657.9999999999995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178119.75000000015</v>
      </c>
      <c r="D69" s="67">
        <v>164744.74999999974</v>
      </c>
      <c r="E69" s="67">
        <v>128017.02286005957</v>
      </c>
      <c r="F69" s="67">
        <v>115915.74999999983</v>
      </c>
      <c r="G69" s="67">
        <v>193686.35240914073</v>
      </c>
      <c r="H69" s="67">
        <v>172070.75000000009</v>
      </c>
      <c r="I69" s="67">
        <v>103744.61268578468</v>
      </c>
      <c r="J69" s="67">
        <v>116594</v>
      </c>
      <c r="K69" s="67">
        <v>207834</v>
      </c>
      <c r="L69" s="67">
        <v>208068.00000000003</v>
      </c>
      <c r="M69" s="67">
        <v>101348.00000000003</v>
      </c>
      <c r="N69" s="67">
        <v>126077.99999999996</v>
      </c>
      <c r="O69" s="67">
        <v>135632.99999999997</v>
      </c>
      <c r="P69" s="67">
        <v>56849.8030574125</v>
      </c>
      <c r="Q69" s="67">
        <v>59171.239066624956</v>
      </c>
    </row>
    <row r="70" spans="1:17" ht="12" customHeight="1" x14ac:dyDescent="0.25">
      <c r="A70" s="23" t="s">
        <v>159</v>
      </c>
      <c r="B70" s="67"/>
      <c r="C70" s="67">
        <v>5224.8266812197135</v>
      </c>
      <c r="D70" s="67">
        <v>3185.7006111796563</v>
      </c>
      <c r="E70" s="67">
        <v>6245.8331037814314</v>
      </c>
      <c r="F70" s="67">
        <v>2419.4755589436218</v>
      </c>
      <c r="G70" s="67">
        <v>1124.6815609671175</v>
      </c>
      <c r="H70" s="67">
        <v>5962.6810478552061</v>
      </c>
      <c r="I70" s="67">
        <v>11116.684575604719</v>
      </c>
      <c r="J70" s="67">
        <v>9435.0309225274141</v>
      </c>
      <c r="K70" s="67">
        <v>43326.04879766197</v>
      </c>
      <c r="L70" s="67">
        <v>19044.955146039549</v>
      </c>
      <c r="M70" s="67">
        <v>19481.624970301455</v>
      </c>
      <c r="N70" s="67">
        <v>12583.10341148605</v>
      </c>
      <c r="O70" s="67">
        <v>34305.361272297268</v>
      </c>
      <c r="P70" s="67">
        <v>12024.508862427201</v>
      </c>
      <c r="Q70" s="67">
        <v>13454.484833464277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9107.7013322530602</v>
      </c>
      <c r="D73" s="67">
        <v>6656.2521849500208</v>
      </c>
      <c r="E73" s="67">
        <v>125866.99999999987</v>
      </c>
      <c r="F73" s="67">
        <v>10050.550591522478</v>
      </c>
      <c r="G73" s="67">
        <v>115289.99999999996</v>
      </c>
      <c r="H73" s="67">
        <v>2248.2339071744241</v>
      </c>
      <c r="I73" s="67">
        <v>9794.5193226431493</v>
      </c>
      <c r="J73" s="67">
        <v>0</v>
      </c>
      <c r="K73" s="67">
        <v>0</v>
      </c>
      <c r="L73" s="67">
        <v>0</v>
      </c>
      <c r="M73" s="67">
        <v>26270.565291021703</v>
      </c>
      <c r="N73" s="67">
        <v>6784.5671387240345</v>
      </c>
      <c r="O73" s="67">
        <v>0</v>
      </c>
      <c r="P73" s="67">
        <v>43307.99999999968</v>
      </c>
      <c r="Q73" s="67">
        <v>34170.803057412246</v>
      </c>
    </row>
    <row r="74" spans="1:17" ht="12" customHeight="1" x14ac:dyDescent="0.25">
      <c r="A74" s="23" t="s">
        <v>141</v>
      </c>
      <c r="B74" s="67"/>
      <c r="C74" s="67">
        <v>445.00000000000102</v>
      </c>
      <c r="D74" s="67">
        <v>41.999469210726048</v>
      </c>
      <c r="E74" s="67">
        <v>1960.4339601131846</v>
      </c>
      <c r="F74" s="67">
        <v>49.251071290310414</v>
      </c>
      <c r="G74" s="67">
        <v>1491.9428703674728</v>
      </c>
      <c r="H74" s="67">
        <v>0</v>
      </c>
      <c r="I74" s="67">
        <v>760.6229889624899</v>
      </c>
      <c r="J74" s="67">
        <v>533.00000000000455</v>
      </c>
      <c r="K74" s="67">
        <v>374.01735300277119</v>
      </c>
      <c r="L74" s="67">
        <v>0</v>
      </c>
      <c r="M74" s="67">
        <v>3029</v>
      </c>
      <c r="N74" s="67">
        <v>410.56152883777622</v>
      </c>
      <c r="O74" s="67">
        <v>0</v>
      </c>
      <c r="P74" s="67">
        <v>5348.540600090284</v>
      </c>
      <c r="Q74" s="67">
        <v>2624.1372691643724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247585.75</v>
      </c>
      <c r="D78" s="67">
        <v>278803.75000000006</v>
      </c>
      <c r="E78" s="67">
        <v>142613.74999999994</v>
      </c>
      <c r="F78" s="67">
        <v>147212.75000000006</v>
      </c>
      <c r="G78" s="67">
        <v>190724.75000000006</v>
      </c>
      <c r="H78" s="67">
        <v>235595.75000000003</v>
      </c>
      <c r="I78" s="67">
        <v>209694.75000000012</v>
      </c>
      <c r="J78" s="67">
        <v>140934.74999999994</v>
      </c>
      <c r="K78" s="67">
        <v>391123.28272285825</v>
      </c>
      <c r="L78" s="67">
        <v>374665.01187863346</v>
      </c>
      <c r="M78" s="67">
        <v>289513.14025895594</v>
      </c>
      <c r="N78" s="67">
        <v>265843.52187896636</v>
      </c>
      <c r="O78" s="67">
        <v>394266.37899359112</v>
      </c>
      <c r="P78" s="67">
        <v>222880.5035076529</v>
      </c>
      <c r="Q78" s="67">
        <v>223188.01053861031</v>
      </c>
    </row>
    <row r="79" spans="1:17" ht="12" customHeight="1" x14ac:dyDescent="0.25">
      <c r="A79" s="29" t="s">
        <v>140</v>
      </c>
      <c r="B79" s="83"/>
      <c r="C79" s="83">
        <v>12015.46727714175</v>
      </c>
      <c r="D79" s="83">
        <v>7484.7381213665585</v>
      </c>
      <c r="E79" s="83">
        <v>113506.25000000007</v>
      </c>
      <c r="F79" s="83">
        <v>26246.249999999971</v>
      </c>
      <c r="G79" s="83">
        <v>136973.24999999994</v>
      </c>
      <c r="H79" s="83">
        <v>5553.2464923470779</v>
      </c>
      <c r="I79" s="83">
        <v>1145.7394613897088</v>
      </c>
      <c r="J79" s="83">
        <v>16899.599779268312</v>
      </c>
      <c r="K79" s="83">
        <v>3715.2714315342018</v>
      </c>
      <c r="L79" s="83">
        <v>0</v>
      </c>
      <c r="M79" s="83">
        <v>21168.000000000044</v>
      </c>
      <c r="N79" s="83">
        <v>17720.875092052243</v>
      </c>
      <c r="O79" s="83">
        <v>14534.400874322106</v>
      </c>
      <c r="P79" s="83">
        <v>31297.948800181388</v>
      </c>
      <c r="Q79" s="83">
        <v>11525.262859152843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6083.3125</v>
      </c>
      <c r="D83" s="67">
        <v>6388.3125</v>
      </c>
      <c r="E83" s="67">
        <v>11884.312500000002</v>
      </c>
      <c r="F83" s="67">
        <v>9330.3124999999982</v>
      </c>
      <c r="G83" s="67">
        <v>10568.3125</v>
      </c>
      <c r="H83" s="67">
        <v>41143.312500000007</v>
      </c>
      <c r="I83" s="67">
        <v>80305.312499999985</v>
      </c>
      <c r="J83" s="67">
        <v>37452.3125</v>
      </c>
      <c r="K83" s="67">
        <v>17123.3125</v>
      </c>
      <c r="L83" s="67">
        <v>20297.312500000007</v>
      </c>
      <c r="M83" s="67">
        <v>54178.3125</v>
      </c>
      <c r="N83" s="67">
        <v>22423.3125</v>
      </c>
      <c r="O83" s="67">
        <v>5848.3125000000018</v>
      </c>
      <c r="P83" s="67">
        <v>4954.3124999999991</v>
      </c>
      <c r="Q83" s="67">
        <v>8311.3125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145</v>
      </c>
      <c r="D86" s="67">
        <v>135</v>
      </c>
      <c r="E86" s="67">
        <v>164</v>
      </c>
      <c r="F86" s="67">
        <v>150</v>
      </c>
      <c r="G86" s="67">
        <v>199</v>
      </c>
      <c r="H86" s="67">
        <v>552</v>
      </c>
      <c r="I86" s="67">
        <v>1143</v>
      </c>
      <c r="J86" s="67">
        <v>1184</v>
      </c>
      <c r="K86" s="67">
        <v>1173</v>
      </c>
      <c r="L86" s="67">
        <v>1422</v>
      </c>
      <c r="M86" s="67">
        <v>2288</v>
      </c>
      <c r="N86" s="67">
        <v>1647</v>
      </c>
      <c r="O86" s="67">
        <v>679</v>
      </c>
      <c r="P86" s="67">
        <v>301</v>
      </c>
      <c r="Q86" s="67">
        <v>1399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5157.7500000000018</v>
      </c>
      <c r="D88" s="67">
        <v>2015.4878458578739</v>
      </c>
      <c r="E88" s="67">
        <v>8135.7500000000055</v>
      </c>
      <c r="F88" s="67">
        <v>3323.3534856908886</v>
      </c>
      <c r="G88" s="67">
        <v>5033.7499999999982</v>
      </c>
      <c r="H88" s="67">
        <v>17592.473314240106</v>
      </c>
      <c r="I88" s="67">
        <v>54371.749999999985</v>
      </c>
      <c r="J88" s="67">
        <v>19794.097071173899</v>
      </c>
      <c r="K88" s="67">
        <v>24245.848407504745</v>
      </c>
      <c r="L88" s="67">
        <v>15351.083341230558</v>
      </c>
      <c r="M88" s="67">
        <v>17126.181132080554</v>
      </c>
      <c r="N88" s="67">
        <v>42379.750000000015</v>
      </c>
      <c r="O88" s="67">
        <v>2913.7785647159012</v>
      </c>
      <c r="P88" s="67">
        <v>3429.584224083655</v>
      </c>
      <c r="Q88" s="67">
        <v>10310.836356344375</v>
      </c>
    </row>
    <row r="89" spans="1:17" ht="12" customHeight="1" x14ac:dyDescent="0.25">
      <c r="A89" s="23" t="s">
        <v>155</v>
      </c>
      <c r="B89" s="67"/>
      <c r="C89" s="67">
        <v>109.29652633848158</v>
      </c>
      <c r="D89" s="67">
        <v>45.76568064424881</v>
      </c>
      <c r="E89" s="67">
        <v>204.20638432832214</v>
      </c>
      <c r="F89" s="67">
        <v>54.394674433230314</v>
      </c>
      <c r="G89" s="67">
        <v>54.568995139956094</v>
      </c>
      <c r="H89" s="67">
        <v>366.5965776654121</v>
      </c>
      <c r="I89" s="67">
        <v>1573.1488682980048</v>
      </c>
      <c r="J89" s="67">
        <v>920.50856311076711</v>
      </c>
      <c r="K89" s="67">
        <v>3464.7208407628823</v>
      </c>
      <c r="L89" s="67">
        <v>1729.5806074277737</v>
      </c>
      <c r="M89" s="67">
        <v>2229.9416409659507</v>
      </c>
      <c r="N89" s="67">
        <v>3631.6811288785448</v>
      </c>
      <c r="O89" s="67">
        <v>2831.9999999999991</v>
      </c>
      <c r="P89" s="67">
        <v>1654.4204481812735</v>
      </c>
      <c r="Q89" s="67">
        <v>2310.8372750394451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1413.7500000000005</v>
      </c>
      <c r="D92" s="67">
        <v>1190.7500000000007</v>
      </c>
      <c r="E92" s="67">
        <v>1143.621532106049</v>
      </c>
      <c r="F92" s="67">
        <v>1690.7499999999998</v>
      </c>
      <c r="G92" s="67">
        <v>650.15221634025238</v>
      </c>
      <c r="H92" s="67">
        <v>768.26286744394019</v>
      </c>
      <c r="I92" s="67">
        <v>1288.3865244425622</v>
      </c>
      <c r="J92" s="67">
        <v>98.241060782982188</v>
      </c>
      <c r="K92" s="67">
        <v>1269.1051898977867</v>
      </c>
      <c r="L92" s="67">
        <v>26.735773443761691</v>
      </c>
      <c r="M92" s="67">
        <v>5851.5038541908552</v>
      </c>
      <c r="N92" s="67">
        <v>2358.5472086647183</v>
      </c>
      <c r="O92" s="67">
        <v>1006.2348363692522</v>
      </c>
      <c r="P92" s="67">
        <v>1053.7798899399556</v>
      </c>
      <c r="Q92" s="67">
        <v>4873.2923396676015</v>
      </c>
    </row>
    <row r="93" spans="1:17" ht="12" customHeight="1" x14ac:dyDescent="0.25">
      <c r="A93" s="23" t="s">
        <v>143</v>
      </c>
      <c r="B93" s="67"/>
      <c r="C93" s="67">
        <v>49.530473665981908</v>
      </c>
      <c r="D93" s="67">
        <v>24.511762402563576</v>
      </c>
      <c r="E93" s="67">
        <v>20.999999999999918</v>
      </c>
      <c r="F93" s="67">
        <v>21.598331120402019</v>
      </c>
      <c r="G93" s="67">
        <v>7.3109225745357147</v>
      </c>
      <c r="H93" s="67">
        <v>14.987293382362688</v>
      </c>
      <c r="I93" s="67">
        <v>34.000000000000014</v>
      </c>
      <c r="J93" s="67">
        <v>19.999999999999996</v>
      </c>
      <c r="K93" s="67">
        <v>116.96791765069291</v>
      </c>
      <c r="L93" s="67">
        <v>12.643779880329035</v>
      </c>
      <c r="M93" s="67">
        <v>356.79980877097091</v>
      </c>
      <c r="N93" s="67">
        <v>107.60778734889365</v>
      </c>
      <c r="O93" s="67">
        <v>145.31092257453594</v>
      </c>
      <c r="P93" s="67">
        <v>139.27749229961211</v>
      </c>
      <c r="Q93" s="67">
        <v>748.58375644160526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1461.7493851484312</v>
      </c>
      <c r="D96" s="67">
        <v>4753.2500000000073</v>
      </c>
      <c r="E96" s="67">
        <v>6580.2499999999982</v>
      </c>
      <c r="F96" s="67">
        <v>5996.2499999999964</v>
      </c>
      <c r="G96" s="67">
        <v>6599.2499999999982</v>
      </c>
      <c r="H96" s="67">
        <v>27924.25</v>
      </c>
      <c r="I96" s="67">
        <v>30448.739402786785</v>
      </c>
      <c r="J96" s="67">
        <v>25839.250000000007</v>
      </c>
      <c r="K96" s="67">
        <v>1395.1711253830233</v>
      </c>
      <c r="L96" s="67">
        <v>10206.176263181604</v>
      </c>
      <c r="M96" s="67">
        <v>35465.900193379821</v>
      </c>
      <c r="N96" s="67">
        <v>0</v>
      </c>
      <c r="O96" s="67">
        <v>0</v>
      </c>
      <c r="P96" s="67">
        <v>18384.134346891067</v>
      </c>
      <c r="Q96" s="67">
        <v>21378.739402786807</v>
      </c>
    </row>
    <row r="97" spans="1:17" ht="12" customHeight="1" x14ac:dyDescent="0.25">
      <c r="A97" s="23" t="s">
        <v>141</v>
      </c>
      <c r="B97" s="67"/>
      <c r="C97" s="67">
        <v>74</v>
      </c>
      <c r="D97" s="67">
        <v>61.744005830549334</v>
      </c>
      <c r="E97" s="67">
        <v>154.6039950351925</v>
      </c>
      <c r="F97" s="67">
        <v>93.402120617456589</v>
      </c>
      <c r="G97" s="67">
        <v>60.801585756139602</v>
      </c>
      <c r="H97" s="67">
        <v>524.12218798864774</v>
      </c>
      <c r="I97" s="67">
        <v>994.43874911127386</v>
      </c>
      <c r="J97" s="67">
        <v>978.24561452246007</v>
      </c>
      <c r="K97" s="67">
        <v>1501.0000000000027</v>
      </c>
      <c r="L97" s="67">
        <v>749.99999999999773</v>
      </c>
      <c r="M97" s="67">
        <v>3567.5169154726659</v>
      </c>
      <c r="N97" s="67">
        <v>0</v>
      </c>
      <c r="O97" s="67">
        <v>1323.0000000000016</v>
      </c>
      <c r="P97" s="67">
        <v>1006.8086341150272</v>
      </c>
      <c r="Q97" s="67">
        <v>1343.0408627818967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38065.000000000015</v>
      </c>
      <c r="K101" s="67">
        <v>3626.8815273931073</v>
      </c>
      <c r="L101" s="67">
        <v>2595.9977993951679</v>
      </c>
      <c r="M101" s="67">
        <v>4477.6781530712024</v>
      </c>
      <c r="N101" s="67">
        <v>1413.07126646341</v>
      </c>
      <c r="O101" s="67">
        <v>301.21267784798187</v>
      </c>
      <c r="P101" s="67">
        <v>287.77009716762802</v>
      </c>
      <c r="Q101" s="67">
        <v>765.69802599573597</v>
      </c>
    </row>
    <row r="102" spans="1:17" ht="12" customHeight="1" x14ac:dyDescent="0.25">
      <c r="A102" s="23" t="s">
        <v>57</v>
      </c>
      <c r="B102" s="67"/>
      <c r="C102" s="67">
        <v>931.5</v>
      </c>
      <c r="D102" s="67">
        <v>6241.8559197750947</v>
      </c>
      <c r="E102" s="67">
        <v>686.34586183664021</v>
      </c>
      <c r="F102" s="67">
        <v>3124.8458618366381</v>
      </c>
      <c r="G102" s="67">
        <v>1087.5381369024462</v>
      </c>
      <c r="H102" s="67">
        <v>2969.5478447732476</v>
      </c>
      <c r="I102" s="67">
        <v>14940.537023251483</v>
      </c>
      <c r="J102" s="67">
        <v>24766.5</v>
      </c>
      <c r="K102" s="67">
        <v>637.54169759001877</v>
      </c>
      <c r="L102" s="67">
        <v>0</v>
      </c>
      <c r="M102" s="67">
        <v>25537.284928624045</v>
      </c>
      <c r="N102" s="67">
        <v>10920.098606552689</v>
      </c>
      <c r="O102" s="67">
        <v>3954.9533803105114</v>
      </c>
      <c r="P102" s="67">
        <v>16204.719104420587</v>
      </c>
      <c r="Q102" s="67">
        <v>10801.223154203579</v>
      </c>
    </row>
    <row r="103" spans="1:17" ht="12" customHeight="1" x14ac:dyDescent="0.25">
      <c r="A103" s="29" t="s">
        <v>140</v>
      </c>
      <c r="B103" s="83"/>
      <c r="C103" s="83">
        <v>7413.25</v>
      </c>
      <c r="D103" s="83">
        <v>5713.4937062602821</v>
      </c>
      <c r="E103" s="83">
        <v>19499.250000000004</v>
      </c>
      <c r="F103" s="83">
        <v>9153.25</v>
      </c>
      <c r="G103" s="83">
        <v>13019.25</v>
      </c>
      <c r="H103" s="83">
        <v>41247.249999999993</v>
      </c>
      <c r="I103" s="83">
        <v>71301.477287338275</v>
      </c>
      <c r="J103" s="83">
        <v>7972.3644522263057</v>
      </c>
      <c r="K103" s="83">
        <v>32423.632783686884</v>
      </c>
      <c r="L103" s="83">
        <v>28418.138985199555</v>
      </c>
      <c r="M103" s="83">
        <v>44049.996072738912</v>
      </c>
      <c r="N103" s="83">
        <v>34356.870224934188</v>
      </c>
      <c r="O103" s="83">
        <v>22326.552792129201</v>
      </c>
      <c r="P103" s="83">
        <v>34548.316469790661</v>
      </c>
      <c r="Q103" s="83">
        <v>83383.410895745474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806.24999999999989</v>
      </c>
      <c r="D126" s="67">
        <v>790.25</v>
      </c>
      <c r="E126" s="67">
        <v>848.25000000000011</v>
      </c>
      <c r="F126" s="67">
        <v>849.25</v>
      </c>
      <c r="G126" s="67">
        <v>1066.25</v>
      </c>
      <c r="H126" s="67">
        <v>914.24999999999989</v>
      </c>
      <c r="I126" s="67">
        <v>810.24999999999989</v>
      </c>
      <c r="J126" s="67">
        <v>572.25</v>
      </c>
      <c r="K126" s="67">
        <v>584.25</v>
      </c>
      <c r="L126" s="67">
        <v>0</v>
      </c>
      <c r="M126" s="67">
        <v>612.25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24</v>
      </c>
      <c r="D129" s="67">
        <v>20</v>
      </c>
      <c r="E129" s="67">
        <v>18</v>
      </c>
      <c r="F129" s="67">
        <v>17</v>
      </c>
      <c r="G129" s="67">
        <v>22.25</v>
      </c>
      <c r="H129" s="67">
        <v>22</v>
      </c>
      <c r="I129" s="67">
        <v>21</v>
      </c>
      <c r="J129" s="67">
        <v>52</v>
      </c>
      <c r="K129" s="67">
        <v>63</v>
      </c>
      <c r="L129" s="67">
        <v>37.554216867469883</v>
      </c>
      <c r="M129" s="67">
        <v>50</v>
      </c>
      <c r="N129" s="67">
        <v>0</v>
      </c>
      <c r="O129" s="67">
        <v>0</v>
      </c>
      <c r="P129" s="67">
        <v>17.000000000000004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625.81180567182082</v>
      </c>
      <c r="D131" s="67">
        <v>613.8311406074763</v>
      </c>
      <c r="E131" s="67">
        <v>650.8724017950201</v>
      </c>
      <c r="F131" s="67">
        <v>633.70433564634948</v>
      </c>
      <c r="G131" s="67">
        <v>740.92825534520739</v>
      </c>
      <c r="H131" s="67">
        <v>772.03280602845916</v>
      </c>
      <c r="I131" s="67">
        <v>2430.4999999999986</v>
      </c>
      <c r="J131" s="67">
        <v>253.91085953948135</v>
      </c>
      <c r="K131" s="67">
        <v>328.7301829421487</v>
      </c>
      <c r="L131" s="67">
        <v>83.582309955173699</v>
      </c>
      <c r="M131" s="67">
        <v>621.69142875890054</v>
      </c>
      <c r="N131" s="67">
        <v>0</v>
      </c>
      <c r="O131" s="67">
        <v>585.57425487249861</v>
      </c>
      <c r="P131" s="67">
        <v>2.0000000000000568</v>
      </c>
      <c r="Q131" s="67">
        <v>154.00000000000003</v>
      </c>
    </row>
    <row r="132" spans="1:17" ht="12" customHeight="1" x14ac:dyDescent="0.25">
      <c r="A132" s="23" t="s">
        <v>147</v>
      </c>
      <c r="B132" s="67"/>
      <c r="C132" s="67">
        <v>30.018257636879774</v>
      </c>
      <c r="D132" s="67">
        <v>15.249535873959562</v>
      </c>
      <c r="E132" s="67">
        <v>39.840513946531445</v>
      </c>
      <c r="F132" s="67">
        <v>11.848522936855385</v>
      </c>
      <c r="G132" s="67">
        <v>3.4707538949985017</v>
      </c>
      <c r="H132" s="67">
        <v>30.11958242592118</v>
      </c>
      <c r="I132" s="67">
        <v>94.892390203250827</v>
      </c>
      <c r="J132" s="67">
        <v>17</v>
      </c>
      <c r="K132" s="67">
        <v>205.23868253507047</v>
      </c>
      <c r="L132" s="67">
        <v>46.956752544826301</v>
      </c>
      <c r="M132" s="67">
        <v>99.164026911420123</v>
      </c>
      <c r="N132" s="67">
        <v>0</v>
      </c>
      <c r="O132" s="67">
        <v>0</v>
      </c>
      <c r="P132" s="67">
        <v>26.000000000000004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199.00000000000134</v>
      </c>
      <c r="D135" s="67">
        <v>158.45890792279238</v>
      </c>
      <c r="E135" s="67">
        <v>150.69409056571416</v>
      </c>
      <c r="F135" s="67">
        <v>200.23227482218385</v>
      </c>
      <c r="G135" s="67">
        <v>478.99999999999858</v>
      </c>
      <c r="H135" s="67">
        <v>156.99999999999986</v>
      </c>
      <c r="I135" s="67">
        <v>0</v>
      </c>
      <c r="J135" s="67">
        <v>1415.9999999999995</v>
      </c>
      <c r="K135" s="67">
        <v>49.031097262400138</v>
      </c>
      <c r="L135" s="67">
        <v>0</v>
      </c>
      <c r="M135" s="67">
        <v>30.132935046461107</v>
      </c>
      <c r="N135" s="67">
        <v>185.00000000000003</v>
      </c>
      <c r="O135" s="67">
        <v>0</v>
      </c>
      <c r="P135" s="67">
        <v>0</v>
      </c>
      <c r="Q135" s="67">
        <v>17.000000000000004</v>
      </c>
    </row>
    <row r="136" spans="1:17" ht="12" customHeight="1" x14ac:dyDescent="0.25">
      <c r="A136" s="23" t="s">
        <v>141</v>
      </c>
      <c r="B136" s="67"/>
      <c r="C136" s="67">
        <v>6.7500000000000053</v>
      </c>
      <c r="D136" s="67">
        <v>2.7499999999986167</v>
      </c>
      <c r="E136" s="67">
        <v>6.8429936927344048</v>
      </c>
      <c r="F136" s="67">
        <v>3.4648665946112507</v>
      </c>
      <c r="G136" s="67">
        <v>4.4486028079272169</v>
      </c>
      <c r="H136" s="67">
        <v>5.3562519534128423</v>
      </c>
      <c r="I136" s="67">
        <v>0</v>
      </c>
      <c r="J136" s="67">
        <v>36</v>
      </c>
      <c r="K136" s="67">
        <v>23.999999999998906</v>
      </c>
      <c r="L136" s="67">
        <v>0</v>
      </c>
      <c r="M136" s="67">
        <v>1.7005042351276018</v>
      </c>
      <c r="N136" s="67">
        <v>23.555555555555557</v>
      </c>
      <c r="O136" s="67">
        <v>0</v>
      </c>
      <c r="P136" s="67">
        <v>0</v>
      </c>
      <c r="Q136" s="67">
        <v>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133.49999999999997</v>
      </c>
      <c r="D140" s="67">
        <v>923.50000000000057</v>
      </c>
      <c r="E140" s="67">
        <v>44.753279655595747</v>
      </c>
      <c r="F140" s="67">
        <v>315.50000000000074</v>
      </c>
      <c r="G140" s="67">
        <v>48.160441582543456</v>
      </c>
      <c r="H140" s="67">
        <v>41.358909800957512</v>
      </c>
      <c r="I140" s="67">
        <v>498.49999999999949</v>
      </c>
      <c r="J140" s="67">
        <v>1659.5000000000016</v>
      </c>
      <c r="K140" s="67">
        <v>54.708134318542015</v>
      </c>
      <c r="L140" s="67">
        <v>1.1368683772161618E-13</v>
      </c>
      <c r="M140" s="67">
        <v>1521.2532796555945</v>
      </c>
      <c r="N140" s="67">
        <v>0</v>
      </c>
      <c r="O140" s="67">
        <v>233.00511775117593</v>
      </c>
      <c r="P140" s="67">
        <v>176.35890980095729</v>
      </c>
      <c r="Q140" s="67">
        <v>18.648577970904284</v>
      </c>
    </row>
    <row r="141" spans="1:17" ht="12" customHeight="1" x14ac:dyDescent="0.25">
      <c r="A141" s="29" t="s">
        <v>140</v>
      </c>
      <c r="B141" s="83"/>
      <c r="C141" s="83">
        <v>1054.25</v>
      </c>
      <c r="D141" s="83">
        <v>708.45998486886606</v>
      </c>
      <c r="E141" s="83">
        <v>2183.2500000000014</v>
      </c>
      <c r="F141" s="83">
        <v>915.24999999999943</v>
      </c>
      <c r="G141" s="83">
        <v>1500.2500000000007</v>
      </c>
      <c r="H141" s="83">
        <v>1318.2499999999995</v>
      </c>
      <c r="I141" s="83">
        <v>752.09344705704052</v>
      </c>
      <c r="J141" s="83">
        <v>456.29071225850134</v>
      </c>
      <c r="K141" s="83">
        <v>2876.2766500592825</v>
      </c>
      <c r="L141" s="83">
        <v>1381.709984868867</v>
      </c>
      <c r="M141" s="83">
        <v>511.43800255513702</v>
      </c>
      <c r="N141" s="83">
        <v>1009.6553238313666</v>
      </c>
      <c r="O141" s="83">
        <v>348.74488224882407</v>
      </c>
      <c r="P141" s="83">
        <v>737.89109019904276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2913.5</v>
      </c>
      <c r="D145" s="67">
        <v>6315.5</v>
      </c>
      <c r="E145" s="67">
        <v>3699.4999999999991</v>
      </c>
      <c r="F145" s="67">
        <v>6145.5000000000009</v>
      </c>
      <c r="G145" s="67">
        <v>4797.5</v>
      </c>
      <c r="H145" s="67">
        <v>1951.5</v>
      </c>
      <c r="I145" s="67">
        <v>4574.5</v>
      </c>
      <c r="J145" s="67">
        <v>2594.5</v>
      </c>
      <c r="K145" s="67">
        <v>6046.5</v>
      </c>
      <c r="L145" s="67">
        <v>2571.5</v>
      </c>
      <c r="M145" s="67">
        <v>8308.5</v>
      </c>
      <c r="N145" s="67">
        <v>21614.5</v>
      </c>
      <c r="O145" s="67">
        <v>20529.5</v>
      </c>
      <c r="P145" s="67">
        <v>65521.499999999993</v>
      </c>
      <c r="Q145" s="67">
        <v>63541.5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883</v>
      </c>
      <c r="D147" s="67">
        <v>1916</v>
      </c>
      <c r="E147" s="67">
        <v>1122</v>
      </c>
      <c r="F147" s="67">
        <v>1864</v>
      </c>
      <c r="G147" s="67">
        <v>1455</v>
      </c>
      <c r="H147" s="67">
        <v>592</v>
      </c>
      <c r="I147" s="67">
        <v>1387</v>
      </c>
      <c r="J147" s="67">
        <v>787</v>
      </c>
      <c r="K147" s="67">
        <v>1834</v>
      </c>
      <c r="L147" s="67">
        <v>780</v>
      </c>
      <c r="M147" s="67">
        <v>2520</v>
      </c>
      <c r="N147" s="67">
        <v>6557</v>
      </c>
      <c r="O147" s="67">
        <v>6228</v>
      </c>
      <c r="P147" s="67">
        <v>15816.000000000002</v>
      </c>
      <c r="Q147" s="67">
        <v>19278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468.99294767410458</v>
      </c>
      <c r="D149" s="67">
        <v>552.92553211486938</v>
      </c>
      <c r="E149" s="67">
        <v>94.71966031111242</v>
      </c>
      <c r="F149" s="67">
        <v>105.6992821637227</v>
      </c>
      <c r="G149" s="67">
        <v>0</v>
      </c>
      <c r="H149" s="67">
        <v>0</v>
      </c>
      <c r="I149" s="67">
        <v>35.763265306122427</v>
      </c>
      <c r="J149" s="67">
        <v>0.39119496855354807</v>
      </c>
      <c r="K149" s="67">
        <v>139.98020654044751</v>
      </c>
      <c r="L149" s="67">
        <v>2.6262500000000002</v>
      </c>
      <c r="M149" s="67">
        <v>594.0000000000008</v>
      </c>
      <c r="N149" s="67">
        <v>283.95005475741846</v>
      </c>
      <c r="O149" s="67">
        <v>1.9999999999999682</v>
      </c>
      <c r="P149" s="67">
        <v>37.000000000000028</v>
      </c>
      <c r="Q149" s="67">
        <v>32.680814242666663</v>
      </c>
    </row>
    <row r="150" spans="1:17" ht="12" customHeight="1" x14ac:dyDescent="0.25">
      <c r="A150" s="23" t="s">
        <v>143</v>
      </c>
      <c r="B150" s="67"/>
      <c r="C150" s="67">
        <v>3.9999999999999991</v>
      </c>
      <c r="D150" s="67">
        <v>3.5711025334721533</v>
      </c>
      <c r="E150" s="67">
        <v>2.2891948270811762</v>
      </c>
      <c r="F150" s="67">
        <v>2.9643250252877711</v>
      </c>
      <c r="G150" s="67">
        <v>0.40129838446519972</v>
      </c>
      <c r="H150" s="67">
        <v>0</v>
      </c>
      <c r="I150" s="67">
        <v>3.000000000000143</v>
      </c>
      <c r="J150" s="67">
        <v>1.9999999999998792</v>
      </c>
      <c r="K150" s="67">
        <v>9.2668895514327616</v>
      </c>
      <c r="L150" s="67">
        <v>0.12375</v>
      </c>
      <c r="M150" s="67">
        <v>42.634073750938697</v>
      </c>
      <c r="N150" s="67">
        <v>20.301734252665515</v>
      </c>
      <c r="O150" s="67">
        <v>15.000000000000014</v>
      </c>
      <c r="P150" s="67">
        <v>14.252658322734506</v>
      </c>
      <c r="Q150" s="67">
        <v>10.999999999999996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2885</v>
      </c>
      <c r="D153" s="67">
        <v>6289.9999999999991</v>
      </c>
      <c r="E153" s="67">
        <v>4004.9999999999991</v>
      </c>
      <c r="F153" s="67">
        <v>6037.0000000000009</v>
      </c>
      <c r="G153" s="67">
        <v>4921</v>
      </c>
      <c r="H153" s="67">
        <v>2301.9174766005599</v>
      </c>
      <c r="I153" s="67">
        <v>4368.5000000000009</v>
      </c>
      <c r="J153" s="67">
        <v>2459.5000000000005</v>
      </c>
      <c r="K153" s="67">
        <v>7655.5849214060945</v>
      </c>
      <c r="L153" s="67">
        <v>8138.733940441205</v>
      </c>
      <c r="M153" s="67">
        <v>10472.991144861804</v>
      </c>
      <c r="N153" s="67">
        <v>26147.654375101283</v>
      </c>
      <c r="O153" s="67">
        <v>23050.61814158905</v>
      </c>
      <c r="P153" s="67">
        <v>62128.41747660056</v>
      </c>
      <c r="Q153" s="67">
        <v>61483.999999999985</v>
      </c>
    </row>
    <row r="154" spans="1:17" ht="12" customHeight="1" x14ac:dyDescent="0.25">
      <c r="A154" s="23" t="s">
        <v>141</v>
      </c>
      <c r="B154" s="67"/>
      <c r="C154" s="67">
        <v>27.230575089547113</v>
      </c>
      <c r="D154" s="67">
        <v>60.808490829381789</v>
      </c>
      <c r="E154" s="67">
        <v>90.017745361535319</v>
      </c>
      <c r="F154" s="67">
        <v>99.8523404343956</v>
      </c>
      <c r="G154" s="67">
        <v>67.514757585283718</v>
      </c>
      <c r="H154" s="67">
        <v>91.934952838354789</v>
      </c>
      <c r="I154" s="67">
        <v>251.70406946295606</v>
      </c>
      <c r="J154" s="67">
        <v>207.35643954632448</v>
      </c>
      <c r="K154" s="67">
        <v>946.54368195674886</v>
      </c>
      <c r="L154" s="67">
        <v>367.0683771624465</v>
      </c>
      <c r="M154" s="67">
        <v>928.91533701307208</v>
      </c>
      <c r="N154" s="67">
        <v>1900.097982600847</v>
      </c>
      <c r="O154" s="67">
        <v>2791.4333336655941</v>
      </c>
      <c r="P154" s="67">
        <v>7456.7067358880904</v>
      </c>
      <c r="Q154" s="67">
        <v>7986.2286816514788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329.24999999999983</v>
      </c>
      <c r="D158" s="67">
        <v>1561.2499999999998</v>
      </c>
      <c r="E158" s="67">
        <v>85.210467938352039</v>
      </c>
      <c r="F158" s="67">
        <v>875.24999999999932</v>
      </c>
      <c r="G158" s="67">
        <v>206.35155518410457</v>
      </c>
      <c r="H158" s="67">
        <v>20.996895765817172</v>
      </c>
      <c r="I158" s="67">
        <v>1302.2500000000005</v>
      </c>
      <c r="J158" s="67">
        <v>4592.2499999999982</v>
      </c>
      <c r="K158" s="67">
        <v>493.73036491346079</v>
      </c>
      <c r="L158" s="67">
        <v>0</v>
      </c>
      <c r="M158" s="67">
        <v>6727.0000000000064</v>
      </c>
      <c r="N158" s="67">
        <v>5274.1751116975947</v>
      </c>
      <c r="O158" s="67">
        <v>2001.0000000000002</v>
      </c>
      <c r="P158" s="67">
        <v>15360.098921498806</v>
      </c>
      <c r="Q158" s="67">
        <v>7345.7398892690126</v>
      </c>
    </row>
    <row r="159" spans="1:17" ht="12" customHeight="1" x14ac:dyDescent="0.25">
      <c r="A159" s="29" t="s">
        <v>140</v>
      </c>
      <c r="B159" s="83"/>
      <c r="C159" s="83">
        <v>2733.5</v>
      </c>
      <c r="D159" s="83">
        <v>5359.4479326297251</v>
      </c>
      <c r="E159" s="83">
        <v>4700.4999999999991</v>
      </c>
      <c r="F159" s="83">
        <v>5657.5337130870212</v>
      </c>
      <c r="G159" s="83">
        <v>4891.4999999999991</v>
      </c>
      <c r="H159" s="83">
        <v>2265.5</v>
      </c>
      <c r="I159" s="83">
        <v>3944.5648087646332</v>
      </c>
      <c r="J159" s="83">
        <v>1216.5433407669293</v>
      </c>
      <c r="K159" s="83">
        <v>9762.9691236399667</v>
      </c>
      <c r="L159" s="83">
        <v>10679.947932629724</v>
      </c>
      <c r="M159" s="83">
        <v>6376.2554521670081</v>
      </c>
      <c r="N159" s="83">
        <v>24647.567792981663</v>
      </c>
      <c r="O159" s="83">
        <v>23221.648444815895</v>
      </c>
      <c r="P159" s="83">
        <v>52212.003104234172</v>
      </c>
      <c r="Q159" s="83">
        <v>61021.064808764626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14647.125000000002</v>
      </c>
      <c r="D163" s="67">
        <v>14644.124999999998</v>
      </c>
      <c r="E163" s="67">
        <v>0</v>
      </c>
      <c r="F163" s="67">
        <v>5363.125</v>
      </c>
      <c r="G163" s="67">
        <v>0</v>
      </c>
      <c r="H163" s="67">
        <v>0</v>
      </c>
      <c r="I163" s="67">
        <v>698.125</v>
      </c>
      <c r="J163" s="67">
        <v>21506.125</v>
      </c>
      <c r="K163" s="67">
        <v>23472.125</v>
      </c>
      <c r="L163" s="67">
        <v>23341.125</v>
      </c>
      <c r="M163" s="67">
        <v>23295.125000000004</v>
      </c>
      <c r="N163" s="67">
        <v>13397.125</v>
      </c>
      <c r="O163" s="67">
        <v>8542.1250000000018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651</v>
      </c>
      <c r="D165" s="67">
        <v>538</v>
      </c>
      <c r="E165" s="67">
        <v>169</v>
      </c>
      <c r="F165" s="67">
        <v>423.5</v>
      </c>
      <c r="G165" s="67">
        <v>132</v>
      </c>
      <c r="H165" s="67">
        <v>158</v>
      </c>
      <c r="I165" s="67">
        <v>286.75</v>
      </c>
      <c r="J165" s="67">
        <v>894.5</v>
      </c>
      <c r="K165" s="67">
        <v>1264</v>
      </c>
      <c r="L165" s="67">
        <v>1224</v>
      </c>
      <c r="M165" s="67">
        <v>764</v>
      </c>
      <c r="N165" s="67">
        <v>535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12964.949035556901</v>
      </c>
      <c r="D167" s="67">
        <v>11116.376147309797</v>
      </c>
      <c r="E167" s="67">
        <v>0</v>
      </c>
      <c r="F167" s="67">
        <v>14414.797087322859</v>
      </c>
      <c r="G167" s="67">
        <v>0</v>
      </c>
      <c r="H167" s="67">
        <v>0</v>
      </c>
      <c r="I167" s="67">
        <v>5069.0000000000055</v>
      </c>
      <c r="J167" s="67">
        <v>3396.0239334401695</v>
      </c>
      <c r="K167" s="67">
        <v>7707.0394441142325</v>
      </c>
      <c r="L167" s="67">
        <v>1888.0122831296683</v>
      </c>
      <c r="M167" s="67">
        <v>53297.999999999985</v>
      </c>
      <c r="N167" s="67">
        <v>20883.500398808632</v>
      </c>
      <c r="O167" s="67">
        <v>22480.866737421522</v>
      </c>
      <c r="P167" s="67">
        <v>29519.052605700901</v>
      </c>
      <c r="Q167" s="67">
        <v>38286.64227417911</v>
      </c>
    </row>
    <row r="168" spans="1:17" ht="12" customHeight="1" x14ac:dyDescent="0.25">
      <c r="A168" s="23" t="s">
        <v>143</v>
      </c>
      <c r="B168" s="67"/>
      <c r="C168" s="67">
        <v>439.09693788162861</v>
      </c>
      <c r="D168" s="67">
        <v>225.06945893646818</v>
      </c>
      <c r="E168" s="67">
        <v>171.49999999999946</v>
      </c>
      <c r="F168" s="67">
        <v>252.89730222662996</v>
      </c>
      <c r="G168" s="67">
        <v>0</v>
      </c>
      <c r="H168" s="67">
        <v>0</v>
      </c>
      <c r="I168" s="67">
        <v>309.49102757211733</v>
      </c>
      <c r="J168" s="67">
        <v>152.49999999999963</v>
      </c>
      <c r="K168" s="67">
        <v>1025.1630917405953</v>
      </c>
      <c r="L168" s="67">
        <v>133.32966737038791</v>
      </c>
      <c r="M168" s="67">
        <v>3599.6800805549688</v>
      </c>
      <c r="N168" s="67">
        <v>1310.7877411661345</v>
      </c>
      <c r="O168" s="67">
        <v>2449.2582625784694</v>
      </c>
      <c r="P168" s="67">
        <v>3044.9473942990994</v>
      </c>
      <c r="Q168" s="67">
        <v>3897.9683365399651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13415.500000000007</v>
      </c>
      <c r="D171" s="67">
        <v>15879.50000000004</v>
      </c>
      <c r="E171" s="67">
        <v>19037.447444064637</v>
      </c>
      <c r="F171" s="67">
        <v>5964.7385546147671</v>
      </c>
      <c r="G171" s="67">
        <v>0</v>
      </c>
      <c r="H171" s="67">
        <v>25956.668755337298</v>
      </c>
      <c r="I171" s="67">
        <v>3876.2989715079307</v>
      </c>
      <c r="J171" s="67">
        <v>23809.500000000007</v>
      </c>
      <c r="K171" s="67">
        <v>34950.303472115054</v>
      </c>
      <c r="L171" s="67">
        <v>46364.455744944345</v>
      </c>
      <c r="M171" s="67">
        <v>14135.863324244019</v>
      </c>
      <c r="N171" s="67">
        <v>5766.2225919715174</v>
      </c>
      <c r="O171" s="67">
        <v>3597.2117419437918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673.74999999999989</v>
      </c>
      <c r="D172" s="67">
        <v>301.98986130191457</v>
      </c>
      <c r="E172" s="67">
        <v>866.17755593536356</v>
      </c>
      <c r="F172" s="67">
        <v>71.617055835744353</v>
      </c>
      <c r="G172" s="67">
        <v>0</v>
      </c>
      <c r="H172" s="67">
        <v>667.49791132937116</v>
      </c>
      <c r="I172" s="67">
        <v>456.7500000000004</v>
      </c>
      <c r="J172" s="67">
        <v>863.39930508316093</v>
      </c>
      <c r="K172" s="67">
        <v>3331.4925013234838</v>
      </c>
      <c r="L172" s="67">
        <v>1877.3401165403409</v>
      </c>
      <c r="M172" s="67">
        <v>666.19980621252967</v>
      </c>
      <c r="N172" s="67">
        <v>349.02514665849452</v>
      </c>
      <c r="O172" s="67">
        <v>270.04554130770805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3364.5846487209765</v>
      </c>
      <c r="D176" s="67">
        <v>26175.750000000033</v>
      </c>
      <c r="E176" s="67">
        <v>3.637978807091721E-12</v>
      </c>
      <c r="F176" s="67">
        <v>6715.7499999999873</v>
      </c>
      <c r="G176" s="67">
        <v>0</v>
      </c>
      <c r="H176" s="67">
        <v>0</v>
      </c>
      <c r="I176" s="67">
        <v>7538.7499999999982</v>
      </c>
      <c r="J176" s="67">
        <v>26140.749999999996</v>
      </c>
      <c r="K176" s="67">
        <v>1704.8699764499179</v>
      </c>
      <c r="L176" s="67">
        <v>413.97305914906912</v>
      </c>
      <c r="M176" s="67">
        <v>26298.75</v>
      </c>
      <c r="N176" s="67">
        <v>3360.782018779279</v>
      </c>
      <c r="O176" s="67">
        <v>2597.0473025332662</v>
      </c>
      <c r="P176" s="67">
        <v>9317.02822506956</v>
      </c>
      <c r="Q176" s="67">
        <v>3568.4790005579434</v>
      </c>
    </row>
    <row r="177" spans="1:17" ht="12" customHeight="1" x14ac:dyDescent="0.25">
      <c r="A177" s="29" t="s">
        <v>140</v>
      </c>
      <c r="B177" s="83"/>
      <c r="C177" s="83">
        <v>23385.75</v>
      </c>
      <c r="D177" s="83">
        <v>13171.127655982651</v>
      </c>
      <c r="E177" s="83">
        <v>35809.25</v>
      </c>
      <c r="F177" s="83">
        <v>15907.500496451104</v>
      </c>
      <c r="G177" s="83">
        <v>0</v>
      </c>
      <c r="H177" s="83">
        <v>12196</v>
      </c>
      <c r="I177" s="83">
        <v>13546.469657524864</v>
      </c>
      <c r="J177" s="83">
        <v>18382.824567959124</v>
      </c>
      <c r="K177" s="83">
        <v>63472.459648720978</v>
      </c>
      <c r="L177" s="83">
        <v>57041.877655982651</v>
      </c>
      <c r="M177" s="83">
        <v>19781.72067154682</v>
      </c>
      <c r="N177" s="83">
        <v>31035.49950354889</v>
      </c>
      <c r="O177" s="83">
        <v>7685.7994723971897</v>
      </c>
      <c r="P177" s="83">
        <v>0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2681.9952040147336</v>
      </c>
      <c r="D5" s="67">
        <v>2592.9110699031557</v>
      </c>
      <c r="E5" s="67">
        <v>0</v>
      </c>
      <c r="F5" s="67">
        <v>0</v>
      </c>
      <c r="G5" s="67">
        <v>4351.3653402778336</v>
      </c>
      <c r="H5" s="67">
        <v>4812.2621714775032</v>
      </c>
      <c r="I5" s="67">
        <v>3652.7098827402428</v>
      </c>
      <c r="J5" s="67">
        <v>9472.2868493295537</v>
      </c>
      <c r="K5" s="67">
        <v>6891.4279501439305</v>
      </c>
      <c r="L5" s="67">
        <v>0</v>
      </c>
      <c r="M5" s="67">
        <v>1290.1309395786575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82</v>
      </c>
      <c r="D8" s="67">
        <v>73</v>
      </c>
      <c r="E8" s="67">
        <v>0</v>
      </c>
      <c r="F8" s="67">
        <v>0</v>
      </c>
      <c r="G8" s="67">
        <v>58</v>
      </c>
      <c r="H8" s="67">
        <v>63</v>
      </c>
      <c r="I8" s="67">
        <v>58</v>
      </c>
      <c r="J8" s="67">
        <v>200</v>
      </c>
      <c r="K8" s="67">
        <v>300.99999999999989</v>
      </c>
      <c r="L8" s="67">
        <v>0</v>
      </c>
      <c r="M8" s="67">
        <v>151.99999999999994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2482.7299599624425</v>
      </c>
      <c r="D15" s="67">
        <v>2492.4043664982851</v>
      </c>
      <c r="E15" s="67">
        <v>0</v>
      </c>
      <c r="F15" s="67">
        <v>0</v>
      </c>
      <c r="G15" s="67">
        <v>4299.8848760543051</v>
      </c>
      <c r="H15" s="67">
        <v>4620.1346637770548</v>
      </c>
      <c r="I15" s="67">
        <v>3346.0510859796959</v>
      </c>
      <c r="J15" s="67">
        <v>8884.6477412482436</v>
      </c>
      <c r="K15" s="67">
        <v>5462.0153229454972</v>
      </c>
      <c r="L15" s="67">
        <v>0</v>
      </c>
      <c r="M15" s="67">
        <v>844.81926806644924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199.26524405229128</v>
      </c>
      <c r="D16" s="67">
        <v>100.50670340487088</v>
      </c>
      <c r="E16" s="67">
        <v>0</v>
      </c>
      <c r="F16" s="67">
        <v>0</v>
      </c>
      <c r="G16" s="67">
        <v>51.480464223528202</v>
      </c>
      <c r="H16" s="67">
        <v>192.12750770044883</v>
      </c>
      <c r="I16" s="67">
        <v>306.65879676054692</v>
      </c>
      <c r="J16" s="67">
        <v>587.6391080813105</v>
      </c>
      <c r="K16" s="67">
        <v>1429.4126271984333</v>
      </c>
      <c r="L16" s="67">
        <v>0</v>
      </c>
      <c r="M16" s="67">
        <v>445.31167151220814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426.39991349142178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2681.9952040147336</v>
      </c>
      <c r="D22" s="83">
        <v>2592.9110699031557</v>
      </c>
      <c r="E22" s="83">
        <v>0</v>
      </c>
      <c r="F22" s="83">
        <v>0</v>
      </c>
      <c r="G22" s="83">
        <v>4351.3653402778336</v>
      </c>
      <c r="H22" s="83">
        <v>4385.8622579860812</v>
      </c>
      <c r="I22" s="83">
        <v>3652.7098827402428</v>
      </c>
      <c r="J22" s="83">
        <v>9472.2868493295537</v>
      </c>
      <c r="K22" s="83">
        <v>6891.4279501439314</v>
      </c>
      <c r="L22" s="83">
        <v>0</v>
      </c>
      <c r="M22" s="83">
        <v>1290.1309395786573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217.69185815969354</v>
      </c>
      <c r="D26" s="67">
        <v>273.85604471082075</v>
      </c>
      <c r="E26" s="67">
        <v>178.18948300799019</v>
      </c>
      <c r="F26" s="67">
        <v>190.3804898117844</v>
      </c>
      <c r="G26" s="67">
        <v>374.57704885027499</v>
      </c>
      <c r="H26" s="67">
        <v>744.89991349142178</v>
      </c>
      <c r="I26" s="67">
        <v>461.63655018025088</v>
      </c>
      <c r="J26" s="67">
        <v>212.93611278696542</v>
      </c>
      <c r="K26" s="67">
        <v>605.90204656154526</v>
      </c>
      <c r="L26" s="67">
        <v>212.08837850821692</v>
      </c>
      <c r="M26" s="67">
        <v>214.69601559945784</v>
      </c>
      <c r="N26" s="67">
        <v>44.790108650405941</v>
      </c>
      <c r="O26" s="67">
        <v>0</v>
      </c>
      <c r="P26" s="67">
        <v>161.66246901981049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5</v>
      </c>
      <c r="D29" s="67">
        <v>6</v>
      </c>
      <c r="E29" s="67">
        <v>4</v>
      </c>
      <c r="F29" s="67">
        <v>4</v>
      </c>
      <c r="G29" s="67">
        <v>7</v>
      </c>
      <c r="H29" s="67">
        <v>11</v>
      </c>
      <c r="I29" s="67">
        <v>10</v>
      </c>
      <c r="J29" s="67">
        <v>18</v>
      </c>
      <c r="K29" s="67">
        <v>28.999999999999986</v>
      </c>
      <c r="L29" s="67">
        <v>23.999999999999989</v>
      </c>
      <c r="M29" s="67">
        <v>22.999999999999993</v>
      </c>
      <c r="N29" s="67">
        <v>13.999999999999995</v>
      </c>
      <c r="O29" s="67">
        <v>0</v>
      </c>
      <c r="P29" s="67">
        <v>7.9999999999999938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208.64137871611896</v>
      </c>
      <c r="D31" s="67">
        <v>268.15000054567241</v>
      </c>
      <c r="E31" s="67">
        <v>0</v>
      </c>
      <c r="F31" s="67">
        <v>185.41092322804329</v>
      </c>
      <c r="G31" s="67">
        <v>369.71112561277647</v>
      </c>
      <c r="H31" s="67">
        <v>0</v>
      </c>
      <c r="I31" s="67">
        <v>431.93402302075862</v>
      </c>
      <c r="J31" s="67">
        <v>192.68342680036341</v>
      </c>
      <c r="K31" s="67">
        <v>0</v>
      </c>
      <c r="L31" s="67">
        <v>0</v>
      </c>
      <c r="M31" s="67">
        <v>171.0988467824715</v>
      </c>
      <c r="N31" s="67">
        <v>31.85972076395084</v>
      </c>
      <c r="O31" s="67">
        <v>0</v>
      </c>
      <c r="P31" s="67">
        <v>124.33170087158815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9.0504794435745737</v>
      </c>
      <c r="D32" s="67">
        <v>5.7060441651483647</v>
      </c>
      <c r="E32" s="67">
        <v>0</v>
      </c>
      <c r="F32" s="67">
        <v>4.9695665837411189</v>
      </c>
      <c r="G32" s="67">
        <v>4.8659232374985342</v>
      </c>
      <c r="H32" s="67">
        <v>0</v>
      </c>
      <c r="I32" s="67">
        <v>29.702527159492266</v>
      </c>
      <c r="J32" s="67">
        <v>20.252685986602025</v>
      </c>
      <c r="K32" s="67">
        <v>0</v>
      </c>
      <c r="L32" s="67">
        <v>0</v>
      </c>
      <c r="M32" s="67">
        <v>43.597168816986333</v>
      </c>
      <c r="N32" s="67">
        <v>12.930387886455101</v>
      </c>
      <c r="O32" s="67">
        <v>0</v>
      </c>
      <c r="P32" s="67">
        <v>37.330768148222319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160.6330299540422</v>
      </c>
      <c r="F35" s="67">
        <v>0</v>
      </c>
      <c r="G35" s="67">
        <v>0</v>
      </c>
      <c r="H35" s="67">
        <v>714.89033664601993</v>
      </c>
      <c r="I35" s="67">
        <v>0</v>
      </c>
      <c r="J35" s="67">
        <v>0</v>
      </c>
      <c r="K35" s="67">
        <v>462.6905154436397</v>
      </c>
      <c r="L35" s="67">
        <v>171.95498281005595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17.556453053947997</v>
      </c>
      <c r="F36" s="67">
        <v>0</v>
      </c>
      <c r="G36" s="67">
        <v>0</v>
      </c>
      <c r="H36" s="67">
        <v>30.009576845401895</v>
      </c>
      <c r="I36" s="67">
        <v>0</v>
      </c>
      <c r="J36" s="67">
        <v>0</v>
      </c>
      <c r="K36" s="67">
        <v>143.21153111790559</v>
      </c>
      <c r="L36" s="67">
        <v>40.133395698160967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217.69185815969354</v>
      </c>
      <c r="D40" s="67">
        <v>273.85604471082075</v>
      </c>
      <c r="E40" s="67">
        <v>0</v>
      </c>
      <c r="F40" s="67">
        <v>190.3804898117844</v>
      </c>
      <c r="G40" s="67">
        <v>0</v>
      </c>
      <c r="H40" s="67">
        <v>318.5</v>
      </c>
      <c r="I40" s="67">
        <v>461.63655018025088</v>
      </c>
      <c r="J40" s="67">
        <v>212.93611278696542</v>
      </c>
      <c r="K40" s="67">
        <v>0</v>
      </c>
      <c r="L40" s="67">
        <v>0</v>
      </c>
      <c r="M40" s="67">
        <v>214.69601559945781</v>
      </c>
      <c r="N40" s="67">
        <v>0</v>
      </c>
      <c r="O40" s="67">
        <v>0</v>
      </c>
      <c r="P40" s="67">
        <v>161.66246901981049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178.18948300799019</v>
      </c>
      <c r="F41" s="83">
        <v>0</v>
      </c>
      <c r="G41" s="83">
        <v>374.57704885027499</v>
      </c>
      <c r="H41" s="83">
        <v>426.39991349142178</v>
      </c>
      <c r="I41" s="83">
        <v>0</v>
      </c>
      <c r="J41" s="83">
        <v>0</v>
      </c>
      <c r="K41" s="83">
        <v>605.90204656154538</v>
      </c>
      <c r="L41" s="83">
        <v>212.08837850821695</v>
      </c>
      <c r="M41" s="83">
        <v>0</v>
      </c>
      <c r="N41" s="83">
        <v>44.790108650405941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55112.199546089549</v>
      </c>
      <c r="D45" s="67">
        <v>55981.166244789936</v>
      </c>
      <c r="E45" s="67">
        <v>53889.490516193291</v>
      </c>
      <c r="F45" s="67">
        <v>44421.086279692805</v>
      </c>
      <c r="G45" s="67">
        <v>60932.058630325577</v>
      </c>
      <c r="H45" s="67">
        <v>48134.934747370884</v>
      </c>
      <c r="I45" s="67">
        <v>42580.005507535745</v>
      </c>
      <c r="J45" s="67">
        <v>55572.603597826819</v>
      </c>
      <c r="K45" s="67">
        <v>48236.542065346213</v>
      </c>
      <c r="L45" s="67">
        <v>51788.160149250012</v>
      </c>
      <c r="M45" s="67">
        <v>62834.78291774782</v>
      </c>
      <c r="N45" s="67">
        <v>54481.974944063171</v>
      </c>
      <c r="O45" s="67">
        <v>50407.474944921465</v>
      </c>
      <c r="P45" s="67">
        <v>54582.288588707102</v>
      </c>
      <c r="Q45" s="67">
        <v>61890.536294377293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1560</v>
      </c>
      <c r="D48" s="67">
        <v>1431</v>
      </c>
      <c r="E48" s="67">
        <v>1094</v>
      </c>
      <c r="F48" s="67">
        <v>1008</v>
      </c>
      <c r="G48" s="67">
        <v>1553</v>
      </c>
      <c r="H48" s="67">
        <v>1212</v>
      </c>
      <c r="I48" s="67">
        <v>1287</v>
      </c>
      <c r="J48" s="67">
        <v>4021</v>
      </c>
      <c r="K48" s="67">
        <v>4799.9999999999982</v>
      </c>
      <c r="L48" s="67">
        <v>4695.9999999999982</v>
      </c>
      <c r="M48" s="67">
        <v>4773.9999999999982</v>
      </c>
      <c r="N48" s="67">
        <v>3763.9999999999986</v>
      </c>
      <c r="O48" s="67">
        <v>2358.9999999999986</v>
      </c>
      <c r="P48" s="67">
        <v>663.99999999999943</v>
      </c>
      <c r="Q48" s="67">
        <v>1832.999999999998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21751.311022754282</v>
      </c>
      <c r="D50" s="67">
        <v>24537.346838801001</v>
      </c>
      <c r="E50" s="67">
        <v>41306.135079702268</v>
      </c>
      <c r="F50" s="67">
        <v>24901.222700078648</v>
      </c>
      <c r="G50" s="67">
        <v>59932.305890563657</v>
      </c>
      <c r="H50" s="67">
        <v>30700.080409900649</v>
      </c>
      <c r="I50" s="67">
        <v>21638.314953685538</v>
      </c>
      <c r="J50" s="67">
        <v>43943.630026446073</v>
      </c>
      <c r="K50" s="67">
        <v>0</v>
      </c>
      <c r="L50" s="67">
        <v>23776.688328699176</v>
      </c>
      <c r="M50" s="67">
        <v>38756.214412776688</v>
      </c>
      <c r="N50" s="67">
        <v>28018.196165248595</v>
      </c>
      <c r="O50" s="67">
        <v>18614.379551704009</v>
      </c>
      <c r="P50" s="67">
        <v>36128.188197791504</v>
      </c>
      <c r="Q50" s="67">
        <v>39288.661046572102</v>
      </c>
    </row>
    <row r="51" spans="1:17" ht="12" customHeight="1" x14ac:dyDescent="0.25">
      <c r="A51" s="23" t="s">
        <v>164</v>
      </c>
      <c r="B51" s="67"/>
      <c r="C51" s="67">
        <v>3733.5890884010291</v>
      </c>
      <c r="D51" s="67">
        <v>1776.6428453254184</v>
      </c>
      <c r="E51" s="67">
        <v>5511.6977883616937</v>
      </c>
      <c r="F51" s="67">
        <v>1438.1409091313674</v>
      </c>
      <c r="G51" s="67">
        <v>999.75273976191761</v>
      </c>
      <c r="H51" s="67">
        <v>3884.2118162797433</v>
      </c>
      <c r="I51" s="67">
        <v>7898.829636788897</v>
      </c>
      <c r="J51" s="67">
        <v>11628.973571380749</v>
      </c>
      <c r="K51" s="67">
        <v>0</v>
      </c>
      <c r="L51" s="67">
        <v>8719.5605659960947</v>
      </c>
      <c r="M51" s="67">
        <v>16147.232089674497</v>
      </c>
      <c r="N51" s="67">
        <v>8312.8096212370565</v>
      </c>
      <c r="O51" s="67">
        <v>21528.313645393453</v>
      </c>
      <c r="P51" s="67">
        <v>18454.100390915602</v>
      </c>
      <c r="Q51" s="67">
        <v>22601.87524780519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27655.484899746545</v>
      </c>
      <c r="D54" s="67">
        <v>28608.209606564178</v>
      </c>
      <c r="E54" s="67">
        <v>5179.2888491805788</v>
      </c>
      <c r="F54" s="67">
        <v>17588.857578215153</v>
      </c>
      <c r="G54" s="67">
        <v>0</v>
      </c>
      <c r="H54" s="67">
        <v>12646.558983076429</v>
      </c>
      <c r="I54" s="67">
        <v>10865.132559996666</v>
      </c>
      <c r="J54" s="67">
        <v>0</v>
      </c>
      <c r="K54" s="67">
        <v>39533.85875916612</v>
      </c>
      <c r="L54" s="67">
        <v>16373.498342370531</v>
      </c>
      <c r="M54" s="67">
        <v>6913.2033251723869</v>
      </c>
      <c r="N54" s="67">
        <v>16302.300145591475</v>
      </c>
      <c r="O54" s="67">
        <v>7007.6140215027908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1971.8145351876922</v>
      </c>
      <c r="D55" s="67">
        <v>1058.9669540993445</v>
      </c>
      <c r="E55" s="67">
        <v>1892.3687989487516</v>
      </c>
      <c r="F55" s="67">
        <v>492.8650922676369</v>
      </c>
      <c r="G55" s="67">
        <v>0</v>
      </c>
      <c r="H55" s="67">
        <v>904.08353811406369</v>
      </c>
      <c r="I55" s="67">
        <v>2177.7283570646437</v>
      </c>
      <c r="J55" s="67">
        <v>0</v>
      </c>
      <c r="K55" s="67">
        <v>8702.6833061800935</v>
      </c>
      <c r="L55" s="67">
        <v>2918.4129121842047</v>
      </c>
      <c r="M55" s="67">
        <v>1018.1330901242476</v>
      </c>
      <c r="N55" s="67">
        <v>1848.6690119860409</v>
      </c>
      <c r="O55" s="67">
        <v>3257.1677263212141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55112.199546089549</v>
      </c>
      <c r="D60" s="83">
        <v>55981.166244789943</v>
      </c>
      <c r="E60" s="83">
        <v>53889.490516193291</v>
      </c>
      <c r="F60" s="83">
        <v>44421.086279692805</v>
      </c>
      <c r="G60" s="83">
        <v>60932.058630325577</v>
      </c>
      <c r="H60" s="83">
        <v>48134.934747370884</v>
      </c>
      <c r="I60" s="83">
        <v>42580.005507535745</v>
      </c>
      <c r="J60" s="83">
        <v>55572.603597826826</v>
      </c>
      <c r="K60" s="83">
        <v>48236.542065346213</v>
      </c>
      <c r="L60" s="83">
        <v>51788.160149250005</v>
      </c>
      <c r="M60" s="83">
        <v>62834.782917747827</v>
      </c>
      <c r="N60" s="83">
        <v>54481.974944063171</v>
      </c>
      <c r="O60" s="83">
        <v>50407.474944921465</v>
      </c>
      <c r="P60" s="83">
        <v>54582.28858870711</v>
      </c>
      <c r="Q60" s="83">
        <v>61890.536294377293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57767.698841191959</v>
      </c>
      <c r="D64" s="67">
        <v>65082.766663443595</v>
      </c>
      <c r="E64" s="67">
        <v>76898.854965273815</v>
      </c>
      <c r="F64" s="67">
        <v>48062.754573578248</v>
      </c>
      <c r="G64" s="67">
        <v>137464.75203641242</v>
      </c>
      <c r="H64" s="67">
        <v>54227.109666196418</v>
      </c>
      <c r="I64" s="67">
        <v>55753.164720005072</v>
      </c>
      <c r="J64" s="67">
        <v>54420.210704471217</v>
      </c>
      <c r="K64" s="67">
        <v>86850.149942912074</v>
      </c>
      <c r="L64" s="67">
        <v>76002.917251444451</v>
      </c>
      <c r="M64" s="67">
        <v>78400.918133529864</v>
      </c>
      <c r="N64" s="67">
        <v>57846.68208058388</v>
      </c>
      <c r="O64" s="67">
        <v>65153.412927646554</v>
      </c>
      <c r="P64" s="67">
        <v>43457.907377845979</v>
      </c>
      <c r="Q64" s="67">
        <v>33745.615223276538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1505</v>
      </c>
      <c r="D67" s="67">
        <v>1448</v>
      </c>
      <c r="E67" s="67">
        <v>1267</v>
      </c>
      <c r="F67" s="67">
        <v>1064</v>
      </c>
      <c r="G67" s="67">
        <v>2374</v>
      </c>
      <c r="H67" s="67">
        <v>1418</v>
      </c>
      <c r="I67" s="67">
        <v>1629</v>
      </c>
      <c r="J67" s="67">
        <v>4108</v>
      </c>
      <c r="K67" s="67">
        <v>5899.9999999999973</v>
      </c>
      <c r="L67" s="67">
        <v>5863.9999999999973</v>
      </c>
      <c r="M67" s="67">
        <v>6158.9999999999982</v>
      </c>
      <c r="N67" s="67">
        <v>4596.9999999999982</v>
      </c>
      <c r="O67" s="67">
        <v>3873.9999999999977</v>
      </c>
      <c r="P67" s="67">
        <v>494.9999999999996</v>
      </c>
      <c r="Q67" s="67">
        <v>1468.9999999999984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52678.132105418401</v>
      </c>
      <c r="D69" s="67">
        <v>61956.946177055346</v>
      </c>
      <c r="E69" s="67">
        <v>19891.152193568494</v>
      </c>
      <c r="F69" s="67">
        <v>41009.220723294762</v>
      </c>
      <c r="G69" s="67">
        <v>74014.667194134643</v>
      </c>
      <c r="H69" s="67">
        <v>48270.88293731572</v>
      </c>
      <c r="I69" s="67">
        <v>34081.337832794714</v>
      </c>
      <c r="J69" s="67">
        <v>44985.179781943807</v>
      </c>
      <c r="K69" s="67">
        <v>43524.101145250126</v>
      </c>
      <c r="L69" s="67">
        <v>56957.962105404913</v>
      </c>
      <c r="M69" s="67">
        <v>29619.727872206709</v>
      </c>
      <c r="N69" s="67">
        <v>38068.450001536025</v>
      </c>
      <c r="O69" s="67">
        <v>30848.051655349303</v>
      </c>
      <c r="P69" s="67">
        <v>7171.3054797115328</v>
      </c>
      <c r="Q69" s="67">
        <v>20291.130389812275</v>
      </c>
    </row>
    <row r="70" spans="1:17" ht="12" customHeight="1" x14ac:dyDescent="0.25">
      <c r="A70" s="23" t="s">
        <v>159</v>
      </c>
      <c r="B70" s="67"/>
      <c r="C70" s="67">
        <v>5089.5667357735592</v>
      </c>
      <c r="D70" s="67">
        <v>3061.4278904762859</v>
      </c>
      <c r="E70" s="67">
        <v>6078.4354978130314</v>
      </c>
      <c r="F70" s="67">
        <v>2343.3790295237832</v>
      </c>
      <c r="G70" s="67">
        <v>1050.3673683036441</v>
      </c>
      <c r="H70" s="67">
        <v>5956.2267288806997</v>
      </c>
      <c r="I70" s="67">
        <v>11116.684575604719</v>
      </c>
      <c r="J70" s="67">
        <v>9435.0309225274141</v>
      </c>
      <c r="K70" s="67">
        <v>43326.048797661948</v>
      </c>
      <c r="L70" s="67">
        <v>19044.955146039541</v>
      </c>
      <c r="M70" s="67">
        <v>19481.624970301447</v>
      </c>
      <c r="N70" s="67">
        <v>12583.103411486047</v>
      </c>
      <c r="O70" s="67">
        <v>34305.361272297247</v>
      </c>
      <c r="P70" s="67">
        <v>12024.508862427192</v>
      </c>
      <c r="Q70" s="67">
        <v>13454.484833464263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0</v>
      </c>
      <c r="D73" s="67">
        <v>63.994266473646029</v>
      </c>
      <c r="E73" s="67">
        <v>48993.918972462285</v>
      </c>
      <c r="F73" s="67">
        <v>4660.9037494693903</v>
      </c>
      <c r="G73" s="67">
        <v>60907.77460360666</v>
      </c>
      <c r="H73" s="67">
        <v>0</v>
      </c>
      <c r="I73" s="67">
        <v>9794.5193226431493</v>
      </c>
      <c r="J73" s="67">
        <v>0</v>
      </c>
      <c r="K73" s="67">
        <v>0</v>
      </c>
      <c r="L73" s="67">
        <v>0</v>
      </c>
      <c r="M73" s="67">
        <v>26270.565291021696</v>
      </c>
      <c r="N73" s="67">
        <v>6784.5671387240327</v>
      </c>
      <c r="O73" s="67">
        <v>0</v>
      </c>
      <c r="P73" s="67">
        <v>18913.55243561697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0.39832943832002504</v>
      </c>
      <c r="E74" s="67">
        <v>1935.3483014300027</v>
      </c>
      <c r="F74" s="67">
        <v>49.251071290310414</v>
      </c>
      <c r="G74" s="67">
        <v>1491.9428703674728</v>
      </c>
      <c r="H74" s="67">
        <v>0</v>
      </c>
      <c r="I74" s="67">
        <v>760.6229889624899</v>
      </c>
      <c r="J74" s="67">
        <v>0</v>
      </c>
      <c r="K74" s="67">
        <v>0</v>
      </c>
      <c r="L74" s="67">
        <v>0</v>
      </c>
      <c r="M74" s="67">
        <v>3028.9999999999991</v>
      </c>
      <c r="N74" s="67">
        <v>410.56152883777611</v>
      </c>
      <c r="O74" s="67">
        <v>0</v>
      </c>
      <c r="P74" s="67">
        <v>5348.5406000902794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57767.698841191959</v>
      </c>
      <c r="D78" s="67">
        <v>65082.766663443595</v>
      </c>
      <c r="E78" s="67">
        <v>33365.976428273294</v>
      </c>
      <c r="F78" s="67">
        <v>38257.184959149381</v>
      </c>
      <c r="G78" s="67">
        <v>75192.553963189959</v>
      </c>
      <c r="H78" s="67">
        <v>54227.109666196418</v>
      </c>
      <c r="I78" s="67">
        <v>55753.164720005072</v>
      </c>
      <c r="J78" s="67">
        <v>47178.274991585931</v>
      </c>
      <c r="K78" s="67">
        <v>83134.878511377872</v>
      </c>
      <c r="L78" s="67">
        <v>76002.917251444451</v>
      </c>
      <c r="M78" s="67">
        <v>78400.918133529849</v>
      </c>
      <c r="N78" s="67">
        <v>40125.806988531644</v>
      </c>
      <c r="O78" s="67">
        <v>62038.945115442126</v>
      </c>
      <c r="P78" s="67">
        <v>43457.907377845971</v>
      </c>
      <c r="Q78" s="67">
        <v>33745.615223276538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0</v>
      </c>
      <c r="E79" s="83">
        <v>43532.878537000521</v>
      </c>
      <c r="F79" s="83">
        <v>9805.5696144288668</v>
      </c>
      <c r="G79" s="83">
        <v>62272.198073222462</v>
      </c>
      <c r="H79" s="83">
        <v>0</v>
      </c>
      <c r="I79" s="83">
        <v>0</v>
      </c>
      <c r="J79" s="83">
        <v>7241.9357128852935</v>
      </c>
      <c r="K79" s="83">
        <v>3715.2714315342</v>
      </c>
      <c r="L79" s="83">
        <v>0</v>
      </c>
      <c r="M79" s="83">
        <v>0</v>
      </c>
      <c r="N79" s="83">
        <v>17720.875092052236</v>
      </c>
      <c r="O79" s="83">
        <v>3114.4678122044261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2555.9229952059654</v>
      </c>
      <c r="D83" s="67">
        <v>2812.1004518813661</v>
      </c>
      <c r="E83" s="67">
        <v>4602.3569688245489</v>
      </c>
      <c r="F83" s="67">
        <v>3868.9016364759364</v>
      </c>
      <c r="G83" s="67">
        <v>5377.683555887209</v>
      </c>
      <c r="H83" s="67">
        <v>16921.885525295344</v>
      </c>
      <c r="I83" s="67">
        <v>36591.602639009972</v>
      </c>
      <c r="J83" s="67">
        <v>17561.133693658518</v>
      </c>
      <c r="K83" s="67">
        <v>8524.2272467190232</v>
      </c>
      <c r="L83" s="67">
        <v>9417.1705686618825</v>
      </c>
      <c r="M83" s="67">
        <v>29216.622482015195</v>
      </c>
      <c r="N83" s="67">
        <v>10235.338631103241</v>
      </c>
      <c r="O83" s="67">
        <v>2647.6935318033597</v>
      </c>
      <c r="P83" s="67">
        <v>2211.7401202504934</v>
      </c>
      <c r="Q83" s="67">
        <v>3338.6943030903567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61</v>
      </c>
      <c r="D86" s="67">
        <v>59</v>
      </c>
      <c r="E86" s="67">
        <v>64</v>
      </c>
      <c r="F86" s="67">
        <v>62</v>
      </c>
      <c r="G86" s="67">
        <v>101</v>
      </c>
      <c r="H86" s="67">
        <v>227</v>
      </c>
      <c r="I86" s="67">
        <v>521</v>
      </c>
      <c r="J86" s="67">
        <v>555</v>
      </c>
      <c r="K86" s="67">
        <v>583.99999999999977</v>
      </c>
      <c r="L86" s="67">
        <v>659.99999999999966</v>
      </c>
      <c r="M86" s="67">
        <v>1233.9999999999995</v>
      </c>
      <c r="N86" s="67">
        <v>751.99999999999977</v>
      </c>
      <c r="O86" s="67">
        <v>306.99999999999983</v>
      </c>
      <c r="P86" s="67">
        <v>133.99999999999989</v>
      </c>
      <c r="Q86" s="67">
        <v>561.99999999999943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2195.8843452352285</v>
      </c>
      <c r="D88" s="67">
        <v>555.22389619723799</v>
      </c>
      <c r="E88" s="67">
        <v>2622.49135921072</v>
      </c>
      <c r="F88" s="67">
        <v>847.15890842441024</v>
      </c>
      <c r="G88" s="67">
        <v>2474.8728047546765</v>
      </c>
      <c r="H88" s="67">
        <v>6640.8892265683735</v>
      </c>
      <c r="I88" s="67">
        <v>18126.693033528387</v>
      </c>
      <c r="J88" s="67">
        <v>11269.579905604311</v>
      </c>
      <c r="K88" s="67">
        <v>5059.5064059561428</v>
      </c>
      <c r="L88" s="67">
        <v>7687.5899612341091</v>
      </c>
      <c r="M88" s="67">
        <v>4927.5891212250453</v>
      </c>
      <c r="N88" s="67">
        <v>6603.657502224698</v>
      </c>
      <c r="O88" s="67">
        <v>0</v>
      </c>
      <c r="P88" s="67">
        <v>0</v>
      </c>
      <c r="Q88" s="67">
        <v>1027.8570280509146</v>
      </c>
    </row>
    <row r="89" spans="1:17" ht="12" customHeight="1" x14ac:dyDescent="0.25">
      <c r="A89" s="23" t="s">
        <v>155</v>
      </c>
      <c r="B89" s="67"/>
      <c r="C89" s="67">
        <v>106.86795551575811</v>
      </c>
      <c r="D89" s="67">
        <v>43.453301293264957</v>
      </c>
      <c r="E89" s="67">
        <v>202.50556103946596</v>
      </c>
      <c r="F89" s="67">
        <v>53.958294510900942</v>
      </c>
      <c r="G89" s="67">
        <v>54.568995139956094</v>
      </c>
      <c r="H89" s="67">
        <v>366.5965776654121</v>
      </c>
      <c r="I89" s="67">
        <v>1573.1488682980048</v>
      </c>
      <c r="J89" s="67">
        <v>920.50856311076711</v>
      </c>
      <c r="K89" s="67">
        <v>3464.7208407628809</v>
      </c>
      <c r="L89" s="67">
        <v>1729.580607427773</v>
      </c>
      <c r="M89" s="67">
        <v>2229.9416409659498</v>
      </c>
      <c r="N89" s="67">
        <v>3631.6811288785434</v>
      </c>
      <c r="O89" s="67">
        <v>2098.1167519105479</v>
      </c>
      <c r="P89" s="67">
        <v>1510.105051963111</v>
      </c>
      <c r="Q89" s="67">
        <v>2310.8372750394424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184.2575122703816</v>
      </c>
      <c r="D96" s="67">
        <v>2154.0161966863488</v>
      </c>
      <c r="E96" s="67">
        <v>1625.5762764242552</v>
      </c>
      <c r="F96" s="67">
        <v>2874.3823129231687</v>
      </c>
      <c r="G96" s="67">
        <v>2787.4401702364366</v>
      </c>
      <c r="H96" s="67">
        <v>9390.277533072911</v>
      </c>
      <c r="I96" s="67">
        <v>15897.321988072306</v>
      </c>
      <c r="J96" s="67">
        <v>4392.7996104209797</v>
      </c>
      <c r="K96" s="67">
        <v>0</v>
      </c>
      <c r="L96" s="67">
        <v>0</v>
      </c>
      <c r="M96" s="67">
        <v>18575.915543868694</v>
      </c>
      <c r="N96" s="67">
        <v>0</v>
      </c>
      <c r="O96" s="67">
        <v>0</v>
      </c>
      <c r="P96" s="67">
        <v>4.2796607583562682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68.913182184597147</v>
      </c>
      <c r="D97" s="67">
        <v>59.407057704513839</v>
      </c>
      <c r="E97" s="67">
        <v>151.7837721501075</v>
      </c>
      <c r="F97" s="67">
        <v>93.402120617456589</v>
      </c>
      <c r="G97" s="67">
        <v>60.801585756139602</v>
      </c>
      <c r="H97" s="67">
        <v>524.12218798864774</v>
      </c>
      <c r="I97" s="67">
        <v>994.43874911127386</v>
      </c>
      <c r="J97" s="67">
        <v>978.24561452246007</v>
      </c>
      <c r="K97" s="67">
        <v>0</v>
      </c>
      <c r="L97" s="67">
        <v>0</v>
      </c>
      <c r="M97" s="67">
        <v>3483.1761759555052</v>
      </c>
      <c r="N97" s="67">
        <v>0</v>
      </c>
      <c r="O97" s="67">
        <v>549.57677989281194</v>
      </c>
      <c r="P97" s="67">
        <v>697.35540752902625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9588.7692414322119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2555.9229952059654</v>
      </c>
      <c r="D103" s="83">
        <v>2812.1004518813661</v>
      </c>
      <c r="E103" s="83">
        <v>4602.3569688245489</v>
      </c>
      <c r="F103" s="83">
        <v>3868.9016364759364</v>
      </c>
      <c r="G103" s="83">
        <v>5377.683555887209</v>
      </c>
      <c r="H103" s="83">
        <v>16921.885525295344</v>
      </c>
      <c r="I103" s="83">
        <v>36591.602639009972</v>
      </c>
      <c r="J103" s="83">
        <v>7972.3644522263057</v>
      </c>
      <c r="K103" s="83">
        <v>8524.2272467190232</v>
      </c>
      <c r="L103" s="83">
        <v>9417.1705686618825</v>
      </c>
      <c r="M103" s="83">
        <v>29216.622482015195</v>
      </c>
      <c r="N103" s="83">
        <v>10235.338631103241</v>
      </c>
      <c r="O103" s="83">
        <v>2647.6935318033602</v>
      </c>
      <c r="P103" s="83">
        <v>2211.7401202504934</v>
      </c>
      <c r="Q103" s="83">
        <v>3338.6943030903572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338.74848857177886</v>
      </c>
      <c r="D126" s="67">
        <v>347.86375621093202</v>
      </c>
      <c r="E126" s="67">
        <v>328.49601512964455</v>
      </c>
      <c r="F126" s="67">
        <v>352.14948210761315</v>
      </c>
      <c r="G126" s="67">
        <v>542.56108451228511</v>
      </c>
      <c r="H126" s="67">
        <v>376.02304971193729</v>
      </c>
      <c r="I126" s="67">
        <v>369.19532612811673</v>
      </c>
      <c r="J126" s="67">
        <v>268.32411900322808</v>
      </c>
      <c r="K126" s="67">
        <v>290.84791677402308</v>
      </c>
      <c r="L126" s="67">
        <v>0</v>
      </c>
      <c r="M126" s="67">
        <v>330.16674549643471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10</v>
      </c>
      <c r="D129" s="67">
        <v>9</v>
      </c>
      <c r="E129" s="67">
        <v>7</v>
      </c>
      <c r="F129" s="67">
        <v>7</v>
      </c>
      <c r="G129" s="67">
        <v>11</v>
      </c>
      <c r="H129" s="67">
        <v>9</v>
      </c>
      <c r="I129" s="67">
        <v>10</v>
      </c>
      <c r="J129" s="67">
        <v>24</v>
      </c>
      <c r="K129" s="67">
        <v>30.999999999999986</v>
      </c>
      <c r="L129" s="67">
        <v>0</v>
      </c>
      <c r="M129" s="67">
        <v>26.999999999999989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241.09028367238943</v>
      </c>
      <c r="D131" s="67">
        <v>244.16276301093859</v>
      </c>
      <c r="E131" s="67">
        <v>211.46164608408156</v>
      </c>
      <c r="F131" s="67">
        <v>208.35213835189276</v>
      </c>
      <c r="G131" s="67">
        <v>296.79247643086967</v>
      </c>
      <c r="H131" s="67">
        <v>312.8054952806807</v>
      </c>
      <c r="I131" s="67">
        <v>274.30293592486589</v>
      </c>
      <c r="J131" s="67">
        <v>0</v>
      </c>
      <c r="K131" s="67">
        <v>86.271517162384541</v>
      </c>
      <c r="L131" s="67">
        <v>0</v>
      </c>
      <c r="M131" s="67">
        <v>203.91411573375569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29.201247053674088</v>
      </c>
      <c r="D132" s="67">
        <v>14.514448564506166</v>
      </c>
      <c r="E132" s="67">
        <v>39.059423900312439</v>
      </c>
      <c r="F132" s="67">
        <v>11.194027927770874</v>
      </c>
      <c r="G132" s="67">
        <v>3.0603059630050167</v>
      </c>
      <c r="H132" s="67">
        <v>29.946417271137406</v>
      </c>
      <c r="I132" s="67">
        <v>94.892390203250827</v>
      </c>
      <c r="J132" s="67">
        <v>0</v>
      </c>
      <c r="K132" s="67">
        <v>204.57639961163852</v>
      </c>
      <c r="L132" s="67">
        <v>0</v>
      </c>
      <c r="M132" s="67">
        <v>94.419190481090297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62.138152028405436</v>
      </c>
      <c r="D135" s="67">
        <v>86.633114420515923</v>
      </c>
      <c r="E135" s="67">
        <v>71.286363091997885</v>
      </c>
      <c r="F135" s="67">
        <v>129.21882838101013</v>
      </c>
      <c r="G135" s="67">
        <v>238.25969931048309</v>
      </c>
      <c r="H135" s="67">
        <v>27.914885206706323</v>
      </c>
      <c r="I135" s="67">
        <v>0</v>
      </c>
      <c r="J135" s="67">
        <v>232.32411900322808</v>
      </c>
      <c r="K135" s="67">
        <v>0</v>
      </c>
      <c r="L135" s="67">
        <v>0</v>
      </c>
      <c r="M135" s="67">
        <v>30.132935046461096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6.318805817309916</v>
      </c>
      <c r="D136" s="67">
        <v>2.553430214971355</v>
      </c>
      <c r="E136" s="67">
        <v>6.6885820532526488</v>
      </c>
      <c r="F136" s="67">
        <v>3.384487446939394</v>
      </c>
      <c r="G136" s="67">
        <v>4.4486028079272169</v>
      </c>
      <c r="H136" s="67">
        <v>5.3562519534128423</v>
      </c>
      <c r="I136" s="67">
        <v>0</v>
      </c>
      <c r="J136" s="67">
        <v>36</v>
      </c>
      <c r="K136" s="67">
        <v>0</v>
      </c>
      <c r="L136" s="67">
        <v>0</v>
      </c>
      <c r="M136" s="67">
        <v>1.7005042351276012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338.74848857177886</v>
      </c>
      <c r="D141" s="83">
        <v>347.86375621093202</v>
      </c>
      <c r="E141" s="83">
        <v>328.49601512964455</v>
      </c>
      <c r="F141" s="83">
        <v>352.14948210761315</v>
      </c>
      <c r="G141" s="83">
        <v>542.56108451228499</v>
      </c>
      <c r="H141" s="83">
        <v>376.02304971193729</v>
      </c>
      <c r="I141" s="83">
        <v>369.19532612811673</v>
      </c>
      <c r="J141" s="83">
        <v>268.32411900322808</v>
      </c>
      <c r="K141" s="83">
        <v>290.84791677402308</v>
      </c>
      <c r="L141" s="83">
        <v>0</v>
      </c>
      <c r="M141" s="83">
        <v>330.16674549643466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1224.1162436637242</v>
      </c>
      <c r="D145" s="67">
        <v>2780.0487850049244</v>
      </c>
      <c r="E145" s="67">
        <v>1432.6802333888832</v>
      </c>
      <c r="F145" s="67">
        <v>2548.2892461493511</v>
      </c>
      <c r="G145" s="67">
        <v>2441.2068491889208</v>
      </c>
      <c r="H145" s="67">
        <v>802.63492645648944</v>
      </c>
      <c r="I145" s="67">
        <v>2084.3986663043138</v>
      </c>
      <c r="J145" s="67">
        <v>1216.5433407669293</v>
      </c>
      <c r="K145" s="67">
        <v>3010.0332542133174</v>
      </c>
      <c r="L145" s="67">
        <v>1193.0768724831937</v>
      </c>
      <c r="M145" s="67">
        <v>4480.5069905383862</v>
      </c>
      <c r="N145" s="67">
        <v>9866.1483151510729</v>
      </c>
      <c r="O145" s="67">
        <v>9294.2749487406963</v>
      </c>
      <c r="P145" s="67">
        <v>29250.583262358341</v>
      </c>
      <c r="Q145" s="67">
        <v>25524.926906528417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371</v>
      </c>
      <c r="D147" s="67">
        <v>843</v>
      </c>
      <c r="E147" s="67">
        <v>435</v>
      </c>
      <c r="F147" s="67">
        <v>773</v>
      </c>
      <c r="G147" s="67">
        <v>740</v>
      </c>
      <c r="H147" s="67">
        <v>243</v>
      </c>
      <c r="I147" s="67">
        <v>632</v>
      </c>
      <c r="J147" s="67">
        <v>369</v>
      </c>
      <c r="K147" s="67">
        <v>912.99999999999955</v>
      </c>
      <c r="L147" s="67">
        <v>361.99999999999983</v>
      </c>
      <c r="M147" s="67">
        <v>1358.9999999999995</v>
      </c>
      <c r="N147" s="67">
        <v>2992.9999999999991</v>
      </c>
      <c r="O147" s="67">
        <v>2819.9999999999986</v>
      </c>
      <c r="P147" s="67">
        <v>7060.9999999999945</v>
      </c>
      <c r="Q147" s="67">
        <v>7743.9999999999918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1197.1759765463578</v>
      </c>
      <c r="D153" s="67">
        <v>2719.2402941755427</v>
      </c>
      <c r="E153" s="67">
        <v>1342.6624880273478</v>
      </c>
      <c r="F153" s="67">
        <v>2448.4369057149556</v>
      </c>
      <c r="G153" s="67">
        <v>2373.692091603637</v>
      </c>
      <c r="H153" s="67">
        <v>710.69997361813466</v>
      </c>
      <c r="I153" s="67">
        <v>1832.6945968413577</v>
      </c>
      <c r="J153" s="67">
        <v>1009.1869012206048</v>
      </c>
      <c r="K153" s="67">
        <v>2063.4895722565689</v>
      </c>
      <c r="L153" s="67">
        <v>826.00849532074733</v>
      </c>
      <c r="M153" s="67">
        <v>3551.5916535253145</v>
      </c>
      <c r="N153" s="67">
        <v>7966.0503325502268</v>
      </c>
      <c r="O153" s="67">
        <v>6502.8416150751036</v>
      </c>
      <c r="P153" s="67">
        <v>21793.876526470256</v>
      </c>
      <c r="Q153" s="67">
        <v>17538.698224876945</v>
      </c>
    </row>
    <row r="154" spans="1:17" ht="12" customHeight="1" x14ac:dyDescent="0.25">
      <c r="A154" s="23" t="s">
        <v>141</v>
      </c>
      <c r="B154" s="67"/>
      <c r="C154" s="67">
        <v>26.940267117366297</v>
      </c>
      <c r="D154" s="67">
        <v>60.808490829381789</v>
      </c>
      <c r="E154" s="67">
        <v>90.017745361535319</v>
      </c>
      <c r="F154" s="67">
        <v>99.8523404343956</v>
      </c>
      <c r="G154" s="67">
        <v>67.514757585283718</v>
      </c>
      <c r="H154" s="67">
        <v>91.934952838354789</v>
      </c>
      <c r="I154" s="67">
        <v>251.70406946295606</v>
      </c>
      <c r="J154" s="67">
        <v>207.35643954632448</v>
      </c>
      <c r="K154" s="67">
        <v>946.5436819567484</v>
      </c>
      <c r="L154" s="67">
        <v>367.06837716244632</v>
      </c>
      <c r="M154" s="67">
        <v>928.91533701307173</v>
      </c>
      <c r="N154" s="67">
        <v>1900.0979826008463</v>
      </c>
      <c r="O154" s="67">
        <v>2791.4333336655927</v>
      </c>
      <c r="P154" s="67">
        <v>7456.7067358880849</v>
      </c>
      <c r="Q154" s="67">
        <v>7986.2286816514697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1224.1162436637242</v>
      </c>
      <c r="D159" s="83">
        <v>2780.0487850049244</v>
      </c>
      <c r="E159" s="83">
        <v>1432.6802333888832</v>
      </c>
      <c r="F159" s="83">
        <v>2548.2892461493511</v>
      </c>
      <c r="G159" s="83">
        <v>2441.2068491889208</v>
      </c>
      <c r="H159" s="83">
        <v>802.63492645648944</v>
      </c>
      <c r="I159" s="83">
        <v>2084.3986663043138</v>
      </c>
      <c r="J159" s="83">
        <v>1216.5433407669293</v>
      </c>
      <c r="K159" s="83">
        <v>3010.0332542133174</v>
      </c>
      <c r="L159" s="83">
        <v>1193.0768724831937</v>
      </c>
      <c r="M159" s="83">
        <v>4480.5069905383862</v>
      </c>
      <c r="N159" s="83">
        <v>9866.1483151510729</v>
      </c>
      <c r="O159" s="83">
        <v>9294.2749487406963</v>
      </c>
      <c r="P159" s="83">
        <v>29250.583262358341</v>
      </c>
      <c r="Q159" s="83">
        <v>25524.926906528413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6154.0359140116789</v>
      </c>
      <c r="D163" s="67">
        <v>6446.2642567825569</v>
      </c>
      <c r="E163" s="67">
        <v>0</v>
      </c>
      <c r="F163" s="67">
        <v>2223.8701103660792</v>
      </c>
      <c r="G163" s="67">
        <v>0</v>
      </c>
      <c r="H163" s="67">
        <v>0</v>
      </c>
      <c r="I163" s="67">
        <v>318.10488991446039</v>
      </c>
      <c r="J163" s="67">
        <v>10084.0752185204</v>
      </c>
      <c r="K163" s="67">
        <v>11684.755940966141</v>
      </c>
      <c r="L163" s="67">
        <v>10829.382234197659</v>
      </c>
      <c r="M163" s="67">
        <v>12562.312139130476</v>
      </c>
      <c r="N163" s="67">
        <v>6115.2477386300088</v>
      </c>
      <c r="O163" s="67">
        <v>3867.2572832514979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274</v>
      </c>
      <c r="D165" s="67">
        <v>237</v>
      </c>
      <c r="E165" s="67">
        <v>0</v>
      </c>
      <c r="F165" s="67">
        <v>102</v>
      </c>
      <c r="G165" s="67">
        <v>0</v>
      </c>
      <c r="H165" s="67">
        <v>0</v>
      </c>
      <c r="I165" s="67">
        <v>46</v>
      </c>
      <c r="J165" s="67">
        <v>413</v>
      </c>
      <c r="K165" s="67">
        <v>628.99999999999977</v>
      </c>
      <c r="L165" s="67">
        <v>567.99999999999977</v>
      </c>
      <c r="M165" s="67">
        <v>411.99999999999989</v>
      </c>
      <c r="N165" s="67">
        <v>243.99999999999991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5501.8145353456985</v>
      </c>
      <c r="D171" s="67">
        <v>6154.971411492349</v>
      </c>
      <c r="E171" s="67">
        <v>0</v>
      </c>
      <c r="F171" s="67">
        <v>2200.61901547255</v>
      </c>
      <c r="G171" s="67">
        <v>0</v>
      </c>
      <c r="H171" s="67">
        <v>0</v>
      </c>
      <c r="I171" s="67">
        <v>0</v>
      </c>
      <c r="J171" s="67">
        <v>9286.4745075149785</v>
      </c>
      <c r="K171" s="67">
        <v>8704.9557361125753</v>
      </c>
      <c r="L171" s="67">
        <v>9020.7000301569369</v>
      </c>
      <c r="M171" s="67">
        <v>11896.112332917946</v>
      </c>
      <c r="N171" s="67">
        <v>5766.2225919715156</v>
      </c>
      <c r="O171" s="67">
        <v>3597.21174194379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652.22137866598041</v>
      </c>
      <c r="D172" s="67">
        <v>291.29284529020799</v>
      </c>
      <c r="E172" s="67">
        <v>0</v>
      </c>
      <c r="F172" s="67">
        <v>23.251094893529007</v>
      </c>
      <c r="G172" s="67">
        <v>0</v>
      </c>
      <c r="H172" s="67">
        <v>0</v>
      </c>
      <c r="I172" s="67">
        <v>318.10488991446039</v>
      </c>
      <c r="J172" s="67">
        <v>797.60071100542189</v>
      </c>
      <c r="K172" s="67">
        <v>2979.8002048535645</v>
      </c>
      <c r="L172" s="67">
        <v>1808.6822040407226</v>
      </c>
      <c r="M172" s="67">
        <v>666.19980621252944</v>
      </c>
      <c r="N172" s="67">
        <v>349.0251466584935</v>
      </c>
      <c r="O172" s="67">
        <v>270.04554130770788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6154.0359140116789</v>
      </c>
      <c r="D177" s="83">
        <v>6446.2642567825569</v>
      </c>
      <c r="E177" s="83">
        <v>0</v>
      </c>
      <c r="F177" s="83">
        <v>2223.8701103660792</v>
      </c>
      <c r="G177" s="83">
        <v>0</v>
      </c>
      <c r="H177" s="83">
        <v>0</v>
      </c>
      <c r="I177" s="83">
        <v>318.10488991446039</v>
      </c>
      <c r="J177" s="83">
        <v>10084.0752185204</v>
      </c>
      <c r="K177" s="83">
        <v>11684.755940966139</v>
      </c>
      <c r="L177" s="83">
        <v>10829.382234197659</v>
      </c>
      <c r="M177" s="83">
        <v>12562.312139130476</v>
      </c>
      <c r="N177" s="83">
        <v>6115.2477386300088</v>
      </c>
      <c r="O177" s="83">
        <v>3867.2572832514975</v>
      </c>
      <c r="P177" s="83">
        <v>0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3701.3797959852664</v>
      </c>
      <c r="D5" s="67">
        <f>RES_hhdet_in!D5-RES_hhdet_in_new!D5</f>
        <v>3297.4639300968443</v>
      </c>
      <c r="E5" s="67">
        <f>RES_hhdet_in!E5-RES_hhdet_in_new!E5</f>
        <v>0</v>
      </c>
      <c r="F5" s="67">
        <f>RES_hhdet_in!F5-RES_hhdet_in_new!F5</f>
        <v>0</v>
      </c>
      <c r="G5" s="67">
        <f>RES_hhdet_in!G5-RES_hhdet_in_new!G5</f>
        <v>4200.0096597221664</v>
      </c>
      <c r="H5" s="67">
        <f>RES_hhdet_in!H5-RES_hhdet_in_new!H5</f>
        <v>6888.1128285224968</v>
      </c>
      <c r="I5" s="67">
        <f>RES_hhdet_in!I5-RES_hhdet_in_new!I5</f>
        <v>4363.6651172597576</v>
      </c>
      <c r="J5" s="67">
        <f>RES_hhdet_in!J5-RES_hhdet_in_new!J5</f>
        <v>10729.088150670446</v>
      </c>
      <c r="K5" s="67">
        <f>RES_hhdet_in!K5-RES_hhdet_in_new!K5</f>
        <v>6951.9470498560695</v>
      </c>
      <c r="L5" s="67">
        <f>RES_hhdet_in!L5-RES_hhdet_in_new!L5</f>
        <v>0</v>
      </c>
      <c r="M5" s="67">
        <f>RES_hhdet_in!M5-RES_hhdet_in_new!M5</f>
        <v>1102.244060421343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114</v>
      </c>
      <c r="D8" s="67">
        <f>RES_hhdet_in!D8-RES_hhdet_in_new!D8</f>
        <v>93</v>
      </c>
      <c r="E8" s="67">
        <f>RES_hhdet_in!E8-RES_hhdet_in_new!E8</f>
        <v>49</v>
      </c>
      <c r="F8" s="67">
        <f>RES_hhdet_in!F8-RES_hhdet_in_new!F8</f>
        <v>32</v>
      </c>
      <c r="G8" s="67">
        <f>RES_hhdet_in!G8-RES_hhdet_in_new!G8</f>
        <v>87.5</v>
      </c>
      <c r="H8" s="67">
        <f>RES_hhdet_in!H8-RES_hhdet_in_new!H8</f>
        <v>135.75</v>
      </c>
      <c r="I8" s="67">
        <f>RES_hhdet_in!I8-RES_hhdet_in_new!I8</f>
        <v>131</v>
      </c>
      <c r="J8" s="67">
        <f>RES_hhdet_in!J8-RES_hhdet_in_new!J8</f>
        <v>307</v>
      </c>
      <c r="K8" s="67">
        <f>RES_hhdet_in!K8-RES_hhdet_in_new!K8</f>
        <v>303.00000000000011</v>
      </c>
      <c r="L8" s="67">
        <f>RES_hhdet_in!L8-RES_hhdet_in_new!L8</f>
        <v>220.7603305785124</v>
      </c>
      <c r="M8" s="67">
        <f>RES_hhdet_in!M8-RES_hhdet_in_new!M8</f>
        <v>129.00000000000006</v>
      </c>
      <c r="N8" s="67">
        <f>RES_hhdet_in!N8-RES_hhdet_in_new!N8</f>
        <v>138</v>
      </c>
      <c r="O8" s="67">
        <f>RES_hhdet_in!O8-RES_hhdet_in_new!O8</f>
        <v>204</v>
      </c>
      <c r="P8" s="67">
        <f>RES_hhdet_in!P8-RES_hhdet_in_new!P8</f>
        <v>123</v>
      </c>
      <c r="Q8" s="67">
        <f>RES_hhdet_in!Q8-RES_hhdet_in_new!Q8</f>
        <v>139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2999.9999999999982</v>
      </c>
      <c r="D11" s="67">
        <f>RES_hhdet_in!D11-RES_hhdet_in_new!D11</f>
        <v>2887.000000000005</v>
      </c>
      <c r="E11" s="67">
        <f>RES_hhdet_in!E11-RES_hhdet_in_new!E11</f>
        <v>0</v>
      </c>
      <c r="F11" s="67">
        <f>RES_hhdet_in!F11-RES_hhdet_in_new!F11</f>
        <v>0</v>
      </c>
      <c r="G11" s="67">
        <f>RES_hhdet_in!G11-RES_hhdet_in_new!G11</f>
        <v>4015.0000000000009</v>
      </c>
      <c r="H11" s="67">
        <f>RES_hhdet_in!H11-RES_hhdet_in_new!H11</f>
        <v>5004.9999999999973</v>
      </c>
      <c r="I11" s="67">
        <f>RES_hhdet_in!I11-RES_hhdet_in_new!I11</f>
        <v>3674</v>
      </c>
      <c r="J11" s="67">
        <f>RES_hhdet_in!J11-RES_hhdet_in_new!J11</f>
        <v>7645</v>
      </c>
      <c r="K11" s="67">
        <f>RES_hhdet_in!K11-RES_hhdet_in_new!K11</f>
        <v>6418.4905699217688</v>
      </c>
      <c r="L11" s="67">
        <f>RES_hhdet_in!L11-RES_hhdet_in_new!L11</f>
        <v>3358.0067223086144</v>
      </c>
      <c r="M11" s="67">
        <f>RES_hhdet_in!M11-RES_hhdet_in_new!M11</f>
        <v>1769.2795162111008</v>
      </c>
      <c r="N11" s="67">
        <f>RES_hhdet_in!N11-RES_hhdet_in_new!N11</f>
        <v>3.6379788070916746E-12</v>
      </c>
      <c r="O11" s="67">
        <f>RES_hhdet_in!O11-RES_hhdet_in_new!O11</f>
        <v>1205.3117245800131</v>
      </c>
      <c r="P11" s="67">
        <f>RES_hhdet_in!P11-RES_hhdet_in_new!P11</f>
        <v>3736.6096789220137</v>
      </c>
      <c r="Q11" s="67">
        <f>RES_hhdet_in!Q11-RES_hhdet_in_new!Q11</f>
        <v>3372.4667056169405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116.97747865306836</v>
      </c>
      <c r="D12" s="67">
        <f>RES_hhdet_in!D12-RES_hhdet_in_new!D12</f>
        <v>60.55256571368146</v>
      </c>
      <c r="E12" s="67">
        <f>RES_hhdet_in!E12-RES_hhdet_in_new!E12</f>
        <v>18.500000000000057</v>
      </c>
      <c r="F12" s="67">
        <f>RES_hhdet_in!F12-RES_hhdet_in_new!F12</f>
        <v>0</v>
      </c>
      <c r="G12" s="67">
        <f>RES_hhdet_in!G12-RES_hhdet_in_new!G12</f>
        <v>18.844146004579265</v>
      </c>
      <c r="H12" s="67">
        <f>RES_hhdet_in!H12-RES_hhdet_in_new!H12</f>
        <v>80.065455885326045</v>
      </c>
      <c r="I12" s="67">
        <f>RES_hhdet_in!I12-RES_hhdet_in_new!I12</f>
        <v>133.24684216733851</v>
      </c>
      <c r="J12" s="67">
        <f>RES_hhdet_in!J12-RES_hhdet_in_new!J12</f>
        <v>195.49999999999991</v>
      </c>
      <c r="K12" s="67">
        <f>RES_hhdet_in!K12-RES_hhdet_in_new!K12</f>
        <v>593.20231317463652</v>
      </c>
      <c r="L12" s="67">
        <f>RES_hhdet_in!L12-RES_hhdet_in_new!L12</f>
        <v>215.3041109167886</v>
      </c>
      <c r="M12" s="67">
        <f>RES_hhdet_in!M12-RES_hhdet_in_new!M12</f>
        <v>336.67921025592938</v>
      </c>
      <c r="N12" s="67">
        <f>RES_hhdet_in!N12-RES_hhdet_in_new!N12</f>
        <v>0</v>
      </c>
      <c r="O12" s="67">
        <f>RES_hhdet_in!O12-RES_hhdet_in_new!O12</f>
        <v>304.78530637336644</v>
      </c>
      <c r="P12" s="67">
        <f>RES_hhdet_in!P12-RES_hhdet_in_new!P12</f>
        <v>439.41460845553888</v>
      </c>
      <c r="Q12" s="67">
        <f>RES_hhdet_in!Q12-RES_hhdet_in_new!Q12</f>
        <v>371.62922485405153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3872.0200400375538</v>
      </c>
      <c r="D15" s="67">
        <f>RES_hhdet_in!D15-RES_hhdet_in_new!D15</f>
        <v>3644.3456335017222</v>
      </c>
      <c r="E15" s="67">
        <f>RES_hhdet_in!E15-RES_hhdet_in_new!E15</f>
        <v>7.2759576141834259E-12</v>
      </c>
      <c r="F15" s="67">
        <f>RES_hhdet_in!F15-RES_hhdet_in_new!F15</f>
        <v>0</v>
      </c>
      <c r="G15" s="67">
        <f>RES_hhdet_in!G15-RES_hhdet_in_new!G15</f>
        <v>3490.8651239456949</v>
      </c>
      <c r="H15" s="67">
        <f>RES_hhdet_in!H15-RES_hhdet_in_new!H15</f>
        <v>5137.6153362229488</v>
      </c>
      <c r="I15" s="67">
        <f>RES_hhdet_in!I15-RES_hhdet_in_new!I15</f>
        <v>3889.6989140203059</v>
      </c>
      <c r="J15" s="67">
        <f>RES_hhdet_in!J15-RES_hhdet_in_new!J15</f>
        <v>6354.1022587517564</v>
      </c>
      <c r="K15" s="67">
        <f>RES_hhdet_in!K15-RES_hhdet_in_new!K15</f>
        <v>9614.8789683363702</v>
      </c>
      <c r="L15" s="67">
        <f>RES_hhdet_in!L15-RES_hhdet_in_new!L15</f>
        <v>2257.6969028624003</v>
      </c>
      <c r="M15" s="67">
        <f>RES_hhdet_in!M15-RES_hhdet_in_new!M15</f>
        <v>143.17126741484321</v>
      </c>
      <c r="N15" s="67">
        <f>RES_hhdet_in!N15-RES_hhdet_in_new!N15</f>
        <v>7.2759576141833492E-12</v>
      </c>
      <c r="O15" s="67">
        <f>RES_hhdet_in!O15-RES_hhdet_in_new!O15</f>
        <v>6353.6661955019517</v>
      </c>
      <c r="P15" s="67">
        <f>RES_hhdet_in!P15-RES_hhdet_in_new!P15</f>
        <v>8014.0870615202011</v>
      </c>
      <c r="Q15" s="67">
        <f>RES_hhdet_in!Q15-RES_hhdet_in_new!Q15</f>
        <v>3920.654178664523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4.7725815694369942</v>
      </c>
      <c r="D16" s="67">
        <f>RES_hhdet_in!D16-RES_hhdet_in_new!D16</f>
        <v>3.8605605073259284</v>
      </c>
      <c r="E16" s="67">
        <f>RES_hhdet_in!E16-RES_hhdet_in_new!E16</f>
        <v>40.499999999999943</v>
      </c>
      <c r="F16" s="67">
        <f>RES_hhdet_in!F16-RES_hhdet_in_new!F16</f>
        <v>0</v>
      </c>
      <c r="G16" s="67">
        <f>RES_hhdet_in!G16-RES_hhdet_in_new!G16</f>
        <v>5.285370721026446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8.8078558919189369</v>
      </c>
      <c r="M16" s="67">
        <f>RES_hhdet_in!M16-RES_hhdet_in_new!M16</f>
        <v>0</v>
      </c>
      <c r="N16" s="67">
        <f>RES_hhdet_in!N16-RES_hhdet_in_new!N16</f>
        <v>43.0000000000109</v>
      </c>
      <c r="O16" s="67">
        <f>RES_hhdet_in!O16-RES_hhdet_in_new!O16</f>
        <v>811.55449863575427</v>
      </c>
      <c r="P16" s="67">
        <f>RES_hhdet_in!P16-RES_hhdet_in_new!P16</f>
        <v>1001.0738038874292</v>
      </c>
      <c r="Q16" s="67">
        <f>RES_hhdet_in!Q16-RES_hhdet_in_new!Q16</f>
        <v>221.21566750467929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1092.2499999999993</v>
      </c>
      <c r="D21" s="67">
        <f>RES_hhdet_in!D21-RES_hhdet_in_new!D21</f>
        <v>8160.0334870281749</v>
      </c>
      <c r="E21" s="67">
        <f>RES_hhdet_in!E21-RES_hhdet_in_new!E21</f>
        <v>100.26579917022683</v>
      </c>
      <c r="F21" s="67">
        <f>RES_hhdet_in!F21-RES_hhdet_in_new!F21</f>
        <v>1149.5157991702272</v>
      </c>
      <c r="G21" s="67">
        <f>RES_hhdet_in!G21-RES_hhdet_in_new!G21</f>
        <v>472.11402093845936</v>
      </c>
      <c r="H21" s="67">
        <f>RES_hhdet_in!H21-RES_hhdet_in_new!H21</f>
        <v>699.96410744703803</v>
      </c>
      <c r="I21" s="67">
        <f>RES_hhdet_in!I21-RES_hhdet_in_new!I21</f>
        <v>4193.3083959344467</v>
      </c>
      <c r="J21" s="67">
        <f>RES_hhdet_in!J21-RES_hhdet_in_new!J21</f>
        <v>14033.901966829533</v>
      </c>
      <c r="K21" s="67">
        <f>RES_hhdet_in!K21-RES_hhdet_in_new!K21</f>
        <v>1591.5473847894891</v>
      </c>
      <c r="L21" s="67">
        <f>RES_hhdet_in!L21-RES_hhdet_in_new!L21</f>
        <v>1871.6250000000002</v>
      </c>
      <c r="M21" s="67">
        <f>RES_hhdet_in!M21-RES_hhdet_in_new!M21</f>
        <v>13547.000000000002</v>
      </c>
      <c r="N21" s="67">
        <f>RES_hhdet_in!N21-RES_hhdet_in_new!N21</f>
        <v>11589.000000000002</v>
      </c>
      <c r="O21" s="67">
        <f>RES_hhdet_in!O21-RES_hhdet_in_new!O21</f>
        <v>10587.000000000004</v>
      </c>
      <c r="P21" s="67">
        <f>RES_hhdet_in!P21-RES_hhdet_in_new!P21</f>
        <v>13042.999999999998</v>
      </c>
      <c r="Q21" s="67">
        <f>RES_hhdet_in!Q21-RES_hhdet_in_new!Q21</f>
        <v>10136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5891.5047959852664</v>
      </c>
      <c r="D22" s="83">
        <f>RES_hhdet_in!D22-RES_hhdet_in_new!D22</f>
        <v>2691.9895380359135</v>
      </c>
      <c r="E22" s="83">
        <f>RES_hhdet_in!E22-RES_hhdet_in_new!E22</f>
        <v>909.99207991888068</v>
      </c>
      <c r="F22" s="83">
        <f>RES_hhdet_in!F22-RES_hhdet_in_new!F22</f>
        <v>0</v>
      </c>
      <c r="G22" s="83">
        <f>RES_hhdet_in!G22-RES_hhdet_in_new!G22</f>
        <v>7236.1346597221664</v>
      </c>
      <c r="H22" s="83">
        <f>RES_hhdet_in!H22-RES_hhdet_in_new!H22</f>
        <v>9942.6377420139179</v>
      </c>
      <c r="I22" s="83">
        <f>RES_hhdet_in!I22-RES_hhdet_in_new!I22</f>
        <v>4520.7901172597558</v>
      </c>
      <c r="J22" s="83">
        <f>RES_hhdet_in!J22-RES_hhdet_in_new!J22</f>
        <v>5111.6321188640686</v>
      </c>
      <c r="K22" s="83">
        <f>RES_hhdet_in!K22-RES_hhdet_in_new!K22</f>
        <v>22367.663562827889</v>
      </c>
      <c r="L22" s="83">
        <f>RES_hhdet_in!L22-RES_hhdet_in_new!L22</f>
        <v>5004.8229927285574</v>
      </c>
      <c r="M22" s="83">
        <f>RES_hhdet_in!M22-RES_hhdet_in_new!M22</f>
        <v>0</v>
      </c>
      <c r="N22" s="83">
        <f>RES_hhdet_in!N22-RES_hhdet_in_new!N22</f>
        <v>0</v>
      </c>
      <c r="O22" s="83">
        <f>RES_hhdet_in!O22-RES_hhdet_in_new!O22</f>
        <v>5793.4408757178844</v>
      </c>
      <c r="P22" s="83">
        <f>RES_hhdet_in!P22-RES_hhdet_in_new!P22</f>
        <v>8940.8690604213461</v>
      </c>
      <c r="Q22" s="83">
        <f>RES_hhdet_in!Q22-RES_hhdet_in_new!Q22</f>
        <v>7323.1618212632311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300.43314184030646</v>
      </c>
      <c r="D26" s="67">
        <f>RES_hhdet_in!D26-RES_hhdet_in_new!D26</f>
        <v>348.26895528917936</v>
      </c>
      <c r="E26" s="67">
        <f>RES_hhdet_in!E26-RES_hhdet_in_new!E26</f>
        <v>281.93551699200981</v>
      </c>
      <c r="F26" s="67">
        <f>RES_hhdet_in!F26-RES_hhdet_in_new!F26</f>
        <v>268.7445101882156</v>
      </c>
      <c r="G26" s="67">
        <f>RES_hhdet_in!G26-RES_hhdet_in_new!G26</f>
        <v>361.54795114972501</v>
      </c>
      <c r="H26" s="67">
        <f>RES_hhdet_in!H26-RES_hhdet_in_new!H26</f>
        <v>1066.2250865085782</v>
      </c>
      <c r="I26" s="67">
        <f>RES_hhdet_in!I26-RES_hhdet_in_new!I26</f>
        <v>551.48844981974912</v>
      </c>
      <c r="J26" s="67">
        <f>RES_hhdet_in!J26-RES_hhdet_in_new!J26</f>
        <v>241.18888721303463</v>
      </c>
      <c r="K26" s="67">
        <f>RES_hhdet_in!K26-RES_hhdet_in_new!K26</f>
        <v>611.22295343845451</v>
      </c>
      <c r="L26" s="67">
        <f>RES_hhdet_in!L26-RES_hhdet_in_new!L26</f>
        <v>245.03662149178308</v>
      </c>
      <c r="M26" s="67">
        <f>RES_hhdet_in!M26-RES_hhdet_in_new!M26</f>
        <v>183.42898440054211</v>
      </c>
      <c r="N26" s="67">
        <f>RES_hhdet_in!N26-RES_hhdet_in_new!N26</f>
        <v>53.334891349594059</v>
      </c>
      <c r="O26" s="67">
        <f>RES_hhdet_in!O26-RES_hhdet_in_new!O26</f>
        <v>0</v>
      </c>
      <c r="P26" s="67">
        <f>RES_hhdet_in!P26-RES_hhdet_in_new!P26</f>
        <v>200.46253098018951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8</v>
      </c>
      <c r="D29" s="67">
        <f>RES_hhdet_in!D29-RES_hhdet_in_new!D29</f>
        <v>7</v>
      </c>
      <c r="E29" s="67">
        <f>RES_hhdet_in!E29-RES_hhdet_in_new!E29</f>
        <v>6</v>
      </c>
      <c r="F29" s="67">
        <f>RES_hhdet_in!F29-RES_hhdet_in_new!F29</f>
        <v>5</v>
      </c>
      <c r="G29" s="67">
        <f>RES_hhdet_in!G29-RES_hhdet_in_new!G29</f>
        <v>7</v>
      </c>
      <c r="H29" s="67">
        <f>RES_hhdet_in!H29-RES_hhdet_in_new!H29</f>
        <v>16</v>
      </c>
      <c r="I29" s="67">
        <f>RES_hhdet_in!I29-RES_hhdet_in_new!I29</f>
        <v>12</v>
      </c>
      <c r="J29" s="67">
        <f>RES_hhdet_in!J29-RES_hhdet_in_new!J29</f>
        <v>21</v>
      </c>
      <c r="K29" s="67">
        <f>RES_hhdet_in!K29-RES_hhdet_in_new!K29</f>
        <v>30.000000000000014</v>
      </c>
      <c r="L29" s="67">
        <f>RES_hhdet_in!L29-RES_hhdet_in_new!L29</f>
        <v>28.000000000000011</v>
      </c>
      <c r="M29" s="67">
        <f>RES_hhdet_in!M29-RES_hhdet_in_new!M29</f>
        <v>20.000000000000007</v>
      </c>
      <c r="N29" s="67">
        <f>RES_hhdet_in!N29-RES_hhdet_in_new!N29</f>
        <v>17.000000000000007</v>
      </c>
      <c r="O29" s="67">
        <f>RES_hhdet_in!O29-RES_hhdet_in_new!O29</f>
        <v>0</v>
      </c>
      <c r="P29" s="67">
        <f>RES_hhdet_in!P29-RES_hhdet_in_new!P29</f>
        <v>9.0000000000000071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103.52892198541437</v>
      </c>
      <c r="D31" s="67">
        <f>RES_hhdet_in!D31-RES_hhdet_in_new!D31</f>
        <v>112.14054461634373</v>
      </c>
      <c r="E31" s="67">
        <f>RES_hhdet_in!E31-RES_hhdet_in_new!E31</f>
        <v>144.49999999999915</v>
      </c>
      <c r="F31" s="67">
        <f>RES_hhdet_in!F31-RES_hhdet_in_new!F31</f>
        <v>85.294758976174506</v>
      </c>
      <c r="G31" s="67">
        <f>RES_hhdet_in!G31-RES_hhdet_in_new!G31</f>
        <v>100.39755287344627</v>
      </c>
      <c r="H31" s="67">
        <f>RES_hhdet_in!H31-RES_hhdet_in_new!H31</f>
        <v>660.49999999999977</v>
      </c>
      <c r="I31" s="67">
        <f>RES_hhdet_in!I31-RES_hhdet_in_new!I31</f>
        <v>161.32868271833428</v>
      </c>
      <c r="J31" s="67">
        <f>RES_hhdet_in!J31-RES_hhdet_in_new!J31</f>
        <v>63.502876945093249</v>
      </c>
      <c r="K31" s="67">
        <f>RES_hhdet_in!K31-RES_hhdet_in_new!K31</f>
        <v>379.50000000000011</v>
      </c>
      <c r="L31" s="67">
        <f>RES_hhdet_in!L31-RES_hhdet_in_new!L31</f>
        <v>139.49999999999935</v>
      </c>
      <c r="M31" s="67">
        <f>RES_hhdet_in!M31-RES_hhdet_in_new!M31</f>
        <v>44.515817307182118</v>
      </c>
      <c r="N31" s="67">
        <f>RES_hhdet_in!N31-RES_hhdet_in_new!N31</f>
        <v>9.9747620085972102</v>
      </c>
      <c r="O31" s="67">
        <f>RES_hhdet_in!O31-RES_hhdet_in_new!O31</f>
        <v>3.5176107617931174</v>
      </c>
      <c r="P31" s="67">
        <f>RES_hhdet_in!P31-RES_hhdet_in_new!P31</f>
        <v>0</v>
      </c>
      <c r="Q31" s="67">
        <f>RES_hhdet_in!Q31-RES_hhdet_in_new!Q31</f>
        <v>4.9980251614619249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0.17228311048279998</v>
      </c>
      <c r="D32" s="67">
        <f>RES_hhdet_in!D32-RES_hhdet_in_new!D32</f>
        <v>0.11104221294133776</v>
      </c>
      <c r="E32" s="67">
        <f>RES_hhdet_in!E32-RES_hhdet_in_new!E32</f>
        <v>10.230501667971611</v>
      </c>
      <c r="F32" s="67">
        <f>RES_hhdet_in!F32-RES_hhdet_in_new!F32</f>
        <v>0.4112397357697759</v>
      </c>
      <c r="G32" s="67">
        <f>RES_hhdet_in!G32-RES_hhdet_in_new!G32</f>
        <v>0.29230671229562688</v>
      </c>
      <c r="H32" s="67">
        <f>RES_hhdet_in!H32-RES_hhdet_in_new!H32</f>
        <v>17.82930783965487</v>
      </c>
      <c r="I32" s="67">
        <f>RES_hhdet_in!I32-RES_hhdet_in_new!I32</f>
        <v>0.7224806732022877</v>
      </c>
      <c r="J32" s="67">
        <f>RES_hhdet_in!J32-RES_hhdet_in_new!J32</f>
        <v>5.9415217186831626E-2</v>
      </c>
      <c r="K32" s="67">
        <f>RES_hhdet_in!K32-RES_hhdet_in_new!K32</f>
        <v>83.979337354848653</v>
      </c>
      <c r="L32" s="67">
        <f>RES_hhdet_in!L32-RES_hhdet_in_new!L32</f>
        <v>23.99999999999984</v>
      </c>
      <c r="M32" s="67">
        <f>RES_hhdet_in!M32-RES_hhdet_in_new!M32</f>
        <v>2.4041147084657055</v>
      </c>
      <c r="N32" s="67">
        <f>RES_hhdet_in!N32-RES_hhdet_in_new!N32</f>
        <v>0.45530152396981372</v>
      </c>
      <c r="O32" s="67">
        <f>RES_hhdet_in!O32-RES_hhdet_in_new!O32</f>
        <v>28.676177381318944</v>
      </c>
      <c r="P32" s="67">
        <f>RES_hhdet_in!P32-RES_hhdet_in_new!P32</f>
        <v>6.9870123026296085</v>
      </c>
      <c r="Q32" s="67">
        <f>RES_hhdet_in!Q32-RES_hhdet_in_new!Q32</f>
        <v>41.936644936439535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432.00000000000045</v>
      </c>
      <c r="D35" s="67">
        <f>RES_hhdet_in!D35-RES_hhdet_in_new!D35</f>
        <v>502.99999999999932</v>
      </c>
      <c r="E35" s="67">
        <f>RES_hhdet_in!E35-RES_hhdet_in_new!E35</f>
        <v>229.3669700459586</v>
      </c>
      <c r="F35" s="67">
        <f>RES_hhdet_in!F35-RES_hhdet_in_new!F35</f>
        <v>400.9999999999992</v>
      </c>
      <c r="G35" s="67">
        <f>RES_hhdet_in!G35-RES_hhdet_in_new!G35</f>
        <v>576.99999999999977</v>
      </c>
      <c r="H35" s="67">
        <f>RES_hhdet_in!H35-RES_hhdet_in_new!H35</f>
        <v>692.0827446043354</v>
      </c>
      <c r="I35" s="67">
        <f>RES_hhdet_in!I35-RES_hhdet_in_new!I35</f>
        <v>703.99999999999977</v>
      </c>
      <c r="J35" s="67">
        <f>RES_hhdet_in!J35-RES_hhdet_in_new!J35</f>
        <v>371.00000000000006</v>
      </c>
      <c r="K35" s="67">
        <f>RES_hhdet_in!K35-RES_hhdet_in_new!K35</f>
        <v>464.08175331665029</v>
      </c>
      <c r="L35" s="67">
        <f>RES_hhdet_in!L35-RES_hhdet_in_new!L35</f>
        <v>423.61268110823244</v>
      </c>
      <c r="M35" s="67">
        <f>RES_hhdet_in!M35-RES_hhdet_in_new!M35</f>
        <v>657.53431778074128</v>
      </c>
      <c r="N35" s="67">
        <f>RES_hhdet_in!N35-RES_hhdet_in_new!N35</f>
        <v>349.73303531508014</v>
      </c>
      <c r="O35" s="67">
        <f>RES_hhdet_in!O35-RES_hhdet_in_new!O35</f>
        <v>185.64312199508493</v>
      </c>
      <c r="P35" s="67">
        <f>RES_hhdet_in!P35-RES_hhdet_in_new!P35</f>
        <v>1716.9730812503553</v>
      </c>
      <c r="Q35" s="67">
        <f>RES_hhdet_in!Q35-RES_hhdet_in_new!Q35</f>
        <v>376.25028131593518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13.834234454905319</v>
      </c>
      <c r="D36" s="67">
        <f>RES_hhdet_in!D36-RES_hhdet_in_new!D36</f>
        <v>8.469625747586992</v>
      </c>
      <c r="E36" s="67">
        <f>RES_hhdet_in!E36-RES_hhdet_in_new!E36</f>
        <v>1.1311274414891201</v>
      </c>
      <c r="F36" s="67">
        <f>RES_hhdet_in!F36-RES_hhdet_in_new!F36</f>
        <v>8.3846770116754126</v>
      </c>
      <c r="G36" s="67">
        <f>RES_hhdet_in!G36-RES_hhdet_in_new!G36</f>
        <v>5.505815317665574</v>
      </c>
      <c r="H36" s="67">
        <f>RES_hhdet_in!H36-RES_hhdet_in_new!H36</f>
        <v>2.8925388994498888</v>
      </c>
      <c r="I36" s="67">
        <f>RES_hhdet_in!I36-RES_hhdet_in_new!I36</f>
        <v>43.22067722988244</v>
      </c>
      <c r="J36" s="67">
        <f>RES_hhdet_in!J36-RES_hhdet_in_new!J36</f>
        <v>29.982622493931192</v>
      </c>
      <c r="K36" s="67">
        <f>RES_hhdet_in!K36-RES_hhdet_in_new!K36</f>
        <v>6.636695929087125</v>
      </c>
      <c r="L36" s="67">
        <f>RES_hhdet_in!L36-RES_hhdet_in_new!L36</f>
        <v>2.0869677503177186</v>
      </c>
      <c r="M36" s="67">
        <f>RES_hhdet_in!M36-RES_hhdet_in_new!M36</f>
        <v>65.43758049543726</v>
      </c>
      <c r="N36" s="67">
        <f>RES_hhdet_in!N36-RES_hhdet_in_new!N36</f>
        <v>25.40477395693965</v>
      </c>
      <c r="O36" s="67">
        <f>RES_hhdet_in!O36-RES_hhdet_in_new!O36</f>
        <v>43.021181425786104</v>
      </c>
      <c r="P36" s="67">
        <f>RES_hhdet_in!P36-RES_hhdet_in_new!P36</f>
        <v>104.68042703547701</v>
      </c>
      <c r="Q36" s="67">
        <f>RES_hhdet_in!Q36-RES_hhdet_in_new!Q36</f>
        <v>31.937129709919276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23.525307149949469</v>
      </c>
      <c r="D40" s="67">
        <f>RES_hhdet_in!D40-RES_hhdet_in_new!D40</f>
        <v>289.8939552891797</v>
      </c>
      <c r="E40" s="67">
        <f>RES_hhdet_in!E40-RES_hhdet_in_new!E40</f>
        <v>2.6106850260002195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958.0638872130346</v>
      </c>
      <c r="K40" s="67">
        <f>RES_hhdet_in!K40-RES_hhdet_in_new!K40</f>
        <v>8.4252316648186465</v>
      </c>
      <c r="L40" s="67">
        <f>RES_hhdet_in!L40-RES_hhdet_in_new!L40</f>
        <v>0</v>
      </c>
      <c r="M40" s="67">
        <f>RES_hhdet_in!M40-RES_hhdet_in_new!M40</f>
        <v>1047.3039844005423</v>
      </c>
      <c r="N40" s="67">
        <f>RES_hhdet_in!N40-RES_hhdet_in_new!N40</f>
        <v>18.132655685218364</v>
      </c>
      <c r="O40" s="67">
        <f>RES_hhdet_in!O40-RES_hhdet_in_new!O40</f>
        <v>1.6348151481126947</v>
      </c>
      <c r="P40" s="67">
        <f>RES_hhdet_in!P40-RES_hhdet_in_new!P40</f>
        <v>167.90314799093477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654.75</v>
      </c>
      <c r="D41" s="83">
        <f>RES_hhdet_in!D41-RES_hhdet_in_new!D41</f>
        <v>308.81395121983189</v>
      </c>
      <c r="E41" s="83">
        <f>RES_hhdet_in!E41-RES_hhdet_in_new!E41</f>
        <v>1072.56051699201</v>
      </c>
      <c r="F41" s="83">
        <f>RES_hhdet_in!F41-RES_hhdet_in_new!F41</f>
        <v>496.75000000000034</v>
      </c>
      <c r="G41" s="83">
        <f>RES_hhdet_in!G41-RES_hhdet_in_new!G41</f>
        <v>604.17295114972501</v>
      </c>
      <c r="H41" s="83">
        <f>RES_hhdet_in!H41-RES_hhdet_in_new!H41</f>
        <v>1530.3500865085782</v>
      </c>
      <c r="I41" s="83">
        <f>RES_hhdet_in!I41-RES_hhdet_in_new!I41</f>
        <v>845.75</v>
      </c>
      <c r="J41" s="83">
        <f>RES_hhdet_in!J41-RES_hhdet_in_new!J41</f>
        <v>181.92120094534673</v>
      </c>
      <c r="K41" s="83">
        <f>RES_hhdet_in!K41-RES_hhdet_in_new!K41</f>
        <v>1885.7557881288126</v>
      </c>
      <c r="L41" s="83">
        <f>RES_hhdet_in!L41-RES_hhdet_in_new!L41</f>
        <v>1401.4755727116144</v>
      </c>
      <c r="M41" s="83">
        <f>RES_hhdet_in!M41-RES_hhdet_in_new!M41</f>
        <v>125.97240281807622</v>
      </c>
      <c r="N41" s="83">
        <f>RES_hhdet_in!N41-RES_hhdet_in_new!N41</f>
        <v>716.22379046540561</v>
      </c>
      <c r="O41" s="83">
        <f>RES_hhdet_in!O41-RES_hhdet_in_new!O41</f>
        <v>827.49018485188731</v>
      </c>
      <c r="P41" s="83">
        <f>RES_hhdet_in!P41-RES_hhdet_in_new!P41</f>
        <v>2007.875</v>
      </c>
      <c r="Q41" s="83">
        <f>RES_hhdet_in!Q41-RES_hhdet_in_new!Q41</f>
        <v>923.28973481629384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76059.487953910459</v>
      </c>
      <c r="D45" s="67">
        <f>RES_hhdet_in!D45-RES_hhdet_in_new!D45</f>
        <v>71192.521255210042</v>
      </c>
      <c r="E45" s="67">
        <f>RES_hhdet_in!E45-RES_hhdet_in_new!E45</f>
        <v>85265.196983806702</v>
      </c>
      <c r="F45" s="67">
        <f>RES_hhdet_in!F45-RES_hhdet_in_new!F45</f>
        <v>62705.60122030721</v>
      </c>
      <c r="G45" s="67">
        <f>RES_hhdet_in!G45-RES_hhdet_in_new!G45</f>
        <v>58812.628869674423</v>
      </c>
      <c r="H45" s="67">
        <f>RES_hhdet_in!H45-RES_hhdet_in_new!H45</f>
        <v>68898.752752629109</v>
      </c>
      <c r="I45" s="67">
        <f>RES_hhdet_in!I45-RES_hhdet_in_new!I45</f>
        <v>50867.68199246424</v>
      </c>
      <c r="J45" s="67">
        <f>RES_hhdet_in!J45-RES_hhdet_in_new!J45</f>
        <v>62946.083902173181</v>
      </c>
      <c r="K45" s="67">
        <f>RES_hhdet_in!K45-RES_hhdet_in_new!K45</f>
        <v>48660.145434653801</v>
      </c>
      <c r="L45" s="67">
        <f>RES_hhdet_in!L45-RES_hhdet_in_new!L45</f>
        <v>59833.527350750002</v>
      </c>
      <c r="M45" s="67">
        <f>RES_hhdet_in!M45-RES_hhdet_in_new!M45</f>
        <v>53683.904582252195</v>
      </c>
      <c r="N45" s="67">
        <f>RES_hhdet_in!N45-RES_hhdet_in_new!N45</f>
        <v>64875.712555936829</v>
      </c>
      <c r="O45" s="67">
        <f>RES_hhdet_in!O45-RES_hhdet_in_new!O45</f>
        <v>60934.212555078535</v>
      </c>
      <c r="P45" s="67">
        <f>RES_hhdet_in!P45-RES_hhdet_in_new!P45</f>
        <v>67682.398911292883</v>
      </c>
      <c r="Q45" s="67">
        <f>RES_hhdet_in!Q45-RES_hhdet_in_new!Q45</f>
        <v>92179.151205622707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2153</v>
      </c>
      <c r="D48" s="67">
        <f>RES_hhdet_in!D48-RES_hhdet_in_new!D48</f>
        <v>1820</v>
      </c>
      <c r="E48" s="67">
        <f>RES_hhdet_in!E48-RES_hhdet_in_new!E48</f>
        <v>1732</v>
      </c>
      <c r="F48" s="67">
        <f>RES_hhdet_in!F48-RES_hhdet_in_new!F48</f>
        <v>1422</v>
      </c>
      <c r="G48" s="67">
        <f>RES_hhdet_in!G48-RES_hhdet_in_new!G48</f>
        <v>1503.75</v>
      </c>
      <c r="H48" s="67">
        <f>RES_hhdet_in!H48-RES_hhdet_in_new!H48</f>
        <v>1736</v>
      </c>
      <c r="I48" s="67">
        <f>RES_hhdet_in!I48-RES_hhdet_in_new!I48</f>
        <v>1538</v>
      </c>
      <c r="J48" s="67">
        <f>RES_hhdet_in!J48-RES_hhdet_in_new!J48</f>
        <v>4555</v>
      </c>
      <c r="K48" s="67">
        <f>RES_hhdet_in!K48-RES_hhdet_in_new!K48</f>
        <v>4843.0000000000018</v>
      </c>
      <c r="L48" s="67">
        <f>RES_hhdet_in!L48-RES_hhdet_in_new!L48</f>
        <v>5426.0000000000018</v>
      </c>
      <c r="M48" s="67">
        <f>RES_hhdet_in!M48-RES_hhdet_in_new!M48</f>
        <v>4078.0000000000018</v>
      </c>
      <c r="N48" s="67">
        <f>RES_hhdet_in!N48-RES_hhdet_in_new!N48</f>
        <v>4481.0000000000018</v>
      </c>
      <c r="O48" s="67">
        <f>RES_hhdet_in!O48-RES_hhdet_in_new!O48</f>
        <v>2851.0000000000014</v>
      </c>
      <c r="P48" s="67">
        <f>RES_hhdet_in!P48-RES_hhdet_in_new!P48</f>
        <v>823.00000000000057</v>
      </c>
      <c r="Q48" s="67">
        <f>RES_hhdet_in!Q48-RES_hhdet_in_new!Q48</f>
        <v>2730.0000000000018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51114.263369282169</v>
      </c>
      <c r="D50" s="67">
        <f>RES_hhdet_in!D50-RES_hhdet_in_new!D50</f>
        <v>47987.123128540457</v>
      </c>
      <c r="E50" s="67">
        <f>RES_hhdet_in!E50-RES_hhdet_in_new!E50</f>
        <v>77918.114920297783</v>
      </c>
      <c r="F50" s="67">
        <f>RES_hhdet_in!F50-RES_hhdet_in_new!F50</f>
        <v>44625.656963725545</v>
      </c>
      <c r="G50" s="67">
        <f>RES_hhdet_in!G50-RES_hhdet_in_new!G50</f>
        <v>68002.944109436416</v>
      </c>
      <c r="H50" s="67">
        <f>RES_hhdet_in!H50-RES_hhdet_in_new!H50</f>
        <v>55074.169590099307</v>
      </c>
      <c r="I50" s="67">
        <f>RES_hhdet_in!I50-RES_hhdet_in_new!I50</f>
        <v>40614.328445933177</v>
      </c>
      <c r="J50" s="67">
        <f>RES_hhdet_in!J50-RES_hhdet_in_new!J50</f>
        <v>217604.6199735539</v>
      </c>
      <c r="K50" s="67">
        <f>RES_hhdet_in!K50-RES_hhdet_in_new!K50</f>
        <v>45816.991083313362</v>
      </c>
      <c r="L50" s="67">
        <f>RES_hhdet_in!L50-RES_hhdet_in_new!L50</f>
        <v>53243.931339241666</v>
      </c>
      <c r="M50" s="67">
        <f>RES_hhdet_in!M50-RES_hhdet_in_new!M50</f>
        <v>74312.821439992404</v>
      </c>
      <c r="N50" s="67">
        <f>RES_hhdet_in!N50-RES_hhdet_in_new!N50</f>
        <v>87569.625732408749</v>
      </c>
      <c r="O50" s="67">
        <f>RES_hhdet_in!O50-RES_hhdet_in_new!O50</f>
        <v>82269.709041482187</v>
      </c>
      <c r="P50" s="67">
        <f>RES_hhdet_in!P50-RES_hhdet_in_new!P50</f>
        <v>121879.14088576536</v>
      </c>
      <c r="Q50" s="67">
        <f>RES_hhdet_in!Q50-RES_hhdet_in_new!Q50</f>
        <v>152692.02645342791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108.28442291819056</v>
      </c>
      <c r="D51" s="67">
        <f>RES_hhdet_in!D51-RES_hhdet_in_new!D51</f>
        <v>98.152665781814221</v>
      </c>
      <c r="E51" s="67">
        <f>RES_hhdet_in!E51-RES_hhdet_in_new!E51</f>
        <v>99.671861260593687</v>
      </c>
      <c r="F51" s="67">
        <f>RES_hhdet_in!F51-RES_hhdet_in_new!F51</f>
        <v>65.353969066689842</v>
      </c>
      <c r="G51" s="67">
        <f>RES_hhdet_in!G51-RES_hhdet_in_new!G51</f>
        <v>38.066104323962463</v>
      </c>
      <c r="H51" s="67">
        <f>RES_hhdet_in!H51-RES_hhdet_in_new!H51</f>
        <v>25.809364987233494</v>
      </c>
      <c r="I51" s="67">
        <f>RES_hhdet_in!I51-RES_hhdet_in_new!I51</f>
        <v>3.1746755005360683</v>
      </c>
      <c r="J51" s="67">
        <f>RES_hhdet_in!J51-RES_hhdet_in_new!J51</f>
        <v>0</v>
      </c>
      <c r="K51" s="67">
        <f>RES_hhdet_in!K51-RES_hhdet_in_new!K51</f>
        <v>26945.999999999975</v>
      </c>
      <c r="L51" s="67">
        <f>RES_hhdet_in!L51-RES_hhdet_in_new!L51</f>
        <v>1721.1921032764603</v>
      </c>
      <c r="M51" s="67">
        <f>RES_hhdet_in!M51-RES_hhdet_in_new!M51</f>
        <v>772.77825583471713</v>
      </c>
      <c r="N51" s="67">
        <f>RES_hhdet_in!N51-RES_hhdet_in_new!N51</f>
        <v>708.05598110571191</v>
      </c>
      <c r="O51" s="67">
        <f>RES_hhdet_in!O51-RES_hhdet_in_new!O51</f>
        <v>465.28526142023111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42260.765100253644</v>
      </c>
      <c r="D54" s="67">
        <f>RES_hhdet_in!D54-RES_hhdet_in_new!D54</f>
        <v>39986.040393435673</v>
      </c>
      <c r="E54" s="67">
        <f>RES_hhdet_in!E54-RES_hhdet_in_new!E54</f>
        <v>25538.612077216862</v>
      </c>
      <c r="F54" s="67">
        <f>RES_hhdet_in!F54-RES_hhdet_in_new!F54</f>
        <v>22772.392421785007</v>
      </c>
      <c r="G54" s="67">
        <f>RES_hhdet_in!G54-RES_hhdet_in_new!G54</f>
        <v>14759.171128985758</v>
      </c>
      <c r="H54" s="67">
        <f>RES_hhdet_in!H54-RES_hhdet_in_new!H54</f>
        <v>15527.57483362826</v>
      </c>
      <c r="I54" s="67">
        <f>RES_hhdet_in!I54-RES_hhdet_in_new!I54</f>
        <v>16447.117440003163</v>
      </c>
      <c r="J54" s="67">
        <f>RES_hhdet_in!J54-RES_hhdet_in_new!J54</f>
        <v>596.49598520955658</v>
      </c>
      <c r="K54" s="67">
        <f>RES_hhdet_in!K54-RES_hhdet_in_new!K54</f>
        <v>78599.327686113145</v>
      </c>
      <c r="L54" s="67">
        <f>RES_hhdet_in!L54-RES_hhdet_in_new!L54</f>
        <v>79978.391075344276</v>
      </c>
      <c r="M54" s="67">
        <f>RES_hhdet_in!M54-RES_hhdet_in_new!M54</f>
        <v>9703.3389029467689</v>
      </c>
      <c r="N54" s="67">
        <f>RES_hhdet_in!N54-RES_hhdet_in_new!N54</f>
        <v>13159.838810533249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5449.9999999999991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49.477437753529784</v>
      </c>
      <c r="D55" s="67">
        <f>RES_hhdet_in!D55-RES_hhdet_in_new!D55</f>
        <v>40.522114245289231</v>
      </c>
      <c r="E55" s="67">
        <f>RES_hhdet_in!E55-RES_hhdet_in_new!E55</f>
        <v>78.631201051249036</v>
      </c>
      <c r="F55" s="67">
        <f>RES_hhdet_in!F55-RES_hhdet_in_new!F55</f>
        <v>28.308909605300983</v>
      </c>
      <c r="G55" s="67">
        <f>RES_hhdet_in!G55-RES_hhdet_in_new!G55</f>
        <v>110.89327785946534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21632.499999999993</v>
      </c>
      <c r="D59" s="67">
        <f>RES_hhdet_in!D59-RES_hhdet_in_new!D59</f>
        <v>148116.50000000009</v>
      </c>
      <c r="E59" s="67">
        <f>RES_hhdet_in!E59-RES_hhdet_in_new!E59</f>
        <v>7347.0391398751726</v>
      </c>
      <c r="F59" s="67">
        <f>RES_hhdet_in!F59-RES_hhdet_in_new!F59</f>
        <v>47707.499999999978</v>
      </c>
      <c r="G59" s="67">
        <f>RES_hhdet_in!G59-RES_hhdet_in_new!G59</f>
        <v>5310.7100491764941</v>
      </c>
      <c r="H59" s="67">
        <f>RES_hhdet_in!H59-RES_hhdet_in_new!H59</f>
        <v>5187.3456274050386</v>
      </c>
      <c r="I59" s="67">
        <f>RES_hhdet_in!I59-RES_hhdet_in_new!I59</f>
        <v>73192.499999999985</v>
      </c>
      <c r="J59" s="67">
        <f>RES_hhdet_in!J59-RES_hhdet_in_new!J59</f>
        <v>254580.49999999994</v>
      </c>
      <c r="K59" s="67">
        <f>RES_hhdet_in!K59-RES_hhdet_in_new!K59</f>
        <v>8549.0940375914943</v>
      </c>
      <c r="L59" s="67">
        <f>RES_hhdet_in!L59-RES_hhdet_in_new!L59</f>
        <v>1910.7655802919389</v>
      </c>
      <c r="M59" s="67">
        <f>RES_hhdet_in!M59-RES_hhdet_in_new!M59</f>
        <v>257310.53913987509</v>
      </c>
      <c r="N59" s="67">
        <f>RES_hhdet_in!N59-RES_hhdet_in_new!N59</f>
        <v>21545.839838452637</v>
      </c>
      <c r="O59" s="67">
        <f>RES_hhdet_in!O59-RES_hhdet_in_new!O59</f>
        <v>5547.2176499354155</v>
      </c>
      <c r="P59" s="67">
        <f>RES_hhdet_in!P59-RES_hhdet_in_new!P59</f>
        <v>91963.845627405026</v>
      </c>
      <c r="Q59" s="67">
        <f>RES_hhdet_in!Q59-RES_hhdet_in_new!Q59</f>
        <v>18083.68628343469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115492.05045391046</v>
      </c>
      <c r="D60" s="83">
        <f>RES_hhdet_in!D60-RES_hhdet_in_new!D60</f>
        <v>58018.753683454983</v>
      </c>
      <c r="E60" s="83">
        <f>RES_hhdet_in!E60-RES_hhdet_in_new!E60</f>
        <v>299167.75948380673</v>
      </c>
      <c r="F60" s="83">
        <f>RES_hhdet_in!F60-RES_hhdet_in_new!F60</f>
        <v>76063.163720307231</v>
      </c>
      <c r="G60" s="83">
        <f>RES_hhdet_in!G60-RES_hhdet_in_new!G60</f>
        <v>132191.19136967452</v>
      </c>
      <c r="H60" s="83">
        <f>RES_hhdet_in!H60-RES_hhdet_in_new!H60</f>
        <v>134733.31525262905</v>
      </c>
      <c r="I60" s="83">
        <f>RES_hhdet_in!I60-RES_hhdet_in_new!I60</f>
        <v>44421.379886183357</v>
      </c>
      <c r="J60" s="83">
        <f>RES_hhdet_in!J60-RES_hhdet_in_new!J60</f>
        <v>40280.882420437476</v>
      </c>
      <c r="K60" s="83">
        <f>RES_hhdet_in!K60-RES_hhdet_in_new!K60</f>
        <v>406214.32449851517</v>
      </c>
      <c r="L60" s="83">
        <f>RES_hhdet_in!L60-RES_hhdet_in_new!L60</f>
        <v>344534.00977899495</v>
      </c>
      <c r="M60" s="83">
        <f>RES_hhdet_in!M60-RES_hhdet_in_new!M60</f>
        <v>35281.404339361965</v>
      </c>
      <c r="N60" s="83">
        <f>RES_hhdet_in!N60-RES_hhdet_in_new!N60</f>
        <v>237156.35544439679</v>
      </c>
      <c r="O60" s="83">
        <f>RES_hhdet_in!O60-RES_hhdet_in_new!O60</f>
        <v>244453.75250590206</v>
      </c>
      <c r="P60" s="83">
        <f>RES_hhdet_in!P60-RES_hhdet_in_new!P60</f>
        <v>153817.30328388786</v>
      </c>
      <c r="Q60" s="83">
        <f>RES_hhdet_in!Q60-RES_hhdet_in_new!Q60</f>
        <v>258665.09909934178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79724.301158808041</v>
      </c>
      <c r="D64" s="67">
        <f>RES_hhdet_in!D64-RES_hhdet_in_new!D64</f>
        <v>82767.233336556412</v>
      </c>
      <c r="E64" s="67">
        <f>RES_hhdet_in!E64-RES_hhdet_in_new!E64</f>
        <v>121671.14503472616</v>
      </c>
      <c r="F64" s="67">
        <f>RES_hhdet_in!F64-RES_hhdet_in_new!F64</f>
        <v>67846.245426421767</v>
      </c>
      <c r="G64" s="67">
        <f>RES_hhdet_in!G64-RES_hhdet_in_new!G64</f>
        <v>132683.24796358758</v>
      </c>
      <c r="H64" s="67">
        <f>RES_hhdet_in!H64-RES_hhdet_in_new!H64</f>
        <v>77618.890333803574</v>
      </c>
      <c r="I64" s="67">
        <f>RES_hhdet_in!I64-RES_hhdet_in_new!I64</f>
        <v>66604.835279994935</v>
      </c>
      <c r="J64" s="67">
        <f>RES_hhdet_in!J64-RES_hhdet_in_new!J64</f>
        <v>61640.789295528768</v>
      </c>
      <c r="K64" s="67">
        <f>RES_hhdet_in!K64-RES_hhdet_in_new!K64</f>
        <v>87612.850057087926</v>
      </c>
      <c r="L64" s="67">
        <f>RES_hhdet_in!L64-RES_hhdet_in_new!L64</f>
        <v>87810.082748555549</v>
      </c>
      <c r="M64" s="67">
        <f>RES_hhdet_in!M64-RES_hhdet_in_new!M64</f>
        <v>66983.081866470136</v>
      </c>
      <c r="N64" s="67">
        <f>RES_hhdet_in!N64-RES_hhdet_in_new!N64</f>
        <v>68882.317919416106</v>
      </c>
      <c r="O64" s="67">
        <f>RES_hhdet_in!O64-RES_hhdet_in_new!O64</f>
        <v>78759.587072353446</v>
      </c>
      <c r="P64" s="67">
        <f>RES_hhdet_in!P64-RES_hhdet_in_new!P64</f>
        <v>53888.092622154036</v>
      </c>
      <c r="Q64" s="67">
        <f>RES_hhdet_in!Q64-RES_hhdet_in_new!Q64</f>
        <v>50260.384776723447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2078</v>
      </c>
      <c r="D67" s="67">
        <f>RES_hhdet_in!D67-RES_hhdet_in_new!D67</f>
        <v>1842</v>
      </c>
      <c r="E67" s="67">
        <f>RES_hhdet_in!E67-RES_hhdet_in_new!E67</f>
        <v>2004</v>
      </c>
      <c r="F67" s="67">
        <f>RES_hhdet_in!F67-RES_hhdet_in_new!F67</f>
        <v>1503</v>
      </c>
      <c r="G67" s="67">
        <f>RES_hhdet_in!G67-RES_hhdet_in_new!G67</f>
        <v>2291</v>
      </c>
      <c r="H67" s="67">
        <f>RES_hhdet_in!H67-RES_hhdet_in_new!H67</f>
        <v>2030</v>
      </c>
      <c r="I67" s="67">
        <f>RES_hhdet_in!I67-RES_hhdet_in_new!I67</f>
        <v>1946</v>
      </c>
      <c r="J67" s="67">
        <f>RES_hhdet_in!J67-RES_hhdet_in_new!J67</f>
        <v>4652</v>
      </c>
      <c r="K67" s="67">
        <f>RES_hhdet_in!K67-RES_hhdet_in_new!K67</f>
        <v>5952.0000000000027</v>
      </c>
      <c r="L67" s="67">
        <f>RES_hhdet_in!L67-RES_hhdet_in_new!L67</f>
        <v>6775.0000000000027</v>
      </c>
      <c r="M67" s="67">
        <f>RES_hhdet_in!M67-RES_hhdet_in_new!M67</f>
        <v>5262.0000000000018</v>
      </c>
      <c r="N67" s="67">
        <f>RES_hhdet_in!N67-RES_hhdet_in_new!N67</f>
        <v>5473.0000000000018</v>
      </c>
      <c r="O67" s="67">
        <f>RES_hhdet_in!O67-RES_hhdet_in_new!O67</f>
        <v>4682.0000000000018</v>
      </c>
      <c r="P67" s="67">
        <f>RES_hhdet_in!P67-RES_hhdet_in_new!P67</f>
        <v>613.00000000000045</v>
      </c>
      <c r="Q67" s="67">
        <f>RES_hhdet_in!Q67-RES_hhdet_in_new!Q67</f>
        <v>2189.0000000000009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125441.61789458175</v>
      </c>
      <c r="D69" s="67">
        <f>RES_hhdet_in!D69-RES_hhdet_in_new!D69</f>
        <v>102787.80382294439</v>
      </c>
      <c r="E69" s="67">
        <f>RES_hhdet_in!E69-RES_hhdet_in_new!E69</f>
        <v>108125.87066649107</v>
      </c>
      <c r="F69" s="67">
        <f>RES_hhdet_in!F69-RES_hhdet_in_new!F69</f>
        <v>74906.529276705056</v>
      </c>
      <c r="G69" s="67">
        <f>RES_hhdet_in!G69-RES_hhdet_in_new!G69</f>
        <v>119671.68521500609</v>
      </c>
      <c r="H69" s="67">
        <f>RES_hhdet_in!H69-RES_hhdet_in_new!H69</f>
        <v>123799.86706268437</v>
      </c>
      <c r="I69" s="67">
        <f>RES_hhdet_in!I69-RES_hhdet_in_new!I69</f>
        <v>69663.274852989969</v>
      </c>
      <c r="J69" s="67">
        <f>RES_hhdet_in!J69-RES_hhdet_in_new!J69</f>
        <v>71608.820218056193</v>
      </c>
      <c r="K69" s="67">
        <f>RES_hhdet_in!K69-RES_hhdet_in_new!K69</f>
        <v>164309.89885474986</v>
      </c>
      <c r="L69" s="67">
        <f>RES_hhdet_in!L69-RES_hhdet_in_new!L69</f>
        <v>151110.03789459512</v>
      </c>
      <c r="M69" s="67">
        <f>RES_hhdet_in!M69-RES_hhdet_in_new!M69</f>
        <v>71728.272127793316</v>
      </c>
      <c r="N69" s="67">
        <f>RES_hhdet_in!N69-RES_hhdet_in_new!N69</f>
        <v>88009.549998463932</v>
      </c>
      <c r="O69" s="67">
        <f>RES_hhdet_in!O69-RES_hhdet_in_new!O69</f>
        <v>104784.94834465066</v>
      </c>
      <c r="P69" s="67">
        <f>RES_hhdet_in!P69-RES_hhdet_in_new!P69</f>
        <v>49678.497577700968</v>
      </c>
      <c r="Q69" s="67">
        <f>RES_hhdet_in!Q69-RES_hhdet_in_new!Q69</f>
        <v>38880.108676812684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135.25994544615423</v>
      </c>
      <c r="D70" s="67">
        <f>RES_hhdet_in!D70-RES_hhdet_in_new!D70</f>
        <v>124.2727207033704</v>
      </c>
      <c r="E70" s="67">
        <f>RES_hhdet_in!E70-RES_hhdet_in_new!E70</f>
        <v>167.39760596840006</v>
      </c>
      <c r="F70" s="67">
        <f>RES_hhdet_in!F70-RES_hhdet_in_new!F70</f>
        <v>76.096529419838589</v>
      </c>
      <c r="G70" s="67">
        <f>RES_hhdet_in!G70-RES_hhdet_in_new!G70</f>
        <v>74.314192663473477</v>
      </c>
      <c r="H70" s="67">
        <f>RES_hhdet_in!H70-RES_hhdet_in_new!H70</f>
        <v>6.4543189745063501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1.4551915228366852E-11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9107.7013322530602</v>
      </c>
      <c r="D73" s="67">
        <f>RES_hhdet_in!D73-RES_hhdet_in_new!D73</f>
        <v>6592.2579184763745</v>
      </c>
      <c r="E73" s="67">
        <f>RES_hhdet_in!E73-RES_hhdet_in_new!E73</f>
        <v>76873.081027537584</v>
      </c>
      <c r="F73" s="67">
        <f>RES_hhdet_in!F73-RES_hhdet_in_new!F73</f>
        <v>5389.6468420530882</v>
      </c>
      <c r="G73" s="67">
        <f>RES_hhdet_in!G73-RES_hhdet_in_new!G73</f>
        <v>54382.225396393296</v>
      </c>
      <c r="H73" s="67">
        <f>RES_hhdet_in!H73-RES_hhdet_in_new!H73</f>
        <v>2248.2339071744241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24394.44756438271</v>
      </c>
      <c r="Q73" s="67">
        <f>RES_hhdet_in!Q73-RES_hhdet_in_new!Q73</f>
        <v>34170.803057412246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445.00000000000102</v>
      </c>
      <c r="D74" s="67">
        <f>RES_hhdet_in!D74-RES_hhdet_in_new!D74</f>
        <v>41.601139772406022</v>
      </c>
      <c r="E74" s="67">
        <f>RES_hhdet_in!E74-RES_hhdet_in_new!E74</f>
        <v>25.085658683181919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533.00000000000455</v>
      </c>
      <c r="K74" s="67">
        <f>RES_hhdet_in!K74-RES_hhdet_in_new!K74</f>
        <v>374.01735300277119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2624.1372691643724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189818.05115880806</v>
      </c>
      <c r="D78" s="67">
        <f>RES_hhdet_in!D78-RES_hhdet_in_new!D78</f>
        <v>213720.98333655647</v>
      </c>
      <c r="E78" s="67">
        <f>RES_hhdet_in!E78-RES_hhdet_in_new!E78</f>
        <v>109247.77357172665</v>
      </c>
      <c r="F78" s="67">
        <f>RES_hhdet_in!F78-RES_hhdet_in_new!F78</f>
        <v>108955.56504085068</v>
      </c>
      <c r="G78" s="67">
        <f>RES_hhdet_in!G78-RES_hhdet_in_new!G78</f>
        <v>115532.1960368101</v>
      </c>
      <c r="H78" s="67">
        <f>RES_hhdet_in!H78-RES_hhdet_in_new!H78</f>
        <v>181368.6403338036</v>
      </c>
      <c r="I78" s="67">
        <f>RES_hhdet_in!I78-RES_hhdet_in_new!I78</f>
        <v>153941.58527999505</v>
      </c>
      <c r="J78" s="67">
        <f>RES_hhdet_in!J78-RES_hhdet_in_new!J78</f>
        <v>93756.475008414011</v>
      </c>
      <c r="K78" s="67">
        <f>RES_hhdet_in!K78-RES_hhdet_in_new!K78</f>
        <v>307988.4042114804</v>
      </c>
      <c r="L78" s="67">
        <f>RES_hhdet_in!L78-RES_hhdet_in_new!L78</f>
        <v>298662.09462718898</v>
      </c>
      <c r="M78" s="67">
        <f>RES_hhdet_in!M78-RES_hhdet_in_new!M78</f>
        <v>211112.22212542611</v>
      </c>
      <c r="N78" s="67">
        <f>RES_hhdet_in!N78-RES_hhdet_in_new!N78</f>
        <v>225717.71489043473</v>
      </c>
      <c r="O78" s="67">
        <f>RES_hhdet_in!O78-RES_hhdet_in_new!O78</f>
        <v>332227.43387814902</v>
      </c>
      <c r="P78" s="67">
        <f>RES_hhdet_in!P78-RES_hhdet_in_new!P78</f>
        <v>179422.59612980695</v>
      </c>
      <c r="Q78" s="67">
        <f>RES_hhdet_in!Q78-RES_hhdet_in_new!Q78</f>
        <v>189442.39531533376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12015.46727714175</v>
      </c>
      <c r="D79" s="83">
        <f>RES_hhdet_in!D79-RES_hhdet_in_new!D79</f>
        <v>7484.7381213665585</v>
      </c>
      <c r="E79" s="83">
        <f>RES_hhdet_in!E79-RES_hhdet_in_new!E79</f>
        <v>69973.371462999552</v>
      </c>
      <c r="F79" s="83">
        <f>RES_hhdet_in!F79-RES_hhdet_in_new!F79</f>
        <v>16440.680385571104</v>
      </c>
      <c r="G79" s="83">
        <f>RES_hhdet_in!G79-RES_hhdet_in_new!G79</f>
        <v>74701.05192677748</v>
      </c>
      <c r="H79" s="83">
        <f>RES_hhdet_in!H79-RES_hhdet_in_new!H79</f>
        <v>5553.2464923470779</v>
      </c>
      <c r="I79" s="83">
        <f>RES_hhdet_in!I79-RES_hhdet_in_new!I79</f>
        <v>1145.7394613897088</v>
      </c>
      <c r="J79" s="83">
        <f>RES_hhdet_in!J79-RES_hhdet_in_new!J79</f>
        <v>9657.6640663830185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21168.000000000044</v>
      </c>
      <c r="N79" s="83">
        <f>RES_hhdet_in!N79-RES_hhdet_in_new!N79</f>
        <v>0</v>
      </c>
      <c r="O79" s="83">
        <f>RES_hhdet_in!O79-RES_hhdet_in_new!O79</f>
        <v>11419.93306211768</v>
      </c>
      <c r="P79" s="83">
        <f>RES_hhdet_in!P79-RES_hhdet_in_new!P79</f>
        <v>31297.948800181388</v>
      </c>
      <c r="Q79" s="83">
        <f>RES_hhdet_in!Q79-RES_hhdet_in_new!Q79</f>
        <v>11525.262859152843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3527.3895047940346</v>
      </c>
      <c r="D83" s="67">
        <f>RES_hhdet_in!D83-RES_hhdet_in_new!D83</f>
        <v>3576.2120481186339</v>
      </c>
      <c r="E83" s="67">
        <f>RES_hhdet_in!E83-RES_hhdet_in_new!E83</f>
        <v>7281.955531175453</v>
      </c>
      <c r="F83" s="67">
        <f>RES_hhdet_in!F83-RES_hhdet_in_new!F83</f>
        <v>5461.4108635240618</v>
      </c>
      <c r="G83" s="67">
        <f>RES_hhdet_in!G83-RES_hhdet_in_new!G83</f>
        <v>5190.628944112791</v>
      </c>
      <c r="H83" s="67">
        <f>RES_hhdet_in!H83-RES_hhdet_in_new!H83</f>
        <v>24221.426974704664</v>
      </c>
      <c r="I83" s="67">
        <f>RES_hhdet_in!I83-RES_hhdet_in_new!I83</f>
        <v>43713.709860990013</v>
      </c>
      <c r="J83" s="67">
        <f>RES_hhdet_in!J83-RES_hhdet_in_new!J83</f>
        <v>19891.178806341482</v>
      </c>
      <c r="K83" s="67">
        <f>RES_hhdet_in!K83-RES_hhdet_in_new!K83</f>
        <v>8599.0852532809768</v>
      </c>
      <c r="L83" s="67">
        <f>RES_hhdet_in!L83-RES_hhdet_in_new!L83</f>
        <v>10880.141931338125</v>
      </c>
      <c r="M83" s="67">
        <f>RES_hhdet_in!M83-RES_hhdet_in_new!M83</f>
        <v>24961.690017984805</v>
      </c>
      <c r="N83" s="67">
        <f>RES_hhdet_in!N83-RES_hhdet_in_new!N83</f>
        <v>12187.973868896759</v>
      </c>
      <c r="O83" s="67">
        <f>RES_hhdet_in!O83-RES_hhdet_in_new!O83</f>
        <v>3200.6189681966421</v>
      </c>
      <c r="P83" s="67">
        <f>RES_hhdet_in!P83-RES_hhdet_in_new!P83</f>
        <v>2742.5723797495057</v>
      </c>
      <c r="Q83" s="67">
        <f>RES_hhdet_in!Q83-RES_hhdet_in_new!Q83</f>
        <v>4972.6181969096433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84</v>
      </c>
      <c r="D86" s="67">
        <f>RES_hhdet_in!D86-RES_hhdet_in_new!D86</f>
        <v>76</v>
      </c>
      <c r="E86" s="67">
        <f>RES_hhdet_in!E86-RES_hhdet_in_new!E86</f>
        <v>100</v>
      </c>
      <c r="F86" s="67">
        <f>RES_hhdet_in!F86-RES_hhdet_in_new!F86</f>
        <v>88</v>
      </c>
      <c r="G86" s="67">
        <f>RES_hhdet_in!G86-RES_hhdet_in_new!G86</f>
        <v>98</v>
      </c>
      <c r="H86" s="67">
        <f>RES_hhdet_in!H86-RES_hhdet_in_new!H86</f>
        <v>325</v>
      </c>
      <c r="I86" s="67">
        <f>RES_hhdet_in!I86-RES_hhdet_in_new!I86</f>
        <v>622</v>
      </c>
      <c r="J86" s="67">
        <f>RES_hhdet_in!J86-RES_hhdet_in_new!J86</f>
        <v>629</v>
      </c>
      <c r="K86" s="67">
        <f>RES_hhdet_in!K86-RES_hhdet_in_new!K86</f>
        <v>589.00000000000023</v>
      </c>
      <c r="L86" s="67">
        <f>RES_hhdet_in!L86-RES_hhdet_in_new!L86</f>
        <v>762.00000000000034</v>
      </c>
      <c r="M86" s="67">
        <f>RES_hhdet_in!M86-RES_hhdet_in_new!M86</f>
        <v>1054.0000000000005</v>
      </c>
      <c r="N86" s="67">
        <f>RES_hhdet_in!N86-RES_hhdet_in_new!N86</f>
        <v>895.00000000000023</v>
      </c>
      <c r="O86" s="67">
        <f>RES_hhdet_in!O86-RES_hhdet_in_new!O86</f>
        <v>372.00000000000017</v>
      </c>
      <c r="P86" s="67">
        <f>RES_hhdet_in!P86-RES_hhdet_in_new!P86</f>
        <v>167.00000000000011</v>
      </c>
      <c r="Q86" s="67">
        <f>RES_hhdet_in!Q86-RES_hhdet_in_new!Q86</f>
        <v>837.00000000000057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2961.8656547647734</v>
      </c>
      <c r="D88" s="67">
        <f>RES_hhdet_in!D88-RES_hhdet_in_new!D88</f>
        <v>1460.2639496606359</v>
      </c>
      <c r="E88" s="67">
        <f>RES_hhdet_in!E88-RES_hhdet_in_new!E88</f>
        <v>5513.258640789285</v>
      </c>
      <c r="F88" s="67">
        <f>RES_hhdet_in!F88-RES_hhdet_in_new!F88</f>
        <v>2476.1945772664785</v>
      </c>
      <c r="G88" s="67">
        <f>RES_hhdet_in!G88-RES_hhdet_in_new!G88</f>
        <v>2558.8771952453217</v>
      </c>
      <c r="H88" s="67">
        <f>RES_hhdet_in!H88-RES_hhdet_in_new!H88</f>
        <v>10951.584087671732</v>
      </c>
      <c r="I88" s="67">
        <f>RES_hhdet_in!I88-RES_hhdet_in_new!I88</f>
        <v>36245.056966471602</v>
      </c>
      <c r="J88" s="67">
        <f>RES_hhdet_in!J88-RES_hhdet_in_new!J88</f>
        <v>8524.5171655695885</v>
      </c>
      <c r="K88" s="67">
        <f>RES_hhdet_in!K88-RES_hhdet_in_new!K88</f>
        <v>19186.342001548604</v>
      </c>
      <c r="L88" s="67">
        <f>RES_hhdet_in!L88-RES_hhdet_in_new!L88</f>
        <v>7663.4933799964492</v>
      </c>
      <c r="M88" s="67">
        <f>RES_hhdet_in!M88-RES_hhdet_in_new!M88</f>
        <v>12198.592010855507</v>
      </c>
      <c r="N88" s="67">
        <f>RES_hhdet_in!N88-RES_hhdet_in_new!N88</f>
        <v>35776.092497775317</v>
      </c>
      <c r="O88" s="67">
        <f>RES_hhdet_in!O88-RES_hhdet_in_new!O88</f>
        <v>2913.7785647159012</v>
      </c>
      <c r="P88" s="67">
        <f>RES_hhdet_in!P88-RES_hhdet_in_new!P88</f>
        <v>3429.584224083655</v>
      </c>
      <c r="Q88" s="67">
        <f>RES_hhdet_in!Q88-RES_hhdet_in_new!Q88</f>
        <v>9282.9793282934606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2.4285708227234721</v>
      </c>
      <c r="D89" s="67">
        <f>RES_hhdet_in!D89-RES_hhdet_in_new!D89</f>
        <v>2.3123793509838535</v>
      </c>
      <c r="E89" s="67">
        <f>RES_hhdet_in!E89-RES_hhdet_in_new!E89</f>
        <v>1.7008232888561849</v>
      </c>
      <c r="F89" s="67">
        <f>RES_hhdet_in!F89-RES_hhdet_in_new!F89</f>
        <v>0.4363799223293725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733.88324808945117</v>
      </c>
      <c r="P89" s="67">
        <f>RES_hhdet_in!P89-RES_hhdet_in_new!P89</f>
        <v>144.3153962181625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1413.7500000000005</v>
      </c>
      <c r="D92" s="67">
        <f>RES_hhdet_in!D92-RES_hhdet_in_new!D92</f>
        <v>1190.7500000000007</v>
      </c>
      <c r="E92" s="67">
        <f>RES_hhdet_in!E92-RES_hhdet_in_new!E92</f>
        <v>1143.621532106049</v>
      </c>
      <c r="F92" s="67">
        <f>RES_hhdet_in!F92-RES_hhdet_in_new!F92</f>
        <v>1690.7499999999998</v>
      </c>
      <c r="G92" s="67">
        <f>RES_hhdet_in!G92-RES_hhdet_in_new!G92</f>
        <v>650.15221634025238</v>
      </c>
      <c r="H92" s="67">
        <f>RES_hhdet_in!H92-RES_hhdet_in_new!H92</f>
        <v>768.26286744394019</v>
      </c>
      <c r="I92" s="67">
        <f>RES_hhdet_in!I92-RES_hhdet_in_new!I92</f>
        <v>1288.3865244425622</v>
      </c>
      <c r="J92" s="67">
        <f>RES_hhdet_in!J92-RES_hhdet_in_new!J92</f>
        <v>98.241060782982188</v>
      </c>
      <c r="K92" s="67">
        <f>RES_hhdet_in!K92-RES_hhdet_in_new!K92</f>
        <v>1269.1051898977867</v>
      </c>
      <c r="L92" s="67">
        <f>RES_hhdet_in!L92-RES_hhdet_in_new!L92</f>
        <v>26.735773443761691</v>
      </c>
      <c r="M92" s="67">
        <f>RES_hhdet_in!M92-RES_hhdet_in_new!M92</f>
        <v>5851.5038541908552</v>
      </c>
      <c r="N92" s="67">
        <f>RES_hhdet_in!N92-RES_hhdet_in_new!N92</f>
        <v>2358.5472086647183</v>
      </c>
      <c r="O92" s="67">
        <f>RES_hhdet_in!O92-RES_hhdet_in_new!O92</f>
        <v>1006.2348363692522</v>
      </c>
      <c r="P92" s="67">
        <f>RES_hhdet_in!P92-RES_hhdet_in_new!P92</f>
        <v>1053.7798899399556</v>
      </c>
      <c r="Q92" s="67">
        <f>RES_hhdet_in!Q92-RES_hhdet_in_new!Q92</f>
        <v>4873.2923396676015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49.530473665981908</v>
      </c>
      <c r="D93" s="67">
        <f>RES_hhdet_in!D93-RES_hhdet_in_new!D93</f>
        <v>24.511762402563576</v>
      </c>
      <c r="E93" s="67">
        <f>RES_hhdet_in!E93-RES_hhdet_in_new!E93</f>
        <v>20.999999999999918</v>
      </c>
      <c r="F93" s="67">
        <f>RES_hhdet_in!F93-RES_hhdet_in_new!F93</f>
        <v>21.598331120402019</v>
      </c>
      <c r="G93" s="67">
        <f>RES_hhdet_in!G93-RES_hhdet_in_new!G93</f>
        <v>7.3109225745357147</v>
      </c>
      <c r="H93" s="67">
        <f>RES_hhdet_in!H93-RES_hhdet_in_new!H93</f>
        <v>14.987293382362688</v>
      </c>
      <c r="I93" s="67">
        <f>RES_hhdet_in!I93-RES_hhdet_in_new!I93</f>
        <v>34.000000000000014</v>
      </c>
      <c r="J93" s="67">
        <f>RES_hhdet_in!J93-RES_hhdet_in_new!J93</f>
        <v>19.999999999999996</v>
      </c>
      <c r="K93" s="67">
        <f>RES_hhdet_in!K93-RES_hhdet_in_new!K93</f>
        <v>116.96791765069291</v>
      </c>
      <c r="L93" s="67">
        <f>RES_hhdet_in!L93-RES_hhdet_in_new!L93</f>
        <v>12.643779880329035</v>
      </c>
      <c r="M93" s="67">
        <f>RES_hhdet_in!M93-RES_hhdet_in_new!M93</f>
        <v>356.79980877097091</v>
      </c>
      <c r="N93" s="67">
        <f>RES_hhdet_in!N93-RES_hhdet_in_new!N93</f>
        <v>107.60778734889365</v>
      </c>
      <c r="O93" s="67">
        <f>RES_hhdet_in!O93-RES_hhdet_in_new!O93</f>
        <v>145.31092257453594</v>
      </c>
      <c r="P93" s="67">
        <f>RES_hhdet_in!P93-RES_hhdet_in_new!P93</f>
        <v>139.27749229961211</v>
      </c>
      <c r="Q93" s="67">
        <f>RES_hhdet_in!Q93-RES_hhdet_in_new!Q93</f>
        <v>748.58375644160526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1277.4918728780497</v>
      </c>
      <c r="D96" s="67">
        <f>RES_hhdet_in!D96-RES_hhdet_in_new!D96</f>
        <v>2599.2338033136584</v>
      </c>
      <c r="E96" s="67">
        <f>RES_hhdet_in!E96-RES_hhdet_in_new!E96</f>
        <v>4954.6737235757428</v>
      </c>
      <c r="F96" s="67">
        <f>RES_hhdet_in!F96-RES_hhdet_in_new!F96</f>
        <v>3121.8676870768277</v>
      </c>
      <c r="G96" s="67">
        <f>RES_hhdet_in!G96-RES_hhdet_in_new!G96</f>
        <v>3811.8098297635615</v>
      </c>
      <c r="H96" s="67">
        <f>RES_hhdet_in!H96-RES_hhdet_in_new!H96</f>
        <v>18533.972466927087</v>
      </c>
      <c r="I96" s="67">
        <f>RES_hhdet_in!I96-RES_hhdet_in_new!I96</f>
        <v>14551.417414714479</v>
      </c>
      <c r="J96" s="67">
        <f>RES_hhdet_in!J96-RES_hhdet_in_new!J96</f>
        <v>21446.450389579026</v>
      </c>
      <c r="K96" s="67">
        <f>RES_hhdet_in!K96-RES_hhdet_in_new!K96</f>
        <v>1395.1711253830233</v>
      </c>
      <c r="L96" s="67">
        <f>RES_hhdet_in!L96-RES_hhdet_in_new!L96</f>
        <v>10206.176263181604</v>
      </c>
      <c r="M96" s="67">
        <f>RES_hhdet_in!M96-RES_hhdet_in_new!M96</f>
        <v>16889.984649511127</v>
      </c>
      <c r="N96" s="67">
        <f>RES_hhdet_in!N96-RES_hhdet_in_new!N96</f>
        <v>0</v>
      </c>
      <c r="O96" s="67">
        <f>RES_hhdet_in!O96-RES_hhdet_in_new!O96</f>
        <v>0</v>
      </c>
      <c r="P96" s="67">
        <f>RES_hhdet_in!P96-RES_hhdet_in_new!P96</f>
        <v>18379.854686132712</v>
      </c>
      <c r="Q96" s="67">
        <f>RES_hhdet_in!Q96-RES_hhdet_in_new!Q96</f>
        <v>21378.739402786807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5.0868178154028527</v>
      </c>
      <c r="D97" s="67">
        <f>RES_hhdet_in!D97-RES_hhdet_in_new!D97</f>
        <v>2.3369481260354945</v>
      </c>
      <c r="E97" s="67">
        <f>RES_hhdet_in!E97-RES_hhdet_in_new!E97</f>
        <v>2.820222885085002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1501.0000000000027</v>
      </c>
      <c r="L97" s="67">
        <f>RES_hhdet_in!L97-RES_hhdet_in_new!L97</f>
        <v>749.99999999999773</v>
      </c>
      <c r="M97" s="67">
        <f>RES_hhdet_in!M97-RES_hhdet_in_new!M97</f>
        <v>84.340739517160728</v>
      </c>
      <c r="N97" s="67">
        <f>RES_hhdet_in!N97-RES_hhdet_in_new!N97</f>
        <v>0</v>
      </c>
      <c r="O97" s="67">
        <f>RES_hhdet_in!O97-RES_hhdet_in_new!O97</f>
        <v>773.42322010718965</v>
      </c>
      <c r="P97" s="67">
        <f>RES_hhdet_in!P97-RES_hhdet_in_new!P97</f>
        <v>309.45322658600094</v>
      </c>
      <c r="Q97" s="67">
        <f>RES_hhdet_in!Q97-RES_hhdet_in_new!Q97</f>
        <v>1343.0408627818967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28476.230758567803</v>
      </c>
      <c r="K101" s="67">
        <f>RES_hhdet_in!K101-RES_hhdet_in_new!K101</f>
        <v>3626.8815273931073</v>
      </c>
      <c r="L101" s="67">
        <f>RES_hhdet_in!L101-RES_hhdet_in_new!L101</f>
        <v>2595.9977993951679</v>
      </c>
      <c r="M101" s="67">
        <f>RES_hhdet_in!M101-RES_hhdet_in_new!M101</f>
        <v>4477.6781530712024</v>
      </c>
      <c r="N101" s="67">
        <f>RES_hhdet_in!N101-RES_hhdet_in_new!N101</f>
        <v>1413.07126646341</v>
      </c>
      <c r="O101" s="67">
        <f>RES_hhdet_in!O101-RES_hhdet_in_new!O101</f>
        <v>301.21267784798187</v>
      </c>
      <c r="P101" s="67">
        <f>RES_hhdet_in!P101-RES_hhdet_in_new!P101</f>
        <v>287.77009716762802</v>
      </c>
      <c r="Q101" s="67">
        <f>RES_hhdet_in!Q101-RES_hhdet_in_new!Q101</f>
        <v>765.69802599573597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931.5</v>
      </c>
      <c r="D102" s="67">
        <f>RES_hhdet_in!D102-RES_hhdet_in_new!D102</f>
        <v>6241.8559197750947</v>
      </c>
      <c r="E102" s="67">
        <f>RES_hhdet_in!E102-RES_hhdet_in_new!E102</f>
        <v>686.34586183664021</v>
      </c>
      <c r="F102" s="67">
        <f>RES_hhdet_in!F102-RES_hhdet_in_new!F102</f>
        <v>3124.8458618366381</v>
      </c>
      <c r="G102" s="67">
        <f>RES_hhdet_in!G102-RES_hhdet_in_new!G102</f>
        <v>1087.5381369024462</v>
      </c>
      <c r="H102" s="67">
        <f>RES_hhdet_in!H102-RES_hhdet_in_new!H102</f>
        <v>2969.5478447732476</v>
      </c>
      <c r="I102" s="67">
        <f>RES_hhdet_in!I102-RES_hhdet_in_new!I102</f>
        <v>14940.537023251483</v>
      </c>
      <c r="J102" s="67">
        <f>RES_hhdet_in!J102-RES_hhdet_in_new!J102</f>
        <v>24766.5</v>
      </c>
      <c r="K102" s="67">
        <f>RES_hhdet_in!K102-RES_hhdet_in_new!K102</f>
        <v>637.54169759001877</v>
      </c>
      <c r="L102" s="67">
        <f>RES_hhdet_in!L102-RES_hhdet_in_new!L102</f>
        <v>0</v>
      </c>
      <c r="M102" s="67">
        <f>RES_hhdet_in!M102-RES_hhdet_in_new!M102</f>
        <v>25537.284928624045</v>
      </c>
      <c r="N102" s="67">
        <f>RES_hhdet_in!N102-RES_hhdet_in_new!N102</f>
        <v>10920.098606552689</v>
      </c>
      <c r="O102" s="67">
        <f>RES_hhdet_in!O102-RES_hhdet_in_new!O102</f>
        <v>3954.9533803105114</v>
      </c>
      <c r="P102" s="67">
        <f>RES_hhdet_in!P102-RES_hhdet_in_new!P102</f>
        <v>16204.719104420587</v>
      </c>
      <c r="Q102" s="67">
        <f>RES_hhdet_in!Q102-RES_hhdet_in_new!Q102</f>
        <v>10801.223154203579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4857.327004794035</v>
      </c>
      <c r="D103" s="83">
        <f>RES_hhdet_in!D103-RES_hhdet_in_new!D103</f>
        <v>2901.393254378916</v>
      </c>
      <c r="E103" s="83">
        <f>RES_hhdet_in!E103-RES_hhdet_in_new!E103</f>
        <v>14896.893031175456</v>
      </c>
      <c r="F103" s="83">
        <f>RES_hhdet_in!F103-RES_hhdet_in_new!F103</f>
        <v>5284.3483635240636</v>
      </c>
      <c r="G103" s="83">
        <f>RES_hhdet_in!G103-RES_hhdet_in_new!G103</f>
        <v>7641.566444112791</v>
      </c>
      <c r="H103" s="83">
        <f>RES_hhdet_in!H103-RES_hhdet_in_new!H103</f>
        <v>24325.364474704649</v>
      </c>
      <c r="I103" s="83">
        <f>RES_hhdet_in!I103-RES_hhdet_in_new!I103</f>
        <v>34709.874648328303</v>
      </c>
      <c r="J103" s="83">
        <f>RES_hhdet_in!J103-RES_hhdet_in_new!J103</f>
        <v>0</v>
      </c>
      <c r="K103" s="83">
        <f>RES_hhdet_in!K103-RES_hhdet_in_new!K103</f>
        <v>23899.405536967861</v>
      </c>
      <c r="L103" s="83">
        <f>RES_hhdet_in!L103-RES_hhdet_in_new!L103</f>
        <v>19000.968416537675</v>
      </c>
      <c r="M103" s="83">
        <f>RES_hhdet_in!M103-RES_hhdet_in_new!M103</f>
        <v>14833.373590723717</v>
      </c>
      <c r="N103" s="83">
        <f>RES_hhdet_in!N103-RES_hhdet_in_new!N103</f>
        <v>24121.531593830947</v>
      </c>
      <c r="O103" s="83">
        <f>RES_hhdet_in!O103-RES_hhdet_in_new!O103</f>
        <v>19678.85926032584</v>
      </c>
      <c r="P103" s="83">
        <f>RES_hhdet_in!P103-RES_hhdet_in_new!P103</f>
        <v>32336.57634954017</v>
      </c>
      <c r="Q103" s="83">
        <f>RES_hhdet_in!Q103-RES_hhdet_in_new!Q103</f>
        <v>80044.71659265511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467.50151142822102</v>
      </c>
      <c r="D126" s="67">
        <f>RES_hhdet_in!D126-RES_hhdet_in_new!D126</f>
        <v>442.38624378906798</v>
      </c>
      <c r="E126" s="67">
        <f>RES_hhdet_in!E126-RES_hhdet_in_new!E126</f>
        <v>519.75398487035557</v>
      </c>
      <c r="F126" s="67">
        <f>RES_hhdet_in!F126-RES_hhdet_in_new!F126</f>
        <v>497.10051789238685</v>
      </c>
      <c r="G126" s="67">
        <f>RES_hhdet_in!G126-RES_hhdet_in_new!G126</f>
        <v>523.68891548771489</v>
      </c>
      <c r="H126" s="67">
        <f>RES_hhdet_in!H126-RES_hhdet_in_new!H126</f>
        <v>538.22695028806265</v>
      </c>
      <c r="I126" s="67">
        <f>RES_hhdet_in!I126-RES_hhdet_in_new!I126</f>
        <v>441.05467387188315</v>
      </c>
      <c r="J126" s="67">
        <f>RES_hhdet_in!J126-RES_hhdet_in_new!J126</f>
        <v>303.92588099677192</v>
      </c>
      <c r="K126" s="67">
        <f>RES_hhdet_in!K126-RES_hhdet_in_new!K126</f>
        <v>293.40208322597692</v>
      </c>
      <c r="L126" s="67">
        <f>RES_hhdet_in!L126-RES_hhdet_in_new!L126</f>
        <v>0</v>
      </c>
      <c r="M126" s="67">
        <f>RES_hhdet_in!M126-RES_hhdet_in_new!M126</f>
        <v>282.08325450356529</v>
      </c>
      <c r="N126" s="67">
        <f>RES_hhdet_in!N126-RES_hhdet_in_new!N126</f>
        <v>0</v>
      </c>
      <c r="O126" s="67">
        <f>RES_hhdet_in!O126-RES_hhdet_in_new!O126</f>
        <v>0</v>
      </c>
      <c r="P126" s="67">
        <f>RES_hhdet_in!P126-RES_hhdet_in_new!P126</f>
        <v>0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14</v>
      </c>
      <c r="D129" s="67">
        <f>RES_hhdet_in!D129-RES_hhdet_in_new!D129</f>
        <v>11</v>
      </c>
      <c r="E129" s="67">
        <f>RES_hhdet_in!E129-RES_hhdet_in_new!E129</f>
        <v>11</v>
      </c>
      <c r="F129" s="67">
        <f>RES_hhdet_in!F129-RES_hhdet_in_new!F129</f>
        <v>10</v>
      </c>
      <c r="G129" s="67">
        <f>RES_hhdet_in!G129-RES_hhdet_in_new!G129</f>
        <v>11.25</v>
      </c>
      <c r="H129" s="67">
        <f>RES_hhdet_in!H129-RES_hhdet_in_new!H129</f>
        <v>13</v>
      </c>
      <c r="I129" s="67">
        <f>RES_hhdet_in!I129-RES_hhdet_in_new!I129</f>
        <v>11</v>
      </c>
      <c r="J129" s="67">
        <f>RES_hhdet_in!J129-RES_hhdet_in_new!J129</f>
        <v>28</v>
      </c>
      <c r="K129" s="67">
        <f>RES_hhdet_in!K129-RES_hhdet_in_new!K129</f>
        <v>32.000000000000014</v>
      </c>
      <c r="L129" s="67">
        <f>RES_hhdet_in!L129-RES_hhdet_in_new!L129</f>
        <v>37.554216867469883</v>
      </c>
      <c r="M129" s="67">
        <f>RES_hhdet_in!M129-RES_hhdet_in_new!M129</f>
        <v>23.000000000000011</v>
      </c>
      <c r="N129" s="67">
        <f>RES_hhdet_in!N129-RES_hhdet_in_new!N129</f>
        <v>0</v>
      </c>
      <c r="O129" s="67">
        <f>RES_hhdet_in!O129-RES_hhdet_in_new!O129</f>
        <v>0</v>
      </c>
      <c r="P129" s="67">
        <f>RES_hhdet_in!P129-RES_hhdet_in_new!P129</f>
        <v>17.000000000000004</v>
      </c>
      <c r="Q129" s="67">
        <f>RES_hhdet_in!Q129-RES_hhdet_in_new!Q129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384.72152199943139</v>
      </c>
      <c r="D131" s="67">
        <f>RES_hhdet_in!D131-RES_hhdet_in_new!D131</f>
        <v>369.66837759653771</v>
      </c>
      <c r="E131" s="67">
        <f>RES_hhdet_in!E131-RES_hhdet_in_new!E131</f>
        <v>439.41075571093853</v>
      </c>
      <c r="F131" s="67">
        <f>RES_hhdet_in!F131-RES_hhdet_in_new!F131</f>
        <v>425.35219729445669</v>
      </c>
      <c r="G131" s="67">
        <f>RES_hhdet_in!G131-RES_hhdet_in_new!G131</f>
        <v>444.13577891433772</v>
      </c>
      <c r="H131" s="67">
        <f>RES_hhdet_in!H131-RES_hhdet_in_new!H131</f>
        <v>459.22731074777846</v>
      </c>
      <c r="I131" s="67">
        <f>RES_hhdet_in!I131-RES_hhdet_in_new!I131</f>
        <v>2156.1970640751329</v>
      </c>
      <c r="J131" s="67">
        <f>RES_hhdet_in!J131-RES_hhdet_in_new!J131</f>
        <v>253.91085953948135</v>
      </c>
      <c r="K131" s="67">
        <f>RES_hhdet_in!K131-RES_hhdet_in_new!K131</f>
        <v>242.45866577976415</v>
      </c>
      <c r="L131" s="67">
        <f>RES_hhdet_in!L131-RES_hhdet_in_new!L131</f>
        <v>83.582309955173699</v>
      </c>
      <c r="M131" s="67">
        <f>RES_hhdet_in!M131-RES_hhdet_in_new!M131</f>
        <v>417.77731302514485</v>
      </c>
      <c r="N131" s="67">
        <f>RES_hhdet_in!N131-RES_hhdet_in_new!N131</f>
        <v>0</v>
      </c>
      <c r="O131" s="67">
        <f>RES_hhdet_in!O131-RES_hhdet_in_new!O131</f>
        <v>585.57425487249861</v>
      </c>
      <c r="P131" s="67">
        <f>RES_hhdet_in!P131-RES_hhdet_in_new!P131</f>
        <v>2.0000000000000568</v>
      </c>
      <c r="Q131" s="67">
        <f>RES_hhdet_in!Q131-RES_hhdet_in_new!Q131</f>
        <v>154.00000000000003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0.8170105832056862</v>
      </c>
      <c r="D132" s="67">
        <f>RES_hhdet_in!D132-RES_hhdet_in_new!D132</f>
        <v>0.73508730945339629</v>
      </c>
      <c r="E132" s="67">
        <f>RES_hhdet_in!E132-RES_hhdet_in_new!E132</f>
        <v>0.78109004621900624</v>
      </c>
      <c r="F132" s="67">
        <f>RES_hhdet_in!F132-RES_hhdet_in_new!F132</f>
        <v>0.65449500908451164</v>
      </c>
      <c r="G132" s="67">
        <f>RES_hhdet_in!G132-RES_hhdet_in_new!G132</f>
        <v>0.41044793199348506</v>
      </c>
      <c r="H132" s="67">
        <f>RES_hhdet_in!H132-RES_hhdet_in_new!H132</f>
        <v>0.17316515478377426</v>
      </c>
      <c r="I132" s="67">
        <f>RES_hhdet_in!I132-RES_hhdet_in_new!I132</f>
        <v>0</v>
      </c>
      <c r="J132" s="67">
        <f>RES_hhdet_in!J132-RES_hhdet_in_new!J132</f>
        <v>17</v>
      </c>
      <c r="K132" s="67">
        <f>RES_hhdet_in!K132-RES_hhdet_in_new!K132</f>
        <v>0.66228292343194539</v>
      </c>
      <c r="L132" s="67">
        <f>RES_hhdet_in!L132-RES_hhdet_in_new!L132</f>
        <v>46.956752544826301</v>
      </c>
      <c r="M132" s="67">
        <f>RES_hhdet_in!M132-RES_hhdet_in_new!M132</f>
        <v>4.7448364303298263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26.000000000000004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136.86184797159589</v>
      </c>
      <c r="D135" s="67">
        <f>RES_hhdet_in!D135-RES_hhdet_in_new!D135</f>
        <v>71.825793502276454</v>
      </c>
      <c r="E135" s="67">
        <f>RES_hhdet_in!E135-RES_hhdet_in_new!E135</f>
        <v>79.407727473716278</v>
      </c>
      <c r="F135" s="67">
        <f>RES_hhdet_in!F135-RES_hhdet_in_new!F135</f>
        <v>71.013446441173727</v>
      </c>
      <c r="G135" s="67">
        <f>RES_hhdet_in!G135-RES_hhdet_in_new!G135</f>
        <v>240.74030068951549</v>
      </c>
      <c r="H135" s="67">
        <f>RES_hhdet_in!H135-RES_hhdet_in_new!H135</f>
        <v>129.08511479329354</v>
      </c>
      <c r="I135" s="67">
        <f>RES_hhdet_in!I135-RES_hhdet_in_new!I135</f>
        <v>0</v>
      </c>
      <c r="J135" s="67">
        <f>RES_hhdet_in!J135-RES_hhdet_in_new!J135</f>
        <v>1183.6758809967714</v>
      </c>
      <c r="K135" s="67">
        <f>RES_hhdet_in!K135-RES_hhdet_in_new!K135</f>
        <v>49.031097262400138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185.00000000000003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17.000000000000004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0.43119418269008936</v>
      </c>
      <c r="D136" s="67">
        <f>RES_hhdet_in!D136-RES_hhdet_in_new!D136</f>
        <v>0.19656978502726163</v>
      </c>
      <c r="E136" s="67">
        <f>RES_hhdet_in!E136-RES_hhdet_in_new!E136</f>
        <v>0.15441163948175607</v>
      </c>
      <c r="F136" s="67">
        <f>RES_hhdet_in!F136-RES_hhdet_in_new!F136</f>
        <v>8.0379147671856721E-2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23.999999999998906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23.555555555555557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133.49999999999997</v>
      </c>
      <c r="D140" s="67">
        <f>RES_hhdet_in!D140-RES_hhdet_in_new!D140</f>
        <v>923.50000000000057</v>
      </c>
      <c r="E140" s="67">
        <f>RES_hhdet_in!E140-RES_hhdet_in_new!E140</f>
        <v>44.753279655595747</v>
      </c>
      <c r="F140" s="67">
        <f>RES_hhdet_in!F140-RES_hhdet_in_new!F140</f>
        <v>315.50000000000074</v>
      </c>
      <c r="G140" s="67">
        <f>RES_hhdet_in!G140-RES_hhdet_in_new!G140</f>
        <v>48.160441582543456</v>
      </c>
      <c r="H140" s="67">
        <f>RES_hhdet_in!H140-RES_hhdet_in_new!H140</f>
        <v>41.358909800957512</v>
      </c>
      <c r="I140" s="67">
        <f>RES_hhdet_in!I140-RES_hhdet_in_new!I140</f>
        <v>498.49999999999949</v>
      </c>
      <c r="J140" s="67">
        <f>RES_hhdet_in!J140-RES_hhdet_in_new!J140</f>
        <v>1659.5000000000016</v>
      </c>
      <c r="K140" s="67">
        <f>RES_hhdet_in!K140-RES_hhdet_in_new!K140</f>
        <v>54.708134318542015</v>
      </c>
      <c r="L140" s="67">
        <f>RES_hhdet_in!L140-RES_hhdet_in_new!L140</f>
        <v>1.1368683772161618E-13</v>
      </c>
      <c r="M140" s="67">
        <f>RES_hhdet_in!M140-RES_hhdet_in_new!M140</f>
        <v>1521.2532796555945</v>
      </c>
      <c r="N140" s="67">
        <f>RES_hhdet_in!N140-RES_hhdet_in_new!N140</f>
        <v>0</v>
      </c>
      <c r="O140" s="67">
        <f>RES_hhdet_in!O140-RES_hhdet_in_new!O140</f>
        <v>233.00511775117593</v>
      </c>
      <c r="P140" s="67">
        <f>RES_hhdet_in!P140-RES_hhdet_in_new!P140</f>
        <v>176.35890980095729</v>
      </c>
      <c r="Q140" s="67">
        <f>RES_hhdet_in!Q140-RES_hhdet_in_new!Q140</f>
        <v>18.648577970904284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715.50151142822119</v>
      </c>
      <c r="D141" s="83">
        <f>RES_hhdet_in!D141-RES_hhdet_in_new!D141</f>
        <v>360.59622865793403</v>
      </c>
      <c r="E141" s="83">
        <f>RES_hhdet_in!E141-RES_hhdet_in_new!E141</f>
        <v>1854.7539848703568</v>
      </c>
      <c r="F141" s="83">
        <f>RES_hhdet_in!F141-RES_hhdet_in_new!F141</f>
        <v>563.10051789238628</v>
      </c>
      <c r="G141" s="83">
        <f>RES_hhdet_in!G141-RES_hhdet_in_new!G141</f>
        <v>957.68891548771569</v>
      </c>
      <c r="H141" s="83">
        <f>RES_hhdet_in!H141-RES_hhdet_in_new!H141</f>
        <v>942.2269502880622</v>
      </c>
      <c r="I141" s="83">
        <f>RES_hhdet_in!I141-RES_hhdet_in_new!I141</f>
        <v>382.89812092892379</v>
      </c>
      <c r="J141" s="83">
        <f>RES_hhdet_in!J141-RES_hhdet_in_new!J141</f>
        <v>187.96659325527327</v>
      </c>
      <c r="K141" s="83">
        <f>RES_hhdet_in!K141-RES_hhdet_in_new!K141</f>
        <v>2585.4287332852596</v>
      </c>
      <c r="L141" s="83">
        <f>RES_hhdet_in!L141-RES_hhdet_in_new!L141</f>
        <v>1381.709984868867</v>
      </c>
      <c r="M141" s="83">
        <f>RES_hhdet_in!M141-RES_hhdet_in_new!M141</f>
        <v>181.27125705870236</v>
      </c>
      <c r="N141" s="83">
        <f>RES_hhdet_in!N141-RES_hhdet_in_new!N141</f>
        <v>1009.6553238313666</v>
      </c>
      <c r="O141" s="83">
        <f>RES_hhdet_in!O141-RES_hhdet_in_new!O141</f>
        <v>348.74488224882407</v>
      </c>
      <c r="P141" s="83">
        <f>RES_hhdet_in!P141-RES_hhdet_in_new!P141</f>
        <v>737.89109019904276</v>
      </c>
      <c r="Q141" s="83">
        <f>RES_hhdet_in!Q141-RES_hhdet_in_new!Q141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1689.3837563362758</v>
      </c>
      <c r="D145" s="67">
        <f>RES_hhdet_in!D145-RES_hhdet_in_new!D145</f>
        <v>3535.4512149950756</v>
      </c>
      <c r="E145" s="67">
        <f>RES_hhdet_in!E145-RES_hhdet_in_new!E145</f>
        <v>2266.8197666111159</v>
      </c>
      <c r="F145" s="67">
        <f>RES_hhdet_in!F145-RES_hhdet_in_new!F145</f>
        <v>3597.2107538506498</v>
      </c>
      <c r="G145" s="67">
        <f>RES_hhdet_in!G145-RES_hhdet_in_new!G145</f>
        <v>2356.2931508110792</v>
      </c>
      <c r="H145" s="67">
        <f>RES_hhdet_in!H145-RES_hhdet_in_new!H145</f>
        <v>1148.8650735435106</v>
      </c>
      <c r="I145" s="67">
        <f>RES_hhdet_in!I145-RES_hhdet_in_new!I145</f>
        <v>2490.1013336956862</v>
      </c>
      <c r="J145" s="67">
        <f>RES_hhdet_in!J145-RES_hhdet_in_new!J145</f>
        <v>1377.9566592330707</v>
      </c>
      <c r="K145" s="67">
        <f>RES_hhdet_in!K145-RES_hhdet_in_new!K145</f>
        <v>3036.4667457866826</v>
      </c>
      <c r="L145" s="67">
        <f>RES_hhdet_in!L145-RES_hhdet_in_new!L145</f>
        <v>1378.4231275168063</v>
      </c>
      <c r="M145" s="67">
        <f>RES_hhdet_in!M145-RES_hhdet_in_new!M145</f>
        <v>3827.9930094616138</v>
      </c>
      <c r="N145" s="67">
        <f>RES_hhdet_in!N145-RES_hhdet_in_new!N145</f>
        <v>11748.351684848927</v>
      </c>
      <c r="O145" s="67">
        <f>RES_hhdet_in!O145-RES_hhdet_in_new!O145</f>
        <v>11235.225051259304</v>
      </c>
      <c r="P145" s="67">
        <f>RES_hhdet_in!P145-RES_hhdet_in_new!P145</f>
        <v>36270.916737641652</v>
      </c>
      <c r="Q145" s="67">
        <f>RES_hhdet_in!Q145-RES_hhdet_in_new!Q145</f>
        <v>38016.573093471583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512</v>
      </c>
      <c r="D147" s="67">
        <f>RES_hhdet_in!D147-RES_hhdet_in_new!D147</f>
        <v>1073</v>
      </c>
      <c r="E147" s="67">
        <f>RES_hhdet_in!E147-RES_hhdet_in_new!E147</f>
        <v>687</v>
      </c>
      <c r="F147" s="67">
        <f>RES_hhdet_in!F147-RES_hhdet_in_new!F147</f>
        <v>1091</v>
      </c>
      <c r="G147" s="67">
        <f>RES_hhdet_in!G147-RES_hhdet_in_new!G147</f>
        <v>715</v>
      </c>
      <c r="H147" s="67">
        <f>RES_hhdet_in!H147-RES_hhdet_in_new!H147</f>
        <v>349</v>
      </c>
      <c r="I147" s="67">
        <f>RES_hhdet_in!I147-RES_hhdet_in_new!I147</f>
        <v>755</v>
      </c>
      <c r="J147" s="67">
        <f>RES_hhdet_in!J147-RES_hhdet_in_new!J147</f>
        <v>418</v>
      </c>
      <c r="K147" s="67">
        <f>RES_hhdet_in!K147-RES_hhdet_in_new!K147</f>
        <v>921.00000000000045</v>
      </c>
      <c r="L147" s="67">
        <f>RES_hhdet_in!L147-RES_hhdet_in_new!L147</f>
        <v>418.00000000000017</v>
      </c>
      <c r="M147" s="67">
        <f>RES_hhdet_in!M147-RES_hhdet_in_new!M147</f>
        <v>1161.0000000000005</v>
      </c>
      <c r="N147" s="67">
        <f>RES_hhdet_in!N147-RES_hhdet_in_new!N147</f>
        <v>3564.0000000000009</v>
      </c>
      <c r="O147" s="67">
        <f>RES_hhdet_in!O147-RES_hhdet_in_new!O147</f>
        <v>3408.0000000000014</v>
      </c>
      <c r="P147" s="67">
        <f>RES_hhdet_in!P147-RES_hhdet_in_new!P147</f>
        <v>8755.0000000000073</v>
      </c>
      <c r="Q147" s="67">
        <f>RES_hhdet_in!Q147-RES_hhdet_in_new!Q147</f>
        <v>11534.000000000007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468.99294767410458</v>
      </c>
      <c r="D149" s="67">
        <f>RES_hhdet_in!D149-RES_hhdet_in_new!D149</f>
        <v>552.92553211486938</v>
      </c>
      <c r="E149" s="67">
        <f>RES_hhdet_in!E149-RES_hhdet_in_new!E149</f>
        <v>94.71966031111242</v>
      </c>
      <c r="F149" s="67">
        <f>RES_hhdet_in!F149-RES_hhdet_in_new!F149</f>
        <v>105.6992821637227</v>
      </c>
      <c r="G149" s="67">
        <f>RES_hhdet_in!G149-RES_hhdet_in_new!G149</f>
        <v>0</v>
      </c>
      <c r="H149" s="67">
        <f>RES_hhdet_in!H149-RES_hhdet_in_new!H149</f>
        <v>0</v>
      </c>
      <c r="I149" s="67">
        <f>RES_hhdet_in!I149-RES_hhdet_in_new!I149</f>
        <v>35.763265306122427</v>
      </c>
      <c r="J149" s="67">
        <f>RES_hhdet_in!J149-RES_hhdet_in_new!J149</f>
        <v>0.39119496855354807</v>
      </c>
      <c r="K149" s="67">
        <f>RES_hhdet_in!K149-RES_hhdet_in_new!K149</f>
        <v>139.98020654044751</v>
      </c>
      <c r="L149" s="67">
        <f>RES_hhdet_in!L149-RES_hhdet_in_new!L149</f>
        <v>2.6262500000000002</v>
      </c>
      <c r="M149" s="67">
        <f>RES_hhdet_in!M149-RES_hhdet_in_new!M149</f>
        <v>594.0000000000008</v>
      </c>
      <c r="N149" s="67">
        <f>RES_hhdet_in!N149-RES_hhdet_in_new!N149</f>
        <v>283.95005475741846</v>
      </c>
      <c r="O149" s="67">
        <f>RES_hhdet_in!O149-RES_hhdet_in_new!O149</f>
        <v>1.9999999999999682</v>
      </c>
      <c r="P149" s="67">
        <f>RES_hhdet_in!P149-RES_hhdet_in_new!P149</f>
        <v>37.000000000000028</v>
      </c>
      <c r="Q149" s="67">
        <f>RES_hhdet_in!Q149-RES_hhdet_in_new!Q149</f>
        <v>32.680814242666663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3.9999999999999991</v>
      </c>
      <c r="D150" s="67">
        <f>RES_hhdet_in!D150-RES_hhdet_in_new!D150</f>
        <v>3.5711025334721533</v>
      </c>
      <c r="E150" s="67">
        <f>RES_hhdet_in!E150-RES_hhdet_in_new!E150</f>
        <v>2.2891948270811762</v>
      </c>
      <c r="F150" s="67">
        <f>RES_hhdet_in!F150-RES_hhdet_in_new!F150</f>
        <v>2.9643250252877711</v>
      </c>
      <c r="G150" s="67">
        <f>RES_hhdet_in!G150-RES_hhdet_in_new!G150</f>
        <v>0.40129838446519972</v>
      </c>
      <c r="H150" s="67">
        <f>RES_hhdet_in!H150-RES_hhdet_in_new!H150</f>
        <v>0</v>
      </c>
      <c r="I150" s="67">
        <f>RES_hhdet_in!I150-RES_hhdet_in_new!I150</f>
        <v>3.000000000000143</v>
      </c>
      <c r="J150" s="67">
        <f>RES_hhdet_in!J150-RES_hhdet_in_new!J150</f>
        <v>1.9999999999998792</v>
      </c>
      <c r="K150" s="67">
        <f>RES_hhdet_in!K150-RES_hhdet_in_new!K150</f>
        <v>9.2668895514327616</v>
      </c>
      <c r="L150" s="67">
        <f>RES_hhdet_in!L150-RES_hhdet_in_new!L150</f>
        <v>0.12375</v>
      </c>
      <c r="M150" s="67">
        <f>RES_hhdet_in!M150-RES_hhdet_in_new!M150</f>
        <v>42.634073750938697</v>
      </c>
      <c r="N150" s="67">
        <f>RES_hhdet_in!N150-RES_hhdet_in_new!N150</f>
        <v>20.301734252665515</v>
      </c>
      <c r="O150" s="67">
        <f>RES_hhdet_in!O150-RES_hhdet_in_new!O150</f>
        <v>15.000000000000014</v>
      </c>
      <c r="P150" s="67">
        <f>RES_hhdet_in!P150-RES_hhdet_in_new!P150</f>
        <v>14.252658322734506</v>
      </c>
      <c r="Q150" s="67">
        <f>RES_hhdet_in!Q150-RES_hhdet_in_new!Q150</f>
        <v>10.999999999999996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1687.8240234536422</v>
      </c>
      <c r="D153" s="67">
        <f>RES_hhdet_in!D153-RES_hhdet_in_new!D153</f>
        <v>3570.7597058244564</v>
      </c>
      <c r="E153" s="67">
        <f>RES_hhdet_in!E153-RES_hhdet_in_new!E153</f>
        <v>2662.3375119726516</v>
      </c>
      <c r="F153" s="67">
        <f>RES_hhdet_in!F153-RES_hhdet_in_new!F153</f>
        <v>3588.5630942850453</v>
      </c>
      <c r="G153" s="67">
        <f>RES_hhdet_in!G153-RES_hhdet_in_new!G153</f>
        <v>2547.307908396363</v>
      </c>
      <c r="H153" s="67">
        <f>RES_hhdet_in!H153-RES_hhdet_in_new!H153</f>
        <v>1591.2175029824252</v>
      </c>
      <c r="I153" s="67">
        <f>RES_hhdet_in!I153-RES_hhdet_in_new!I153</f>
        <v>2535.8054031586435</v>
      </c>
      <c r="J153" s="67">
        <f>RES_hhdet_in!J153-RES_hhdet_in_new!J153</f>
        <v>1450.3130987793957</v>
      </c>
      <c r="K153" s="67">
        <f>RES_hhdet_in!K153-RES_hhdet_in_new!K153</f>
        <v>5592.0953491495256</v>
      </c>
      <c r="L153" s="67">
        <f>RES_hhdet_in!L153-RES_hhdet_in_new!L153</f>
        <v>7312.7254451204581</v>
      </c>
      <c r="M153" s="67">
        <f>RES_hhdet_in!M153-RES_hhdet_in_new!M153</f>
        <v>6921.3994913364895</v>
      </c>
      <c r="N153" s="67">
        <f>RES_hhdet_in!N153-RES_hhdet_in_new!N153</f>
        <v>18181.604042551058</v>
      </c>
      <c r="O153" s="67">
        <f>RES_hhdet_in!O153-RES_hhdet_in_new!O153</f>
        <v>16547.776526513946</v>
      </c>
      <c r="P153" s="67">
        <f>RES_hhdet_in!P153-RES_hhdet_in_new!P153</f>
        <v>40334.540950130307</v>
      </c>
      <c r="Q153" s="67">
        <f>RES_hhdet_in!Q153-RES_hhdet_in_new!Q153</f>
        <v>43945.301775123036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0.29030797218081617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9.0949470177292824E-12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329.24999999999983</v>
      </c>
      <c r="D158" s="67">
        <f>RES_hhdet_in!D158-RES_hhdet_in_new!D158</f>
        <v>1561.2499999999998</v>
      </c>
      <c r="E158" s="67">
        <f>RES_hhdet_in!E158-RES_hhdet_in_new!E158</f>
        <v>85.210467938352039</v>
      </c>
      <c r="F158" s="67">
        <f>RES_hhdet_in!F158-RES_hhdet_in_new!F158</f>
        <v>875.24999999999932</v>
      </c>
      <c r="G158" s="67">
        <f>RES_hhdet_in!G158-RES_hhdet_in_new!G158</f>
        <v>206.35155518410457</v>
      </c>
      <c r="H158" s="67">
        <f>RES_hhdet_in!H158-RES_hhdet_in_new!H158</f>
        <v>20.996895765817172</v>
      </c>
      <c r="I158" s="67">
        <f>RES_hhdet_in!I158-RES_hhdet_in_new!I158</f>
        <v>1302.2500000000005</v>
      </c>
      <c r="J158" s="67">
        <f>RES_hhdet_in!J158-RES_hhdet_in_new!J158</f>
        <v>4592.2499999999982</v>
      </c>
      <c r="K158" s="67">
        <f>RES_hhdet_in!K158-RES_hhdet_in_new!K158</f>
        <v>493.73036491346079</v>
      </c>
      <c r="L158" s="67">
        <f>RES_hhdet_in!L158-RES_hhdet_in_new!L158</f>
        <v>0</v>
      </c>
      <c r="M158" s="67">
        <f>RES_hhdet_in!M158-RES_hhdet_in_new!M158</f>
        <v>6727.0000000000064</v>
      </c>
      <c r="N158" s="67">
        <f>RES_hhdet_in!N158-RES_hhdet_in_new!N158</f>
        <v>5274.1751116975947</v>
      </c>
      <c r="O158" s="67">
        <f>RES_hhdet_in!O158-RES_hhdet_in_new!O158</f>
        <v>2001.0000000000002</v>
      </c>
      <c r="P158" s="67">
        <f>RES_hhdet_in!P158-RES_hhdet_in_new!P158</f>
        <v>15360.098921498806</v>
      </c>
      <c r="Q158" s="67">
        <f>RES_hhdet_in!Q158-RES_hhdet_in_new!Q158</f>
        <v>7345.7398892690126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1509.3837563362758</v>
      </c>
      <c r="D159" s="83">
        <f>RES_hhdet_in!D159-RES_hhdet_in_new!D159</f>
        <v>2579.3991476248007</v>
      </c>
      <c r="E159" s="83">
        <f>RES_hhdet_in!E159-RES_hhdet_in_new!E159</f>
        <v>3267.8197666111159</v>
      </c>
      <c r="F159" s="83">
        <f>RES_hhdet_in!F159-RES_hhdet_in_new!F159</f>
        <v>3109.24446693767</v>
      </c>
      <c r="G159" s="83">
        <f>RES_hhdet_in!G159-RES_hhdet_in_new!G159</f>
        <v>2450.2931508110782</v>
      </c>
      <c r="H159" s="83">
        <f>RES_hhdet_in!H159-RES_hhdet_in_new!H159</f>
        <v>1462.8650735435106</v>
      </c>
      <c r="I159" s="83">
        <f>RES_hhdet_in!I159-RES_hhdet_in_new!I159</f>
        <v>1860.1661424603194</v>
      </c>
      <c r="J159" s="83">
        <f>RES_hhdet_in!J159-RES_hhdet_in_new!J159</f>
        <v>0</v>
      </c>
      <c r="K159" s="83">
        <f>RES_hhdet_in!K159-RES_hhdet_in_new!K159</f>
        <v>6752.9358694266493</v>
      </c>
      <c r="L159" s="83">
        <f>RES_hhdet_in!L159-RES_hhdet_in_new!L159</f>
        <v>9486.87106014653</v>
      </c>
      <c r="M159" s="83">
        <f>RES_hhdet_in!M159-RES_hhdet_in_new!M159</f>
        <v>1895.748461628622</v>
      </c>
      <c r="N159" s="83">
        <f>RES_hhdet_in!N159-RES_hhdet_in_new!N159</f>
        <v>14781.41947783059</v>
      </c>
      <c r="O159" s="83">
        <f>RES_hhdet_in!O159-RES_hhdet_in_new!O159</f>
        <v>13927.373496075199</v>
      </c>
      <c r="P159" s="83">
        <f>RES_hhdet_in!P159-RES_hhdet_in_new!P159</f>
        <v>22961.419841875831</v>
      </c>
      <c r="Q159" s="83">
        <f>RES_hhdet_in!Q159-RES_hhdet_in_new!Q159</f>
        <v>35496.137902236209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8493.089085988322</v>
      </c>
      <c r="D163" s="67">
        <f>RES_hhdet_in!D163-RES_hhdet_in_new!D163</f>
        <v>8197.8607432174413</v>
      </c>
      <c r="E163" s="67">
        <f>RES_hhdet_in!E163-RES_hhdet_in_new!E163</f>
        <v>0</v>
      </c>
      <c r="F163" s="67">
        <f>RES_hhdet_in!F163-RES_hhdet_in_new!F163</f>
        <v>3139.2548896339208</v>
      </c>
      <c r="G163" s="67">
        <f>RES_hhdet_in!G163-RES_hhdet_in_new!G163</f>
        <v>0</v>
      </c>
      <c r="H163" s="67">
        <f>RES_hhdet_in!H163-RES_hhdet_in_new!H163</f>
        <v>0</v>
      </c>
      <c r="I163" s="67">
        <f>RES_hhdet_in!I163-RES_hhdet_in_new!I163</f>
        <v>380.02011008553961</v>
      </c>
      <c r="J163" s="67">
        <f>RES_hhdet_in!J163-RES_hhdet_in_new!J163</f>
        <v>11422.0497814796</v>
      </c>
      <c r="K163" s="67">
        <f>RES_hhdet_in!K163-RES_hhdet_in_new!K163</f>
        <v>11787.369059033859</v>
      </c>
      <c r="L163" s="67">
        <f>RES_hhdet_in!L163-RES_hhdet_in_new!L163</f>
        <v>12511.742765802341</v>
      </c>
      <c r="M163" s="67">
        <f>RES_hhdet_in!M163-RES_hhdet_in_new!M163</f>
        <v>10732.812860869528</v>
      </c>
      <c r="N163" s="67">
        <f>RES_hhdet_in!N163-RES_hhdet_in_new!N163</f>
        <v>7281.8772613699912</v>
      </c>
      <c r="O163" s="67">
        <f>RES_hhdet_in!O163-RES_hhdet_in_new!O163</f>
        <v>4674.8677167485039</v>
      </c>
      <c r="P163" s="67">
        <f>RES_hhdet_in!P163-RES_hhdet_in_new!P163</f>
        <v>0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377</v>
      </c>
      <c r="D165" s="67">
        <f>RES_hhdet_in!D165-RES_hhdet_in_new!D165</f>
        <v>301</v>
      </c>
      <c r="E165" s="67">
        <f>RES_hhdet_in!E165-RES_hhdet_in_new!E165</f>
        <v>169</v>
      </c>
      <c r="F165" s="67">
        <f>RES_hhdet_in!F165-RES_hhdet_in_new!F165</f>
        <v>321.5</v>
      </c>
      <c r="G165" s="67">
        <f>RES_hhdet_in!G165-RES_hhdet_in_new!G165</f>
        <v>132</v>
      </c>
      <c r="H165" s="67">
        <f>RES_hhdet_in!H165-RES_hhdet_in_new!H165</f>
        <v>158</v>
      </c>
      <c r="I165" s="67">
        <f>RES_hhdet_in!I165-RES_hhdet_in_new!I165</f>
        <v>240.75</v>
      </c>
      <c r="J165" s="67">
        <f>RES_hhdet_in!J165-RES_hhdet_in_new!J165</f>
        <v>481.5</v>
      </c>
      <c r="K165" s="67">
        <f>RES_hhdet_in!K165-RES_hhdet_in_new!K165</f>
        <v>635.00000000000023</v>
      </c>
      <c r="L165" s="67">
        <f>RES_hhdet_in!L165-RES_hhdet_in_new!L165</f>
        <v>656.00000000000023</v>
      </c>
      <c r="M165" s="67">
        <f>RES_hhdet_in!M165-RES_hhdet_in_new!M165</f>
        <v>352.00000000000011</v>
      </c>
      <c r="N165" s="67">
        <f>RES_hhdet_in!N165-RES_hhdet_in_new!N165</f>
        <v>291.00000000000011</v>
      </c>
      <c r="O165" s="67">
        <f>RES_hhdet_in!O165-RES_hhdet_in_new!O165</f>
        <v>0</v>
      </c>
      <c r="P165" s="67">
        <f>RES_hhdet_in!P165-RES_hhdet_in_new!P165</f>
        <v>0</v>
      </c>
      <c r="Q165" s="67">
        <f>RES_hhdet_in!Q165-RES_hhdet_in_new!Q165</f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12964.949035556901</v>
      </c>
      <c r="D167" s="67">
        <f>RES_hhdet_in!D167-RES_hhdet_in_new!D167</f>
        <v>11116.376147309797</v>
      </c>
      <c r="E167" s="67">
        <f>RES_hhdet_in!E167-RES_hhdet_in_new!E167</f>
        <v>0</v>
      </c>
      <c r="F167" s="67">
        <f>RES_hhdet_in!F167-RES_hhdet_in_new!F167</f>
        <v>14414.797087322859</v>
      </c>
      <c r="G167" s="67">
        <f>RES_hhdet_in!G167-RES_hhdet_in_new!G167</f>
        <v>0</v>
      </c>
      <c r="H167" s="67">
        <f>RES_hhdet_in!H167-RES_hhdet_in_new!H167</f>
        <v>0</v>
      </c>
      <c r="I167" s="67">
        <f>RES_hhdet_in!I167-RES_hhdet_in_new!I167</f>
        <v>5069.0000000000055</v>
      </c>
      <c r="J167" s="67">
        <f>RES_hhdet_in!J167-RES_hhdet_in_new!J167</f>
        <v>3396.0239334401695</v>
      </c>
      <c r="K167" s="67">
        <f>RES_hhdet_in!K167-RES_hhdet_in_new!K167</f>
        <v>7707.0394441142325</v>
      </c>
      <c r="L167" s="67">
        <f>RES_hhdet_in!L167-RES_hhdet_in_new!L167</f>
        <v>1888.0122831296683</v>
      </c>
      <c r="M167" s="67">
        <f>RES_hhdet_in!M167-RES_hhdet_in_new!M167</f>
        <v>53297.999999999985</v>
      </c>
      <c r="N167" s="67">
        <f>RES_hhdet_in!N167-RES_hhdet_in_new!N167</f>
        <v>20883.500398808632</v>
      </c>
      <c r="O167" s="67">
        <f>RES_hhdet_in!O167-RES_hhdet_in_new!O167</f>
        <v>22480.866737421522</v>
      </c>
      <c r="P167" s="67">
        <f>RES_hhdet_in!P167-RES_hhdet_in_new!P167</f>
        <v>29519.052605700901</v>
      </c>
      <c r="Q167" s="67">
        <f>RES_hhdet_in!Q167-RES_hhdet_in_new!Q167</f>
        <v>38286.64227417911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439.09693788162861</v>
      </c>
      <c r="D168" s="67">
        <f>RES_hhdet_in!D168-RES_hhdet_in_new!D168</f>
        <v>225.06945893646818</v>
      </c>
      <c r="E168" s="67">
        <f>RES_hhdet_in!E168-RES_hhdet_in_new!E168</f>
        <v>171.49999999999946</v>
      </c>
      <c r="F168" s="67">
        <f>RES_hhdet_in!F168-RES_hhdet_in_new!F168</f>
        <v>252.89730222662996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309.49102757211733</v>
      </c>
      <c r="J168" s="67">
        <f>RES_hhdet_in!J168-RES_hhdet_in_new!J168</f>
        <v>152.49999999999963</v>
      </c>
      <c r="K168" s="67">
        <f>RES_hhdet_in!K168-RES_hhdet_in_new!K168</f>
        <v>1025.1630917405953</v>
      </c>
      <c r="L168" s="67">
        <f>RES_hhdet_in!L168-RES_hhdet_in_new!L168</f>
        <v>133.32966737038791</v>
      </c>
      <c r="M168" s="67">
        <f>RES_hhdet_in!M168-RES_hhdet_in_new!M168</f>
        <v>3599.6800805549688</v>
      </c>
      <c r="N168" s="67">
        <f>RES_hhdet_in!N168-RES_hhdet_in_new!N168</f>
        <v>1310.7877411661345</v>
      </c>
      <c r="O168" s="67">
        <f>RES_hhdet_in!O168-RES_hhdet_in_new!O168</f>
        <v>2449.2582625784694</v>
      </c>
      <c r="P168" s="67">
        <f>RES_hhdet_in!P168-RES_hhdet_in_new!P168</f>
        <v>3044.9473942990994</v>
      </c>
      <c r="Q168" s="67">
        <f>RES_hhdet_in!Q168-RES_hhdet_in_new!Q168</f>
        <v>3897.9683365399651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7913.6854646543088</v>
      </c>
      <c r="D171" s="67">
        <f>RES_hhdet_in!D171-RES_hhdet_in_new!D171</f>
        <v>9724.5285885076919</v>
      </c>
      <c r="E171" s="67">
        <f>RES_hhdet_in!E171-RES_hhdet_in_new!E171</f>
        <v>19037.447444064637</v>
      </c>
      <c r="F171" s="67">
        <f>RES_hhdet_in!F171-RES_hhdet_in_new!F171</f>
        <v>3764.119539142217</v>
      </c>
      <c r="G171" s="67">
        <f>RES_hhdet_in!G171-RES_hhdet_in_new!G171</f>
        <v>0</v>
      </c>
      <c r="H171" s="67">
        <f>RES_hhdet_in!H171-RES_hhdet_in_new!H171</f>
        <v>25956.668755337298</v>
      </c>
      <c r="I171" s="67">
        <f>RES_hhdet_in!I171-RES_hhdet_in_new!I171</f>
        <v>3876.2989715079307</v>
      </c>
      <c r="J171" s="67">
        <f>RES_hhdet_in!J171-RES_hhdet_in_new!J171</f>
        <v>14523.025492485029</v>
      </c>
      <c r="K171" s="67">
        <f>RES_hhdet_in!K171-RES_hhdet_in_new!K171</f>
        <v>26245.347736002477</v>
      </c>
      <c r="L171" s="67">
        <f>RES_hhdet_in!L171-RES_hhdet_in_new!L171</f>
        <v>37343.75571478741</v>
      </c>
      <c r="M171" s="67">
        <f>RES_hhdet_in!M171-RES_hhdet_in_new!M171</f>
        <v>2239.7509913260728</v>
      </c>
      <c r="N171" s="67">
        <f>RES_hhdet_in!N171-RES_hhdet_in_new!N171</f>
        <v>0</v>
      </c>
      <c r="O171" s="67">
        <f>RES_hhdet_in!O171-RES_hhdet_in_new!O171</f>
        <v>0</v>
      </c>
      <c r="P171" s="67">
        <f>RES_hhdet_in!P171-RES_hhdet_in_new!P171</f>
        <v>0</v>
      </c>
      <c r="Q171" s="67">
        <f>RES_hhdet_in!Q171-RES_hhdet_in_new!Q171</f>
        <v>0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21.528621334019476</v>
      </c>
      <c r="D172" s="67">
        <f>RES_hhdet_in!D172-RES_hhdet_in_new!D172</f>
        <v>10.69701601170658</v>
      </c>
      <c r="E172" s="67">
        <f>RES_hhdet_in!E172-RES_hhdet_in_new!E172</f>
        <v>866.17755593536356</v>
      </c>
      <c r="F172" s="67">
        <f>RES_hhdet_in!F172-RES_hhdet_in_new!F172</f>
        <v>48.365960942215345</v>
      </c>
      <c r="G172" s="67">
        <f>RES_hhdet_in!G172-RES_hhdet_in_new!G172</f>
        <v>0</v>
      </c>
      <c r="H172" s="67">
        <f>RES_hhdet_in!H172-RES_hhdet_in_new!H172</f>
        <v>667.49791132937116</v>
      </c>
      <c r="I172" s="67">
        <f>RES_hhdet_in!I172-RES_hhdet_in_new!I172</f>
        <v>138.64511008554001</v>
      </c>
      <c r="J172" s="67">
        <f>RES_hhdet_in!J172-RES_hhdet_in_new!J172</f>
        <v>65.79859407773904</v>
      </c>
      <c r="K172" s="67">
        <f>RES_hhdet_in!K172-RES_hhdet_in_new!K172</f>
        <v>351.69229646991926</v>
      </c>
      <c r="L172" s="67">
        <f>RES_hhdet_in!L172-RES_hhdet_in_new!L172</f>
        <v>68.657912499618305</v>
      </c>
      <c r="M172" s="67">
        <f>RES_hhdet_in!M172-RES_hhdet_in_new!M172</f>
        <v>0</v>
      </c>
      <c r="N172" s="67">
        <f>RES_hhdet_in!N172-RES_hhdet_in_new!N172</f>
        <v>1.0231815394945443E-12</v>
      </c>
      <c r="O172" s="67">
        <f>RES_hhdet_in!O172-RES_hhdet_in_new!O172</f>
        <v>0</v>
      </c>
      <c r="P172" s="67">
        <f>RES_hhdet_in!P172-RES_hhdet_in_new!P172</f>
        <v>0</v>
      </c>
      <c r="Q172" s="67">
        <f>RES_hhdet_in!Q172-RES_hhdet_in_new!Q172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3364.5846487209765</v>
      </c>
      <c r="D176" s="67">
        <f>RES_hhdet_in!D176-RES_hhdet_in_new!D176</f>
        <v>26175.750000000033</v>
      </c>
      <c r="E176" s="67">
        <f>RES_hhdet_in!E176-RES_hhdet_in_new!E176</f>
        <v>3.637978807091721E-12</v>
      </c>
      <c r="F176" s="67">
        <f>RES_hhdet_in!F176-RES_hhdet_in_new!F176</f>
        <v>6715.7499999999873</v>
      </c>
      <c r="G176" s="67">
        <f>RES_hhdet_in!G176-RES_hhdet_in_new!G176</f>
        <v>0</v>
      </c>
      <c r="H176" s="67">
        <f>RES_hhdet_in!H176-RES_hhdet_in_new!H176</f>
        <v>0</v>
      </c>
      <c r="I176" s="67">
        <f>RES_hhdet_in!I176-RES_hhdet_in_new!I176</f>
        <v>7538.7499999999982</v>
      </c>
      <c r="J176" s="67">
        <f>RES_hhdet_in!J176-RES_hhdet_in_new!J176</f>
        <v>26140.749999999996</v>
      </c>
      <c r="K176" s="67">
        <f>RES_hhdet_in!K176-RES_hhdet_in_new!K176</f>
        <v>1704.8699764499179</v>
      </c>
      <c r="L176" s="67">
        <f>RES_hhdet_in!L176-RES_hhdet_in_new!L176</f>
        <v>413.97305914906912</v>
      </c>
      <c r="M176" s="67">
        <f>RES_hhdet_in!M176-RES_hhdet_in_new!M176</f>
        <v>26298.75</v>
      </c>
      <c r="N176" s="67">
        <f>RES_hhdet_in!N176-RES_hhdet_in_new!N176</f>
        <v>3360.782018779279</v>
      </c>
      <c r="O176" s="67">
        <f>RES_hhdet_in!O176-RES_hhdet_in_new!O176</f>
        <v>2597.0473025332662</v>
      </c>
      <c r="P176" s="67">
        <f>RES_hhdet_in!P176-RES_hhdet_in_new!P176</f>
        <v>9317.02822506956</v>
      </c>
      <c r="Q176" s="67">
        <f>RES_hhdet_in!Q176-RES_hhdet_in_new!Q176</f>
        <v>3568.4790005579434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17231.714085988322</v>
      </c>
      <c r="D177" s="83">
        <f>RES_hhdet_in!D177-RES_hhdet_in_new!D177</f>
        <v>6724.8633992000941</v>
      </c>
      <c r="E177" s="83">
        <f>RES_hhdet_in!E177-RES_hhdet_in_new!E177</f>
        <v>35809.25</v>
      </c>
      <c r="F177" s="83">
        <f>RES_hhdet_in!F177-RES_hhdet_in_new!F177</f>
        <v>13683.630386085026</v>
      </c>
      <c r="G177" s="83">
        <f>RES_hhdet_in!G177-RES_hhdet_in_new!G177</f>
        <v>0</v>
      </c>
      <c r="H177" s="83">
        <f>RES_hhdet_in!H177-RES_hhdet_in_new!H177</f>
        <v>12196</v>
      </c>
      <c r="I177" s="83">
        <f>RES_hhdet_in!I177-RES_hhdet_in_new!I177</f>
        <v>13228.364767610403</v>
      </c>
      <c r="J177" s="83">
        <f>RES_hhdet_in!J177-RES_hhdet_in_new!J177</f>
        <v>8298.7493494387236</v>
      </c>
      <c r="K177" s="83">
        <f>RES_hhdet_in!K177-RES_hhdet_in_new!K177</f>
        <v>51787.703707754838</v>
      </c>
      <c r="L177" s="83">
        <f>RES_hhdet_in!L177-RES_hhdet_in_new!L177</f>
        <v>46212.495421784988</v>
      </c>
      <c r="M177" s="83">
        <f>RES_hhdet_in!M177-RES_hhdet_in_new!M177</f>
        <v>7219.4085324163443</v>
      </c>
      <c r="N177" s="83">
        <f>RES_hhdet_in!N177-RES_hhdet_in_new!N177</f>
        <v>24920.251764918881</v>
      </c>
      <c r="O177" s="83">
        <f>RES_hhdet_in!O177-RES_hhdet_in_new!O177</f>
        <v>3818.5421891456922</v>
      </c>
      <c r="P177" s="83">
        <f>RES_hhdet_in!P177-RES_hhdet_in_new!P177</f>
        <v>0</v>
      </c>
      <c r="Q177" s="83">
        <f>RES_hhdet_in!Q177-RES_hhdet_in_new!Q177</f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6752.1249999999909</v>
      </c>
      <c r="H5" s="67">
        <v>11700.374999999987</v>
      </c>
      <c r="I5" s="67">
        <v>8016.3749999999909</v>
      </c>
      <c r="J5" s="67">
        <v>20201.374999999975</v>
      </c>
      <c r="K5" s="67">
        <v>13843.374999999985</v>
      </c>
      <c r="L5" s="67">
        <v>0</v>
      </c>
      <c r="M5" s="67">
        <v>2392.3749999999977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113.99999999999987</v>
      </c>
      <c r="H8" s="67">
        <v>151.99999999999983</v>
      </c>
      <c r="I8" s="67">
        <v>126.99999999999986</v>
      </c>
      <c r="J8" s="67">
        <v>425.99999999999955</v>
      </c>
      <c r="K8" s="67">
        <v>603.99999999999932</v>
      </c>
      <c r="L8" s="67">
        <v>0</v>
      </c>
      <c r="M8" s="67">
        <v>419.99999999999955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659.15469117289138</v>
      </c>
      <c r="H11" s="67">
        <v>2858.6830060516068</v>
      </c>
      <c r="I11" s="67">
        <v>3488.8321810616471</v>
      </c>
      <c r="J11" s="67">
        <v>5734.4332565438353</v>
      </c>
      <c r="K11" s="67">
        <v>4086.186047910488</v>
      </c>
      <c r="L11" s="67">
        <v>0</v>
      </c>
      <c r="M11" s="67">
        <v>862.71081725951205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287.46691511365259</v>
      </c>
      <c r="H12" s="67">
        <v>418.70303753473502</v>
      </c>
      <c r="I12" s="67">
        <v>377.45516124780477</v>
      </c>
      <c r="J12" s="67">
        <v>156.27042134962926</v>
      </c>
      <c r="K12" s="67">
        <v>278.74248900718277</v>
      </c>
      <c r="L12" s="67">
        <v>0</v>
      </c>
      <c r="M12" s="67">
        <v>96.361975746993707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5208.7312098079674</v>
      </c>
      <c r="H15" s="67">
        <v>8055.3402146157578</v>
      </c>
      <c r="I15" s="67">
        <v>3928.8719901858603</v>
      </c>
      <c r="J15" s="67">
        <v>13723.032214025203</v>
      </c>
      <c r="K15" s="67">
        <v>8049.0338358838817</v>
      </c>
      <c r="L15" s="67">
        <v>0</v>
      </c>
      <c r="M15" s="67">
        <v>987.99053548128404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596.77218390547978</v>
      </c>
      <c r="H16" s="67">
        <v>367.6487417978874</v>
      </c>
      <c r="I16" s="67">
        <v>221.21566750467861</v>
      </c>
      <c r="J16" s="67">
        <v>587.63910808130981</v>
      </c>
      <c r="K16" s="67">
        <v>1429.4126271984323</v>
      </c>
      <c r="L16" s="67">
        <v>0</v>
      </c>
      <c r="M16" s="67">
        <v>445.31167151220779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1755.677855460553</v>
      </c>
      <c r="H21" s="67">
        <v>3865.0523726325373</v>
      </c>
      <c r="I21" s="67">
        <v>4164.061485825323</v>
      </c>
      <c r="J21" s="67">
        <v>0</v>
      </c>
      <c r="K21" s="67">
        <v>99.08524995521924</v>
      </c>
      <c r="L21" s="67">
        <v>0</v>
      </c>
      <c r="M21" s="67">
        <v>252.12303612635702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4996.4471445394393</v>
      </c>
      <c r="H22" s="83">
        <v>7835.32262736745</v>
      </c>
      <c r="I22" s="83">
        <v>3852.3135141746689</v>
      </c>
      <c r="J22" s="83">
        <v>20201.374999999978</v>
      </c>
      <c r="K22" s="83">
        <v>13744.289750044765</v>
      </c>
      <c r="L22" s="83">
        <v>0</v>
      </c>
      <c r="M22" s="83">
        <v>2140.2519638736403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412.62499999999955</v>
      </c>
      <c r="E26" s="67">
        <v>460.12499999999955</v>
      </c>
      <c r="F26" s="67">
        <v>459.12499999999949</v>
      </c>
      <c r="G26" s="67">
        <v>736.1249999999992</v>
      </c>
      <c r="H26" s="67">
        <v>1811.1249999999982</v>
      </c>
      <c r="I26" s="67">
        <v>1013.1249999999991</v>
      </c>
      <c r="J26" s="67">
        <v>454.12499999999949</v>
      </c>
      <c r="K26" s="67">
        <v>1217.1249999999986</v>
      </c>
      <c r="L26" s="67">
        <v>457.12499999999949</v>
      </c>
      <c r="M26" s="67">
        <v>398.12499999999949</v>
      </c>
      <c r="N26" s="67">
        <v>98.124999999999901</v>
      </c>
      <c r="O26" s="67">
        <v>0</v>
      </c>
      <c r="P26" s="67">
        <v>362.12499999999966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28.999999999999964</v>
      </c>
      <c r="K29" s="67">
        <v>58.999999999999936</v>
      </c>
      <c r="L29" s="67">
        <v>51.999999999999943</v>
      </c>
      <c r="M29" s="67">
        <v>42.999999999999957</v>
      </c>
      <c r="N29" s="67">
        <v>30.999999999999972</v>
      </c>
      <c r="O29" s="67">
        <v>0</v>
      </c>
      <c r="P29" s="67">
        <v>16.999999999999979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295.93682091384983</v>
      </c>
      <c r="E31" s="67">
        <v>94.387280900568157</v>
      </c>
      <c r="F31" s="67">
        <v>270.70568220421751</v>
      </c>
      <c r="G31" s="67">
        <v>473.62628924801533</v>
      </c>
      <c r="H31" s="67">
        <v>367.94702136208383</v>
      </c>
      <c r="I31" s="67">
        <v>593.26270573909233</v>
      </c>
      <c r="J31" s="67">
        <v>256.18630374545592</v>
      </c>
      <c r="K31" s="67">
        <v>196.7043113122034</v>
      </c>
      <c r="L31" s="67">
        <v>80.462736840720652</v>
      </c>
      <c r="M31" s="67">
        <v>215.61466408965336</v>
      </c>
      <c r="N31" s="67">
        <v>41.834482772548</v>
      </c>
      <c r="O31" s="67">
        <v>0</v>
      </c>
      <c r="P31" s="67">
        <v>124.33170087158811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21.12367372521496</v>
      </c>
      <c r="E32" s="67">
        <v>0.51582082325365153</v>
      </c>
      <c r="F32" s="67">
        <v>5.3808063195109046</v>
      </c>
      <c r="G32" s="67">
        <v>33.83440733111307</v>
      </c>
      <c r="H32" s="67">
        <v>3.3027816427087719</v>
      </c>
      <c r="I32" s="67">
        <v>65.664468160357913</v>
      </c>
      <c r="J32" s="67">
        <v>20.312101203788835</v>
      </c>
      <c r="K32" s="67">
        <v>13.744339276857694</v>
      </c>
      <c r="L32" s="67">
        <v>7.4168481304652119</v>
      </c>
      <c r="M32" s="67">
        <v>46.001283525451989</v>
      </c>
      <c r="N32" s="67">
        <v>13.385689410424872</v>
      </c>
      <c r="O32" s="67">
        <v>0</v>
      </c>
      <c r="P32" s="67">
        <v>44.317780450851878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91.340287929998425</v>
      </c>
      <c r="E35" s="67">
        <v>327.59650777433637</v>
      </c>
      <c r="F35" s="67">
        <v>176.91837911877778</v>
      </c>
      <c r="G35" s="67">
        <v>185.64312199508473</v>
      </c>
      <c r="H35" s="67">
        <v>1402.5437305601299</v>
      </c>
      <c r="I35" s="67">
        <v>326.4849138215659</v>
      </c>
      <c r="J35" s="67">
        <v>173.56046840143716</v>
      </c>
      <c r="K35" s="67">
        <v>856.82812236394489</v>
      </c>
      <c r="L35" s="67">
        <v>327.025051580335</v>
      </c>
      <c r="M35" s="67">
        <v>131.48924446999027</v>
      </c>
      <c r="N35" s="67">
        <v>40.545081571946461</v>
      </c>
      <c r="O35" s="67">
        <v>0</v>
      </c>
      <c r="P35" s="67">
        <v>169.02509041244878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4.2242174309363003</v>
      </c>
      <c r="E36" s="67">
        <v>37.625390501841387</v>
      </c>
      <c r="F36" s="67">
        <v>6.1201323574933211</v>
      </c>
      <c r="G36" s="67">
        <v>43.021181425786054</v>
      </c>
      <c r="H36" s="67">
        <v>37.331466435075569</v>
      </c>
      <c r="I36" s="67">
        <v>27.712912278982937</v>
      </c>
      <c r="J36" s="67">
        <v>4.0661266493176011</v>
      </c>
      <c r="K36" s="67">
        <v>149.84822704699255</v>
      </c>
      <c r="L36" s="67">
        <v>42.220363448478643</v>
      </c>
      <c r="M36" s="67">
        <v>5.0198079149038968</v>
      </c>
      <c r="N36" s="67">
        <v>2.3597462450805526</v>
      </c>
      <c r="O36" s="67">
        <v>0</v>
      </c>
      <c r="P36" s="67">
        <v>24.450428265110851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403.21172427601823</v>
      </c>
      <c r="F40" s="67">
        <v>0</v>
      </c>
      <c r="G40" s="67">
        <v>1.4514437520331145</v>
      </c>
      <c r="H40" s="67">
        <v>108.67296972096793</v>
      </c>
      <c r="I40" s="67">
        <v>0</v>
      </c>
      <c r="J40" s="67">
        <v>272.20379905465296</v>
      </c>
      <c r="K40" s="67">
        <v>8.4252316648186376</v>
      </c>
      <c r="L40" s="67">
        <v>0</v>
      </c>
      <c r="M40" s="67">
        <v>272.15259718192351</v>
      </c>
      <c r="N40" s="67">
        <v>18.132655685218342</v>
      </c>
      <c r="O40" s="67">
        <v>0</v>
      </c>
      <c r="P40" s="67">
        <v>185.749578664366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412.62499999999955</v>
      </c>
      <c r="E41" s="83">
        <v>56.913275723981251</v>
      </c>
      <c r="F41" s="83">
        <v>459.12499999999955</v>
      </c>
      <c r="G41" s="83">
        <v>734.67355624796608</v>
      </c>
      <c r="H41" s="83">
        <v>1702.4520302790302</v>
      </c>
      <c r="I41" s="83">
        <v>1013.1249999999989</v>
      </c>
      <c r="J41" s="83">
        <v>181.92120094534653</v>
      </c>
      <c r="K41" s="83">
        <v>1208.6997683351801</v>
      </c>
      <c r="L41" s="83">
        <v>457.12499999999949</v>
      </c>
      <c r="M41" s="83">
        <v>125.97240281807608</v>
      </c>
      <c r="N41" s="83">
        <v>79.992344314781548</v>
      </c>
      <c r="O41" s="83">
        <v>0</v>
      </c>
      <c r="P41" s="83">
        <v>176.3754213356336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122130.68749999987</v>
      </c>
      <c r="C45" s="67">
        <v>131171.68749999985</v>
      </c>
      <c r="D45" s="67">
        <v>127173.68749999987</v>
      </c>
      <c r="E45" s="67">
        <v>139154.68749999983</v>
      </c>
      <c r="F45" s="67">
        <v>107126.68749999987</v>
      </c>
      <c r="G45" s="67">
        <v>119744.68749999987</v>
      </c>
      <c r="H45" s="67">
        <v>117033.68749999985</v>
      </c>
      <c r="I45" s="67">
        <v>93447.687499999898</v>
      </c>
      <c r="J45" s="67">
        <v>118518.68749999985</v>
      </c>
      <c r="K45" s="67">
        <v>96896.687499999884</v>
      </c>
      <c r="L45" s="67">
        <v>111621.68749999988</v>
      </c>
      <c r="M45" s="67">
        <v>116518.68749999987</v>
      </c>
      <c r="N45" s="67">
        <v>119357.68749999988</v>
      </c>
      <c r="O45" s="67">
        <v>111341.68749999987</v>
      </c>
      <c r="P45" s="67">
        <v>122264.68749999984</v>
      </c>
      <c r="Q45" s="67">
        <v>154069.68749999983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7762.9999999999909</v>
      </c>
      <c r="K48" s="67">
        <v>9642.9999999999891</v>
      </c>
      <c r="L48" s="67">
        <v>10121.999999999989</v>
      </c>
      <c r="M48" s="67">
        <v>8851.9999999999891</v>
      </c>
      <c r="N48" s="67">
        <v>8244.9999999999909</v>
      </c>
      <c r="O48" s="67">
        <v>5209.9999999999945</v>
      </c>
      <c r="P48" s="67">
        <v>1486.9999999999984</v>
      </c>
      <c r="Q48" s="67">
        <v>4562.9999999999945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122130.68749999987</v>
      </c>
      <c r="C50" s="67">
        <v>119739.01478585933</v>
      </c>
      <c r="D50" s="67">
        <v>95977.056748331364</v>
      </c>
      <c r="E50" s="67">
        <v>124236.05101756088</v>
      </c>
      <c r="F50" s="67">
        <v>92116.421037885651</v>
      </c>
      <c r="G50" s="67">
        <v>118625.36281509476</v>
      </c>
      <c r="H50" s="67">
        <v>112786.53003540551</v>
      </c>
      <c r="I50" s="67">
        <v>85340.33931932773</v>
      </c>
      <c r="J50" s="67">
        <v>106293.2179434096</v>
      </c>
      <c r="K50" s="67">
        <v>50125.057130109111</v>
      </c>
      <c r="L50" s="67">
        <v>77020.619667940759</v>
      </c>
      <c r="M50" s="67">
        <v>89558.779124384877</v>
      </c>
      <c r="N50" s="67">
        <v>92371.76433494543</v>
      </c>
      <c r="O50" s="67">
        <v>79203.699178464391</v>
      </c>
      <c r="P50" s="67">
        <v>103810.58710908424</v>
      </c>
      <c r="Q50" s="67">
        <v>131467.81225219465</v>
      </c>
    </row>
    <row r="51" spans="1:17" ht="12" customHeight="1" x14ac:dyDescent="0.25">
      <c r="A51" s="23" t="s">
        <v>164</v>
      </c>
      <c r="B51" s="67">
        <v>0</v>
      </c>
      <c r="C51" s="67">
        <v>11432.672714140515</v>
      </c>
      <c r="D51" s="67">
        <v>1874.7955111072306</v>
      </c>
      <c r="E51" s="67">
        <v>6259.7320474126955</v>
      </c>
      <c r="F51" s="67">
        <v>1684.3894014304592</v>
      </c>
      <c r="G51" s="67">
        <v>1119.3246849051079</v>
      </c>
      <c r="H51" s="67">
        <v>3915.2608881802366</v>
      </c>
      <c r="I51" s="67">
        <v>7907.7191666255021</v>
      </c>
      <c r="J51" s="67">
        <v>11628.973571380737</v>
      </c>
      <c r="K51" s="67">
        <v>1442.7156948742888</v>
      </c>
      <c r="L51" s="67">
        <v>10440.752669272544</v>
      </c>
      <c r="M51" s="67">
        <v>16675.527430761336</v>
      </c>
      <c r="N51" s="67">
        <v>8834.9540074769448</v>
      </c>
      <c r="O51" s="67">
        <v>21873.206573711483</v>
      </c>
      <c r="P51" s="67">
        <v>18454.100390915595</v>
      </c>
      <c r="Q51" s="67">
        <v>22601.87524780519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29321.835240561264</v>
      </c>
      <c r="E54" s="67">
        <v>8658.9044350262484</v>
      </c>
      <c r="F54" s="67">
        <v>13325.877060683764</v>
      </c>
      <c r="G54" s="67">
        <v>0</v>
      </c>
      <c r="H54" s="67">
        <v>331.89657641411361</v>
      </c>
      <c r="I54" s="67">
        <v>199.6290140466806</v>
      </c>
      <c r="J54" s="67">
        <v>596.49598520952679</v>
      </c>
      <c r="K54" s="67">
        <v>40934.297415632209</v>
      </c>
      <c r="L54" s="67">
        <v>21241.902250602376</v>
      </c>
      <c r="M54" s="67">
        <v>9266.2478547294158</v>
      </c>
      <c r="N54" s="67">
        <v>16302.300145591462</v>
      </c>
      <c r="O54" s="67">
        <v>7007.6140215027863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4394.6172593842848</v>
      </c>
      <c r="L55" s="67">
        <v>2918.4129121842029</v>
      </c>
      <c r="M55" s="67">
        <v>1018.133090124247</v>
      </c>
      <c r="N55" s="67">
        <v>1848.6690119860395</v>
      </c>
      <c r="O55" s="67">
        <v>3257.1677263212123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4863.318449477485</v>
      </c>
      <c r="C59" s="67">
        <v>0</v>
      </c>
      <c r="D59" s="67">
        <v>0</v>
      </c>
      <c r="E59" s="67">
        <v>139154.68749999983</v>
      </c>
      <c r="F59" s="67">
        <v>0</v>
      </c>
      <c r="G59" s="67">
        <v>3.6865593162111438E-11</v>
      </c>
      <c r="H59" s="67">
        <v>48502.199890700736</v>
      </c>
      <c r="I59" s="67">
        <v>0</v>
      </c>
      <c r="J59" s="67">
        <v>22665.201481735672</v>
      </c>
      <c r="K59" s="67">
        <v>8549.0940375914852</v>
      </c>
      <c r="L59" s="67">
        <v>1910.7655802919369</v>
      </c>
      <c r="M59" s="67">
        <v>18402.500242890183</v>
      </c>
      <c r="N59" s="67">
        <v>21545.839838452615</v>
      </c>
      <c r="O59" s="67">
        <v>5547.2176499353509</v>
      </c>
      <c r="P59" s="67">
        <v>18154.489045489685</v>
      </c>
      <c r="Q59" s="67">
        <v>18083.686283434661</v>
      </c>
    </row>
    <row r="60" spans="1:17" ht="12" customHeight="1" x14ac:dyDescent="0.25">
      <c r="A60" s="29" t="s">
        <v>140</v>
      </c>
      <c r="B60" s="83">
        <v>117267.36905052238</v>
      </c>
      <c r="C60" s="83">
        <v>131171.68749999985</v>
      </c>
      <c r="D60" s="83">
        <v>127173.68749999987</v>
      </c>
      <c r="E60" s="83">
        <v>0</v>
      </c>
      <c r="F60" s="83">
        <v>107126.68749999988</v>
      </c>
      <c r="G60" s="83">
        <v>119744.68749999984</v>
      </c>
      <c r="H60" s="83">
        <v>68531.487609299147</v>
      </c>
      <c r="I60" s="83">
        <v>93447.687499999898</v>
      </c>
      <c r="J60" s="83">
        <v>95853.486018264201</v>
      </c>
      <c r="K60" s="83">
        <v>88347.593462408404</v>
      </c>
      <c r="L60" s="83">
        <v>109710.92191970794</v>
      </c>
      <c r="M60" s="83">
        <v>98116.187257109676</v>
      </c>
      <c r="N60" s="83">
        <v>97811.847661547246</v>
      </c>
      <c r="O60" s="83">
        <v>105794.46985006455</v>
      </c>
      <c r="P60" s="83">
        <v>104110.19845451019</v>
      </c>
      <c r="Q60" s="83">
        <v>135986.00121656514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115099.99999999987</v>
      </c>
      <c r="C64" s="67">
        <v>137491.99999999985</v>
      </c>
      <c r="D64" s="67">
        <v>147849.99999999983</v>
      </c>
      <c r="E64" s="67">
        <v>198569.99999999977</v>
      </c>
      <c r="F64" s="67">
        <v>115908.99999999987</v>
      </c>
      <c r="G64" s="67">
        <v>270147.99999999971</v>
      </c>
      <c r="H64" s="67">
        <v>131845.99999999985</v>
      </c>
      <c r="I64" s="67">
        <v>122357.99999999985</v>
      </c>
      <c r="J64" s="67">
        <v>116060.99999999988</v>
      </c>
      <c r="K64" s="67">
        <v>174462.99999999977</v>
      </c>
      <c r="L64" s="67">
        <v>163812.9999999998</v>
      </c>
      <c r="M64" s="67">
        <v>145383.99999999983</v>
      </c>
      <c r="N64" s="67">
        <v>126728.99999999987</v>
      </c>
      <c r="O64" s="67">
        <v>143912.99999999983</v>
      </c>
      <c r="P64" s="67">
        <v>97345.999999999884</v>
      </c>
      <c r="Q64" s="67">
        <v>84005.999999999898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7813.9999999999909</v>
      </c>
      <c r="K67" s="67">
        <v>11851.999999999987</v>
      </c>
      <c r="L67" s="67">
        <v>12638.999999999985</v>
      </c>
      <c r="M67" s="67">
        <v>11420.999999999987</v>
      </c>
      <c r="N67" s="67">
        <v>10069.999999999989</v>
      </c>
      <c r="O67" s="67">
        <v>8555.9999999999891</v>
      </c>
      <c r="P67" s="67">
        <v>1107.9999999999986</v>
      </c>
      <c r="Q67" s="67">
        <v>3657.9999999999955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92146.957875962733</v>
      </c>
      <c r="C69" s="67">
        <v>137491.99999999985</v>
      </c>
      <c r="D69" s="67">
        <v>147849.99999999983</v>
      </c>
      <c r="E69" s="67">
        <v>196189.64726368414</v>
      </c>
      <c r="F69" s="67">
        <v>113489.52444105624</v>
      </c>
      <c r="G69" s="67">
        <v>269023.31843903259</v>
      </c>
      <c r="H69" s="67">
        <v>125883.31895214465</v>
      </c>
      <c r="I69" s="67">
        <v>111241.31542439514</v>
      </c>
      <c r="J69" s="67">
        <v>106625.96907747247</v>
      </c>
      <c r="K69" s="67">
        <v>131136.95120233786</v>
      </c>
      <c r="L69" s="67">
        <v>144768.04485396028</v>
      </c>
      <c r="M69" s="67">
        <v>109322.50369726022</v>
      </c>
      <c r="N69" s="67">
        <v>106950.76792095201</v>
      </c>
      <c r="O69" s="67">
        <v>109607.63872770261</v>
      </c>
      <c r="P69" s="67">
        <v>56849.803057412435</v>
      </c>
      <c r="Q69" s="67">
        <v>59171.239066624898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2351.8345993677476</v>
      </c>
      <c r="G70" s="67">
        <v>1124.6815609671164</v>
      </c>
      <c r="H70" s="67">
        <v>5962.6810478551997</v>
      </c>
      <c r="I70" s="67">
        <v>11116.684575604706</v>
      </c>
      <c r="J70" s="67">
        <v>9435.0309225274032</v>
      </c>
      <c r="K70" s="67">
        <v>43326.048797661919</v>
      </c>
      <c r="L70" s="67">
        <v>19044.955146039527</v>
      </c>
      <c r="M70" s="67">
        <v>19481.624970301433</v>
      </c>
      <c r="N70" s="67">
        <v>12583.103411486036</v>
      </c>
      <c r="O70" s="67">
        <v>34305.361272297232</v>
      </c>
      <c r="P70" s="67">
        <v>12024.508862427188</v>
      </c>
      <c r="Q70" s="67">
        <v>13454.484833464263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21641.788109835317</v>
      </c>
      <c r="C73" s="67">
        <v>0</v>
      </c>
      <c r="D73" s="67">
        <v>0</v>
      </c>
      <c r="E73" s="67">
        <v>2278.3887490710445</v>
      </c>
      <c r="F73" s="67">
        <v>63.776788574530229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16579.871332438172</v>
      </c>
      <c r="N73" s="67">
        <v>7110.6692676521025</v>
      </c>
      <c r="O73" s="67">
        <v>0</v>
      </c>
      <c r="P73" s="67">
        <v>23123.147480069994</v>
      </c>
      <c r="Q73" s="67">
        <v>10782.35827235852</v>
      </c>
    </row>
    <row r="74" spans="1:17" ht="12" customHeight="1" x14ac:dyDescent="0.25">
      <c r="A74" s="23" t="s">
        <v>141</v>
      </c>
      <c r="B74" s="67">
        <v>1311.2540142018233</v>
      </c>
      <c r="C74" s="67">
        <v>0</v>
      </c>
      <c r="D74" s="67">
        <v>0</v>
      </c>
      <c r="E74" s="67">
        <v>101.96398724458444</v>
      </c>
      <c r="F74" s="67">
        <v>3.8641710013438488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84.459399909715913</v>
      </c>
      <c r="O74" s="67">
        <v>0</v>
      </c>
      <c r="P74" s="67">
        <v>5348.5406000902776</v>
      </c>
      <c r="Q74" s="67">
        <v>597.91782755223312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114000.00162173953</v>
      </c>
      <c r="C78" s="67">
        <v>137491.99999999985</v>
      </c>
      <c r="D78" s="67">
        <v>147849.99999999983</v>
      </c>
      <c r="E78" s="67">
        <v>198569.99999999977</v>
      </c>
      <c r="F78" s="67">
        <v>115908.99999999988</v>
      </c>
      <c r="G78" s="67">
        <v>259760.76924571636</v>
      </c>
      <c r="H78" s="67">
        <v>108652.1439550675</v>
      </c>
      <c r="I78" s="67">
        <v>117610.3085978704</v>
      </c>
      <c r="J78" s="67">
        <v>108213.11831837098</v>
      </c>
      <c r="K78" s="67">
        <v>170747.72856846562</v>
      </c>
      <c r="L78" s="67">
        <v>163812.99999999983</v>
      </c>
      <c r="M78" s="67">
        <v>143674.4150332741</v>
      </c>
      <c r="N78" s="67">
        <v>109008.12490794764</v>
      </c>
      <c r="O78" s="67">
        <v>140798.53218779538</v>
      </c>
      <c r="P78" s="67">
        <v>93637.430642514009</v>
      </c>
      <c r="Q78" s="67">
        <v>78328.426921236882</v>
      </c>
    </row>
    <row r="79" spans="1:17" ht="12" customHeight="1" x14ac:dyDescent="0.25">
      <c r="A79" s="29" t="s">
        <v>140</v>
      </c>
      <c r="B79" s="83">
        <v>1099.9983782603319</v>
      </c>
      <c r="C79" s="83">
        <v>0</v>
      </c>
      <c r="D79" s="83">
        <v>0</v>
      </c>
      <c r="E79" s="83">
        <v>0</v>
      </c>
      <c r="F79" s="83">
        <v>0</v>
      </c>
      <c r="G79" s="83">
        <v>10387.230754283355</v>
      </c>
      <c r="H79" s="83">
        <v>23193.856044932352</v>
      </c>
      <c r="I79" s="83">
        <v>4747.6914021294706</v>
      </c>
      <c r="J79" s="83">
        <v>7847.8816816288927</v>
      </c>
      <c r="K79" s="83">
        <v>3715.2714315341977</v>
      </c>
      <c r="L79" s="83">
        <v>0</v>
      </c>
      <c r="M79" s="83">
        <v>1709.5849667257587</v>
      </c>
      <c r="N79" s="83">
        <v>17720.875092052225</v>
      </c>
      <c r="O79" s="83">
        <v>3114.4678122044243</v>
      </c>
      <c r="P79" s="83">
        <v>3708.5693574858833</v>
      </c>
      <c r="Q79" s="83">
        <v>5677.5730787630246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4522.3124999999955</v>
      </c>
      <c r="C83" s="67">
        <v>6083.3124999999936</v>
      </c>
      <c r="D83" s="67">
        <v>6388.3124999999936</v>
      </c>
      <c r="E83" s="67">
        <v>11884.312499999987</v>
      </c>
      <c r="F83" s="67">
        <v>9330.3124999999891</v>
      </c>
      <c r="G83" s="67">
        <v>10568.312499999987</v>
      </c>
      <c r="H83" s="67">
        <v>41143.312499999956</v>
      </c>
      <c r="I83" s="67">
        <v>80305.312499999913</v>
      </c>
      <c r="J83" s="67">
        <v>37452.312499999956</v>
      </c>
      <c r="K83" s="67">
        <v>17123.312499999985</v>
      </c>
      <c r="L83" s="67">
        <v>20297.312499999985</v>
      </c>
      <c r="M83" s="67">
        <v>54178.312499999942</v>
      </c>
      <c r="N83" s="67">
        <v>22423.312499999971</v>
      </c>
      <c r="O83" s="67">
        <v>5848.3124999999945</v>
      </c>
      <c r="P83" s="67">
        <v>4954.3124999999936</v>
      </c>
      <c r="Q83" s="67">
        <v>8311.3124999999927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1075.9999999999989</v>
      </c>
      <c r="K86" s="67">
        <v>1172.9999999999986</v>
      </c>
      <c r="L86" s="67">
        <v>1421.9999999999986</v>
      </c>
      <c r="M86" s="67">
        <v>2287.9999999999973</v>
      </c>
      <c r="N86" s="67">
        <v>1646.9999999999982</v>
      </c>
      <c r="O86" s="67">
        <v>678.9999999999992</v>
      </c>
      <c r="P86" s="67">
        <v>300.99999999999966</v>
      </c>
      <c r="Q86" s="67">
        <v>1398.9999999999984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4459.1820405839881</v>
      </c>
      <c r="C88" s="67">
        <v>6023.4750732676594</v>
      </c>
      <c r="D88" s="67">
        <v>6128.4394195105706</v>
      </c>
      <c r="E88" s="67">
        <v>9834.8986121698508</v>
      </c>
      <c r="F88" s="67">
        <v>8795.2884262103325</v>
      </c>
      <c r="G88" s="67">
        <v>9625.0597398432401</v>
      </c>
      <c r="H88" s="67">
        <v>19788.004130466405</v>
      </c>
      <c r="I88" s="67">
        <v>54046.894350063769</v>
      </c>
      <c r="J88" s="67">
        <v>19794.097071173877</v>
      </c>
      <c r="K88" s="67">
        <v>11927.161392839516</v>
      </c>
      <c r="L88" s="67">
        <v>15351.083341230542</v>
      </c>
      <c r="M88" s="67">
        <v>17126.181132080535</v>
      </c>
      <c r="N88" s="67">
        <v>17929.118915411345</v>
      </c>
      <c r="O88" s="67">
        <v>2913.7785647158976</v>
      </c>
      <c r="P88" s="67">
        <v>2199.5351300541533</v>
      </c>
      <c r="Q88" s="67">
        <v>3501.8026603780618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93.239051775482849</v>
      </c>
      <c r="H89" s="67">
        <v>451.68755958540652</v>
      </c>
      <c r="I89" s="67">
        <v>481.56721885408245</v>
      </c>
      <c r="J89" s="67">
        <v>920.50856311076609</v>
      </c>
      <c r="K89" s="67">
        <v>3464.7208407628787</v>
      </c>
      <c r="L89" s="67">
        <v>1729.5806074277718</v>
      </c>
      <c r="M89" s="67">
        <v>2229.9416409659484</v>
      </c>
      <c r="N89" s="67">
        <v>3631.6811288785407</v>
      </c>
      <c r="O89" s="67">
        <v>2158.3544672289872</v>
      </c>
      <c r="P89" s="67">
        <v>1648.881646370673</v>
      </c>
      <c r="Q89" s="67">
        <v>2310.8372750394424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46.883190473126824</v>
      </c>
      <c r="D92" s="67">
        <v>259.24481094196204</v>
      </c>
      <c r="E92" s="67">
        <v>1949.1215767605684</v>
      </c>
      <c r="F92" s="67">
        <v>526.89772651245892</v>
      </c>
      <c r="G92" s="67">
        <v>632.49743590215849</v>
      </c>
      <c r="H92" s="67">
        <v>1629.7456318493957</v>
      </c>
      <c r="I92" s="67">
        <v>4277.2101914676296</v>
      </c>
      <c r="J92" s="67">
        <v>50.066785629996616</v>
      </c>
      <c r="K92" s="67">
        <v>0</v>
      </c>
      <c r="L92" s="67">
        <v>0</v>
      </c>
      <c r="M92" s="67">
        <v>2611.7065731196326</v>
      </c>
      <c r="N92" s="67">
        <v>801.37902725350875</v>
      </c>
      <c r="O92" s="67">
        <v>142.19520075284507</v>
      </c>
      <c r="P92" s="67">
        <v>216.1481755249516</v>
      </c>
      <c r="Q92" s="67">
        <v>850.90367381175645</v>
      </c>
    </row>
    <row r="93" spans="1:17" ht="12" customHeight="1" x14ac:dyDescent="0.25">
      <c r="A93" s="23" t="s">
        <v>143</v>
      </c>
      <c r="B93" s="67">
        <v>63.130459416007625</v>
      </c>
      <c r="C93" s="67">
        <v>12.952978102869437</v>
      </c>
      <c r="D93" s="67">
        <v>0.6153813637075638</v>
      </c>
      <c r="E93" s="67">
        <v>83.909740830647422</v>
      </c>
      <c r="F93" s="67">
        <v>0.96022952873561851</v>
      </c>
      <c r="G93" s="67">
        <v>28.844964126707104</v>
      </c>
      <c r="H93" s="67">
        <v>161.08479971154577</v>
      </c>
      <c r="I93" s="67">
        <v>446.44453672558393</v>
      </c>
      <c r="J93" s="67">
        <v>15.977731790367351</v>
      </c>
      <c r="K93" s="67">
        <v>24.230904146066987</v>
      </c>
      <c r="L93" s="67">
        <v>12.643779880329021</v>
      </c>
      <c r="M93" s="67">
        <v>174.23469863629518</v>
      </c>
      <c r="N93" s="67">
        <v>61.133428456577299</v>
      </c>
      <c r="O93" s="67">
        <v>20.924300029476559</v>
      </c>
      <c r="P93" s="67">
        <v>61.464748667660011</v>
      </c>
      <c r="Q93" s="67">
        <v>109.44731858742239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1.2151558813527266E-3</v>
      </c>
      <c r="D96" s="67">
        <v>1.2447699713740009E-2</v>
      </c>
      <c r="E96" s="67">
        <v>15.822657309141931</v>
      </c>
      <c r="F96" s="67">
        <v>6.9211987934293147</v>
      </c>
      <c r="G96" s="67">
        <v>74.628600185081908</v>
      </c>
      <c r="H96" s="67">
        <v>18642.592135575047</v>
      </c>
      <c r="I96" s="67">
        <v>20317.866516765469</v>
      </c>
      <c r="J96" s="67">
        <v>15693.416733772494</v>
      </c>
      <c r="K96" s="67">
        <v>1395.1711253830217</v>
      </c>
      <c r="L96" s="67">
        <v>2706.2345966941175</v>
      </c>
      <c r="M96" s="67">
        <v>28468.731539724868</v>
      </c>
      <c r="N96" s="67">
        <v>0</v>
      </c>
      <c r="O96" s="67">
        <v>0</v>
      </c>
      <c r="P96" s="67">
        <v>4.2796607583562674</v>
      </c>
      <c r="Q96" s="67">
        <v>1538.3215721833089</v>
      </c>
    </row>
    <row r="97" spans="1:17" ht="12" customHeight="1" x14ac:dyDescent="0.25">
      <c r="A97" s="23" t="s">
        <v>141</v>
      </c>
      <c r="B97" s="67">
        <v>0</v>
      </c>
      <c r="C97" s="67">
        <v>4.3000456647246351E-5</v>
      </c>
      <c r="D97" s="67">
        <v>4.4048404004164762E-4</v>
      </c>
      <c r="E97" s="67">
        <v>0.55991292977867513</v>
      </c>
      <c r="F97" s="67">
        <v>0.2449189550335901</v>
      </c>
      <c r="G97" s="67">
        <v>114.04270816731642</v>
      </c>
      <c r="H97" s="67">
        <v>470.19824281215881</v>
      </c>
      <c r="I97" s="67">
        <v>735.32968612338004</v>
      </c>
      <c r="J97" s="67">
        <v>978.24561452245894</v>
      </c>
      <c r="K97" s="67">
        <v>312.02823686849911</v>
      </c>
      <c r="L97" s="67">
        <v>497.7701747672204</v>
      </c>
      <c r="M97" s="67">
        <v>3567.5169154726618</v>
      </c>
      <c r="N97" s="67">
        <v>0</v>
      </c>
      <c r="O97" s="67">
        <v>613.0599672727883</v>
      </c>
      <c r="P97" s="67">
        <v>824.00313862420012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1651.2534761364468</v>
      </c>
      <c r="C101" s="67">
        <v>2938.1359771209918</v>
      </c>
      <c r="D101" s="67">
        <v>4.66567731083328E-2</v>
      </c>
      <c r="E101" s="67">
        <v>1.073893108148112</v>
      </c>
      <c r="F101" s="67">
        <v>1.2244423081281408</v>
      </c>
      <c r="G101" s="67">
        <v>4.3888054884653283</v>
      </c>
      <c r="H101" s="67">
        <v>38.452915429159951</v>
      </c>
      <c r="I101" s="67">
        <v>494.16469819145073</v>
      </c>
      <c r="J101" s="67">
        <v>18439.532509493765</v>
      </c>
      <c r="K101" s="67">
        <v>3626.8815273931032</v>
      </c>
      <c r="L101" s="67">
        <v>2595.9977993951652</v>
      </c>
      <c r="M101" s="67">
        <v>4477.6781530711905</v>
      </c>
      <c r="N101" s="67">
        <v>1413.0712664634082</v>
      </c>
      <c r="O101" s="67">
        <v>301.21267784798152</v>
      </c>
      <c r="P101" s="67">
        <v>287.77009716762768</v>
      </c>
      <c r="Q101" s="67">
        <v>226.11510461181862</v>
      </c>
    </row>
    <row r="102" spans="1:17" ht="12" customHeight="1" x14ac:dyDescent="0.25">
      <c r="A102" s="23" t="s">
        <v>57</v>
      </c>
      <c r="B102" s="67">
        <v>2871.0590238635482</v>
      </c>
      <c r="C102" s="67">
        <v>4.1484955564565951</v>
      </c>
      <c r="D102" s="67">
        <v>0.8360560859892564</v>
      </c>
      <c r="E102" s="67">
        <v>19.243398309734921</v>
      </c>
      <c r="F102" s="67">
        <v>21.941132561443126</v>
      </c>
      <c r="G102" s="67">
        <v>78.644263081710974</v>
      </c>
      <c r="H102" s="67">
        <v>6981.9161251264031</v>
      </c>
      <c r="I102" s="67">
        <v>9417.3140156018799</v>
      </c>
      <c r="J102" s="67">
        <v>11040.415538279893</v>
      </c>
      <c r="K102" s="67">
        <v>637.54169759001809</v>
      </c>
      <c r="L102" s="67">
        <v>0</v>
      </c>
      <c r="M102" s="67">
        <v>11287.736484650322</v>
      </c>
      <c r="N102" s="67">
        <v>3239.4762172584842</v>
      </c>
      <c r="O102" s="67">
        <v>634.00351711505652</v>
      </c>
      <c r="P102" s="67">
        <v>1670.4418568518781</v>
      </c>
      <c r="Q102" s="67">
        <v>1132.2821780671275</v>
      </c>
    </row>
    <row r="103" spans="1:17" ht="12" customHeight="1" x14ac:dyDescent="0.25">
      <c r="A103" s="29" t="s">
        <v>140</v>
      </c>
      <c r="B103" s="83">
        <v>0</v>
      </c>
      <c r="C103" s="83">
        <v>3141.0280273225453</v>
      </c>
      <c r="D103" s="83">
        <v>6387.4297871408953</v>
      </c>
      <c r="E103" s="83">
        <v>11863.995208582102</v>
      </c>
      <c r="F103" s="83">
        <v>9307.146925130417</v>
      </c>
      <c r="G103" s="83">
        <v>10485.279431429813</v>
      </c>
      <c r="H103" s="83">
        <v>34122.943459444396</v>
      </c>
      <c r="I103" s="83">
        <v>70393.833786206596</v>
      </c>
      <c r="J103" s="83">
        <v>7972.3644522262966</v>
      </c>
      <c r="K103" s="83">
        <v>12858.88927501686</v>
      </c>
      <c r="L103" s="83">
        <v>17701.314700604809</v>
      </c>
      <c r="M103" s="83">
        <v>38412.897862278427</v>
      </c>
      <c r="N103" s="83">
        <v>17770.765016278085</v>
      </c>
      <c r="O103" s="83">
        <v>4913.0963050369555</v>
      </c>
      <c r="P103" s="83">
        <v>2996.1005459804887</v>
      </c>
      <c r="Q103" s="83">
        <v>6952.9152173210459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441.49999999999955</v>
      </c>
      <c r="K126" s="67">
        <v>584.24999999999932</v>
      </c>
      <c r="L126" s="67">
        <v>0</v>
      </c>
      <c r="M126" s="67">
        <v>612.24999999999932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47.999999999999943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441.49999999999955</v>
      </c>
      <c r="K131" s="67">
        <v>552.01620087585138</v>
      </c>
      <c r="L131" s="67">
        <v>0</v>
      </c>
      <c r="M131" s="67">
        <v>484.48379912414748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14.233799124147962</v>
      </c>
      <c r="L132" s="67">
        <v>0</v>
      </c>
      <c r="M132" s="67">
        <v>120.76620087585189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16.999999999999986</v>
      </c>
      <c r="L135" s="67">
        <v>0</v>
      </c>
      <c r="M135" s="67">
        <v>5.9999999999999929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0.99999999999999911</v>
      </c>
      <c r="L136" s="67">
        <v>0</v>
      </c>
      <c r="M136" s="67">
        <v>0.99999999999999889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108.47986823659299</v>
      </c>
      <c r="K140" s="67">
        <v>54.708134318541951</v>
      </c>
      <c r="L140" s="67">
        <v>0</v>
      </c>
      <c r="M140" s="67">
        <v>100.81199744486464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333.02013176340654</v>
      </c>
      <c r="K141" s="83">
        <v>529.54186568145735</v>
      </c>
      <c r="L141" s="83">
        <v>0</v>
      </c>
      <c r="M141" s="83">
        <v>511.43800255513463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298.49999999999966</v>
      </c>
      <c r="C145" s="67">
        <v>2913.4999999999968</v>
      </c>
      <c r="D145" s="67">
        <v>6315.4999999999927</v>
      </c>
      <c r="E145" s="67">
        <v>3699.4999999999959</v>
      </c>
      <c r="F145" s="67">
        <v>6145.4999999999927</v>
      </c>
      <c r="G145" s="67">
        <v>4797.4999999999936</v>
      </c>
      <c r="H145" s="67">
        <v>1951.4999999999977</v>
      </c>
      <c r="I145" s="67">
        <v>4574.4999999999945</v>
      </c>
      <c r="J145" s="67">
        <v>2594.4999999999973</v>
      </c>
      <c r="K145" s="67">
        <v>6046.4999999999936</v>
      </c>
      <c r="L145" s="67">
        <v>2571.4999999999968</v>
      </c>
      <c r="M145" s="67">
        <v>8308.4999999999909</v>
      </c>
      <c r="N145" s="67">
        <v>21614.499999999975</v>
      </c>
      <c r="O145" s="67">
        <v>20529.499999999978</v>
      </c>
      <c r="P145" s="67">
        <v>65521.499999999927</v>
      </c>
      <c r="Q145" s="67">
        <v>63541.499999999927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2962.7999999999997</v>
      </c>
      <c r="O147" s="67">
        <v>6227.9999999999936</v>
      </c>
      <c r="P147" s="67">
        <v>15815.999999999982</v>
      </c>
      <c r="Q147" s="67">
        <v>19277.999999999982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2.2737367544323181E-13</v>
      </c>
      <c r="E149" s="67">
        <v>400.24923074446917</v>
      </c>
      <c r="F149" s="67">
        <v>91.930925851981613</v>
      </c>
      <c r="G149" s="67">
        <v>7.913631293898673</v>
      </c>
      <c r="H149" s="67">
        <v>12.389055933579888</v>
      </c>
      <c r="I149" s="67">
        <v>3.1417968656375526</v>
      </c>
      <c r="J149" s="67">
        <v>0</v>
      </c>
      <c r="K149" s="67">
        <v>0.65221417444349628</v>
      </c>
      <c r="L149" s="67">
        <v>0.51854158579100551</v>
      </c>
      <c r="M149" s="67">
        <v>199.8354868635185</v>
      </c>
      <c r="N149" s="67">
        <v>284.10013264879473</v>
      </c>
      <c r="O149" s="67">
        <v>1.1609838231892915</v>
      </c>
      <c r="P149" s="67">
        <v>31.18709180447598</v>
      </c>
      <c r="Q149" s="67">
        <v>30.920908410218846</v>
      </c>
    </row>
    <row r="150" spans="1:17" ht="12" customHeight="1" x14ac:dyDescent="0.25">
      <c r="A150" s="23" t="s">
        <v>143</v>
      </c>
      <c r="B150" s="67">
        <v>0</v>
      </c>
      <c r="C150" s="67">
        <v>1.3942853846000882E-4</v>
      </c>
      <c r="D150" s="67">
        <v>3.9098059083056908E-3</v>
      </c>
      <c r="E150" s="67">
        <v>11.345489761103572</v>
      </c>
      <c r="F150" s="67">
        <v>3.0990736540287571</v>
      </c>
      <c r="G150" s="67">
        <v>6.4320938084172532</v>
      </c>
      <c r="H150" s="67">
        <v>0.60807874208430401</v>
      </c>
      <c r="I150" s="67">
        <v>2.6013120587133254</v>
      </c>
      <c r="J150" s="67">
        <v>1.3045856396157287</v>
      </c>
      <c r="K150" s="67">
        <v>6.0772375614022858</v>
      </c>
      <c r="L150" s="67">
        <v>0</v>
      </c>
      <c r="M150" s="67">
        <v>12.365926249061289</v>
      </c>
      <c r="N150" s="67">
        <v>20.704702941291639</v>
      </c>
      <c r="O150" s="67">
        <v>8.7073786739196866</v>
      </c>
      <c r="P150" s="67">
        <v>14.25265832273449</v>
      </c>
      <c r="Q150" s="67">
        <v>9.4974133531807983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298.49999999999966</v>
      </c>
      <c r="C153" s="67">
        <v>2913.4998605714582</v>
      </c>
      <c r="D153" s="67">
        <v>6315.496090194084</v>
      </c>
      <c r="E153" s="67">
        <v>3287.9052794944232</v>
      </c>
      <c r="F153" s="67">
        <v>6050.4700004939823</v>
      </c>
      <c r="G153" s="67">
        <v>4783.1542748976781</v>
      </c>
      <c r="H153" s="67">
        <v>1938.5028653243335</v>
      </c>
      <c r="I153" s="67">
        <v>4568.7568910756436</v>
      </c>
      <c r="J153" s="67">
        <v>2593.1954143603816</v>
      </c>
      <c r="K153" s="67">
        <v>6039.7705482641477</v>
      </c>
      <c r="L153" s="67">
        <v>2570.9814584142059</v>
      </c>
      <c r="M153" s="67">
        <v>8096.2985868874111</v>
      </c>
      <c r="N153" s="67">
        <v>21117.06391561505</v>
      </c>
      <c r="O153" s="67">
        <v>17728.198303837278</v>
      </c>
      <c r="P153" s="67">
        <v>58019.353513984635</v>
      </c>
      <c r="Q153" s="67">
        <v>55514.852996585061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192.6312487948378</v>
      </c>
      <c r="O154" s="67">
        <v>2791.4333336655909</v>
      </c>
      <c r="P154" s="67">
        <v>7456.7067358880822</v>
      </c>
      <c r="Q154" s="67">
        <v>7986.2286816514697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0</v>
      </c>
      <c r="E158" s="67">
        <v>1982.9873732518367</v>
      </c>
      <c r="F158" s="67">
        <v>0</v>
      </c>
      <c r="G158" s="67">
        <v>814.65524796124032</v>
      </c>
      <c r="H158" s="67">
        <v>1138.6043381057452</v>
      </c>
      <c r="I158" s="67">
        <v>0</v>
      </c>
      <c r="J158" s="67">
        <v>1377.9566592330691</v>
      </c>
      <c r="K158" s="67">
        <v>493.73036491346022</v>
      </c>
      <c r="L158" s="67">
        <v>0</v>
      </c>
      <c r="M158" s="67">
        <v>1932.2445478329905</v>
      </c>
      <c r="N158" s="67">
        <v>5274.1751116975884</v>
      </c>
      <c r="O158" s="67">
        <v>1168.2458305399609</v>
      </c>
      <c r="P158" s="67">
        <v>14150.660637195067</v>
      </c>
      <c r="Q158" s="67">
        <v>7345.7398892690035</v>
      </c>
    </row>
    <row r="159" spans="1:17" ht="12" customHeight="1" x14ac:dyDescent="0.25">
      <c r="A159" s="29" t="s">
        <v>140</v>
      </c>
      <c r="B159" s="83">
        <v>298.49999999999966</v>
      </c>
      <c r="C159" s="83">
        <v>2913.4999999999968</v>
      </c>
      <c r="D159" s="83">
        <v>6315.4999999999927</v>
      </c>
      <c r="E159" s="83">
        <v>1716.5126267481592</v>
      </c>
      <c r="F159" s="83">
        <v>6145.4999999999927</v>
      </c>
      <c r="G159" s="83">
        <v>3982.844752038754</v>
      </c>
      <c r="H159" s="83">
        <v>812.89566189425273</v>
      </c>
      <c r="I159" s="83">
        <v>4574.4999999999945</v>
      </c>
      <c r="J159" s="83">
        <v>1216.5433407669279</v>
      </c>
      <c r="K159" s="83">
        <v>5552.7696350865335</v>
      </c>
      <c r="L159" s="83">
        <v>2571.4999999999973</v>
      </c>
      <c r="M159" s="83">
        <v>6376.2554521670017</v>
      </c>
      <c r="N159" s="83">
        <v>16340.324888302388</v>
      </c>
      <c r="O159" s="83">
        <v>19361.254169460015</v>
      </c>
      <c r="P159" s="83">
        <v>51370.839362804865</v>
      </c>
      <c r="Q159" s="83">
        <v>56195.760110730916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0</v>
      </c>
      <c r="D163" s="67">
        <v>0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18740.499999999978</v>
      </c>
      <c r="L163" s="67">
        <v>23341.124999999978</v>
      </c>
      <c r="M163" s="67">
        <v>23295.124999999978</v>
      </c>
      <c r="N163" s="67">
        <v>13397.124999999984</v>
      </c>
      <c r="O163" s="67">
        <v>8542.1249999999909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34.999999999999964</v>
      </c>
      <c r="L165" s="67">
        <v>1223.9999999999986</v>
      </c>
      <c r="M165" s="67">
        <v>763.99999999999909</v>
      </c>
      <c r="N165" s="67">
        <v>534.99999999999932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17120.303409914628</v>
      </c>
      <c r="L167" s="67">
        <v>21233.464475361769</v>
      </c>
      <c r="M167" s="67">
        <v>21462.662191873205</v>
      </c>
      <c r="N167" s="67">
        <v>12391.635157822668</v>
      </c>
      <c r="O167" s="67">
        <v>7802.9347650276504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1620.1965900853513</v>
      </c>
      <c r="L168" s="67">
        <v>2107.6605246382087</v>
      </c>
      <c r="M168" s="67">
        <v>1832.4628081267742</v>
      </c>
      <c r="N168" s="67">
        <v>1005.4898421773166</v>
      </c>
      <c r="O168" s="67">
        <v>739.19023497234105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0</v>
      </c>
      <c r="E171" s="67">
        <v>0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0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4184.7932910851987</v>
      </c>
      <c r="L176" s="67">
        <v>413.97305914906866</v>
      </c>
      <c r="M176" s="67">
        <v>3513.4043284531776</v>
      </c>
      <c r="N176" s="67">
        <v>3360.7820187792754</v>
      </c>
      <c r="O176" s="67">
        <v>2597.0473025332635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0</v>
      </c>
      <c r="J177" s="83">
        <v>0</v>
      </c>
      <c r="K177" s="83">
        <v>14555.706708914782</v>
      </c>
      <c r="L177" s="83">
        <v>22927.151940850908</v>
      </c>
      <c r="M177" s="83">
        <v>19781.720671546798</v>
      </c>
      <c r="N177" s="83">
        <v>10036.34298122071</v>
      </c>
      <c r="O177" s="83">
        <v>5945.0776974667269</v>
      </c>
      <c r="P177" s="83">
        <v>0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234.9482497326579</v>
      </c>
      <c r="C3" s="168">
        <f t="shared" ref="C3:Q3" si="0">SUM(C4,C7,C9,C19)</f>
        <v>255.14203402501246</v>
      </c>
      <c r="D3" s="168">
        <f t="shared" si="0"/>
        <v>228.34311438748543</v>
      </c>
      <c r="E3" s="168">
        <f t="shared" si="0"/>
        <v>158.45116179060895</v>
      </c>
      <c r="F3" s="168">
        <f t="shared" si="0"/>
        <v>137.95933459714192</v>
      </c>
      <c r="G3" s="168">
        <f t="shared" si="0"/>
        <v>137.07227918303369</v>
      </c>
      <c r="H3" s="168">
        <f t="shared" si="0"/>
        <v>135.09166165140368</v>
      </c>
      <c r="I3" s="168">
        <f t="shared" si="0"/>
        <v>115.67953972498452</v>
      </c>
      <c r="J3" s="168">
        <f t="shared" si="0"/>
        <v>157.81145045825977</v>
      </c>
      <c r="K3" s="168">
        <f t="shared" si="0"/>
        <v>155.77893352326336</v>
      </c>
      <c r="L3" s="168">
        <f t="shared" si="0"/>
        <v>144.9784019580498</v>
      </c>
      <c r="M3" s="168">
        <f t="shared" si="0"/>
        <v>125.04108854202342</v>
      </c>
      <c r="N3" s="168">
        <f t="shared" si="0"/>
        <v>120.97850968480634</v>
      </c>
      <c r="O3" s="168">
        <f t="shared" si="0"/>
        <v>135.39495885471626</v>
      </c>
      <c r="P3" s="168">
        <f t="shared" si="0"/>
        <v>109.26311457217524</v>
      </c>
      <c r="Q3" s="168">
        <f t="shared" si="0"/>
        <v>108.80705144741404</v>
      </c>
    </row>
    <row r="4" spans="1:17" ht="12.95" customHeight="1" x14ac:dyDescent="0.25">
      <c r="A4" s="158" t="s">
        <v>65</v>
      </c>
      <c r="B4" s="157">
        <f t="shared" ref="B4" si="1">SUM(B5:B6)</f>
        <v>198.92325174863319</v>
      </c>
      <c r="C4" s="157">
        <f t="shared" ref="C4:Q4" si="2">SUM(C5:C6)</f>
        <v>218.38666878088787</v>
      </c>
      <c r="D4" s="157">
        <f t="shared" si="2"/>
        <v>189.0868437257688</v>
      </c>
      <c r="E4" s="157">
        <f t="shared" si="2"/>
        <v>132.61150696168963</v>
      </c>
      <c r="F4" s="157">
        <f t="shared" si="2"/>
        <v>115.26401952072186</v>
      </c>
      <c r="G4" s="157">
        <f t="shared" si="2"/>
        <v>113.31395000935215</v>
      </c>
      <c r="H4" s="157">
        <f t="shared" si="2"/>
        <v>111.43791754995233</v>
      </c>
      <c r="I4" s="157">
        <f t="shared" si="2"/>
        <v>91.677631660639648</v>
      </c>
      <c r="J4" s="157">
        <f t="shared" si="2"/>
        <v>129.85551118227048</v>
      </c>
      <c r="K4" s="157">
        <f t="shared" si="2"/>
        <v>126.16894100205228</v>
      </c>
      <c r="L4" s="157">
        <f t="shared" si="2"/>
        <v>120.62445286002782</v>
      </c>
      <c r="M4" s="157">
        <f t="shared" si="2"/>
        <v>100.8214269016481</v>
      </c>
      <c r="N4" s="157">
        <f t="shared" si="2"/>
        <v>96.107753200720708</v>
      </c>
      <c r="O4" s="157">
        <f t="shared" si="2"/>
        <v>109.9368442405578</v>
      </c>
      <c r="P4" s="157">
        <f t="shared" si="2"/>
        <v>83.477486103851589</v>
      </c>
      <c r="Q4" s="157">
        <f t="shared" si="2"/>
        <v>84.983294750832655</v>
      </c>
    </row>
    <row r="5" spans="1:17" ht="12" customHeight="1" x14ac:dyDescent="0.25">
      <c r="A5" s="23" t="s">
        <v>58</v>
      </c>
      <c r="B5" s="156">
        <v>197.64611522030097</v>
      </c>
      <c r="C5" s="156">
        <v>216.92493999999999</v>
      </c>
      <c r="D5" s="156">
        <v>186.90616999999989</v>
      </c>
      <c r="E5" s="156">
        <v>131.26993999999999</v>
      </c>
      <c r="F5" s="156">
        <v>114.00024999999998</v>
      </c>
      <c r="G5" s="156">
        <v>112.06663260416482</v>
      </c>
      <c r="H5" s="156">
        <v>110.52649999999998</v>
      </c>
      <c r="I5" s="156">
        <v>90.89015999999998</v>
      </c>
      <c r="J5" s="156">
        <v>129.38302999999999</v>
      </c>
      <c r="K5" s="156">
        <v>125.64017000000004</v>
      </c>
      <c r="L5" s="156">
        <v>120.32393794015643</v>
      </c>
      <c r="M5" s="156">
        <v>100.55966648767391</v>
      </c>
      <c r="N5" s="156">
        <v>95.704824567393416</v>
      </c>
      <c r="O5" s="156">
        <v>109.50148230005252</v>
      </c>
      <c r="P5" s="156">
        <v>83.018990932519202</v>
      </c>
      <c r="Q5" s="156">
        <v>84.555341470000045</v>
      </c>
    </row>
    <row r="6" spans="1:17" ht="12" customHeight="1" x14ac:dyDescent="0.25">
      <c r="A6" s="23" t="s">
        <v>60</v>
      </c>
      <c r="B6" s="156">
        <v>1.2771365283322289</v>
      </c>
      <c r="C6" s="156">
        <v>1.4617287808878798</v>
      </c>
      <c r="D6" s="156">
        <v>2.1806737257689148</v>
      </c>
      <c r="E6" s="156">
        <v>1.3415669616896417</v>
      </c>
      <c r="F6" s="156">
        <v>1.2637695207218842</v>
      </c>
      <c r="G6" s="156">
        <v>1.2473174051873268</v>
      </c>
      <c r="H6" s="156">
        <v>0.91141754995235047</v>
      </c>
      <c r="I6" s="156">
        <v>0.78747166063966589</v>
      </c>
      <c r="J6" s="156">
        <v>0.47248118227047853</v>
      </c>
      <c r="K6" s="156">
        <v>0.52877100205224048</v>
      </c>
      <c r="L6" s="156">
        <v>0.30051491987139045</v>
      </c>
      <c r="M6" s="156">
        <v>0.26176041397418848</v>
      </c>
      <c r="N6" s="156">
        <v>0.40292863332728901</v>
      </c>
      <c r="O6" s="156">
        <v>0.43536194050528143</v>
      </c>
      <c r="P6" s="156">
        <v>0.45849517133238893</v>
      </c>
      <c r="Q6" s="156">
        <v>0.42795328083261069</v>
      </c>
    </row>
    <row r="7" spans="1:17" ht="12.95" customHeight="1" x14ac:dyDescent="0.25">
      <c r="A7" s="158" t="s">
        <v>112</v>
      </c>
      <c r="B7" s="157">
        <f t="shared" ref="B7:Q7" si="3">B8</f>
        <v>4.1856739643779631E-2</v>
      </c>
      <c r="C7" s="157">
        <f t="shared" si="3"/>
        <v>5.1250398234926053E-2</v>
      </c>
      <c r="D7" s="157">
        <f t="shared" si="3"/>
        <v>5.8862096115339033E-2</v>
      </c>
      <c r="E7" s="157">
        <f t="shared" si="3"/>
        <v>4.3072027815324758E-2</v>
      </c>
      <c r="F7" s="157">
        <f t="shared" si="3"/>
        <v>3.9586126711028444E-2</v>
      </c>
      <c r="G7" s="157">
        <f t="shared" si="3"/>
        <v>4.4942161634037359E-2</v>
      </c>
      <c r="H7" s="157">
        <f t="shared" si="3"/>
        <v>5.1356533243717375E-2</v>
      </c>
      <c r="I7" s="157">
        <f t="shared" si="3"/>
        <v>5.6342997383331525E-2</v>
      </c>
      <c r="J7" s="157">
        <f t="shared" si="3"/>
        <v>8.1750335495552356E-2</v>
      </c>
      <c r="K7" s="157">
        <f t="shared" si="3"/>
        <v>0.10062931328735293</v>
      </c>
      <c r="L7" s="157">
        <f t="shared" si="3"/>
        <v>9.7496598737275855E-2</v>
      </c>
      <c r="M7" s="157">
        <f t="shared" si="3"/>
        <v>0.10664577985172634</v>
      </c>
      <c r="N7" s="157">
        <f t="shared" si="3"/>
        <v>0.11096172321037262</v>
      </c>
      <c r="O7" s="157">
        <f t="shared" si="3"/>
        <v>0.11037672157750059</v>
      </c>
      <c r="P7" s="157">
        <f t="shared" si="3"/>
        <v>0.10346883635383654</v>
      </c>
      <c r="Q7" s="157">
        <f t="shared" si="3"/>
        <v>9.5321044461171789E-2</v>
      </c>
    </row>
    <row r="8" spans="1:17" ht="12" customHeight="1" x14ac:dyDescent="0.25">
      <c r="A8" s="23" t="s">
        <v>60</v>
      </c>
      <c r="B8" s="156">
        <v>4.1856739643779631E-2</v>
      </c>
      <c r="C8" s="156">
        <v>5.1250398234926053E-2</v>
      </c>
      <c r="D8" s="156">
        <v>5.8862096115339033E-2</v>
      </c>
      <c r="E8" s="156">
        <v>4.3072027815324758E-2</v>
      </c>
      <c r="F8" s="156">
        <v>3.9586126711028444E-2</v>
      </c>
      <c r="G8" s="156">
        <v>4.4942161634037359E-2</v>
      </c>
      <c r="H8" s="156">
        <v>5.1356533243717375E-2</v>
      </c>
      <c r="I8" s="156">
        <v>5.6342997383331525E-2</v>
      </c>
      <c r="J8" s="156">
        <v>8.1750335495552356E-2</v>
      </c>
      <c r="K8" s="156">
        <v>0.10062931328735293</v>
      </c>
      <c r="L8" s="156">
        <v>9.7496598737275855E-2</v>
      </c>
      <c r="M8" s="156">
        <v>0.10664577985172634</v>
      </c>
      <c r="N8" s="156">
        <v>0.11096172321037262</v>
      </c>
      <c r="O8" s="156">
        <v>0.11037672157750059</v>
      </c>
      <c r="P8" s="156">
        <v>0.10346883635383654</v>
      </c>
      <c r="Q8" s="156">
        <v>9.5321044461171789E-2</v>
      </c>
    </row>
    <row r="9" spans="1:17" ht="12" customHeight="1" x14ac:dyDescent="0.25">
      <c r="A9" s="158" t="s">
        <v>63</v>
      </c>
      <c r="B9" s="157">
        <f>SUM(B10:B12,B15:B16)</f>
        <v>27.344191442322618</v>
      </c>
      <c r="C9" s="157">
        <f t="shared" ref="C9:Q9" si="4">SUM(C10:C12,C15:C16)</f>
        <v>28.012453971155704</v>
      </c>
      <c r="D9" s="157">
        <f t="shared" si="4"/>
        <v>29.867423552225205</v>
      </c>
      <c r="E9" s="157">
        <f t="shared" si="4"/>
        <v>19.377302793916556</v>
      </c>
      <c r="F9" s="157">
        <f t="shared" si="4"/>
        <v>17.085597552884817</v>
      </c>
      <c r="G9" s="157">
        <f t="shared" si="4"/>
        <v>17.844579691313005</v>
      </c>
      <c r="H9" s="157">
        <f t="shared" si="4"/>
        <v>17.63959575822755</v>
      </c>
      <c r="I9" s="157">
        <f t="shared" si="4"/>
        <v>17.838196569409618</v>
      </c>
      <c r="J9" s="157">
        <f t="shared" si="4"/>
        <v>20.84433007101002</v>
      </c>
      <c r="K9" s="157">
        <f t="shared" si="4"/>
        <v>22.188185311700856</v>
      </c>
      <c r="L9" s="157">
        <f t="shared" si="4"/>
        <v>18.408883971003085</v>
      </c>
      <c r="M9" s="157">
        <f t="shared" si="4"/>
        <v>17.858466521952344</v>
      </c>
      <c r="N9" s="157">
        <f t="shared" si="4"/>
        <v>18.555545601974494</v>
      </c>
      <c r="O9" s="157">
        <f t="shared" si="4"/>
        <v>19.017644858516093</v>
      </c>
      <c r="P9" s="157">
        <f t="shared" si="4"/>
        <v>19.115602141741384</v>
      </c>
      <c r="Q9" s="157">
        <f t="shared" si="4"/>
        <v>17.471658883831157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10.464316013522655</v>
      </c>
      <c r="C11" s="132">
        <v>10.371511105428667</v>
      </c>
      <c r="D11" s="132">
        <v>10.030168303662478</v>
      </c>
      <c r="E11" s="132">
        <v>6.6712198755405527</v>
      </c>
      <c r="F11" s="132">
        <v>5.5943068204016519</v>
      </c>
      <c r="G11" s="132">
        <v>5.6443856324283592</v>
      </c>
      <c r="H11" s="132">
        <v>5.9634464777095477</v>
      </c>
      <c r="I11" s="132">
        <v>5.9171112679733069</v>
      </c>
      <c r="J11" s="132">
        <v>7.0143424471129574</v>
      </c>
      <c r="K11" s="132">
        <v>7.3216876584655415</v>
      </c>
      <c r="L11" s="132">
        <v>6.275935804410218</v>
      </c>
      <c r="M11" s="132">
        <v>6.0289515908278597</v>
      </c>
      <c r="N11" s="132">
        <v>5.6011957092537532</v>
      </c>
      <c r="O11" s="132">
        <v>5.4604581619812809</v>
      </c>
      <c r="P11" s="132">
        <v>5.270604379782367</v>
      </c>
      <c r="Q11" s="132">
        <v>4.5127326303421276</v>
      </c>
    </row>
    <row r="12" spans="1:17" ht="12" customHeight="1" x14ac:dyDescent="0.25">
      <c r="A12" s="167" t="s">
        <v>143</v>
      </c>
      <c r="B12" s="132">
        <f>SUM(B13:B14)</f>
        <v>1.8885629579333856E-2</v>
      </c>
      <c r="C12" s="132">
        <f t="shared" ref="C12:Q12" si="5">SUM(C13:C14)</f>
        <v>4.2924541922054534E-2</v>
      </c>
      <c r="D12" s="132">
        <f t="shared" si="5"/>
        <v>5.217621776085736E-2</v>
      </c>
      <c r="E12" s="132">
        <f t="shared" si="5"/>
        <v>5.440227177397973E-2</v>
      </c>
      <c r="F12" s="132">
        <f t="shared" si="5"/>
        <v>4.9689422857957036E-2</v>
      </c>
      <c r="G12" s="132">
        <f t="shared" si="5"/>
        <v>4.9145724754471577E-2</v>
      </c>
      <c r="H12" s="132">
        <f t="shared" si="5"/>
        <v>6.3157290221981632E-2</v>
      </c>
      <c r="I12" s="132">
        <f t="shared" si="5"/>
        <v>8.9133140498095148E-2</v>
      </c>
      <c r="J12" s="132">
        <f t="shared" si="5"/>
        <v>0.13136069915153498</v>
      </c>
      <c r="K12" s="132">
        <f t="shared" si="5"/>
        <v>0.25717923654178437</v>
      </c>
      <c r="L12" s="132">
        <f t="shared" si="5"/>
        <v>0.25199798468324186</v>
      </c>
      <c r="M12" s="132">
        <f t="shared" si="5"/>
        <v>0.28675313143653913</v>
      </c>
      <c r="N12" s="132">
        <f t="shared" si="5"/>
        <v>0.28821373367440206</v>
      </c>
      <c r="O12" s="132">
        <f t="shared" si="5"/>
        <v>0.34732601723839085</v>
      </c>
      <c r="P12" s="132">
        <f t="shared" si="5"/>
        <v>0.3725950852476651</v>
      </c>
      <c r="Q12" s="132">
        <f t="shared" si="5"/>
        <v>0.35109578849039069</v>
      </c>
    </row>
    <row r="13" spans="1:17" ht="12" customHeight="1" x14ac:dyDescent="0.25">
      <c r="A13" s="166" t="s">
        <v>57</v>
      </c>
      <c r="B13" s="165">
        <v>1.472252252984942E-2</v>
      </c>
      <c r="C13" s="165">
        <v>3.3407645195218286E-2</v>
      </c>
      <c r="D13" s="165">
        <v>4.0539748073277621E-2</v>
      </c>
      <c r="E13" s="165">
        <v>4.2197638748586293E-2</v>
      </c>
      <c r="F13" s="165">
        <v>3.8477491333409233E-2</v>
      </c>
      <c r="G13" s="165">
        <v>3.7968642018282608E-2</v>
      </c>
      <c r="H13" s="165">
        <v>4.8715515568641739E-2</v>
      </c>
      <c r="I13" s="165">
        <v>6.8632218152376412E-2</v>
      </c>
      <c r="J13" s="165">
        <v>0.10096580906180219</v>
      </c>
      <c r="K13" s="165">
        <v>0.19729183846925644</v>
      </c>
      <c r="L13" s="165">
        <v>0.19297031347702923</v>
      </c>
      <c r="M13" s="165">
        <v>0.21948490346169888</v>
      </c>
      <c r="N13" s="165">
        <v>0.22043204833877308</v>
      </c>
      <c r="O13" s="165">
        <v>0.26541570144865712</v>
      </c>
      <c r="P13" s="165">
        <v>0.28446528683616201</v>
      </c>
      <c r="Q13" s="165">
        <v>0.2677920338440703</v>
      </c>
    </row>
    <row r="14" spans="1:17" ht="12" customHeight="1" x14ac:dyDescent="0.25">
      <c r="A14" s="147" t="s">
        <v>59</v>
      </c>
      <c r="B14" s="164">
        <v>4.1631070494844357E-3</v>
      </c>
      <c r="C14" s="164">
        <v>9.5168967268362478E-3</v>
      </c>
      <c r="D14" s="164">
        <v>1.1636469687579743E-2</v>
      </c>
      <c r="E14" s="164">
        <v>1.2204633025393437E-2</v>
      </c>
      <c r="F14" s="164">
        <v>1.1211931524547802E-2</v>
      </c>
      <c r="G14" s="164">
        <v>1.1177082736188967E-2</v>
      </c>
      <c r="H14" s="164">
        <v>1.4441774653339901E-2</v>
      </c>
      <c r="I14" s="164">
        <v>2.0500922345718736E-2</v>
      </c>
      <c r="J14" s="164">
        <v>3.0394890089732788E-2</v>
      </c>
      <c r="K14" s="164">
        <v>5.9887398072527923E-2</v>
      </c>
      <c r="L14" s="164">
        <v>5.902767120621262E-2</v>
      </c>
      <c r="M14" s="164">
        <v>6.7268227974840278E-2</v>
      </c>
      <c r="N14" s="164">
        <v>6.7781685335629005E-2</v>
      </c>
      <c r="O14" s="164">
        <v>8.1910315789733734E-2</v>
      </c>
      <c r="P14" s="164">
        <v>8.8129798411503105E-2</v>
      </c>
      <c r="Q14" s="164">
        <v>8.330375464632038E-2</v>
      </c>
    </row>
    <row r="15" spans="1:17" ht="12" customHeight="1" x14ac:dyDescent="0.25">
      <c r="A15" s="163" t="s">
        <v>142</v>
      </c>
      <c r="B15" s="162">
        <v>16.830138914287915</v>
      </c>
      <c r="C15" s="162">
        <v>17.524716370400022</v>
      </c>
      <c r="D15" s="162">
        <v>19.684243910886941</v>
      </c>
      <c r="E15" s="162">
        <v>12.549653001100971</v>
      </c>
      <c r="F15" s="162">
        <v>11.342595340805696</v>
      </c>
      <c r="G15" s="162">
        <v>12.048653519714827</v>
      </c>
      <c r="H15" s="162">
        <v>11.490902749104899</v>
      </c>
      <c r="I15" s="162">
        <v>11.656369204231737</v>
      </c>
      <c r="J15" s="162">
        <v>13.44417125494293</v>
      </c>
      <c r="K15" s="162">
        <v>14.10689129700499</v>
      </c>
      <c r="L15" s="162">
        <v>11.40758548657386</v>
      </c>
      <c r="M15" s="162">
        <v>11.000296389535142</v>
      </c>
      <c r="N15" s="162">
        <v>12.046808412609817</v>
      </c>
      <c r="O15" s="162">
        <v>12.426905040044561</v>
      </c>
      <c r="P15" s="162">
        <v>12.596860000440126</v>
      </c>
      <c r="Q15" s="162">
        <v>11.723854325500863</v>
      </c>
    </row>
    <row r="16" spans="1:17" ht="12" customHeight="1" x14ac:dyDescent="0.25">
      <c r="A16" s="161" t="s">
        <v>141</v>
      </c>
      <c r="B16" s="160">
        <f>SUM(B17:B18)</f>
        <v>3.0850884932715778E-2</v>
      </c>
      <c r="C16" s="160">
        <f t="shared" ref="C16:Q16" si="6">SUM(C17:C18)</f>
        <v>7.3301953404959749E-2</v>
      </c>
      <c r="D16" s="160">
        <f t="shared" si="6"/>
        <v>0.1008351199149264</v>
      </c>
      <c r="E16" s="160">
        <f t="shared" si="6"/>
        <v>0.102027645501053</v>
      </c>
      <c r="F16" s="160">
        <f t="shared" si="6"/>
        <v>9.9005968819510889E-2</v>
      </c>
      <c r="G16" s="160">
        <f t="shared" si="6"/>
        <v>0.10239481441534579</v>
      </c>
      <c r="H16" s="160">
        <f t="shared" si="6"/>
        <v>0.12208924119111998</v>
      </c>
      <c r="I16" s="160">
        <f t="shared" si="6"/>
        <v>0.17558295670647717</v>
      </c>
      <c r="J16" s="160">
        <f t="shared" si="6"/>
        <v>0.25445566980259982</v>
      </c>
      <c r="K16" s="160">
        <f t="shared" si="6"/>
        <v>0.5024271196885397</v>
      </c>
      <c r="L16" s="160">
        <f t="shared" si="6"/>
        <v>0.4733646953357673</v>
      </c>
      <c r="M16" s="160">
        <f t="shared" si="6"/>
        <v>0.54246541015280436</v>
      </c>
      <c r="N16" s="160">
        <f t="shared" si="6"/>
        <v>0.61932774643652211</v>
      </c>
      <c r="O16" s="160">
        <f t="shared" si="6"/>
        <v>0.78295563925185951</v>
      </c>
      <c r="P16" s="160">
        <f t="shared" si="6"/>
        <v>0.87554267627122662</v>
      </c>
      <c r="Q16" s="160">
        <f t="shared" si="6"/>
        <v>0.88397613949777565</v>
      </c>
    </row>
    <row r="17" spans="1:17" ht="12" customHeight="1" x14ac:dyDescent="0.25">
      <c r="A17" s="148" t="s">
        <v>60</v>
      </c>
      <c r="B17" s="156">
        <v>2.3540062797035795E-2</v>
      </c>
      <c r="C17" s="156">
        <v>5.6274424666674358E-2</v>
      </c>
      <c r="D17" s="156">
        <v>7.9603666449868618E-2</v>
      </c>
      <c r="E17" s="156">
        <v>7.9405668805449262E-2</v>
      </c>
      <c r="F17" s="156">
        <v>7.7919308612792545E-2</v>
      </c>
      <c r="G17" s="156">
        <v>8.1014798355754966E-2</v>
      </c>
      <c r="H17" s="156">
        <v>9.3971156972073047E-2</v>
      </c>
      <c r="I17" s="156">
        <v>0.13508856058795352</v>
      </c>
      <c r="J17" s="156">
        <v>0.19340917602440336</v>
      </c>
      <c r="K17" s="156">
        <v>0.38009521858735545</v>
      </c>
      <c r="L17" s="156">
        <v>0.3507647446092354</v>
      </c>
      <c r="M17" s="156">
        <v>0.40042595954439164</v>
      </c>
      <c r="N17" s="156">
        <v>0.47385019546213131</v>
      </c>
      <c r="O17" s="156">
        <v>0.60408490483522581</v>
      </c>
      <c r="P17" s="156">
        <v>0.67984959692950131</v>
      </c>
      <c r="Q17" s="156">
        <v>0.69580765841432257</v>
      </c>
    </row>
    <row r="18" spans="1:17" ht="12" customHeight="1" x14ac:dyDescent="0.25">
      <c r="A18" s="148" t="s">
        <v>59</v>
      </c>
      <c r="B18" s="156">
        <v>7.3108221356799835E-3</v>
      </c>
      <c r="C18" s="156">
        <v>1.7027528738285395E-2</v>
      </c>
      <c r="D18" s="156">
        <v>2.1231453465057781E-2</v>
      </c>
      <c r="E18" s="156">
        <v>2.2621976695603736E-2</v>
      </c>
      <c r="F18" s="156">
        <v>2.108666020671834E-2</v>
      </c>
      <c r="G18" s="156">
        <v>2.138001605959082E-2</v>
      </c>
      <c r="H18" s="156">
        <v>2.8118084219046938E-2</v>
      </c>
      <c r="I18" s="156">
        <v>4.0494396118523658E-2</v>
      </c>
      <c r="J18" s="156">
        <v>6.1046493778196431E-2</v>
      </c>
      <c r="K18" s="156">
        <v>0.12233190110118426</v>
      </c>
      <c r="L18" s="156">
        <v>0.12259995072653188</v>
      </c>
      <c r="M18" s="156">
        <v>0.14203945060841267</v>
      </c>
      <c r="N18" s="156">
        <v>0.1454775509743908</v>
      </c>
      <c r="O18" s="156">
        <v>0.17887073441663368</v>
      </c>
      <c r="P18" s="156">
        <v>0.19569307934172531</v>
      </c>
      <c r="Q18" s="156">
        <v>0.18816848108345313</v>
      </c>
    </row>
    <row r="19" spans="1:17" ht="12" customHeight="1" x14ac:dyDescent="0.25">
      <c r="A19" s="158" t="s">
        <v>62</v>
      </c>
      <c r="B19" s="157">
        <f>SUM(B20:B22)</f>
        <v>8.6389498020583009</v>
      </c>
      <c r="C19" s="157">
        <f t="shared" ref="C19:Q19" si="7">SUM(C20:C22)</f>
        <v>8.6916608747339819</v>
      </c>
      <c r="D19" s="157">
        <f t="shared" si="7"/>
        <v>9.3299850133760849</v>
      </c>
      <c r="E19" s="157">
        <f t="shared" si="7"/>
        <v>6.419280007187445</v>
      </c>
      <c r="F19" s="157">
        <f t="shared" si="7"/>
        <v>5.5701313968242365</v>
      </c>
      <c r="G19" s="157">
        <f t="shared" si="7"/>
        <v>5.8688073207344775</v>
      </c>
      <c r="H19" s="157">
        <f t="shared" si="7"/>
        <v>5.9627918099800787</v>
      </c>
      <c r="I19" s="157">
        <f t="shared" si="7"/>
        <v>6.107368497551934</v>
      </c>
      <c r="J19" s="157">
        <f t="shared" si="7"/>
        <v>7.0298588694837232</v>
      </c>
      <c r="K19" s="157">
        <f t="shared" si="7"/>
        <v>7.3211778962228768</v>
      </c>
      <c r="L19" s="157">
        <f t="shared" si="7"/>
        <v>5.8475685282816237</v>
      </c>
      <c r="M19" s="157">
        <f t="shared" si="7"/>
        <v>6.2545493385712359</v>
      </c>
      <c r="N19" s="157">
        <f t="shared" si="7"/>
        <v>6.2042491589007849</v>
      </c>
      <c r="O19" s="157">
        <f t="shared" si="7"/>
        <v>6.3300930340648733</v>
      </c>
      <c r="P19" s="157">
        <f t="shared" si="7"/>
        <v>6.5665574902284165</v>
      </c>
      <c r="Q19" s="157">
        <f t="shared" si="7"/>
        <v>6.2567767682890567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1.4073812188614054</v>
      </c>
      <c r="C21" s="156">
        <v>1.4019217906866659</v>
      </c>
      <c r="D21" s="156">
        <v>2.1562284577086634</v>
      </c>
      <c r="E21" s="156">
        <v>0.72681748829572179</v>
      </c>
      <c r="F21" s="156">
        <v>0.72280933545304349</v>
      </c>
      <c r="G21" s="156">
        <v>0.62065888067677111</v>
      </c>
      <c r="H21" s="156">
        <v>0.57260743144118875</v>
      </c>
      <c r="I21" s="156">
        <v>0.81663521723728771</v>
      </c>
      <c r="J21" s="156">
        <v>2.1329988374205313</v>
      </c>
      <c r="K21" s="156">
        <v>1.3012734765854734</v>
      </c>
      <c r="L21" s="156">
        <v>0.51135617851416959</v>
      </c>
      <c r="M21" s="156">
        <v>1.5976500059191239</v>
      </c>
      <c r="N21" s="156">
        <v>1.3616340215480836</v>
      </c>
      <c r="O21" s="156">
        <v>1.2377280318131203</v>
      </c>
      <c r="P21" s="156">
        <v>1.4997183407889338</v>
      </c>
      <c r="Q21" s="156">
        <v>1.1891686784711888</v>
      </c>
    </row>
    <row r="22" spans="1:17" ht="12" customHeight="1" x14ac:dyDescent="0.25">
      <c r="A22" s="29" t="s">
        <v>140</v>
      </c>
      <c r="B22" s="57">
        <v>7.2315685831968954</v>
      </c>
      <c r="C22" s="57">
        <v>7.2897390840473166</v>
      </c>
      <c r="D22" s="57">
        <v>7.1737565556674214</v>
      </c>
      <c r="E22" s="57">
        <v>5.6924625188917233</v>
      </c>
      <c r="F22" s="57">
        <v>4.8473220613711927</v>
      </c>
      <c r="G22" s="57">
        <v>5.2481484400577063</v>
      </c>
      <c r="H22" s="57">
        <v>5.3901843785388897</v>
      </c>
      <c r="I22" s="57">
        <v>5.2907332803146465</v>
      </c>
      <c r="J22" s="57">
        <v>4.8968600320631914</v>
      </c>
      <c r="K22" s="57">
        <v>6.0199044196374034</v>
      </c>
      <c r="L22" s="57">
        <v>5.3362123497674538</v>
      </c>
      <c r="M22" s="57">
        <v>4.6568993326521122</v>
      </c>
      <c r="N22" s="57">
        <v>4.8426151373527011</v>
      </c>
      <c r="O22" s="57">
        <v>5.0923650022517535</v>
      </c>
      <c r="P22" s="57">
        <v>5.0668391494394829</v>
      </c>
      <c r="Q22" s="57">
        <v>5.0676080898178677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13.865874548230037</v>
      </c>
      <c r="C24" s="168">
        <f t="shared" si="8"/>
        <v>13.956949304615499</v>
      </c>
      <c r="D24" s="168">
        <f t="shared" si="8"/>
        <v>14.023046681494801</v>
      </c>
      <c r="E24" s="168">
        <f t="shared" si="8"/>
        <v>14.547205952154492</v>
      </c>
      <c r="F24" s="168">
        <f t="shared" si="8"/>
        <v>14.575530009008341</v>
      </c>
      <c r="G24" s="168">
        <f t="shared" si="8"/>
        <v>14.93877313187658</v>
      </c>
      <c r="H24" s="168">
        <f t="shared" si="8"/>
        <v>15.439480664510899</v>
      </c>
      <c r="I24" s="168">
        <f t="shared" si="8"/>
        <v>15.32317267932144</v>
      </c>
      <c r="J24" s="168">
        <f t="shared" si="8"/>
        <v>15.590928357021323</v>
      </c>
      <c r="K24" s="168">
        <f t="shared" si="8"/>
        <v>16.362379556216382</v>
      </c>
      <c r="L24" s="168">
        <f t="shared" si="8"/>
        <v>17.594018553425752</v>
      </c>
      <c r="M24" s="168">
        <f t="shared" si="8"/>
        <v>14.683878846377178</v>
      </c>
      <c r="N24" s="168">
        <f t="shared" si="8"/>
        <v>14.791119089029632</v>
      </c>
      <c r="O24" s="168">
        <f t="shared" si="8"/>
        <v>14.417726760144744</v>
      </c>
      <c r="P24" s="168">
        <f t="shared" si="8"/>
        <v>12.180710369040453</v>
      </c>
      <c r="Q24" s="168">
        <f t="shared" si="8"/>
        <v>11.761600635289488</v>
      </c>
    </row>
    <row r="25" spans="1:17" ht="12.95" customHeight="1" x14ac:dyDescent="0.25">
      <c r="A25" s="158" t="s">
        <v>65</v>
      </c>
      <c r="B25" s="157">
        <f t="shared" ref="B25" si="9">SUM(B26:B27)</f>
        <v>11.455927561556887</v>
      </c>
      <c r="C25" s="157">
        <f t="shared" ref="C25:Q25" si="10">SUM(C26:C27)</f>
        <v>11.466777799438329</v>
      </c>
      <c r="D25" s="157">
        <f t="shared" si="10"/>
        <v>11.280700370071571</v>
      </c>
      <c r="E25" s="157">
        <f t="shared" si="10"/>
        <v>11.88233791829353</v>
      </c>
      <c r="F25" s="157">
        <f t="shared" si="10"/>
        <v>11.814801684766717</v>
      </c>
      <c r="G25" s="157">
        <f t="shared" si="10"/>
        <v>12.030282713396669</v>
      </c>
      <c r="H25" s="157">
        <f t="shared" si="10"/>
        <v>12.273401107068858</v>
      </c>
      <c r="I25" s="157">
        <f t="shared" si="10"/>
        <v>11.976978463937895</v>
      </c>
      <c r="J25" s="157">
        <f t="shared" si="10"/>
        <v>12.325219421227784</v>
      </c>
      <c r="K25" s="157">
        <f t="shared" si="10"/>
        <v>12.921222373311462</v>
      </c>
      <c r="L25" s="157">
        <f t="shared" si="10"/>
        <v>14.282733242181781</v>
      </c>
      <c r="M25" s="157">
        <f t="shared" si="10"/>
        <v>11.369756963132199</v>
      </c>
      <c r="N25" s="157">
        <f t="shared" si="10"/>
        <v>11.318218558151891</v>
      </c>
      <c r="O25" s="157">
        <f t="shared" si="10"/>
        <v>11.199003230882427</v>
      </c>
      <c r="P25" s="157">
        <f t="shared" si="10"/>
        <v>8.930359636348836</v>
      </c>
      <c r="Q25" s="157">
        <f t="shared" si="10"/>
        <v>8.8120131380829321</v>
      </c>
    </row>
    <row r="26" spans="1:17" ht="12" customHeight="1" x14ac:dyDescent="0.25">
      <c r="A26" s="23" t="s">
        <v>84</v>
      </c>
      <c r="B26" s="156">
        <v>11.240815753475042</v>
      </c>
      <c r="C26" s="156">
        <v>11.241018849793129</v>
      </c>
      <c r="D26" s="156">
        <v>10.898754878019599</v>
      </c>
      <c r="E26" s="156">
        <v>11.526437616373682</v>
      </c>
      <c r="F26" s="156">
        <v>11.429373295828835</v>
      </c>
      <c r="G26" s="156">
        <v>11.634581479117392</v>
      </c>
      <c r="H26" s="156">
        <v>11.968251286990906</v>
      </c>
      <c r="I26" s="156">
        <v>11.66323290804543</v>
      </c>
      <c r="J26" s="156">
        <v>12.18772800111385</v>
      </c>
      <c r="K26" s="156">
        <v>12.754804631738457</v>
      </c>
      <c r="L26" s="156">
        <v>14.173120063931396</v>
      </c>
      <c r="M26" s="156">
        <v>11.278511749861369</v>
      </c>
      <c r="N26" s="156">
        <v>11.171588133488109</v>
      </c>
      <c r="O26" s="156">
        <v>11.060410177551351</v>
      </c>
      <c r="P26" s="156">
        <v>8.7764630123500957</v>
      </c>
      <c r="Q26" s="156">
        <v>8.6719461994370342</v>
      </c>
    </row>
    <row r="27" spans="1:17" ht="12" customHeight="1" x14ac:dyDescent="0.25">
      <c r="A27" s="23" t="s">
        <v>60</v>
      </c>
      <c r="B27" s="156">
        <v>0.21511180808184491</v>
      </c>
      <c r="C27" s="156">
        <v>0.22575894964520046</v>
      </c>
      <c r="D27" s="156">
        <v>0.3819454920519717</v>
      </c>
      <c r="E27" s="156">
        <v>0.35590030191984745</v>
      </c>
      <c r="F27" s="156">
        <v>0.38542838893788156</v>
      </c>
      <c r="G27" s="156">
        <v>0.39570123427927822</v>
      </c>
      <c r="H27" s="156">
        <v>0.30514982007795216</v>
      </c>
      <c r="I27" s="156">
        <v>0.31374555589246472</v>
      </c>
      <c r="J27" s="156">
        <v>0.13749142011393298</v>
      </c>
      <c r="K27" s="156">
        <v>0.16641774157300399</v>
      </c>
      <c r="L27" s="156">
        <v>0.10961317825038534</v>
      </c>
      <c r="M27" s="156">
        <v>9.1245213270828809E-2</v>
      </c>
      <c r="N27" s="156">
        <v>0.14663042466378148</v>
      </c>
      <c r="O27" s="156">
        <v>0.13859305333107738</v>
      </c>
      <c r="P27" s="156">
        <v>0.15389662399874066</v>
      </c>
      <c r="Q27" s="156">
        <v>0.14006693864589734</v>
      </c>
    </row>
    <row r="28" spans="1:17" ht="12.95" customHeight="1" x14ac:dyDescent="0.25">
      <c r="A28" s="158" t="s">
        <v>112</v>
      </c>
      <c r="B28" s="157">
        <f t="shared" ref="B28:Q28" si="11">B29</f>
        <v>2.8405771414940269E-3</v>
      </c>
      <c r="C28" s="157">
        <f t="shared" si="11"/>
        <v>3.4456970239599245E-3</v>
      </c>
      <c r="D28" s="157">
        <f t="shared" si="11"/>
        <v>4.1033020773589305E-3</v>
      </c>
      <c r="E28" s="157">
        <f t="shared" si="11"/>
        <v>4.5345567284695914E-3</v>
      </c>
      <c r="F28" s="157">
        <f t="shared" si="11"/>
        <v>4.8856783880495847E-3</v>
      </c>
      <c r="G28" s="157">
        <f t="shared" si="11"/>
        <v>5.5559237009193329E-3</v>
      </c>
      <c r="H28" s="157">
        <f t="shared" si="11"/>
        <v>6.8243170470726564E-3</v>
      </c>
      <c r="I28" s="157">
        <f t="shared" si="11"/>
        <v>7.7965150971491034E-3</v>
      </c>
      <c r="J28" s="157">
        <f t="shared" si="11"/>
        <v>9.4742997431063371E-3</v>
      </c>
      <c r="K28" s="157">
        <f t="shared" si="11"/>
        <v>1.1864741882816597E-2</v>
      </c>
      <c r="L28" s="157">
        <f t="shared" si="11"/>
        <v>1.3164574725358607E-2</v>
      </c>
      <c r="M28" s="157">
        <f t="shared" si="11"/>
        <v>1.4410866301243047E-2</v>
      </c>
      <c r="N28" s="157">
        <f t="shared" si="11"/>
        <v>1.5204218291408037E-2</v>
      </c>
      <c r="O28" s="157">
        <f t="shared" si="11"/>
        <v>1.4105298307109479E-2</v>
      </c>
      <c r="P28" s="157">
        <f t="shared" si="11"/>
        <v>1.3014414167169511E-2</v>
      </c>
      <c r="Q28" s="157">
        <f t="shared" si="11"/>
        <v>1.182740486352085E-2</v>
      </c>
    </row>
    <row r="29" spans="1:17" ht="12" customHeight="1" x14ac:dyDescent="0.25">
      <c r="A29" s="23" t="s">
        <v>60</v>
      </c>
      <c r="B29" s="156">
        <v>2.8405771414940269E-3</v>
      </c>
      <c r="C29" s="156">
        <v>3.4456970239599245E-3</v>
      </c>
      <c r="D29" s="156">
        <v>4.1033020773589305E-3</v>
      </c>
      <c r="E29" s="156">
        <v>4.5345567284695914E-3</v>
      </c>
      <c r="F29" s="156">
        <v>4.8856783880495847E-3</v>
      </c>
      <c r="G29" s="156">
        <v>5.5559237009193329E-3</v>
      </c>
      <c r="H29" s="156">
        <v>6.8243170470726564E-3</v>
      </c>
      <c r="I29" s="156">
        <v>7.7965150971491034E-3</v>
      </c>
      <c r="J29" s="156">
        <v>9.4742997431063371E-3</v>
      </c>
      <c r="K29" s="156">
        <v>1.1864741882816597E-2</v>
      </c>
      <c r="L29" s="156">
        <v>1.3164574725358607E-2</v>
      </c>
      <c r="M29" s="156">
        <v>1.4410866301243047E-2</v>
      </c>
      <c r="N29" s="156">
        <v>1.5204218291408037E-2</v>
      </c>
      <c r="O29" s="156">
        <v>1.4105298307109479E-2</v>
      </c>
      <c r="P29" s="156">
        <v>1.3014414167169511E-2</v>
      </c>
      <c r="Q29" s="156">
        <v>1.182740486352085E-2</v>
      </c>
    </row>
    <row r="30" spans="1:17" ht="12" customHeight="1" x14ac:dyDescent="0.25">
      <c r="A30" s="158" t="s">
        <v>63</v>
      </c>
      <c r="B30" s="157">
        <f t="shared" ref="B30:Q30" si="12">SUM(B31:B32,B35:B36)</f>
        <v>1.8292093950813022</v>
      </c>
      <c r="C30" s="157">
        <f t="shared" si="12"/>
        <v>1.8990920007395027</v>
      </c>
      <c r="D30" s="157">
        <f t="shared" si="12"/>
        <v>2.087263395226695</v>
      </c>
      <c r="E30" s="157">
        <f t="shared" si="12"/>
        <v>2.0011434865897315</v>
      </c>
      <c r="F30" s="157">
        <f t="shared" si="12"/>
        <v>2.0816534847724317</v>
      </c>
      <c r="G30" s="157">
        <f t="shared" si="12"/>
        <v>2.1858185181368461</v>
      </c>
      <c r="H30" s="157">
        <f t="shared" si="12"/>
        <v>2.3647478378148374</v>
      </c>
      <c r="I30" s="157">
        <f t="shared" si="12"/>
        <v>2.4895035981470159</v>
      </c>
      <c r="J30" s="157">
        <f t="shared" si="12"/>
        <v>2.4368449853426242</v>
      </c>
      <c r="K30" s="157">
        <f t="shared" si="12"/>
        <v>2.5791619034687034</v>
      </c>
      <c r="L30" s="157">
        <f t="shared" si="12"/>
        <v>2.5076846904536572</v>
      </c>
      <c r="M30" s="157">
        <f t="shared" si="12"/>
        <v>2.4505095451818124</v>
      </c>
      <c r="N30" s="157">
        <f t="shared" si="12"/>
        <v>2.5909439622411372</v>
      </c>
      <c r="O30" s="157">
        <f t="shared" si="12"/>
        <v>2.4027897773431421</v>
      </c>
      <c r="P30" s="157">
        <f t="shared" si="12"/>
        <v>2.4066527360493581</v>
      </c>
      <c r="Q30" s="157">
        <f t="shared" si="12"/>
        <v>2.1560364591710415</v>
      </c>
    </row>
    <row r="31" spans="1:17" ht="12" customHeight="1" x14ac:dyDescent="0.25">
      <c r="A31" s="167" t="s">
        <v>169</v>
      </c>
      <c r="B31" s="132">
        <v>0.70021753495618022</v>
      </c>
      <c r="C31" s="132">
        <v>0.71732673508563216</v>
      </c>
      <c r="D31" s="132">
        <v>0.7309190745734897</v>
      </c>
      <c r="E31" s="132">
        <v>0.73285632020392544</v>
      </c>
      <c r="F31" s="132">
        <v>0.74130946605652415</v>
      </c>
      <c r="G31" s="132">
        <v>0.7687511217392341</v>
      </c>
      <c r="H31" s="132">
        <v>0.90333581736687363</v>
      </c>
      <c r="I31" s="132">
        <v>0.95264445988351154</v>
      </c>
      <c r="J31" s="132">
        <v>0.96295353237214532</v>
      </c>
      <c r="K31" s="132">
        <v>1.0189242817087851</v>
      </c>
      <c r="L31" s="132">
        <v>1.038282748619775</v>
      </c>
      <c r="M31" s="132">
        <v>1.0233970646616595</v>
      </c>
      <c r="N31" s="132">
        <v>0.99962611842146931</v>
      </c>
      <c r="O31" s="132">
        <v>0.90345382074910485</v>
      </c>
      <c r="P31" s="132">
        <v>0.88980523810865375</v>
      </c>
      <c r="Q31" s="132">
        <v>0.76810842000905299</v>
      </c>
    </row>
    <row r="32" spans="1:17" ht="12" customHeight="1" x14ac:dyDescent="0.25">
      <c r="A32" s="167" t="s">
        <v>168</v>
      </c>
      <c r="B32" s="132">
        <f t="shared" ref="B32:Q32" si="13">SUM(B33:B34)</f>
        <v>1.1515627792276742E-3</v>
      </c>
      <c r="C32" s="132">
        <f t="shared" si="13"/>
        <v>3.0163191620903211E-3</v>
      </c>
      <c r="D32" s="132">
        <f t="shared" si="13"/>
        <v>3.8903320260288395E-3</v>
      </c>
      <c r="E32" s="132">
        <f t="shared" si="13"/>
        <v>5.9182387703911018E-3</v>
      </c>
      <c r="F32" s="132">
        <f t="shared" si="13"/>
        <v>6.610060838902543E-3</v>
      </c>
      <c r="G32" s="132">
        <f t="shared" si="13"/>
        <v>6.7631731313493003E-3</v>
      </c>
      <c r="H32" s="132">
        <f t="shared" si="13"/>
        <v>9.5963373835519835E-3</v>
      </c>
      <c r="I32" s="132">
        <f t="shared" si="13"/>
        <v>1.4340728050436102E-2</v>
      </c>
      <c r="J32" s="132">
        <f t="shared" si="13"/>
        <v>1.7973338904179612E-2</v>
      </c>
      <c r="K32" s="132">
        <f t="shared" si="13"/>
        <v>3.5798646931093803E-2</v>
      </c>
      <c r="L32" s="132">
        <f t="shared" si="13"/>
        <v>4.1702321359085151E-2</v>
      </c>
      <c r="M32" s="132">
        <f t="shared" si="13"/>
        <v>4.8748032344211635E-2</v>
      </c>
      <c r="N32" s="132">
        <f t="shared" si="13"/>
        <v>5.1474662211286576E-2</v>
      </c>
      <c r="O32" s="132">
        <f t="shared" si="13"/>
        <v>5.7368829992000533E-2</v>
      </c>
      <c r="P32" s="132">
        <f t="shared" si="13"/>
        <v>6.2945820566440158E-2</v>
      </c>
      <c r="Q32" s="132">
        <f t="shared" si="13"/>
        <v>5.9784112591242999E-2</v>
      </c>
    </row>
    <row r="33" spans="1:17" ht="12" customHeight="1" x14ac:dyDescent="0.25">
      <c r="A33" s="166" t="s">
        <v>57</v>
      </c>
      <c r="B33" s="165">
        <v>8.9771478840545245E-4</v>
      </c>
      <c r="C33" s="165">
        <v>2.3475642569612872E-3</v>
      </c>
      <c r="D33" s="165">
        <v>3.0227005142356126E-3</v>
      </c>
      <c r="E33" s="165">
        <v>4.5905381065407692E-3</v>
      </c>
      <c r="F33" s="165">
        <v>5.1185653608663674E-3</v>
      </c>
      <c r="G33" s="165">
        <v>5.2250424795801768E-3</v>
      </c>
      <c r="H33" s="165">
        <v>7.4020041323377929E-3</v>
      </c>
      <c r="I33" s="165">
        <v>1.1042312326496207E-2</v>
      </c>
      <c r="J33" s="165">
        <v>1.3814578604739823E-2</v>
      </c>
      <c r="K33" s="165">
        <v>2.7462484774115111E-2</v>
      </c>
      <c r="L33" s="165">
        <v>3.1934025327614565E-2</v>
      </c>
      <c r="M33" s="165">
        <v>3.7312433588488798E-2</v>
      </c>
      <c r="N33" s="165">
        <v>3.9368926262198109E-2</v>
      </c>
      <c r="O33" s="165">
        <v>4.3839469253363336E-2</v>
      </c>
      <c r="P33" s="165">
        <v>4.8057265410969871E-2</v>
      </c>
      <c r="Q33" s="165">
        <v>4.5599262728866462E-2</v>
      </c>
    </row>
    <row r="34" spans="1:17" ht="12" customHeight="1" x14ac:dyDescent="0.25">
      <c r="A34" s="147" t="s">
        <v>59</v>
      </c>
      <c r="B34" s="164">
        <v>2.5384799082222166E-4</v>
      </c>
      <c r="C34" s="164">
        <v>6.6875490512903403E-4</v>
      </c>
      <c r="D34" s="164">
        <v>8.6763151179322672E-4</v>
      </c>
      <c r="E34" s="164">
        <v>1.3277006638503324E-3</v>
      </c>
      <c r="F34" s="164">
        <v>1.4914954780361758E-3</v>
      </c>
      <c r="G34" s="164">
        <v>1.5381306517691232E-3</v>
      </c>
      <c r="H34" s="164">
        <v>2.1943332512141906E-3</v>
      </c>
      <c r="I34" s="164">
        <v>3.2984157239398953E-3</v>
      </c>
      <c r="J34" s="164">
        <v>4.1587602994397899E-3</v>
      </c>
      <c r="K34" s="164">
        <v>8.3361621569786899E-3</v>
      </c>
      <c r="L34" s="164">
        <v>9.768296031470584E-3</v>
      </c>
      <c r="M34" s="164">
        <v>1.1435598755722838E-2</v>
      </c>
      <c r="N34" s="164">
        <v>1.210573594908847E-2</v>
      </c>
      <c r="O34" s="164">
        <v>1.3529360738637199E-2</v>
      </c>
      <c r="P34" s="164">
        <v>1.4888555155470292E-2</v>
      </c>
      <c r="Q34" s="164">
        <v>1.4184849862376534E-2</v>
      </c>
    </row>
    <row r="35" spans="1:17" ht="12" customHeight="1" x14ac:dyDescent="0.25">
      <c r="A35" s="163" t="s">
        <v>142</v>
      </c>
      <c r="B35" s="162">
        <v>1.1256978747811224</v>
      </c>
      <c r="C35" s="162">
        <v>1.1738769133349551</v>
      </c>
      <c r="D35" s="162">
        <v>1.3456670094021332</v>
      </c>
      <c r="E35" s="162">
        <v>1.2522352562789674</v>
      </c>
      <c r="F35" s="162">
        <v>1.3221430151859404</v>
      </c>
      <c r="G35" s="162">
        <v>1.3985177698083815</v>
      </c>
      <c r="H35" s="162">
        <v>1.4365268307192445</v>
      </c>
      <c r="I35" s="162">
        <v>1.4998554471294006</v>
      </c>
      <c r="J35" s="162">
        <v>1.4289530893437359</v>
      </c>
      <c r="K35" s="162">
        <v>1.4719277792092025</v>
      </c>
      <c r="L35" s="162">
        <v>1.37082324890058</v>
      </c>
      <c r="M35" s="162">
        <v>1.3135452661977558</v>
      </c>
      <c r="N35" s="162">
        <v>1.4645375481643419</v>
      </c>
      <c r="O35" s="162">
        <v>1.3565788246959414</v>
      </c>
      <c r="P35" s="162">
        <v>1.3594758254752852</v>
      </c>
      <c r="Q35" s="162">
        <v>1.2350938066236115</v>
      </c>
    </row>
    <row r="36" spans="1:17" ht="12" customHeight="1" x14ac:dyDescent="0.25">
      <c r="A36" s="161" t="s">
        <v>141</v>
      </c>
      <c r="B36" s="160">
        <f t="shared" ref="B36:Q36" si="14">SUM(B37:B38)</f>
        <v>2.142422564771929E-3</v>
      </c>
      <c r="C36" s="160">
        <f t="shared" si="14"/>
        <v>4.8720331568251202E-3</v>
      </c>
      <c r="D36" s="160">
        <f t="shared" si="14"/>
        <v>6.7869792250431224E-3</v>
      </c>
      <c r="E36" s="160">
        <f t="shared" si="14"/>
        <v>1.01336713364477E-2</v>
      </c>
      <c r="F36" s="160">
        <f t="shared" si="14"/>
        <v>1.1590942691064691E-2</v>
      </c>
      <c r="G36" s="160">
        <f t="shared" si="14"/>
        <v>1.178645345788153E-2</v>
      </c>
      <c r="H36" s="160">
        <f t="shared" si="14"/>
        <v>1.5288852345167473E-2</v>
      </c>
      <c r="I36" s="160">
        <f t="shared" si="14"/>
        <v>2.2662963083668101E-2</v>
      </c>
      <c r="J36" s="160">
        <f t="shared" si="14"/>
        <v>2.6965024722563145E-2</v>
      </c>
      <c r="K36" s="160">
        <f t="shared" si="14"/>
        <v>5.2511195619621601E-2</v>
      </c>
      <c r="L36" s="160">
        <f t="shared" si="14"/>
        <v>5.68763715742166E-2</v>
      </c>
      <c r="M36" s="160">
        <f t="shared" si="14"/>
        <v>6.481918197818573E-2</v>
      </c>
      <c r="N36" s="160">
        <f t="shared" si="14"/>
        <v>7.530563344403908E-2</v>
      </c>
      <c r="O36" s="160">
        <f t="shared" si="14"/>
        <v>8.5388301906095476E-2</v>
      </c>
      <c r="P36" s="160">
        <f t="shared" si="14"/>
        <v>9.4425851898979063E-2</v>
      </c>
      <c r="Q36" s="160">
        <f t="shared" si="14"/>
        <v>9.3050119947134247E-2</v>
      </c>
    </row>
    <row r="37" spans="1:17" ht="12" customHeight="1" x14ac:dyDescent="0.25">
      <c r="A37" s="148" t="s">
        <v>60</v>
      </c>
      <c r="B37" s="156">
        <v>1.6347265831274855E-3</v>
      </c>
      <c r="C37" s="156">
        <v>3.7402940866067555E-3</v>
      </c>
      <c r="D37" s="156">
        <v>5.3579390879719257E-3</v>
      </c>
      <c r="E37" s="156">
        <v>7.8867932899317535E-3</v>
      </c>
      <c r="F37" s="156">
        <v>9.1222605205220561E-3</v>
      </c>
      <c r="G37" s="156">
        <v>9.3254444150509316E-3</v>
      </c>
      <c r="H37" s="156">
        <v>1.1767712942056332E-2</v>
      </c>
      <c r="I37" s="156">
        <v>1.7436242782655653E-2</v>
      </c>
      <c r="J37" s="156">
        <v>2.0495842034545693E-2</v>
      </c>
      <c r="K37" s="156">
        <v>3.9725670838979439E-2</v>
      </c>
      <c r="L37" s="156">
        <v>4.2145572211250266E-2</v>
      </c>
      <c r="M37" s="156">
        <v>4.784689061222603E-2</v>
      </c>
      <c r="N37" s="156">
        <v>5.7616648587396874E-2</v>
      </c>
      <c r="O37" s="156">
        <v>6.5880851538758126E-2</v>
      </c>
      <c r="P37" s="156">
        <v>7.332067195929487E-2</v>
      </c>
      <c r="Q37" s="156">
        <v>7.3242911412033929E-2</v>
      </c>
    </row>
    <row r="38" spans="1:17" ht="12" customHeight="1" x14ac:dyDescent="0.25">
      <c r="A38" s="148" t="s">
        <v>59</v>
      </c>
      <c r="B38" s="156">
        <v>5.0769598164444342E-4</v>
      </c>
      <c r="C38" s="156">
        <v>1.1317390702183649E-3</v>
      </c>
      <c r="D38" s="156">
        <v>1.4290401370711965E-3</v>
      </c>
      <c r="E38" s="156">
        <v>2.2468780465159464E-3</v>
      </c>
      <c r="F38" s="156">
        <v>2.4686821705426354E-3</v>
      </c>
      <c r="G38" s="156">
        <v>2.4610090428305981E-3</v>
      </c>
      <c r="H38" s="156">
        <v>3.5211394031111412E-3</v>
      </c>
      <c r="I38" s="156">
        <v>5.22672030101245E-3</v>
      </c>
      <c r="J38" s="156">
        <v>6.4691826880174524E-3</v>
      </c>
      <c r="K38" s="156">
        <v>1.2785524780642163E-2</v>
      </c>
      <c r="L38" s="156">
        <v>1.4730799362966335E-2</v>
      </c>
      <c r="M38" s="156">
        <v>1.6972291365959694E-2</v>
      </c>
      <c r="N38" s="156">
        <v>1.7688984856642206E-2</v>
      </c>
      <c r="O38" s="156">
        <v>1.9507450367337354E-2</v>
      </c>
      <c r="P38" s="156">
        <v>2.11051799396842E-2</v>
      </c>
      <c r="Q38" s="156">
        <v>1.9807208535100321E-2</v>
      </c>
    </row>
    <row r="39" spans="1:17" ht="12" customHeight="1" x14ac:dyDescent="0.25">
      <c r="A39" s="158" t="s">
        <v>62</v>
      </c>
      <c r="B39" s="157">
        <f t="shared" ref="B39:Q39" si="15">SUM(B40:B41)</f>
        <v>0.57789701445035313</v>
      </c>
      <c r="C39" s="157">
        <f t="shared" si="15"/>
        <v>0.58763380741370808</v>
      </c>
      <c r="D39" s="157">
        <f t="shared" si="15"/>
        <v>0.65097961411917615</v>
      </c>
      <c r="E39" s="157">
        <f t="shared" si="15"/>
        <v>0.65918999054276139</v>
      </c>
      <c r="F39" s="157">
        <f t="shared" si="15"/>
        <v>0.67418916108114391</v>
      </c>
      <c r="G39" s="157">
        <f t="shared" si="15"/>
        <v>0.7171159766421441</v>
      </c>
      <c r="H39" s="157">
        <f t="shared" si="15"/>
        <v>0.79450740258012986</v>
      </c>
      <c r="I39" s="157">
        <f t="shared" si="15"/>
        <v>0.84889410213937977</v>
      </c>
      <c r="J39" s="157">
        <f t="shared" si="15"/>
        <v>0.81938965070780867</v>
      </c>
      <c r="K39" s="157">
        <f t="shared" si="15"/>
        <v>0.85013053755339918</v>
      </c>
      <c r="L39" s="157">
        <f t="shared" si="15"/>
        <v>0.79043604606495299</v>
      </c>
      <c r="M39" s="157">
        <f t="shared" si="15"/>
        <v>0.84920147176192284</v>
      </c>
      <c r="N39" s="157">
        <f t="shared" si="15"/>
        <v>0.86675235034519371</v>
      </c>
      <c r="O39" s="157">
        <f t="shared" si="15"/>
        <v>0.80182845361206545</v>
      </c>
      <c r="P39" s="157">
        <f t="shared" si="15"/>
        <v>0.83068358247508911</v>
      </c>
      <c r="Q39" s="157">
        <f t="shared" si="15"/>
        <v>0.78172363317199456</v>
      </c>
    </row>
    <row r="40" spans="1:17" ht="12" customHeight="1" x14ac:dyDescent="0.25">
      <c r="A40" s="23" t="s">
        <v>57</v>
      </c>
      <c r="B40" s="156">
        <v>9.4129056709177053E-2</v>
      </c>
      <c r="C40" s="156">
        <v>9.382690775700013E-2</v>
      </c>
      <c r="D40" s="156">
        <v>0.14972791471583596</v>
      </c>
      <c r="E40" s="156">
        <v>7.5119971076467729E-2</v>
      </c>
      <c r="F40" s="156">
        <v>8.805776909520284E-2</v>
      </c>
      <c r="G40" s="156">
        <v>7.61104129156117E-2</v>
      </c>
      <c r="H40" s="156">
        <v>7.577415646510885E-2</v>
      </c>
      <c r="I40" s="156">
        <v>0.11251700094086406</v>
      </c>
      <c r="J40" s="156">
        <v>0.24768068531998108</v>
      </c>
      <c r="K40" s="156">
        <v>0.15074053548573496</v>
      </c>
      <c r="L40" s="156">
        <v>6.8956332703012976E-2</v>
      </c>
      <c r="M40" s="156">
        <v>0.21663845776003213</v>
      </c>
      <c r="N40" s="156">
        <v>0.19016857349763025</v>
      </c>
      <c r="O40" s="156">
        <v>0.1568532869961238</v>
      </c>
      <c r="P40" s="156">
        <v>0.19002785204953032</v>
      </c>
      <c r="Q40" s="156">
        <v>0.14899350390878402</v>
      </c>
    </row>
    <row r="41" spans="1:17" ht="12" customHeight="1" x14ac:dyDescent="0.25">
      <c r="A41" s="29" t="s">
        <v>140</v>
      </c>
      <c r="B41" s="57">
        <v>0.48376795774117604</v>
      </c>
      <c r="C41" s="57">
        <v>0.49380689965670799</v>
      </c>
      <c r="D41" s="57">
        <v>0.50125169940334025</v>
      </c>
      <c r="E41" s="57">
        <v>0.58407001946629367</v>
      </c>
      <c r="F41" s="57">
        <v>0.58613139198594111</v>
      </c>
      <c r="G41" s="57">
        <v>0.64100556372653239</v>
      </c>
      <c r="H41" s="57">
        <v>0.71873324611502099</v>
      </c>
      <c r="I41" s="57">
        <v>0.73637710119851574</v>
      </c>
      <c r="J41" s="57">
        <v>0.57170896538782756</v>
      </c>
      <c r="K41" s="57">
        <v>0.69939000206766422</v>
      </c>
      <c r="L41" s="57">
        <v>0.72147971336194006</v>
      </c>
      <c r="M41" s="57">
        <v>0.63256301400189074</v>
      </c>
      <c r="N41" s="57">
        <v>0.67658377684756343</v>
      </c>
      <c r="O41" s="57">
        <v>0.64497516661594168</v>
      </c>
      <c r="P41" s="57">
        <v>0.64065573042555879</v>
      </c>
      <c r="Q41" s="57">
        <v>0.63273012926321048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4058.7114343138082</v>
      </c>
      <c r="C43" s="168">
        <f t="shared" si="16"/>
        <v>4050.0948508511374</v>
      </c>
      <c r="D43" s="168">
        <f t="shared" si="16"/>
        <v>3642.8019650622005</v>
      </c>
      <c r="E43" s="168">
        <f t="shared" si="16"/>
        <v>4047.3039813832015</v>
      </c>
      <c r="F43" s="168">
        <f t="shared" si="16"/>
        <v>4039.6249998823064</v>
      </c>
      <c r="G43" s="168">
        <f t="shared" si="16"/>
        <v>4022.595668207503</v>
      </c>
      <c r="H43" s="168">
        <f t="shared" si="16"/>
        <v>3489.0619278707572</v>
      </c>
      <c r="I43" s="168">
        <f t="shared" si="16"/>
        <v>2928.5845566243838</v>
      </c>
      <c r="J43" s="168">
        <f t="shared" si="16"/>
        <v>3550.0393838832774</v>
      </c>
      <c r="K43" s="168">
        <f t="shared" si="16"/>
        <v>2968.5608754336504</v>
      </c>
      <c r="L43" s="168">
        <f t="shared" si="16"/>
        <v>3231.336839563623</v>
      </c>
      <c r="M43" s="168">
        <f t="shared" si="16"/>
        <v>2761.0683575461126</v>
      </c>
      <c r="N43" s="168">
        <f t="shared" si="16"/>
        <v>2780.2432877631709</v>
      </c>
      <c r="O43" s="168">
        <f t="shared" si="16"/>
        <v>3007.8065767092985</v>
      </c>
      <c r="P43" s="168">
        <f t="shared" si="16"/>
        <v>2502.106530499826</v>
      </c>
      <c r="Q43" s="168">
        <f t="shared" si="16"/>
        <v>2897.6161263092636</v>
      </c>
    </row>
    <row r="44" spans="1:17" ht="12.95" customHeight="1" x14ac:dyDescent="0.25">
      <c r="A44" s="158" t="s">
        <v>65</v>
      </c>
      <c r="B44" s="157">
        <f t="shared" ref="B44" si="17">SUM(B45:B46)</f>
        <v>3361.6951569612002</v>
      </c>
      <c r="C44" s="157">
        <f t="shared" ref="C44:Q44" si="18">SUM(C45:C46)</f>
        <v>3345.9733359937413</v>
      </c>
      <c r="D44" s="157">
        <f t="shared" si="18"/>
        <v>2916.3315758583949</v>
      </c>
      <c r="E44" s="157">
        <f t="shared" si="18"/>
        <v>3309.8677316300291</v>
      </c>
      <c r="F44" s="157">
        <f t="shared" si="18"/>
        <v>3299.8460736501015</v>
      </c>
      <c r="G44" s="157">
        <f t="shared" si="18"/>
        <v>3282.2116941981344</v>
      </c>
      <c r="H44" s="157">
        <f t="shared" si="18"/>
        <v>2771.334905219011</v>
      </c>
      <c r="I44" s="157">
        <f t="shared" si="18"/>
        <v>2246.2707199575016</v>
      </c>
      <c r="J44" s="157">
        <f t="shared" si="18"/>
        <v>2854.9533369432402</v>
      </c>
      <c r="K44" s="157">
        <f t="shared" si="18"/>
        <v>2312.0402880629804</v>
      </c>
      <c r="L44" s="157">
        <f t="shared" si="18"/>
        <v>2594.3125930204778</v>
      </c>
      <c r="M44" s="157">
        <f t="shared" si="18"/>
        <v>2099.0682263674607</v>
      </c>
      <c r="N44" s="157">
        <f t="shared" si="18"/>
        <v>2117.6272004585803</v>
      </c>
      <c r="O44" s="157">
        <f t="shared" si="18"/>
        <v>2343.770724581882</v>
      </c>
      <c r="P44" s="157">
        <f t="shared" si="18"/>
        <v>1828.1210018459169</v>
      </c>
      <c r="Q44" s="157">
        <f t="shared" si="18"/>
        <v>2205.8515200775178</v>
      </c>
    </row>
    <row r="45" spans="1:17" ht="12" customHeight="1" x14ac:dyDescent="0.25">
      <c r="A45" s="23" t="s">
        <v>166</v>
      </c>
      <c r="B45" s="156">
        <v>3300.1810496934709</v>
      </c>
      <c r="C45" s="156">
        <v>3281.7599529594186</v>
      </c>
      <c r="D45" s="156">
        <v>2820.1700148406335</v>
      </c>
      <c r="E45" s="156">
        <v>3213.1675805171835</v>
      </c>
      <c r="F45" s="156">
        <v>3194.8392975082616</v>
      </c>
      <c r="G45" s="156">
        <v>3177.1643711181737</v>
      </c>
      <c r="H45" s="156">
        <v>2705.0613259871011</v>
      </c>
      <c r="I45" s="156">
        <v>2189.8202900376991</v>
      </c>
      <c r="J45" s="156">
        <v>2824.3223655656793</v>
      </c>
      <c r="K45" s="156">
        <v>2283.4620267415244</v>
      </c>
      <c r="L45" s="156">
        <v>2575.1368261899661</v>
      </c>
      <c r="M45" s="156">
        <v>2082.772191477763</v>
      </c>
      <c r="N45" s="156">
        <v>2090.9216717801987</v>
      </c>
      <c r="O45" s="156">
        <v>2315.5316944816882</v>
      </c>
      <c r="P45" s="156">
        <v>1797.3252851651187</v>
      </c>
      <c r="Q45" s="156">
        <v>2171.4314998088344</v>
      </c>
    </row>
    <row r="46" spans="1:17" ht="12" customHeight="1" x14ac:dyDescent="0.25">
      <c r="A46" s="23" t="s">
        <v>60</v>
      </c>
      <c r="B46" s="156">
        <v>61.514107267729067</v>
      </c>
      <c r="C46" s="156">
        <v>64.213383034322973</v>
      </c>
      <c r="D46" s="156">
        <v>96.1615610177615</v>
      </c>
      <c r="E46" s="156">
        <v>96.700151112845589</v>
      </c>
      <c r="F46" s="156">
        <v>105.00677614183989</v>
      </c>
      <c r="G46" s="156">
        <v>105.04732307996071</v>
      </c>
      <c r="H46" s="156">
        <v>66.27357923190992</v>
      </c>
      <c r="I46" s="156">
        <v>56.450429919802332</v>
      </c>
      <c r="J46" s="156">
        <v>30.630971377560737</v>
      </c>
      <c r="K46" s="156">
        <v>28.578261321456008</v>
      </c>
      <c r="L46" s="156">
        <v>19.175766830511847</v>
      </c>
      <c r="M46" s="156">
        <v>16.296034889697783</v>
      </c>
      <c r="N46" s="156">
        <v>26.705528678381558</v>
      </c>
      <c r="O46" s="156">
        <v>28.239030100193801</v>
      </c>
      <c r="P46" s="156">
        <v>30.795716680798332</v>
      </c>
      <c r="Q46" s="156">
        <v>34.420020268683423</v>
      </c>
    </row>
    <row r="47" spans="1:17" ht="12.95" customHeight="1" x14ac:dyDescent="0.25">
      <c r="A47" s="158" t="s">
        <v>112</v>
      </c>
      <c r="B47" s="157">
        <f t="shared" ref="B47:Q47" si="19">B48</f>
        <v>0.77890296147496518</v>
      </c>
      <c r="C47" s="157">
        <f t="shared" si="19"/>
        <v>0.95857139257891644</v>
      </c>
      <c r="D47" s="157">
        <f t="shared" si="19"/>
        <v>1.1108744886742254</v>
      </c>
      <c r="E47" s="157">
        <f t="shared" si="19"/>
        <v>1.225715123554783</v>
      </c>
      <c r="F47" s="157">
        <f t="shared" si="19"/>
        <v>1.3139886516139658</v>
      </c>
      <c r="G47" s="157">
        <f t="shared" si="19"/>
        <v>1.4449713551791874</v>
      </c>
      <c r="H47" s="157">
        <f t="shared" si="19"/>
        <v>1.5370521949902911</v>
      </c>
      <c r="I47" s="157">
        <f t="shared" si="19"/>
        <v>1.6318864767617007</v>
      </c>
      <c r="J47" s="157">
        <f t="shared" si="19"/>
        <v>1.941253896105728</v>
      </c>
      <c r="K47" s="157">
        <f t="shared" si="19"/>
        <v>2.2101841658883266</v>
      </c>
      <c r="L47" s="157">
        <f t="shared" si="19"/>
        <v>2.4153294425092842</v>
      </c>
      <c r="M47" s="157">
        <f t="shared" si="19"/>
        <v>2.6109826359945476</v>
      </c>
      <c r="N47" s="157">
        <f t="shared" si="19"/>
        <v>2.8154493302827208</v>
      </c>
      <c r="O47" s="157">
        <f t="shared" si="19"/>
        <v>2.798331004715461</v>
      </c>
      <c r="P47" s="157">
        <f t="shared" si="19"/>
        <v>2.6627272796016275</v>
      </c>
      <c r="Q47" s="157">
        <f t="shared" si="19"/>
        <v>2.7831543387252902</v>
      </c>
    </row>
    <row r="48" spans="1:17" ht="12" customHeight="1" x14ac:dyDescent="0.25">
      <c r="A48" s="23" t="s">
        <v>60</v>
      </c>
      <c r="B48" s="156">
        <v>0.77890296147496518</v>
      </c>
      <c r="C48" s="156">
        <v>0.95857139257891644</v>
      </c>
      <c r="D48" s="156">
        <v>1.1108744886742254</v>
      </c>
      <c r="E48" s="156">
        <v>1.225715123554783</v>
      </c>
      <c r="F48" s="156">
        <v>1.3139886516139658</v>
      </c>
      <c r="G48" s="156">
        <v>1.4449713551791874</v>
      </c>
      <c r="H48" s="156">
        <v>1.5370521949902911</v>
      </c>
      <c r="I48" s="156">
        <v>1.6318864767617007</v>
      </c>
      <c r="J48" s="156">
        <v>1.941253896105728</v>
      </c>
      <c r="K48" s="156">
        <v>2.2101841658883266</v>
      </c>
      <c r="L48" s="156">
        <v>2.4153294425092842</v>
      </c>
      <c r="M48" s="156">
        <v>2.6109826359945476</v>
      </c>
      <c r="N48" s="156">
        <v>2.8154493302827208</v>
      </c>
      <c r="O48" s="156">
        <v>2.798331004715461</v>
      </c>
      <c r="P48" s="156">
        <v>2.6627272796016275</v>
      </c>
      <c r="Q48" s="156">
        <v>2.7831543387252902</v>
      </c>
    </row>
    <row r="49" spans="1:17" ht="12" customHeight="1" x14ac:dyDescent="0.25">
      <c r="A49" s="158" t="s">
        <v>63</v>
      </c>
      <c r="B49" s="157">
        <f t="shared" ref="B49:Q49" si="20">SUM(B50:B51,B54:B55)</f>
        <v>535.50906028763177</v>
      </c>
      <c r="C49" s="157">
        <f t="shared" si="20"/>
        <v>540.46201350356228</v>
      </c>
      <c r="D49" s="157">
        <f t="shared" si="20"/>
        <v>549.17000543866743</v>
      </c>
      <c r="E49" s="157">
        <f t="shared" si="20"/>
        <v>557.09313900310326</v>
      </c>
      <c r="F49" s="157">
        <f t="shared" si="20"/>
        <v>557.1032712593319</v>
      </c>
      <c r="G49" s="157">
        <f t="shared" si="20"/>
        <v>553.67566931784279</v>
      </c>
      <c r="H49" s="157">
        <f t="shared" si="20"/>
        <v>542.18242661370562</v>
      </c>
      <c r="I49" s="157">
        <f t="shared" si="20"/>
        <v>508.43137770109075</v>
      </c>
      <c r="J49" s="157">
        <f t="shared" si="20"/>
        <v>527.70927429550545</v>
      </c>
      <c r="K49" s="157">
        <f t="shared" si="20"/>
        <v>497.89850387584801</v>
      </c>
      <c r="L49" s="157">
        <f t="shared" si="20"/>
        <v>490.21855653029638</v>
      </c>
      <c r="M49" s="157">
        <f t="shared" si="20"/>
        <v>504.35962068917615</v>
      </c>
      <c r="N49" s="157">
        <f t="shared" si="20"/>
        <v>496.52305999931104</v>
      </c>
      <c r="O49" s="157">
        <f t="shared" si="20"/>
        <v>495.68146426312001</v>
      </c>
      <c r="P49" s="157">
        <f t="shared" si="20"/>
        <v>497.99049622496136</v>
      </c>
      <c r="Q49" s="157">
        <f t="shared" si="20"/>
        <v>499.77789570011402</v>
      </c>
    </row>
    <row r="50" spans="1:17" ht="12" customHeight="1" x14ac:dyDescent="0.25">
      <c r="A50" s="167" t="s">
        <v>165</v>
      </c>
      <c r="B50" s="132">
        <v>373.71274906935719</v>
      </c>
      <c r="C50" s="132">
        <v>368.35935036493657</v>
      </c>
      <c r="D50" s="132">
        <v>352.59705334671713</v>
      </c>
      <c r="E50" s="132">
        <v>384.30308009711433</v>
      </c>
      <c r="F50" s="132">
        <v>379.51514774069159</v>
      </c>
      <c r="G50" s="132">
        <v>392.8254478572419</v>
      </c>
      <c r="H50" s="132">
        <v>408.33540387609679</v>
      </c>
      <c r="I50" s="132">
        <v>382.14169661901838</v>
      </c>
      <c r="J50" s="132">
        <v>456.95590561577109</v>
      </c>
      <c r="K50" s="132">
        <v>407.49029917922758</v>
      </c>
      <c r="L50" s="132">
        <v>400.19752169698762</v>
      </c>
      <c r="M50" s="132">
        <v>420.53310017593373</v>
      </c>
      <c r="N50" s="132">
        <v>402.71987210465011</v>
      </c>
      <c r="O50" s="132">
        <v>397.5325366880333</v>
      </c>
      <c r="P50" s="132">
        <v>409.2744114068239</v>
      </c>
      <c r="Q50" s="132">
        <v>420.82041150462521</v>
      </c>
    </row>
    <row r="51" spans="1:17" ht="12" customHeight="1" x14ac:dyDescent="0.25">
      <c r="A51" s="167" t="s">
        <v>164</v>
      </c>
      <c r="B51" s="132">
        <f t="shared" ref="B51:Q51" si="21">SUM(B52:B53)</f>
        <v>0.66687578129739367</v>
      </c>
      <c r="C51" s="132">
        <f t="shared" si="21"/>
        <v>1.5161219939569672</v>
      </c>
      <c r="D51" s="132">
        <f t="shared" si="21"/>
        <v>1.8378157436023419</v>
      </c>
      <c r="E51" s="132">
        <f t="shared" si="21"/>
        <v>3.1024957530956727</v>
      </c>
      <c r="F51" s="132">
        <f t="shared" si="21"/>
        <v>3.3453107361881065</v>
      </c>
      <c r="G51" s="132">
        <f t="shared" si="21"/>
        <v>3.3960879347683726</v>
      </c>
      <c r="H51" s="132">
        <f t="shared" si="21"/>
        <v>4.2696525903464098</v>
      </c>
      <c r="I51" s="132">
        <f t="shared" si="21"/>
        <v>5.7357234185354429</v>
      </c>
      <c r="J51" s="132">
        <f t="shared" si="21"/>
        <v>8.445651873629398</v>
      </c>
      <c r="K51" s="132">
        <f t="shared" si="21"/>
        <v>14.218608342860769</v>
      </c>
      <c r="L51" s="132">
        <f t="shared" si="21"/>
        <v>16.009282388584452</v>
      </c>
      <c r="M51" s="132">
        <f t="shared" si="21"/>
        <v>19.700961893520848</v>
      </c>
      <c r="N51" s="132">
        <f t="shared" si="21"/>
        <v>20.62018058813382</v>
      </c>
      <c r="O51" s="132">
        <f t="shared" si="21"/>
        <v>25.183722614456951</v>
      </c>
      <c r="P51" s="132">
        <f t="shared" si="21"/>
        <v>28.7325034672143</v>
      </c>
      <c r="Q51" s="132">
        <f t="shared" si="21"/>
        <v>32.510734186965614</v>
      </c>
    </row>
    <row r="52" spans="1:17" ht="12" customHeight="1" x14ac:dyDescent="0.25">
      <c r="A52" s="166" t="s">
        <v>163</v>
      </c>
      <c r="B52" s="165">
        <v>0.52350243608100289</v>
      </c>
      <c r="C52" s="165">
        <v>1.1843166756429466</v>
      </c>
      <c r="D52" s="165">
        <v>1.4257418126483119</v>
      </c>
      <c r="E52" s="165">
        <v>2.4292493857032582</v>
      </c>
      <c r="F52" s="165">
        <v>2.6068147510459876</v>
      </c>
      <c r="G52" s="165">
        <v>2.6404043455542023</v>
      </c>
      <c r="H52" s="165">
        <v>3.3390001368023823</v>
      </c>
      <c r="I52" s="165">
        <v>4.4290433432823297</v>
      </c>
      <c r="J52" s="165">
        <v>6.5764688185503237</v>
      </c>
      <c r="K52" s="165">
        <v>10.978654079247798</v>
      </c>
      <c r="L52" s="165">
        <v>12.303232663746254</v>
      </c>
      <c r="M52" s="165">
        <v>15.306587283878285</v>
      </c>
      <c r="N52" s="165">
        <v>15.843580697980766</v>
      </c>
      <c r="O52" s="165">
        <v>19.327449671787235</v>
      </c>
      <c r="P52" s="165">
        <v>22.09111081644204</v>
      </c>
      <c r="Q52" s="165">
        <v>24.972337576104227</v>
      </c>
    </row>
    <row r="53" spans="1:17" ht="12" customHeight="1" x14ac:dyDescent="0.25">
      <c r="A53" s="147" t="s">
        <v>59</v>
      </c>
      <c r="B53" s="164">
        <v>0.14337334521639078</v>
      </c>
      <c r="C53" s="164">
        <v>0.33180531831402055</v>
      </c>
      <c r="D53" s="164">
        <v>0.41207393095403011</v>
      </c>
      <c r="E53" s="164">
        <v>0.67324636739241439</v>
      </c>
      <c r="F53" s="164">
        <v>0.73849598514211889</v>
      </c>
      <c r="G53" s="164">
        <v>0.75568358921417045</v>
      </c>
      <c r="H53" s="164">
        <v>0.93065245354402748</v>
      </c>
      <c r="I53" s="164">
        <v>1.3066800752531127</v>
      </c>
      <c r="J53" s="164">
        <v>1.869183055079074</v>
      </c>
      <c r="K53" s="164">
        <v>3.2399542636129706</v>
      </c>
      <c r="L53" s="164">
        <v>3.7060497248381994</v>
      </c>
      <c r="M53" s="164">
        <v>4.394374609642564</v>
      </c>
      <c r="N53" s="164">
        <v>4.7765998901530526</v>
      </c>
      <c r="O53" s="164">
        <v>5.8562729426697162</v>
      </c>
      <c r="P53" s="164">
        <v>6.6413926507722598</v>
      </c>
      <c r="Q53" s="164">
        <v>7.538396610861386</v>
      </c>
    </row>
    <row r="54" spans="1:17" ht="12" customHeight="1" x14ac:dyDescent="0.25">
      <c r="A54" s="163" t="s">
        <v>142</v>
      </c>
      <c r="B54" s="162">
        <v>160.83420960755157</v>
      </c>
      <c r="C54" s="162">
        <v>169.87500284771974</v>
      </c>
      <c r="D54" s="162">
        <v>193.7427830288006</v>
      </c>
      <c r="E54" s="162">
        <v>168.32043876532148</v>
      </c>
      <c r="F54" s="162">
        <v>172.73526579869568</v>
      </c>
      <c r="G54" s="162">
        <v>156.12766640959342</v>
      </c>
      <c r="H54" s="162">
        <v>128.21533282312129</v>
      </c>
      <c r="I54" s="162">
        <v>118.76490375253398</v>
      </c>
      <c r="J54" s="162">
        <v>61.149932808096487</v>
      </c>
      <c r="K54" s="162">
        <v>73.569497737122987</v>
      </c>
      <c r="L54" s="162">
        <v>71.063458828866558</v>
      </c>
      <c r="M54" s="162">
        <v>61.112059516107728</v>
      </c>
      <c r="N54" s="162">
        <v>69.604101523586337</v>
      </c>
      <c r="O54" s="162">
        <v>68.639782484504835</v>
      </c>
      <c r="P54" s="162">
        <v>56.085009049747477</v>
      </c>
      <c r="Q54" s="162">
        <v>43.190722764435591</v>
      </c>
    </row>
    <row r="55" spans="1:17" ht="12" customHeight="1" x14ac:dyDescent="0.25">
      <c r="A55" s="161" t="s">
        <v>141</v>
      </c>
      <c r="B55" s="160">
        <f t="shared" ref="B55:Q55" si="22">SUM(B56:B57)</f>
        <v>0.2952258294255718</v>
      </c>
      <c r="C55" s="160">
        <f t="shared" si="22"/>
        <v>0.71153829694905046</v>
      </c>
      <c r="D55" s="160">
        <f t="shared" si="22"/>
        <v>0.99235331954737693</v>
      </c>
      <c r="E55" s="160">
        <f t="shared" si="22"/>
        <v>1.3671243875716719</v>
      </c>
      <c r="F55" s="160">
        <f t="shared" si="22"/>
        <v>1.5075469837566016</v>
      </c>
      <c r="G55" s="160">
        <f t="shared" si="22"/>
        <v>1.3264671162390833</v>
      </c>
      <c r="H55" s="160">
        <f t="shared" si="22"/>
        <v>1.3620373241412245</v>
      </c>
      <c r="I55" s="160">
        <f t="shared" si="22"/>
        <v>1.7890539110029644</v>
      </c>
      <c r="J55" s="160">
        <f t="shared" si="22"/>
        <v>1.1577839980084648</v>
      </c>
      <c r="K55" s="160">
        <f t="shared" si="22"/>
        <v>2.6200986166366409</v>
      </c>
      <c r="L55" s="160">
        <f t="shared" si="22"/>
        <v>2.9482936158577941</v>
      </c>
      <c r="M55" s="160">
        <f t="shared" si="22"/>
        <v>3.0134991036138858</v>
      </c>
      <c r="N55" s="160">
        <f t="shared" si="22"/>
        <v>3.578905782940748</v>
      </c>
      <c r="O55" s="160">
        <f t="shared" si="22"/>
        <v>4.3254224761249027</v>
      </c>
      <c r="P55" s="160">
        <f t="shared" si="22"/>
        <v>3.8985723011756708</v>
      </c>
      <c r="Q55" s="160">
        <f t="shared" si="22"/>
        <v>3.2560272440876119</v>
      </c>
    </row>
    <row r="56" spans="1:17" ht="12" customHeight="1" x14ac:dyDescent="0.25">
      <c r="A56" s="148" t="s">
        <v>60</v>
      </c>
      <c r="B56" s="156">
        <v>0.22526532315496753</v>
      </c>
      <c r="C56" s="156">
        <v>0.54625295001215923</v>
      </c>
      <c r="D56" s="156">
        <v>0.7834072366484669</v>
      </c>
      <c r="E56" s="156">
        <v>1.0640001129326115</v>
      </c>
      <c r="F56" s="156">
        <v>1.1864640089503999</v>
      </c>
      <c r="G56" s="156">
        <v>1.0495010568771896</v>
      </c>
      <c r="H56" s="156">
        <v>1.0483497312292798</v>
      </c>
      <c r="I56" s="156">
        <v>1.3764474763667292</v>
      </c>
      <c r="J56" s="156">
        <v>0.88001988418168375</v>
      </c>
      <c r="K56" s="156">
        <v>1.982152072181719</v>
      </c>
      <c r="L56" s="156">
        <v>2.1846949453335323</v>
      </c>
      <c r="M56" s="156">
        <v>2.2244427894690095</v>
      </c>
      <c r="N56" s="156">
        <v>2.7382354731314189</v>
      </c>
      <c r="O56" s="156">
        <v>3.3372547483773078</v>
      </c>
      <c r="P56" s="156">
        <v>3.0272000204976202</v>
      </c>
      <c r="Q56" s="156">
        <v>2.5629296891757809</v>
      </c>
    </row>
    <row r="57" spans="1:17" ht="12" customHeight="1" x14ac:dyDescent="0.25">
      <c r="A57" s="148" t="s">
        <v>59</v>
      </c>
      <c r="B57" s="156">
        <v>6.9960506270604281E-2</v>
      </c>
      <c r="C57" s="156">
        <v>0.1652853469368912</v>
      </c>
      <c r="D57" s="156">
        <v>0.20894608289891006</v>
      </c>
      <c r="E57" s="156">
        <v>0.30312427463906039</v>
      </c>
      <c r="F57" s="156">
        <v>0.32108297480620157</v>
      </c>
      <c r="G57" s="156">
        <v>0.27696605936189361</v>
      </c>
      <c r="H57" s="156">
        <v>0.31368759291194481</v>
      </c>
      <c r="I57" s="156">
        <v>0.41260643463623531</v>
      </c>
      <c r="J57" s="156">
        <v>0.27776411382678101</v>
      </c>
      <c r="K57" s="156">
        <v>0.63794654445492172</v>
      </c>
      <c r="L57" s="156">
        <v>0.763598670524262</v>
      </c>
      <c r="M57" s="156">
        <v>0.7890563141448762</v>
      </c>
      <c r="N57" s="156">
        <v>0.840670309809329</v>
      </c>
      <c r="O57" s="156">
        <v>0.98816772774759487</v>
      </c>
      <c r="P57" s="156">
        <v>0.87137228067805084</v>
      </c>
      <c r="Q57" s="156">
        <v>0.69309755491183078</v>
      </c>
    </row>
    <row r="58" spans="1:17" ht="12" customHeight="1" x14ac:dyDescent="0.25">
      <c r="A58" s="158" t="s">
        <v>62</v>
      </c>
      <c r="B58" s="157">
        <f t="shared" ref="B58:Q58" si="23">SUM(B59:B60)</f>
        <v>160.72831410350122</v>
      </c>
      <c r="C58" s="157">
        <f t="shared" si="23"/>
        <v>162.7009299612547</v>
      </c>
      <c r="D58" s="157">
        <f t="shared" si="23"/>
        <v>176.18950927646401</v>
      </c>
      <c r="E58" s="157">
        <f t="shared" si="23"/>
        <v>179.11739562651414</v>
      </c>
      <c r="F58" s="157">
        <f t="shared" si="23"/>
        <v>181.36166632125858</v>
      </c>
      <c r="G58" s="157">
        <f t="shared" si="23"/>
        <v>185.26333333634631</v>
      </c>
      <c r="H58" s="157">
        <f t="shared" si="23"/>
        <v>174.00754384305051</v>
      </c>
      <c r="I58" s="157">
        <f t="shared" si="23"/>
        <v>172.25057248902985</v>
      </c>
      <c r="J58" s="157">
        <f t="shared" si="23"/>
        <v>165.43551874842623</v>
      </c>
      <c r="K58" s="157">
        <f t="shared" si="23"/>
        <v>156.41189932893383</v>
      </c>
      <c r="L58" s="157">
        <f t="shared" si="23"/>
        <v>144.39036057033948</v>
      </c>
      <c r="M58" s="157">
        <f t="shared" si="23"/>
        <v>155.02952785348123</v>
      </c>
      <c r="N58" s="157">
        <f t="shared" si="23"/>
        <v>163.27757797499677</v>
      </c>
      <c r="O58" s="157">
        <f t="shared" si="23"/>
        <v>165.55605685958108</v>
      </c>
      <c r="P58" s="157">
        <f t="shared" si="23"/>
        <v>173.33230514934607</v>
      </c>
      <c r="Q58" s="157">
        <f t="shared" si="23"/>
        <v>189.20355619290629</v>
      </c>
    </row>
    <row r="59" spans="1:17" ht="12" customHeight="1" x14ac:dyDescent="0.25">
      <c r="A59" s="23" t="s">
        <v>57</v>
      </c>
      <c r="B59" s="156">
        <v>26.184451564114806</v>
      </c>
      <c r="C59" s="156">
        <v>26.237107504146351</v>
      </c>
      <c r="D59" s="156">
        <v>40.715550536890241</v>
      </c>
      <c r="E59" s="156">
        <v>20.401803038331526</v>
      </c>
      <c r="F59" s="156">
        <v>23.694121640149628</v>
      </c>
      <c r="G59" s="156">
        <v>19.659938642520686</v>
      </c>
      <c r="H59" s="156">
        <v>16.735936208774795</v>
      </c>
      <c r="I59" s="156">
        <v>23.036243151938823</v>
      </c>
      <c r="J59" s="156">
        <v>50.172396549836144</v>
      </c>
      <c r="K59" s="156">
        <v>27.695914553998968</v>
      </c>
      <c r="L59" s="156">
        <v>12.586629389295192</v>
      </c>
      <c r="M59" s="156">
        <v>39.567470790951823</v>
      </c>
      <c r="N59" s="156">
        <v>35.891103008764979</v>
      </c>
      <c r="O59" s="156">
        <v>32.505121382852202</v>
      </c>
      <c r="P59" s="156">
        <v>39.712193267041727</v>
      </c>
      <c r="Q59" s="156">
        <v>36.089557815456011</v>
      </c>
    </row>
    <row r="60" spans="1:17" ht="12" customHeight="1" x14ac:dyDescent="0.25">
      <c r="A60" s="29" t="s">
        <v>140</v>
      </c>
      <c r="B60" s="57">
        <v>134.54386253938642</v>
      </c>
      <c r="C60" s="57">
        <v>136.46382245710836</v>
      </c>
      <c r="D60" s="57">
        <v>135.47395873957376</v>
      </c>
      <c r="E60" s="57">
        <v>158.7155925881826</v>
      </c>
      <c r="F60" s="57">
        <v>157.66754468110895</v>
      </c>
      <c r="G60" s="57">
        <v>165.60339469382563</v>
      </c>
      <c r="H60" s="57">
        <v>157.27160763427571</v>
      </c>
      <c r="I60" s="57">
        <v>149.21432933709102</v>
      </c>
      <c r="J60" s="57">
        <v>115.2631221985901</v>
      </c>
      <c r="K60" s="57">
        <v>128.71598477493487</v>
      </c>
      <c r="L60" s="57">
        <v>131.8037311810443</v>
      </c>
      <c r="M60" s="57">
        <v>115.4620570625294</v>
      </c>
      <c r="N60" s="57">
        <v>127.38647496623179</v>
      </c>
      <c r="O60" s="57">
        <v>133.05093547672888</v>
      </c>
      <c r="P60" s="57">
        <v>133.62011188230434</v>
      </c>
      <c r="Q60" s="57">
        <v>153.11399837745029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3449.2821553096278</v>
      </c>
      <c r="C62" s="168">
        <f t="shared" ref="C62:Q62" si="24">SUM(C63,C66,C68,C77)</f>
        <v>3761.3073588684483</v>
      </c>
      <c r="D62" s="168">
        <f t="shared" si="24"/>
        <v>3616.3420156634052</v>
      </c>
      <c r="E62" s="168">
        <f t="shared" si="24"/>
        <v>3784.3117101045309</v>
      </c>
      <c r="F62" s="168">
        <f t="shared" si="24"/>
        <v>3955.4546073358342</v>
      </c>
      <c r="G62" s="168">
        <f t="shared" si="24"/>
        <v>3953.6388856696071</v>
      </c>
      <c r="H62" s="168">
        <f t="shared" si="24"/>
        <v>3606.2673883290545</v>
      </c>
      <c r="I62" s="168">
        <f t="shared" si="24"/>
        <v>3414.5980519110367</v>
      </c>
      <c r="J62" s="168">
        <f t="shared" si="24"/>
        <v>3390.2773238082154</v>
      </c>
      <c r="K62" s="168">
        <f t="shared" si="24"/>
        <v>3386.0263977708632</v>
      </c>
      <c r="L62" s="168">
        <f t="shared" si="24"/>
        <v>4032.3909118245988</v>
      </c>
      <c r="M62" s="168">
        <f t="shared" si="24"/>
        <v>3162.745564813184</v>
      </c>
      <c r="N62" s="168">
        <f t="shared" si="24"/>
        <v>3392.800382943738</v>
      </c>
      <c r="O62" s="168">
        <f t="shared" si="24"/>
        <v>3784.0506874352159</v>
      </c>
      <c r="P62" s="168">
        <f t="shared" si="24"/>
        <v>2979.4660577719987</v>
      </c>
      <c r="Q62" s="168">
        <f t="shared" si="24"/>
        <v>3273.104601129241</v>
      </c>
    </row>
    <row r="63" spans="1:17" ht="12.95" customHeight="1" x14ac:dyDescent="0.25">
      <c r="A63" s="158" t="s">
        <v>65</v>
      </c>
      <c r="B63" s="157">
        <f t="shared" ref="B63:Q63" si="25">SUM(B64:B65)</f>
        <v>2762.5657826485481</v>
      </c>
      <c r="C63" s="157">
        <f t="shared" si="25"/>
        <v>3058.0284035511891</v>
      </c>
      <c r="D63" s="157">
        <f t="shared" si="25"/>
        <v>2903.7983352242509</v>
      </c>
      <c r="E63" s="157">
        <f t="shared" si="25"/>
        <v>3049.8178082365166</v>
      </c>
      <c r="F63" s="157">
        <f t="shared" si="25"/>
        <v>3213.4359622652978</v>
      </c>
      <c r="G63" s="157">
        <f t="shared" si="25"/>
        <v>3158.4701729257358</v>
      </c>
      <c r="H63" s="157">
        <f t="shared" si="25"/>
        <v>2821.5624429190048</v>
      </c>
      <c r="I63" s="157">
        <f t="shared" si="25"/>
        <v>2610.7378025584803</v>
      </c>
      <c r="J63" s="157">
        <f t="shared" si="25"/>
        <v>2639.1627308634065</v>
      </c>
      <c r="K63" s="157">
        <f t="shared" si="25"/>
        <v>2594.7284346614274</v>
      </c>
      <c r="L63" s="157">
        <f t="shared" si="25"/>
        <v>3198.7440428833293</v>
      </c>
      <c r="M63" s="157">
        <f t="shared" si="25"/>
        <v>2354.9463557966105</v>
      </c>
      <c r="N63" s="157">
        <f t="shared" si="25"/>
        <v>2560.5946930609493</v>
      </c>
      <c r="O63" s="157">
        <f t="shared" si="25"/>
        <v>2940.0047647069223</v>
      </c>
      <c r="P63" s="157">
        <f t="shared" si="25"/>
        <v>2148.503620863788</v>
      </c>
      <c r="Q63" s="157">
        <f t="shared" si="25"/>
        <v>2454.2594797652769</v>
      </c>
    </row>
    <row r="64" spans="1:17" ht="12" customHeight="1" x14ac:dyDescent="0.25">
      <c r="A64" s="23" t="s">
        <v>161</v>
      </c>
      <c r="B64" s="156">
        <v>2708.710504283717</v>
      </c>
      <c r="C64" s="156">
        <v>2995.5736378847782</v>
      </c>
      <c r="D64" s="156">
        <v>2802.03452561629</v>
      </c>
      <c r="E64" s="156">
        <v>2955.0048029722775</v>
      </c>
      <c r="F64" s="156">
        <v>3104.7642910448667</v>
      </c>
      <c r="G64" s="156">
        <v>3050.6291153475654</v>
      </c>
      <c r="H64" s="156">
        <v>2749.6656937341349</v>
      </c>
      <c r="I64" s="156">
        <v>2540.9079667051219</v>
      </c>
      <c r="J64" s="156">
        <v>2609.0782672036785</v>
      </c>
      <c r="K64" s="156">
        <v>2560.6571672221276</v>
      </c>
      <c r="L64" s="156">
        <v>3173.6577365951675</v>
      </c>
      <c r="M64" s="156">
        <v>2335.5976311048212</v>
      </c>
      <c r="N64" s="156">
        <v>2526.5390687547138</v>
      </c>
      <c r="O64" s="156">
        <v>2902.7414509859691</v>
      </c>
      <c r="P64" s="156">
        <v>2110.5906078971607</v>
      </c>
      <c r="Q64" s="156">
        <v>2414.3296039219404</v>
      </c>
    </row>
    <row r="65" spans="1:17" ht="12" customHeight="1" x14ac:dyDescent="0.25">
      <c r="A65" s="23" t="s">
        <v>60</v>
      </c>
      <c r="B65" s="156">
        <v>53.855278364830951</v>
      </c>
      <c r="C65" s="156">
        <v>62.454765666410758</v>
      </c>
      <c r="D65" s="156">
        <v>101.76380960796079</v>
      </c>
      <c r="E65" s="156">
        <v>94.813005264239251</v>
      </c>
      <c r="F65" s="156">
        <v>108.67167122043132</v>
      </c>
      <c r="G65" s="156">
        <v>107.84105757817051</v>
      </c>
      <c r="H65" s="156">
        <v>71.896749184869918</v>
      </c>
      <c r="I65" s="156">
        <v>69.829835853358517</v>
      </c>
      <c r="J65" s="156">
        <v>30.084463659728005</v>
      </c>
      <c r="K65" s="156">
        <v>34.071267439299874</v>
      </c>
      <c r="L65" s="156">
        <v>25.086306288161641</v>
      </c>
      <c r="M65" s="156">
        <v>19.348724691789517</v>
      </c>
      <c r="N65" s="156">
        <v>34.0556243062357</v>
      </c>
      <c r="O65" s="156">
        <v>37.263313720953356</v>
      </c>
      <c r="P65" s="156">
        <v>37.91301296662725</v>
      </c>
      <c r="Q65" s="156">
        <v>39.929875843336283</v>
      </c>
    </row>
    <row r="66" spans="1:17" ht="12.95" customHeight="1" x14ac:dyDescent="0.25">
      <c r="A66" s="158" t="s">
        <v>112</v>
      </c>
      <c r="B66" s="157">
        <f t="shared" ref="B66:Q66" si="26">B67</f>
        <v>0.73412209830317698</v>
      </c>
      <c r="C66" s="157">
        <f t="shared" si="26"/>
        <v>0.90936889043041758</v>
      </c>
      <c r="D66" s="157">
        <f t="shared" si="26"/>
        <v>1.0680981227691713</v>
      </c>
      <c r="E66" s="157">
        <f t="shared" si="26"/>
        <v>1.2155491119451289</v>
      </c>
      <c r="F66" s="157">
        <f t="shared" si="26"/>
        <v>1.3131278705734337</v>
      </c>
      <c r="G66" s="157">
        <f t="shared" si="26"/>
        <v>1.5443604883118633</v>
      </c>
      <c r="H66" s="157">
        <f t="shared" si="26"/>
        <v>1.6603720122772418</v>
      </c>
      <c r="I66" s="157">
        <f t="shared" si="26"/>
        <v>1.7922251996822334</v>
      </c>
      <c r="J66" s="157">
        <f t="shared" si="26"/>
        <v>2.1726325425857471</v>
      </c>
      <c r="K66" s="157">
        <f t="shared" si="26"/>
        <v>2.5736079391115765</v>
      </c>
      <c r="L66" s="157">
        <f t="shared" si="26"/>
        <v>2.8906925529856999</v>
      </c>
      <c r="M66" s="157">
        <f t="shared" si="26"/>
        <v>3.1704733687698972</v>
      </c>
      <c r="N66" s="157">
        <f t="shared" si="26"/>
        <v>3.4479908662745697</v>
      </c>
      <c r="O66" s="157">
        <f t="shared" si="26"/>
        <v>3.4574180124512783</v>
      </c>
      <c r="P66" s="157">
        <f t="shared" si="26"/>
        <v>3.2736703017257636</v>
      </c>
      <c r="Q66" s="157">
        <f t="shared" si="26"/>
        <v>3.3367557339687939</v>
      </c>
    </row>
    <row r="67" spans="1:17" ht="12" customHeight="1" x14ac:dyDescent="0.25">
      <c r="A67" s="23" t="s">
        <v>60</v>
      </c>
      <c r="B67" s="156">
        <v>0.73412209830317698</v>
      </c>
      <c r="C67" s="156">
        <v>0.90936889043041758</v>
      </c>
      <c r="D67" s="156">
        <v>1.0680981227691713</v>
      </c>
      <c r="E67" s="156">
        <v>1.2155491119451289</v>
      </c>
      <c r="F67" s="156">
        <v>1.3131278705734337</v>
      </c>
      <c r="G67" s="156">
        <v>1.5443604883118633</v>
      </c>
      <c r="H67" s="156">
        <v>1.6603720122772418</v>
      </c>
      <c r="I67" s="156">
        <v>1.7922251996822334</v>
      </c>
      <c r="J67" s="156">
        <v>2.1726325425857471</v>
      </c>
      <c r="K67" s="156">
        <v>2.5736079391115765</v>
      </c>
      <c r="L67" s="156">
        <v>2.8906925529856999</v>
      </c>
      <c r="M67" s="156">
        <v>3.1704733687698972</v>
      </c>
      <c r="N67" s="156">
        <v>3.4479908662745697</v>
      </c>
      <c r="O67" s="156">
        <v>3.4574180124512783</v>
      </c>
      <c r="P67" s="156">
        <v>3.2736703017257636</v>
      </c>
      <c r="Q67" s="156">
        <v>3.3367557339687939</v>
      </c>
    </row>
    <row r="68" spans="1:17" ht="12" customHeight="1" x14ac:dyDescent="0.25">
      <c r="A68" s="158" t="s">
        <v>63</v>
      </c>
      <c r="B68" s="157">
        <f>SUM(B69:B70,B73:B74)</f>
        <v>484.13388965807246</v>
      </c>
      <c r="C68" s="157">
        <f t="shared" ref="C68:Q68" si="27">SUM(C69:C70,C73:C74)</f>
        <v>495.68656863234503</v>
      </c>
      <c r="D68" s="157">
        <f t="shared" si="27"/>
        <v>502.21502641157963</v>
      </c>
      <c r="E68" s="157">
        <f t="shared" si="27"/>
        <v>519.26003209036912</v>
      </c>
      <c r="F68" s="157">
        <f t="shared" si="27"/>
        <v>521.9057110537608</v>
      </c>
      <c r="G68" s="157">
        <f t="shared" si="27"/>
        <v>560.59367385968631</v>
      </c>
      <c r="H68" s="157">
        <f t="shared" si="27"/>
        <v>547.93360994230352</v>
      </c>
      <c r="I68" s="157">
        <f t="shared" si="27"/>
        <v>562.17648357350049</v>
      </c>
      <c r="J68" s="157">
        <f t="shared" si="27"/>
        <v>524.85080852904832</v>
      </c>
      <c r="K68" s="157">
        <f t="shared" si="27"/>
        <v>548.94222902834645</v>
      </c>
      <c r="L68" s="157">
        <f t="shared" si="27"/>
        <v>577.86435319413829</v>
      </c>
      <c r="M68" s="157">
        <f t="shared" si="27"/>
        <v>558.60251107115027</v>
      </c>
      <c r="N68" s="157">
        <f t="shared" si="27"/>
        <v>576.8981474104263</v>
      </c>
      <c r="O68" s="157">
        <f t="shared" si="27"/>
        <v>584.97469422061067</v>
      </c>
      <c r="P68" s="157">
        <f t="shared" si="27"/>
        <v>578.11340907806914</v>
      </c>
      <c r="Q68" s="157">
        <f t="shared" si="27"/>
        <v>563.47698758477782</v>
      </c>
    </row>
    <row r="69" spans="1:17" ht="12" customHeight="1" x14ac:dyDescent="0.25">
      <c r="A69" s="167" t="s">
        <v>160</v>
      </c>
      <c r="B69" s="132">
        <v>409.07132542532275</v>
      </c>
      <c r="C69" s="132">
        <v>439.65655989293157</v>
      </c>
      <c r="D69" s="132">
        <v>457.17168233377174</v>
      </c>
      <c r="E69" s="132">
        <v>448.20751708138295</v>
      </c>
      <c r="F69" s="132">
        <v>459.42995078548228</v>
      </c>
      <c r="G69" s="132">
        <v>470.3977795812865</v>
      </c>
      <c r="H69" s="132">
        <v>490.28318477578949</v>
      </c>
      <c r="I69" s="132">
        <v>508.96241785328192</v>
      </c>
      <c r="J69" s="132">
        <v>474.29305819632083</v>
      </c>
      <c r="K69" s="132">
        <v>508.65801282951242</v>
      </c>
      <c r="L69" s="132">
        <v>548.64983385397568</v>
      </c>
      <c r="M69" s="132">
        <v>520.75719548216227</v>
      </c>
      <c r="N69" s="132">
        <v>536.72995642089268</v>
      </c>
      <c r="O69" s="132">
        <v>543.68278997322773</v>
      </c>
      <c r="P69" s="132">
        <v>521.4141728121233</v>
      </c>
      <c r="Q69" s="132">
        <v>498.6411032131777</v>
      </c>
    </row>
    <row r="70" spans="1:17" ht="12" customHeight="1" x14ac:dyDescent="0.25">
      <c r="A70" s="167" t="s">
        <v>159</v>
      </c>
      <c r="B70" s="132">
        <f>SUM(B71:B72)</f>
        <v>0.74191082252360219</v>
      </c>
      <c r="C70" s="132">
        <f t="shared" ref="C70:Q70" si="28">SUM(C71:C72)</f>
        <v>1.8330277941571087</v>
      </c>
      <c r="D70" s="132">
        <f t="shared" si="28"/>
        <v>2.401344502770498</v>
      </c>
      <c r="E70" s="132">
        <f t="shared" si="28"/>
        <v>3.6867028450914034</v>
      </c>
      <c r="F70" s="132">
        <f t="shared" si="28"/>
        <v>4.1137696163216795</v>
      </c>
      <c r="G70" s="132">
        <f t="shared" si="28"/>
        <v>4.1313086363950795</v>
      </c>
      <c r="H70" s="132">
        <f t="shared" si="28"/>
        <v>5.2468682729035852</v>
      </c>
      <c r="I70" s="132">
        <f t="shared" si="28"/>
        <v>7.6630561632879992</v>
      </c>
      <c r="J70" s="132">
        <f t="shared" si="28"/>
        <v>9.044320917719693</v>
      </c>
      <c r="K70" s="132">
        <f t="shared" si="28"/>
        <v>18.037546036660892</v>
      </c>
      <c r="L70" s="132">
        <f t="shared" si="28"/>
        <v>22.147363057211841</v>
      </c>
      <c r="M70" s="132">
        <f t="shared" si="28"/>
        <v>25.107260929352343</v>
      </c>
      <c r="N70" s="132">
        <f t="shared" si="28"/>
        <v>27.856426764432221</v>
      </c>
      <c r="O70" s="132">
        <f t="shared" si="28"/>
        <v>34.885200765940297</v>
      </c>
      <c r="P70" s="132">
        <f t="shared" si="28"/>
        <v>37.161212276450726</v>
      </c>
      <c r="Q70" s="132">
        <f t="shared" si="28"/>
        <v>39.092170614861928</v>
      </c>
    </row>
    <row r="71" spans="1:17" ht="12" customHeight="1" x14ac:dyDescent="0.25">
      <c r="A71" s="166" t="s">
        <v>109</v>
      </c>
      <c r="B71" s="165">
        <v>0.57310190862682475</v>
      </c>
      <c r="C71" s="165">
        <v>1.4135641405861747</v>
      </c>
      <c r="D71" s="165">
        <v>1.8486121926104599</v>
      </c>
      <c r="E71" s="165">
        <v>2.8331445144660843</v>
      </c>
      <c r="F71" s="165">
        <v>3.1558695032725836</v>
      </c>
      <c r="G71" s="165">
        <v>3.1617736155632756</v>
      </c>
      <c r="H71" s="165">
        <v>4.0089071021778864</v>
      </c>
      <c r="I71" s="165">
        <v>5.8987589649811953</v>
      </c>
      <c r="J71" s="165">
        <v>6.8259560256469154</v>
      </c>
      <c r="K71" s="165">
        <v>13.704327120104775</v>
      </c>
      <c r="L71" s="165">
        <v>16.867259512500365</v>
      </c>
      <c r="M71" s="165">
        <v>18.954650074819703</v>
      </c>
      <c r="N71" s="165">
        <v>21.115723396435897</v>
      </c>
      <c r="O71" s="165">
        <v>26.433021061081604</v>
      </c>
      <c r="P71" s="165">
        <v>28.144024147220644</v>
      </c>
      <c r="Q71" s="165">
        <v>29.590332876686489</v>
      </c>
    </row>
    <row r="72" spans="1:17" ht="12" customHeight="1" x14ac:dyDescent="0.25">
      <c r="A72" s="147" t="s">
        <v>59</v>
      </c>
      <c r="B72" s="164">
        <v>0.16880891389677741</v>
      </c>
      <c r="C72" s="164">
        <v>0.41946365357093396</v>
      </c>
      <c r="D72" s="164">
        <v>0.55273231016003799</v>
      </c>
      <c r="E72" s="164">
        <v>0.85355833062531938</v>
      </c>
      <c r="F72" s="164">
        <v>0.95790011304909561</v>
      </c>
      <c r="G72" s="164">
        <v>0.96953502083180398</v>
      </c>
      <c r="H72" s="164">
        <v>1.2379611707256986</v>
      </c>
      <c r="I72" s="164">
        <v>1.7642971983068043</v>
      </c>
      <c r="J72" s="164">
        <v>2.2183648920727772</v>
      </c>
      <c r="K72" s="164">
        <v>4.3332189165561186</v>
      </c>
      <c r="L72" s="164">
        <v>5.2801035447114781</v>
      </c>
      <c r="M72" s="164">
        <v>6.1526108545326386</v>
      </c>
      <c r="N72" s="164">
        <v>6.740703367996324</v>
      </c>
      <c r="O72" s="164">
        <v>8.4521797048586969</v>
      </c>
      <c r="P72" s="164">
        <v>9.0171881292300782</v>
      </c>
      <c r="Q72" s="164">
        <v>9.5018377381754355</v>
      </c>
    </row>
    <row r="73" spans="1:17" ht="12" customHeight="1" x14ac:dyDescent="0.25">
      <c r="A73" s="163" t="s">
        <v>142</v>
      </c>
      <c r="B73" s="162">
        <v>74.184395335106629</v>
      </c>
      <c r="C73" s="162">
        <v>53.970874315569191</v>
      </c>
      <c r="D73" s="162">
        <v>42.424573847720865</v>
      </c>
      <c r="E73" s="162">
        <v>66.823200125970459</v>
      </c>
      <c r="F73" s="162">
        <v>57.857060210977295</v>
      </c>
      <c r="G73" s="162">
        <v>85.339473203231336</v>
      </c>
      <c r="H73" s="162">
        <v>51.852715054043969</v>
      </c>
      <c r="I73" s="162">
        <v>44.875081182240955</v>
      </c>
      <c r="J73" s="162">
        <v>40.7419300965567</v>
      </c>
      <c r="K73" s="162">
        <v>21.481687064386492</v>
      </c>
      <c r="L73" s="162">
        <v>6.7855980747322908</v>
      </c>
      <c r="M73" s="162">
        <v>12.139465323623611</v>
      </c>
      <c r="N73" s="162">
        <v>11.709763438572354</v>
      </c>
      <c r="O73" s="162">
        <v>6.0268173533388678</v>
      </c>
      <c r="P73" s="162">
        <v>18.268183263338862</v>
      </c>
      <c r="Q73" s="162">
        <v>23.938929138596858</v>
      </c>
    </row>
    <row r="74" spans="1:17" ht="12" customHeight="1" x14ac:dyDescent="0.25">
      <c r="A74" s="161" t="s">
        <v>141</v>
      </c>
      <c r="B74" s="160">
        <f>SUM(B75:B76)</f>
        <v>0.1362580751194947</v>
      </c>
      <c r="C74" s="160">
        <f t="shared" ref="C74:Q74" si="29">SUM(C75:C76)</f>
        <v>0.22610662968720208</v>
      </c>
      <c r="D74" s="160">
        <f t="shared" si="29"/>
        <v>0.21742572731656012</v>
      </c>
      <c r="E74" s="160">
        <f t="shared" si="29"/>
        <v>0.54261203792433588</v>
      </c>
      <c r="F74" s="160">
        <f t="shared" si="29"/>
        <v>0.50493044097950568</v>
      </c>
      <c r="G74" s="160">
        <f t="shared" si="29"/>
        <v>0.72511243877341947</v>
      </c>
      <c r="H74" s="160">
        <f t="shared" si="29"/>
        <v>0.55084183956646882</v>
      </c>
      <c r="I74" s="160">
        <f t="shared" si="29"/>
        <v>0.67592837468959632</v>
      </c>
      <c r="J74" s="160">
        <f t="shared" si="29"/>
        <v>0.77149931845111197</v>
      </c>
      <c r="K74" s="160">
        <f t="shared" si="29"/>
        <v>0.76498309778664764</v>
      </c>
      <c r="L74" s="160">
        <f t="shared" si="29"/>
        <v>0.28155820821846234</v>
      </c>
      <c r="M74" s="160">
        <f t="shared" si="29"/>
        <v>0.59858933601196518</v>
      </c>
      <c r="N74" s="160">
        <f t="shared" si="29"/>
        <v>0.6020007865290441</v>
      </c>
      <c r="O74" s="160">
        <f t="shared" si="29"/>
        <v>0.37988612810373151</v>
      </c>
      <c r="P74" s="160">
        <f t="shared" si="29"/>
        <v>1.2698407261563203</v>
      </c>
      <c r="Q74" s="160">
        <f t="shared" si="29"/>
        <v>1.8047846181412917</v>
      </c>
    </row>
    <row r="75" spans="1:17" ht="12" customHeight="1" x14ac:dyDescent="0.25">
      <c r="A75" s="148" t="s">
        <v>60</v>
      </c>
      <c r="B75" s="156">
        <v>0.1039686106869081</v>
      </c>
      <c r="C75" s="156">
        <v>0.17358364829206799</v>
      </c>
      <c r="D75" s="156">
        <v>0.17164540578252929</v>
      </c>
      <c r="E75" s="156">
        <v>0.42230193161543661</v>
      </c>
      <c r="F75" s="156">
        <v>0.39738847392524212</v>
      </c>
      <c r="G75" s="156">
        <v>0.57370911161761207</v>
      </c>
      <c r="H75" s="156">
        <v>0.42397875904278326</v>
      </c>
      <c r="I75" s="156">
        <v>0.52004017309046768</v>
      </c>
      <c r="J75" s="156">
        <v>0.58640881376616827</v>
      </c>
      <c r="K75" s="156">
        <v>0.5787235727822525</v>
      </c>
      <c r="L75" s="156">
        <v>0.20863552768406163</v>
      </c>
      <c r="M75" s="156">
        <v>0.44185436483058738</v>
      </c>
      <c r="N75" s="156">
        <v>0.46059326746857104</v>
      </c>
      <c r="O75" s="156">
        <v>0.29309894972216338</v>
      </c>
      <c r="P75" s="156">
        <v>0.98601784840309192</v>
      </c>
      <c r="Q75" s="156">
        <v>1.4206073025959083</v>
      </c>
    </row>
    <row r="76" spans="1:17" ht="12" customHeight="1" x14ac:dyDescent="0.25">
      <c r="A76" s="148" t="s">
        <v>59</v>
      </c>
      <c r="B76" s="156">
        <v>3.2289464432586595E-2</v>
      </c>
      <c r="C76" s="156">
        <v>5.2522981395134088E-2</v>
      </c>
      <c r="D76" s="156">
        <v>4.5780321534030839E-2</v>
      </c>
      <c r="E76" s="156">
        <v>0.12031010630889931</v>
      </c>
      <c r="F76" s="156">
        <v>0.10754196705426354</v>
      </c>
      <c r="G76" s="156">
        <v>0.15140332715580737</v>
      </c>
      <c r="H76" s="156">
        <v>0.12686308052368553</v>
      </c>
      <c r="I76" s="156">
        <v>0.15588820159912861</v>
      </c>
      <c r="J76" s="156">
        <v>0.18509050468494373</v>
      </c>
      <c r="K76" s="156">
        <v>0.18625952500439508</v>
      </c>
      <c r="L76" s="156">
        <v>7.2922680534400736E-2</v>
      </c>
      <c r="M76" s="156">
        <v>0.15673497118137777</v>
      </c>
      <c r="N76" s="156">
        <v>0.14140751906047308</v>
      </c>
      <c r="O76" s="156">
        <v>8.6787178381568117E-2</v>
      </c>
      <c r="P76" s="156">
        <v>0.2838228777532284</v>
      </c>
      <c r="Q76" s="156">
        <v>0.38417731554538342</v>
      </c>
    </row>
    <row r="77" spans="1:17" ht="12" customHeight="1" x14ac:dyDescent="0.25">
      <c r="A77" s="158" t="s">
        <v>62</v>
      </c>
      <c r="B77" s="157">
        <f>SUM(B78:B79)</f>
        <v>201.84836090470446</v>
      </c>
      <c r="C77" s="157">
        <f t="shared" ref="C77:Q77" si="30">SUM(C78:C79)</f>
        <v>206.68301779448402</v>
      </c>
      <c r="D77" s="157">
        <f t="shared" si="30"/>
        <v>209.26055590480544</v>
      </c>
      <c r="E77" s="157">
        <f t="shared" si="30"/>
        <v>214.01832066570023</v>
      </c>
      <c r="F77" s="157">
        <f t="shared" si="30"/>
        <v>218.79980614620197</v>
      </c>
      <c r="G77" s="157">
        <f t="shared" si="30"/>
        <v>233.03067839587362</v>
      </c>
      <c r="H77" s="157">
        <f t="shared" si="30"/>
        <v>235.11096345546915</v>
      </c>
      <c r="I77" s="157">
        <f t="shared" si="30"/>
        <v>239.89154057937364</v>
      </c>
      <c r="J77" s="157">
        <f t="shared" si="30"/>
        <v>224.09115187317519</v>
      </c>
      <c r="K77" s="157">
        <f t="shared" si="30"/>
        <v>239.78212614197764</v>
      </c>
      <c r="L77" s="157">
        <f t="shared" si="30"/>
        <v>252.89182319414519</v>
      </c>
      <c r="M77" s="157">
        <f t="shared" si="30"/>
        <v>246.02622457665339</v>
      </c>
      <c r="N77" s="157">
        <f t="shared" si="30"/>
        <v>251.85955160608762</v>
      </c>
      <c r="O77" s="157">
        <f t="shared" si="30"/>
        <v>255.61381049523141</v>
      </c>
      <c r="P77" s="157">
        <f t="shared" si="30"/>
        <v>249.57535752841585</v>
      </c>
      <c r="Q77" s="157">
        <f t="shared" si="30"/>
        <v>252.03137804521742</v>
      </c>
    </row>
    <row r="78" spans="1:17" ht="12" customHeight="1" x14ac:dyDescent="0.25">
      <c r="A78" s="23" t="s">
        <v>109</v>
      </c>
      <c r="B78" s="156">
        <v>174.25148584833937</v>
      </c>
      <c r="C78" s="156">
        <v>185.41169808170352</v>
      </c>
      <c r="D78" s="156">
        <v>195.43809985732781</v>
      </c>
      <c r="E78" s="156">
        <v>192.68472543187488</v>
      </c>
      <c r="F78" s="156">
        <v>197.73275866637866</v>
      </c>
      <c r="G78" s="156">
        <v>201.95324926300762</v>
      </c>
      <c r="H78" s="156">
        <v>212.81847438789754</v>
      </c>
      <c r="I78" s="156">
        <v>223.04781647661534</v>
      </c>
      <c r="J78" s="156">
        <v>209.00291857435391</v>
      </c>
      <c r="K78" s="156">
        <v>229.78306282825358</v>
      </c>
      <c r="L78" s="156">
        <v>246.7478861056602</v>
      </c>
      <c r="M78" s="156">
        <v>238.24401354778919</v>
      </c>
      <c r="N78" s="156">
        <v>244.73910465466952</v>
      </c>
      <c r="O78" s="156">
        <v>251.27821377067943</v>
      </c>
      <c r="P78" s="156">
        <v>242.8754606862388</v>
      </c>
      <c r="Q78" s="156">
        <v>244.10582634701973</v>
      </c>
    </row>
    <row r="79" spans="1:17" ht="12" customHeight="1" x14ac:dyDescent="0.25">
      <c r="A79" s="29" t="s">
        <v>140</v>
      </c>
      <c r="B79" s="57">
        <v>27.596875056365107</v>
      </c>
      <c r="C79" s="57">
        <v>21.271319712780489</v>
      </c>
      <c r="D79" s="57">
        <v>13.822456047477617</v>
      </c>
      <c r="E79" s="57">
        <v>21.333595233825353</v>
      </c>
      <c r="F79" s="57">
        <v>21.067047479823316</v>
      </c>
      <c r="G79" s="57">
        <v>31.077429132866015</v>
      </c>
      <c r="H79" s="57">
        <v>22.292489067571619</v>
      </c>
      <c r="I79" s="57">
        <v>16.843724102758294</v>
      </c>
      <c r="J79" s="57">
        <v>15.088233298821278</v>
      </c>
      <c r="K79" s="57">
        <v>9.9990633137240721</v>
      </c>
      <c r="L79" s="57">
        <v>6.1439370884849875</v>
      </c>
      <c r="M79" s="57">
        <v>7.7822110288641966</v>
      </c>
      <c r="N79" s="57">
        <v>7.1204469514181117</v>
      </c>
      <c r="O79" s="57">
        <v>4.3355967245519782</v>
      </c>
      <c r="P79" s="57">
        <v>6.6998968421770533</v>
      </c>
      <c r="Q79" s="57">
        <v>7.9255516981976823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170.41472543287509</v>
      </c>
      <c r="C81" s="168">
        <f t="shared" ref="C81:Q81" si="31">SUM(C82,C85,C87,C100)</f>
        <v>188.90601795064907</v>
      </c>
      <c r="D81" s="168">
        <f t="shared" si="31"/>
        <v>169.3271490166</v>
      </c>
      <c r="E81" s="168">
        <f t="shared" si="31"/>
        <v>211.40174206963695</v>
      </c>
      <c r="F81" s="168">
        <f t="shared" si="31"/>
        <v>211.95361862429709</v>
      </c>
      <c r="G81" s="168">
        <f t="shared" si="31"/>
        <v>217.69502171438185</v>
      </c>
      <c r="H81" s="168">
        <f t="shared" si="31"/>
        <v>241.69058741614907</v>
      </c>
      <c r="I81" s="168">
        <f t="shared" si="31"/>
        <v>402.53916059512107</v>
      </c>
      <c r="J81" s="168">
        <f t="shared" si="31"/>
        <v>462.0500992700866</v>
      </c>
      <c r="K81" s="168">
        <f t="shared" si="31"/>
        <v>474.24800732448182</v>
      </c>
      <c r="L81" s="168">
        <f t="shared" si="31"/>
        <v>562.26968520778769</v>
      </c>
      <c r="M81" s="168">
        <f t="shared" si="31"/>
        <v>492.3721347196738</v>
      </c>
      <c r="N81" s="168">
        <f t="shared" si="31"/>
        <v>626.21962566428795</v>
      </c>
      <c r="O81" s="168">
        <f t="shared" si="31"/>
        <v>672.436766571828</v>
      </c>
      <c r="P81" s="168">
        <f t="shared" si="31"/>
        <v>519.04943350072961</v>
      </c>
      <c r="Q81" s="168">
        <f t="shared" si="31"/>
        <v>591.00616948196807</v>
      </c>
    </row>
    <row r="82" spans="1:17" ht="12.95" customHeight="1" x14ac:dyDescent="0.25">
      <c r="A82" s="158" t="s">
        <v>65</v>
      </c>
      <c r="B82" s="157">
        <f t="shared" ref="B82" si="32">SUM(B83:B84)</f>
        <v>143.6290817847696</v>
      </c>
      <c r="C82" s="157">
        <f t="shared" ref="C82:Q82" si="33">SUM(C83:C84)</f>
        <v>160.8956872076684</v>
      </c>
      <c r="D82" s="157">
        <f t="shared" si="33"/>
        <v>139.47919086254203</v>
      </c>
      <c r="E82" s="157">
        <f t="shared" si="33"/>
        <v>179.08671394726207</v>
      </c>
      <c r="F82" s="157">
        <f t="shared" si="33"/>
        <v>177.07693686703408</v>
      </c>
      <c r="G82" s="157">
        <f t="shared" si="33"/>
        <v>180.10131922607869</v>
      </c>
      <c r="H82" s="157">
        <f t="shared" si="33"/>
        <v>192.6199825095124</v>
      </c>
      <c r="I82" s="157">
        <f t="shared" si="33"/>
        <v>324.54712876897355</v>
      </c>
      <c r="J82" s="157">
        <f t="shared" si="33"/>
        <v>371.4451140270528</v>
      </c>
      <c r="K82" s="157">
        <f t="shared" si="33"/>
        <v>379.74522202491443</v>
      </c>
      <c r="L82" s="157">
        <f t="shared" si="33"/>
        <v>463.94882217406882</v>
      </c>
      <c r="M82" s="157">
        <f t="shared" si="33"/>
        <v>377.43115986816804</v>
      </c>
      <c r="N82" s="157">
        <f t="shared" si="33"/>
        <v>496.53528062970361</v>
      </c>
      <c r="O82" s="157">
        <f t="shared" si="33"/>
        <v>540.62406857542362</v>
      </c>
      <c r="P82" s="157">
        <f t="shared" si="33"/>
        <v>386.24052307231</v>
      </c>
      <c r="Q82" s="157">
        <f t="shared" si="33"/>
        <v>454.6186714767972</v>
      </c>
    </row>
    <row r="83" spans="1:17" ht="12" customHeight="1" x14ac:dyDescent="0.25">
      <c r="A83" s="23" t="s">
        <v>157</v>
      </c>
      <c r="B83" s="156">
        <v>142.74924684924724</v>
      </c>
      <c r="C83" s="156">
        <v>159.85806645645343</v>
      </c>
      <c r="D83" s="156">
        <v>137.91365093670976</v>
      </c>
      <c r="E83" s="156">
        <v>177.29273127851602</v>
      </c>
      <c r="F83" s="156">
        <v>175.12978081702968</v>
      </c>
      <c r="G83" s="156">
        <v>178.09882714911566</v>
      </c>
      <c r="H83" s="156">
        <v>190.99284304302097</v>
      </c>
      <c r="I83" s="156">
        <v>321.60890143567048</v>
      </c>
      <c r="J83" s="156">
        <v>370.02428023208762</v>
      </c>
      <c r="K83" s="156">
        <v>378.07707926616212</v>
      </c>
      <c r="L83" s="156">
        <v>462.74021334765848</v>
      </c>
      <c r="M83" s="156">
        <v>376.40058850114599</v>
      </c>
      <c r="N83" s="156">
        <v>494.34130109258462</v>
      </c>
      <c r="O83" s="156">
        <v>538.36204318321097</v>
      </c>
      <c r="P83" s="156">
        <v>383.9943851983233</v>
      </c>
      <c r="Q83" s="156">
        <v>452.19516464115372</v>
      </c>
    </row>
    <row r="84" spans="1:17" ht="12" customHeight="1" x14ac:dyDescent="0.25">
      <c r="A84" s="23" t="s">
        <v>60</v>
      </c>
      <c r="B84" s="156">
        <v>0.87983493552236425</v>
      </c>
      <c r="C84" s="156">
        <v>1.0376207512149755</v>
      </c>
      <c r="D84" s="156">
        <v>1.5655399258322653</v>
      </c>
      <c r="E84" s="156">
        <v>1.7939826687460529</v>
      </c>
      <c r="F84" s="156">
        <v>1.9471560500043881</v>
      </c>
      <c r="G84" s="156">
        <v>2.0024920769630268</v>
      </c>
      <c r="H84" s="156">
        <v>1.6271394664914296</v>
      </c>
      <c r="I84" s="156">
        <v>2.9382273333030979</v>
      </c>
      <c r="J84" s="156">
        <v>1.4208337949651879</v>
      </c>
      <c r="K84" s="156">
        <v>1.6681427587523143</v>
      </c>
      <c r="L84" s="156">
        <v>1.2086088264103143</v>
      </c>
      <c r="M84" s="156">
        <v>1.0305713670220404</v>
      </c>
      <c r="N84" s="156">
        <v>2.1939795371189681</v>
      </c>
      <c r="O84" s="156">
        <v>2.2620253922126623</v>
      </c>
      <c r="P84" s="156">
        <v>2.2461378739866875</v>
      </c>
      <c r="Q84" s="156">
        <v>2.4235068356434679</v>
      </c>
    </row>
    <row r="85" spans="1:17" ht="12.95" customHeight="1" x14ac:dyDescent="0.25">
      <c r="A85" s="158" t="s">
        <v>112</v>
      </c>
      <c r="B85" s="157">
        <f t="shared" ref="B85:Q85" si="34">B86</f>
        <v>2.8823503347512925E-2</v>
      </c>
      <c r="C85" s="157">
        <f t="shared" si="34"/>
        <v>3.6021590047494827E-2</v>
      </c>
      <c r="D85" s="157">
        <f t="shared" si="34"/>
        <v>4.2620473640322537E-2</v>
      </c>
      <c r="E85" s="157">
        <f t="shared" si="34"/>
        <v>5.0723582199299226E-2</v>
      </c>
      <c r="F85" s="157">
        <f t="shared" si="34"/>
        <v>5.7579367027851172E-2</v>
      </c>
      <c r="G85" s="157">
        <f t="shared" si="34"/>
        <v>6.7367553503882113E-2</v>
      </c>
      <c r="H85" s="157">
        <f t="shared" si="34"/>
        <v>9.6286118487132116E-2</v>
      </c>
      <c r="I85" s="157">
        <f t="shared" si="34"/>
        <v>0.15701100819295957</v>
      </c>
      <c r="J85" s="157">
        <f t="shared" si="34"/>
        <v>0.22685462181698382</v>
      </c>
      <c r="K85" s="157">
        <f t="shared" si="34"/>
        <v>0.28456364377657861</v>
      </c>
      <c r="L85" s="157">
        <f t="shared" si="34"/>
        <v>0.33842537799608602</v>
      </c>
      <c r="M85" s="157">
        <f t="shared" si="34"/>
        <v>0.43024627009157718</v>
      </c>
      <c r="N85" s="157">
        <f t="shared" si="34"/>
        <v>0.49414337299545763</v>
      </c>
      <c r="O85" s="157">
        <f t="shared" si="34"/>
        <v>0.50338002220092992</v>
      </c>
      <c r="P85" s="157">
        <f t="shared" si="34"/>
        <v>0.47885180209478784</v>
      </c>
      <c r="Q85" s="157">
        <f t="shared" si="34"/>
        <v>0.4853511061923047</v>
      </c>
    </row>
    <row r="86" spans="1:17" ht="12" customHeight="1" x14ac:dyDescent="0.25">
      <c r="A86" s="23" t="s">
        <v>60</v>
      </c>
      <c r="B86" s="156">
        <v>2.8823503347512925E-2</v>
      </c>
      <c r="C86" s="156">
        <v>3.6021590047494827E-2</v>
      </c>
      <c r="D86" s="156">
        <v>4.2620473640322537E-2</v>
      </c>
      <c r="E86" s="156">
        <v>5.0723582199299226E-2</v>
      </c>
      <c r="F86" s="156">
        <v>5.7579367027851172E-2</v>
      </c>
      <c r="G86" s="156">
        <v>6.7367553503882113E-2</v>
      </c>
      <c r="H86" s="156">
        <v>9.6286118487132116E-2</v>
      </c>
      <c r="I86" s="156">
        <v>0.15701100819295957</v>
      </c>
      <c r="J86" s="156">
        <v>0.22685462181698382</v>
      </c>
      <c r="K86" s="156">
        <v>0.28456364377657861</v>
      </c>
      <c r="L86" s="156">
        <v>0.33842537799608602</v>
      </c>
      <c r="M86" s="156">
        <v>0.43024627009157718</v>
      </c>
      <c r="N86" s="156">
        <v>0.49414337299545763</v>
      </c>
      <c r="O86" s="156">
        <v>0.50338002220092992</v>
      </c>
      <c r="P86" s="156">
        <v>0.47885180209478784</v>
      </c>
      <c r="Q86" s="156">
        <v>0.4853511061923047</v>
      </c>
    </row>
    <row r="87" spans="1:17" ht="12" customHeight="1" x14ac:dyDescent="0.25">
      <c r="A87" s="158" t="s">
        <v>63</v>
      </c>
      <c r="B87" s="157">
        <f>SUM(B88:B89,B92:B93,B96:B97)</f>
        <v>20.805272981515294</v>
      </c>
      <c r="C87" s="157">
        <f t="shared" ref="C87:Q87" si="35">SUM(C88:C89,C92:C93,C96:C97)</f>
        <v>21.851687462882637</v>
      </c>
      <c r="D87" s="157">
        <f t="shared" si="35"/>
        <v>23.028997290889674</v>
      </c>
      <c r="E87" s="157">
        <f t="shared" si="35"/>
        <v>24.779639185638644</v>
      </c>
      <c r="F87" s="157">
        <f t="shared" si="35"/>
        <v>26.746594143409453</v>
      </c>
      <c r="G87" s="157">
        <f t="shared" si="35"/>
        <v>28.70460493352255</v>
      </c>
      <c r="H87" s="157">
        <f t="shared" si="35"/>
        <v>37.46209929950183</v>
      </c>
      <c r="I87" s="157">
        <f t="shared" si="35"/>
        <v>59.591186711562329</v>
      </c>
      <c r="J87" s="157">
        <f t="shared" si="35"/>
        <v>67.625341092251404</v>
      </c>
      <c r="K87" s="157">
        <f t="shared" si="35"/>
        <v>71.06526925496587</v>
      </c>
      <c r="L87" s="157">
        <f t="shared" si="35"/>
        <v>74.858900398167748</v>
      </c>
      <c r="M87" s="157">
        <f t="shared" si="35"/>
        <v>85.927470797753472</v>
      </c>
      <c r="N87" s="157">
        <f t="shared" si="35"/>
        <v>97.751665375656046</v>
      </c>
      <c r="O87" s="157">
        <f t="shared" si="35"/>
        <v>99.201487178695217</v>
      </c>
      <c r="P87" s="157">
        <f t="shared" si="35"/>
        <v>98.943549945586781</v>
      </c>
      <c r="Q87" s="157">
        <f t="shared" si="35"/>
        <v>100.14811128016311</v>
      </c>
    </row>
    <row r="88" spans="1:17" ht="12" customHeight="1" x14ac:dyDescent="0.25">
      <c r="A88" s="167" t="s">
        <v>156</v>
      </c>
      <c r="B88" s="132">
        <v>9.1679438089698273</v>
      </c>
      <c r="C88" s="132">
        <v>10.508358102189833</v>
      </c>
      <c r="D88" s="132">
        <v>10.344329257261776</v>
      </c>
      <c r="E88" s="132">
        <v>12.50110046201859</v>
      </c>
      <c r="F88" s="132">
        <v>12.880634979626837</v>
      </c>
      <c r="G88" s="132">
        <v>13.911715989767034</v>
      </c>
      <c r="H88" s="132">
        <v>18.429461497672431</v>
      </c>
      <c r="I88" s="132">
        <v>34.833419192240697</v>
      </c>
      <c r="J88" s="132">
        <v>37.700886175787872</v>
      </c>
      <c r="K88" s="132">
        <v>44.318378341430865</v>
      </c>
      <c r="L88" s="132">
        <v>48.475920562611975</v>
      </c>
      <c r="M88" s="132">
        <v>51.273679133162375</v>
      </c>
      <c r="N88" s="132">
        <v>64.25427463601838</v>
      </c>
      <c r="O88" s="132">
        <v>63.902430229731742</v>
      </c>
      <c r="P88" s="132">
        <v>62.73972722435758</v>
      </c>
      <c r="Q88" s="132">
        <v>63.5034627576389</v>
      </c>
    </row>
    <row r="89" spans="1:17" ht="12" customHeight="1" x14ac:dyDescent="0.25">
      <c r="A89" s="167" t="s">
        <v>155</v>
      </c>
      <c r="B89" s="132">
        <f>SUM(B90:B91)</f>
        <v>1.5973245145800445E-2</v>
      </c>
      <c r="C89" s="132">
        <f t="shared" ref="C89:Q89" si="36">SUM(C90:C91)</f>
        <v>4.1830500218214363E-2</v>
      </c>
      <c r="D89" s="132">
        <f t="shared" si="36"/>
        <v>5.1823086987969287E-2</v>
      </c>
      <c r="E89" s="132">
        <f t="shared" si="36"/>
        <v>9.8075657450622716E-2</v>
      </c>
      <c r="F89" s="132">
        <f t="shared" si="36"/>
        <v>0.11003231057862561</v>
      </c>
      <c r="G89" s="132">
        <f t="shared" si="36"/>
        <v>0.11634136773541905</v>
      </c>
      <c r="H89" s="132">
        <f t="shared" si="36"/>
        <v>0.18804809357134253</v>
      </c>
      <c r="I89" s="132">
        <f t="shared" si="36"/>
        <v>0.5041141895257355</v>
      </c>
      <c r="J89" s="132">
        <f t="shared" si="36"/>
        <v>0.67866314217165979</v>
      </c>
      <c r="K89" s="132">
        <f t="shared" si="36"/>
        <v>1.4961176298247925</v>
      </c>
      <c r="L89" s="132">
        <f t="shared" si="36"/>
        <v>1.8700849716609731</v>
      </c>
      <c r="M89" s="132">
        <f t="shared" si="36"/>
        <v>2.3437367032831431</v>
      </c>
      <c r="N89" s="132">
        <f t="shared" si="36"/>
        <v>3.1778674806671643</v>
      </c>
      <c r="O89" s="132">
        <f t="shared" si="36"/>
        <v>3.9087003446155784</v>
      </c>
      <c r="P89" s="132">
        <f t="shared" si="36"/>
        <v>4.2694562406053613</v>
      </c>
      <c r="Q89" s="132">
        <f t="shared" si="36"/>
        <v>4.7546546760640487</v>
      </c>
    </row>
    <row r="90" spans="1:17" ht="12" customHeight="1" x14ac:dyDescent="0.25">
      <c r="A90" s="166" t="s">
        <v>55</v>
      </c>
      <c r="B90" s="165">
        <v>1.2927069255933786E-2</v>
      </c>
      <c r="C90" s="165">
        <v>3.3805441356665959E-2</v>
      </c>
      <c r="D90" s="165">
        <v>4.1819806028470907E-2</v>
      </c>
      <c r="E90" s="165">
        <v>7.9028259465385262E-2</v>
      </c>
      <c r="F90" s="165">
        <v>8.8534203343483497E-2</v>
      </c>
      <c r="G90" s="165">
        <v>9.3423221024059103E-2</v>
      </c>
      <c r="H90" s="165">
        <v>0.15079545930654348</v>
      </c>
      <c r="I90" s="165">
        <v>0.40363937208879719</v>
      </c>
      <c r="J90" s="165">
        <v>0.54255359212456244</v>
      </c>
      <c r="K90" s="165">
        <v>1.1940723924069019</v>
      </c>
      <c r="L90" s="165">
        <v>1.4902184008542669</v>
      </c>
      <c r="M90" s="165">
        <v>1.8663392638247769</v>
      </c>
      <c r="N90" s="165">
        <v>2.5278103321596461</v>
      </c>
      <c r="O90" s="165">
        <v>3.1069021830118468</v>
      </c>
      <c r="P90" s="165">
        <v>3.3863820779805551</v>
      </c>
      <c r="Q90" s="165">
        <v>3.7683691698149513</v>
      </c>
    </row>
    <row r="91" spans="1:17" ht="12" customHeight="1" x14ac:dyDescent="0.25">
      <c r="A91" s="147" t="s">
        <v>59</v>
      </c>
      <c r="B91" s="164">
        <v>3.0461758898666599E-3</v>
      </c>
      <c r="C91" s="164">
        <v>8.0250588615484054E-3</v>
      </c>
      <c r="D91" s="164">
        <v>1.0003280959498378E-2</v>
      </c>
      <c r="E91" s="164">
        <v>1.9047397985237455E-2</v>
      </c>
      <c r="F91" s="164">
        <v>2.1498107235142123E-2</v>
      </c>
      <c r="G91" s="164">
        <v>2.2918146711359944E-2</v>
      </c>
      <c r="H91" s="164">
        <v>3.7252634264799044E-2</v>
      </c>
      <c r="I91" s="164">
        <v>0.10047481743693837</v>
      </c>
      <c r="J91" s="164">
        <v>0.13610955004709729</v>
      </c>
      <c r="K91" s="164">
        <v>0.30204523741789063</v>
      </c>
      <c r="L91" s="164">
        <v>0.37986657080670622</v>
      </c>
      <c r="M91" s="164">
        <v>0.47739743945836632</v>
      </c>
      <c r="N91" s="164">
        <v>0.65005714850751817</v>
      </c>
      <c r="O91" s="164">
        <v>0.80179816160373163</v>
      </c>
      <c r="P91" s="164">
        <v>0.88307416262480665</v>
      </c>
      <c r="Q91" s="164">
        <v>0.98628550624909728</v>
      </c>
    </row>
    <row r="92" spans="1:17" ht="12" customHeight="1" x14ac:dyDescent="0.25">
      <c r="A92" s="163" t="s">
        <v>144</v>
      </c>
      <c r="B92" s="162">
        <v>4.4474171717275972</v>
      </c>
      <c r="C92" s="162">
        <v>4.4464811754630285</v>
      </c>
      <c r="D92" s="162">
        <v>4.2908669924250598</v>
      </c>
      <c r="E92" s="162">
        <v>3.2497750240621808</v>
      </c>
      <c r="F92" s="162">
        <v>3.2978767272001779</v>
      </c>
      <c r="G92" s="162">
        <v>2.8081253941537723</v>
      </c>
      <c r="H92" s="162">
        <v>1.7097437809793423</v>
      </c>
      <c r="I92" s="162">
        <v>1.6470686930551139</v>
      </c>
      <c r="J92" s="162">
        <v>1.5265568532264688</v>
      </c>
      <c r="K92" s="162">
        <v>1.3519992504179654</v>
      </c>
      <c r="L92" s="162">
        <v>0.93897331567992737</v>
      </c>
      <c r="M92" s="162">
        <v>2.3722551755215568</v>
      </c>
      <c r="N92" s="162">
        <v>2.4297519676543784</v>
      </c>
      <c r="O92" s="162">
        <v>2.4403186969597499</v>
      </c>
      <c r="P92" s="162">
        <v>2.5116893047720081</v>
      </c>
      <c r="Q92" s="162">
        <v>3.5698801825329394</v>
      </c>
    </row>
    <row r="93" spans="1:17" ht="12" customHeight="1" x14ac:dyDescent="0.25">
      <c r="A93" s="161" t="s">
        <v>143</v>
      </c>
      <c r="B93" s="160">
        <f>SUM(B94:B95)</f>
        <v>8.0609394545937199E-3</v>
      </c>
      <c r="C93" s="160">
        <f t="shared" ref="C93:Q93" si="37">SUM(C94:C95)</f>
        <v>1.8329939523471936E-2</v>
      </c>
      <c r="D93" s="160">
        <f t="shared" si="37"/>
        <v>2.2426619914754489E-2</v>
      </c>
      <c r="E93" s="160">
        <f t="shared" si="37"/>
        <v>2.6404449898667984E-2</v>
      </c>
      <c r="F93" s="160">
        <f t="shared" si="37"/>
        <v>2.9175440944121573E-2</v>
      </c>
      <c r="G93" s="160">
        <f t="shared" si="37"/>
        <v>2.434742327285748E-2</v>
      </c>
      <c r="H93" s="160">
        <f t="shared" si="37"/>
        <v>1.8076821582970002E-2</v>
      </c>
      <c r="I93" s="160">
        <f t="shared" si="37"/>
        <v>2.4710177563828362E-2</v>
      </c>
      <c r="J93" s="160">
        <f t="shared" si="37"/>
        <v>2.8624206402952719E-2</v>
      </c>
      <c r="K93" s="160">
        <f t="shared" si="37"/>
        <v>4.7438697773719417E-2</v>
      </c>
      <c r="L93" s="160">
        <f t="shared" si="37"/>
        <v>3.7688194169440581E-2</v>
      </c>
      <c r="M93" s="160">
        <f t="shared" si="37"/>
        <v>0.11271603858774726</v>
      </c>
      <c r="N93" s="160">
        <f t="shared" si="37"/>
        <v>0.12491480527997564</v>
      </c>
      <c r="O93" s="160">
        <f t="shared" si="37"/>
        <v>0.15520714470704028</v>
      </c>
      <c r="P93" s="160">
        <f t="shared" si="37"/>
        <v>0.17757347275585217</v>
      </c>
      <c r="Q93" s="160">
        <f t="shared" si="37"/>
        <v>0.27783307596948564</v>
      </c>
    </row>
    <row r="94" spans="1:17" ht="12" customHeight="1" x14ac:dyDescent="0.25">
      <c r="A94" s="148" t="s">
        <v>57</v>
      </c>
      <c r="B94" s="156">
        <v>6.2840035188381676E-3</v>
      </c>
      <c r="C94" s="156">
        <v>1.426596740768781E-2</v>
      </c>
      <c r="D94" s="156">
        <v>1.7424979435005299E-2</v>
      </c>
      <c r="E94" s="156">
        <v>2.048086232148958E-2</v>
      </c>
      <c r="F94" s="156">
        <v>2.2592288489341212E-2</v>
      </c>
      <c r="G94" s="156">
        <v>1.8810152926488636E-2</v>
      </c>
      <c r="H94" s="156">
        <v>1.3943310109752576E-2</v>
      </c>
      <c r="I94" s="156">
        <v>1.9026753547193465E-2</v>
      </c>
      <c r="J94" s="156">
        <v>2.2000995555696755E-2</v>
      </c>
      <c r="K94" s="156">
        <v>3.6392004363244579E-2</v>
      </c>
      <c r="L94" s="156">
        <v>2.886016192709551E-2</v>
      </c>
      <c r="M94" s="156">
        <v>8.627445051456005E-2</v>
      </c>
      <c r="N94" s="156">
        <v>9.5537523644903186E-2</v>
      </c>
      <c r="O94" s="156">
        <v>0.11860445557692875</v>
      </c>
      <c r="P94" s="156">
        <v>0.1355720750541044</v>
      </c>
      <c r="Q94" s="156">
        <v>0.21191221006360486</v>
      </c>
    </row>
    <row r="95" spans="1:17" ht="12" customHeight="1" x14ac:dyDescent="0.25">
      <c r="A95" s="148" t="s">
        <v>59</v>
      </c>
      <c r="B95" s="156">
        <v>1.7769359357555519E-3</v>
      </c>
      <c r="C95" s="156">
        <v>4.0639721157841261E-3</v>
      </c>
      <c r="D95" s="156">
        <v>5.0016404797491891E-3</v>
      </c>
      <c r="E95" s="156">
        <v>5.9235875771784024E-3</v>
      </c>
      <c r="F95" s="156">
        <v>6.5831524547803619E-3</v>
      </c>
      <c r="G95" s="156">
        <v>5.537270346368842E-3</v>
      </c>
      <c r="H95" s="156">
        <v>4.1335114732174256E-3</v>
      </c>
      <c r="I95" s="156">
        <v>5.6834240166348969E-3</v>
      </c>
      <c r="J95" s="156">
        <v>6.6232108472559625E-3</v>
      </c>
      <c r="K95" s="156">
        <v>1.1046693410474838E-2</v>
      </c>
      <c r="L95" s="156">
        <v>8.8280322423450706E-3</v>
      </c>
      <c r="M95" s="156">
        <v>2.6441588073187205E-2</v>
      </c>
      <c r="N95" s="156">
        <v>2.9377281635072455E-2</v>
      </c>
      <c r="O95" s="156">
        <v>3.6602689130111526E-2</v>
      </c>
      <c r="P95" s="156">
        <v>4.2001397701747774E-2</v>
      </c>
      <c r="Q95" s="156">
        <v>6.5920865905880796E-2</v>
      </c>
    </row>
    <row r="96" spans="1:17" ht="12" customHeight="1" x14ac:dyDescent="0.25">
      <c r="A96" s="163" t="s">
        <v>142</v>
      </c>
      <c r="B96" s="162">
        <v>7.1528090385723644</v>
      </c>
      <c r="C96" s="162">
        <v>6.8081199147048865</v>
      </c>
      <c r="D96" s="162">
        <v>8.2771327141435957</v>
      </c>
      <c r="E96" s="162">
        <v>8.8326569607168715</v>
      </c>
      <c r="F96" s="162">
        <v>10.338561923258478</v>
      </c>
      <c r="G96" s="162">
        <v>11.744381006428886</v>
      </c>
      <c r="H96" s="162">
        <v>16.936848118677254</v>
      </c>
      <c r="I96" s="162">
        <v>22.246770645813594</v>
      </c>
      <c r="J96" s="162">
        <v>27.176135163606578</v>
      </c>
      <c r="K96" s="162">
        <v>23.031110459940031</v>
      </c>
      <c r="L96" s="162">
        <v>22.598579980114465</v>
      </c>
      <c r="M96" s="162">
        <v>28.423566556377629</v>
      </c>
      <c r="N96" s="162">
        <v>26.406911538415475</v>
      </c>
      <c r="O96" s="162">
        <v>27.087982878343141</v>
      </c>
      <c r="P96" s="162">
        <v>27.344199115238567</v>
      </c>
      <c r="Q96" s="162">
        <v>26.07635448605383</v>
      </c>
    </row>
    <row r="97" spans="1:17" ht="12" customHeight="1" x14ac:dyDescent="0.25">
      <c r="A97" s="161" t="s">
        <v>141</v>
      </c>
      <c r="B97" s="160">
        <f>SUM(B98:B99)</f>
        <v>1.3068777645108769E-2</v>
      </c>
      <c r="C97" s="160">
        <f t="shared" ref="C97:Q97" si="38">SUM(C98:C99)</f>
        <v>2.8567830783201839E-2</v>
      </c>
      <c r="D97" s="160">
        <f t="shared" si="38"/>
        <v>4.2418620156519524E-2</v>
      </c>
      <c r="E97" s="160">
        <f t="shared" si="38"/>
        <v>7.1626631491709877E-2</v>
      </c>
      <c r="F97" s="160">
        <f t="shared" si="38"/>
        <v>9.031276180121238E-2</v>
      </c>
      <c r="G97" s="160">
        <f t="shared" si="38"/>
        <v>9.9693752164581248E-2</v>
      </c>
      <c r="H97" s="160">
        <f t="shared" si="38"/>
        <v>0.17992098701849268</v>
      </c>
      <c r="I97" s="160">
        <f t="shared" si="38"/>
        <v>0.33510381336336431</v>
      </c>
      <c r="J97" s="160">
        <f t="shared" si="38"/>
        <v>0.51447555105588716</v>
      </c>
      <c r="K97" s="160">
        <f t="shared" si="38"/>
        <v>0.82022487557849</v>
      </c>
      <c r="L97" s="160">
        <f t="shared" si="38"/>
        <v>0.93765337393096804</v>
      </c>
      <c r="M97" s="160">
        <f t="shared" si="38"/>
        <v>1.4015171908210156</v>
      </c>
      <c r="N97" s="160">
        <f t="shared" si="38"/>
        <v>1.3579449476206813</v>
      </c>
      <c r="O97" s="160">
        <f t="shared" si="38"/>
        <v>1.7068478843379733</v>
      </c>
      <c r="P97" s="160">
        <f t="shared" si="38"/>
        <v>1.900904587857418</v>
      </c>
      <c r="Q97" s="160">
        <f t="shared" si="38"/>
        <v>1.9659261019039076</v>
      </c>
    </row>
    <row r="98" spans="1:17" ht="12" customHeight="1" x14ac:dyDescent="0.25">
      <c r="A98" s="148" t="s">
        <v>60</v>
      </c>
      <c r="B98" s="156">
        <v>9.971832157077665E-3</v>
      </c>
      <c r="C98" s="156">
        <v>2.1931724416921428E-2</v>
      </c>
      <c r="D98" s="156">
        <v>3.3487119299824543E-2</v>
      </c>
      <c r="E98" s="156">
        <v>5.5745288935653989E-2</v>
      </c>
      <c r="F98" s="156">
        <v>7.1077613222401012E-2</v>
      </c>
      <c r="G98" s="156">
        <v>7.8877717343972448E-2</v>
      </c>
      <c r="H98" s="156">
        <v>0.13848381027463402</v>
      </c>
      <c r="I98" s="156">
        <v>0.25781939570858797</v>
      </c>
      <c r="J98" s="156">
        <v>0.39104765278609382</v>
      </c>
      <c r="K98" s="156">
        <v>0.62051497850485926</v>
      </c>
      <c r="L98" s="156">
        <v>0.69480413195071811</v>
      </c>
      <c r="M98" s="156">
        <v>1.0345431348228871</v>
      </c>
      <c r="N98" s="156">
        <v>1.0389692413414664</v>
      </c>
      <c r="O98" s="156">
        <v>1.3169086345220575</v>
      </c>
      <c r="P98" s="156">
        <v>1.4760322402102604</v>
      </c>
      <c r="Q98" s="156">
        <v>1.5474472403276864</v>
      </c>
    </row>
    <row r="99" spans="1:17" ht="12" customHeight="1" x14ac:dyDescent="0.25">
      <c r="A99" s="148" t="s">
        <v>59</v>
      </c>
      <c r="B99" s="156">
        <v>3.0969454880311045E-3</v>
      </c>
      <c r="C99" s="156">
        <v>6.6361063662804124E-3</v>
      </c>
      <c r="D99" s="156">
        <v>8.9315008566949825E-3</v>
      </c>
      <c r="E99" s="156">
        <v>1.5881342556055892E-2</v>
      </c>
      <c r="F99" s="156">
        <v>1.9235148578811364E-2</v>
      </c>
      <c r="G99" s="156">
        <v>2.08160348206088E-2</v>
      </c>
      <c r="H99" s="156">
        <v>4.1437176743858668E-2</v>
      </c>
      <c r="I99" s="156">
        <v>7.7284417654776352E-2</v>
      </c>
      <c r="J99" s="156">
        <v>0.12342789826979328</v>
      </c>
      <c r="K99" s="156">
        <v>0.19970989707363071</v>
      </c>
      <c r="L99" s="156">
        <v>0.24284924198024996</v>
      </c>
      <c r="M99" s="156">
        <v>0.36697405599812843</v>
      </c>
      <c r="N99" s="156">
        <v>0.31897570627921479</v>
      </c>
      <c r="O99" s="156">
        <v>0.38993924981591566</v>
      </c>
      <c r="P99" s="156">
        <v>0.42487234764715759</v>
      </c>
      <c r="Q99" s="156">
        <v>0.41847886157622122</v>
      </c>
    </row>
    <row r="100" spans="1:17" ht="12" customHeight="1" x14ac:dyDescent="0.25">
      <c r="A100" s="158" t="s">
        <v>62</v>
      </c>
      <c r="B100" s="157">
        <f>SUM(B101:B103)</f>
        <v>5.951547163242676</v>
      </c>
      <c r="C100" s="157">
        <f t="shared" ref="C100:Q100" si="39">SUM(C101:C103)</f>
        <v>6.1226216900505586</v>
      </c>
      <c r="D100" s="157">
        <f t="shared" si="39"/>
        <v>6.7763403895280137</v>
      </c>
      <c r="E100" s="157">
        <f t="shared" si="39"/>
        <v>7.4846653545369302</v>
      </c>
      <c r="F100" s="157">
        <f t="shared" si="39"/>
        <v>8.0725082468257305</v>
      </c>
      <c r="G100" s="157">
        <f t="shared" si="39"/>
        <v>8.8217300012767428</v>
      </c>
      <c r="H100" s="157">
        <f t="shared" si="39"/>
        <v>11.512219488647714</v>
      </c>
      <c r="I100" s="157">
        <f t="shared" si="39"/>
        <v>18.243834106392235</v>
      </c>
      <c r="J100" s="157">
        <f t="shared" si="39"/>
        <v>22.752789528965423</v>
      </c>
      <c r="K100" s="157">
        <f t="shared" si="39"/>
        <v>23.152952400824958</v>
      </c>
      <c r="L100" s="157">
        <f t="shared" si="39"/>
        <v>23.123537257554947</v>
      </c>
      <c r="M100" s="157">
        <f t="shared" si="39"/>
        <v>28.583257783660699</v>
      </c>
      <c r="N100" s="157">
        <f t="shared" si="39"/>
        <v>31.438536285932905</v>
      </c>
      <c r="O100" s="157">
        <f t="shared" si="39"/>
        <v>32.107830795508164</v>
      </c>
      <c r="P100" s="157">
        <f t="shared" si="39"/>
        <v>33.386508680738025</v>
      </c>
      <c r="Q100" s="157">
        <f t="shared" si="39"/>
        <v>35.754035618815493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5.5897299999999985</v>
      </c>
      <c r="K101" s="156">
        <v>5.5998899999999994</v>
      </c>
      <c r="L101" s="156">
        <v>5.6102479074456353</v>
      </c>
      <c r="M101" s="156">
        <v>5.6102435237112021</v>
      </c>
      <c r="N101" s="156">
        <v>5.6098876243654408</v>
      </c>
      <c r="O101" s="156">
        <v>5.6101919913226697</v>
      </c>
      <c r="P101" s="156">
        <v>5.6102501192149354</v>
      </c>
      <c r="Q101" s="156">
        <v>5.6102418165525334</v>
      </c>
    </row>
    <row r="102" spans="1:17" ht="12" customHeight="1" x14ac:dyDescent="0.25">
      <c r="A102" s="23" t="s">
        <v>57</v>
      </c>
      <c r="B102" s="156">
        <v>0.96963049814399604</v>
      </c>
      <c r="C102" s="156">
        <v>0.98683960496618295</v>
      </c>
      <c r="D102" s="156">
        <v>1.5655799323143047</v>
      </c>
      <c r="E102" s="156">
        <v>0.85478338897232242</v>
      </c>
      <c r="F102" s="156">
        <v>1.0573543132554495</v>
      </c>
      <c r="G102" s="156">
        <v>0.93868831917683648</v>
      </c>
      <c r="H102" s="156">
        <v>1.1100832099446991</v>
      </c>
      <c r="I102" s="156">
        <v>2.4376935020665531</v>
      </c>
      <c r="J102" s="156">
        <v>5.2122127162704635</v>
      </c>
      <c r="K102" s="156">
        <v>3.1184172974608382</v>
      </c>
      <c r="L102" s="156">
        <v>1.5304708138362664</v>
      </c>
      <c r="M102" s="156">
        <v>5.8638666654125515</v>
      </c>
      <c r="N102" s="156">
        <v>5.6740541999905121</v>
      </c>
      <c r="O102" s="156">
        <v>5.1921479246272089</v>
      </c>
      <c r="P102" s="156">
        <v>6.3532649609338279</v>
      </c>
      <c r="Q102" s="156">
        <v>5.7567197460474624</v>
      </c>
    </row>
    <row r="103" spans="1:17" ht="12" customHeight="1" x14ac:dyDescent="0.25">
      <c r="A103" s="29" t="s">
        <v>140</v>
      </c>
      <c r="B103" s="57">
        <v>4.9819166650986801</v>
      </c>
      <c r="C103" s="57">
        <v>5.1357820850843758</v>
      </c>
      <c r="D103" s="57">
        <v>5.2107604572137092</v>
      </c>
      <c r="E103" s="57">
        <v>6.629881965564608</v>
      </c>
      <c r="F103" s="57">
        <v>7.0151539335702813</v>
      </c>
      <c r="G103" s="57">
        <v>7.8830416820999067</v>
      </c>
      <c r="H103" s="57">
        <v>10.402136278703015</v>
      </c>
      <c r="I103" s="57">
        <v>15.806140604325682</v>
      </c>
      <c r="J103" s="57">
        <v>11.950846812694962</v>
      </c>
      <c r="K103" s="57">
        <v>14.434645103364121</v>
      </c>
      <c r="L103" s="57">
        <v>15.982818536273045</v>
      </c>
      <c r="M103" s="57">
        <v>17.109147594536946</v>
      </c>
      <c r="N103" s="57">
        <v>20.154594461576952</v>
      </c>
      <c r="O103" s="57">
        <v>21.305490879558288</v>
      </c>
      <c r="P103" s="57">
        <v>21.422993600589262</v>
      </c>
      <c r="Q103" s="57">
        <v>24.3870740562155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19.038957892291499</v>
      </c>
      <c r="C124" s="168">
        <f t="shared" ref="C124:Q124" si="48">SUM(C125,C128,C130,C139)</f>
        <v>16.858280582164362</v>
      </c>
      <c r="D124" s="168">
        <f t="shared" si="48"/>
        <v>17.413898977017087</v>
      </c>
      <c r="E124" s="168">
        <f t="shared" si="48"/>
        <v>17.081262474963292</v>
      </c>
      <c r="F124" s="168">
        <f t="shared" si="48"/>
        <v>17.055420714870113</v>
      </c>
      <c r="G124" s="168">
        <f t="shared" si="48"/>
        <v>16.014893769432561</v>
      </c>
      <c r="H124" s="168">
        <f t="shared" si="48"/>
        <v>15.61685863071486</v>
      </c>
      <c r="I124" s="168">
        <f t="shared" si="48"/>
        <v>16.017037110871257</v>
      </c>
      <c r="J124" s="168">
        <f t="shared" si="48"/>
        <v>15.467288685892782</v>
      </c>
      <c r="K124" s="168">
        <f t="shared" si="48"/>
        <v>13.970090713691489</v>
      </c>
      <c r="L124" s="168">
        <f t="shared" si="48"/>
        <v>12.188979663294573</v>
      </c>
      <c r="M124" s="168">
        <f t="shared" si="48"/>
        <v>14.008988747844052</v>
      </c>
      <c r="N124" s="168">
        <f t="shared" si="48"/>
        <v>7.3549310020962588</v>
      </c>
      <c r="O124" s="168">
        <f t="shared" si="48"/>
        <v>4.5565951479310183</v>
      </c>
      <c r="P124" s="168">
        <f t="shared" si="48"/>
        <v>4.3976525337947887</v>
      </c>
      <c r="Q124" s="168">
        <f t="shared" si="48"/>
        <v>1.8804327099828602</v>
      </c>
    </row>
    <row r="125" spans="1:17" ht="12.95" customHeight="1" x14ac:dyDescent="0.25">
      <c r="A125" s="158" t="s">
        <v>65</v>
      </c>
      <c r="B125" s="157">
        <f t="shared" ref="B125" si="49">SUM(B126:B127)</f>
        <v>15.606860789380656</v>
      </c>
      <c r="C125" s="157">
        <f t="shared" ref="C125:Q125" si="50">SUM(C126:C127)</f>
        <v>13.668281599017025</v>
      </c>
      <c r="D125" s="157">
        <f t="shared" si="50"/>
        <v>13.85268558449623</v>
      </c>
      <c r="E125" s="157">
        <f t="shared" si="50"/>
        <v>13.678954487841683</v>
      </c>
      <c r="F125" s="157">
        <f t="shared" si="50"/>
        <v>13.622491924624724</v>
      </c>
      <c r="G125" s="157">
        <f t="shared" si="50"/>
        <v>12.49345701505662</v>
      </c>
      <c r="H125" s="157">
        <f t="shared" si="50"/>
        <v>12.055193551430795</v>
      </c>
      <c r="I125" s="157">
        <f t="shared" si="50"/>
        <v>12.641605771419812</v>
      </c>
      <c r="J125" s="157">
        <f t="shared" si="50"/>
        <v>12.054611544778263</v>
      </c>
      <c r="K125" s="157">
        <f t="shared" si="50"/>
        <v>10.687362247063554</v>
      </c>
      <c r="L125" s="157">
        <f t="shared" si="50"/>
        <v>9.6737478431682611</v>
      </c>
      <c r="M125" s="157">
        <f t="shared" si="50"/>
        <v>10.803029143277291</v>
      </c>
      <c r="N125" s="157">
        <f t="shared" si="50"/>
        <v>5.5228716085113678</v>
      </c>
      <c r="O125" s="157">
        <f t="shared" si="50"/>
        <v>3.5708099599600871</v>
      </c>
      <c r="P125" s="157">
        <f t="shared" si="50"/>
        <v>3.2824983663340737</v>
      </c>
      <c r="Q125" s="157">
        <f t="shared" si="50"/>
        <v>1.4360549193040129</v>
      </c>
    </row>
    <row r="126" spans="1:17" ht="12" customHeight="1" x14ac:dyDescent="0.25">
      <c r="A126" s="23" t="s">
        <v>149</v>
      </c>
      <c r="B126" s="156">
        <v>15.529669569035073</v>
      </c>
      <c r="C126" s="156">
        <v>13.597788768393448</v>
      </c>
      <c r="D126" s="156">
        <v>13.729417988666905</v>
      </c>
      <c r="E126" s="156">
        <v>13.572113973988973</v>
      </c>
      <c r="F126" s="156">
        <v>13.506920340153078</v>
      </c>
      <c r="G126" s="156">
        <v>12.387345618580621</v>
      </c>
      <c r="H126" s="156">
        <v>11.979547297894822</v>
      </c>
      <c r="I126" s="156">
        <v>12.558530115188766</v>
      </c>
      <c r="J126" s="156">
        <v>12.021373369887764</v>
      </c>
      <c r="K126" s="156">
        <v>10.653556162135628</v>
      </c>
      <c r="L126" s="156">
        <v>9.6556478918177255</v>
      </c>
      <c r="M126" s="156">
        <v>10.781917146204769</v>
      </c>
      <c r="N126" s="156">
        <v>5.5051463581408164</v>
      </c>
      <c r="O126" s="156">
        <v>3.5598867370004506</v>
      </c>
      <c r="P126" s="156">
        <v>3.2685679504776579</v>
      </c>
      <c r="Q126" s="156">
        <v>1.4304275787424945</v>
      </c>
    </row>
    <row r="127" spans="1:17" ht="12" customHeight="1" x14ac:dyDescent="0.25">
      <c r="A127" s="23" t="s">
        <v>60</v>
      </c>
      <c r="B127" s="156">
        <v>7.719122034558204E-2</v>
      </c>
      <c r="C127" s="156">
        <v>7.0492830623576905E-2</v>
      </c>
      <c r="D127" s="156">
        <v>0.12326759582932523</v>
      </c>
      <c r="E127" s="156">
        <v>0.10684051385271046</v>
      </c>
      <c r="F127" s="156">
        <v>0.11557158447164599</v>
      </c>
      <c r="G127" s="156">
        <v>0.10611139647599883</v>
      </c>
      <c r="H127" s="156">
        <v>7.5646253535973568E-2</v>
      </c>
      <c r="I127" s="156">
        <v>8.307565623104568E-2</v>
      </c>
      <c r="J127" s="156">
        <v>3.3238174890500134E-2</v>
      </c>
      <c r="K127" s="156">
        <v>3.3806084927926056E-2</v>
      </c>
      <c r="L127" s="156">
        <v>1.8099951350536079E-2</v>
      </c>
      <c r="M127" s="156">
        <v>2.1111997072521555E-2</v>
      </c>
      <c r="N127" s="156">
        <v>1.772525037055183E-2</v>
      </c>
      <c r="O127" s="156">
        <v>1.092322295963666E-2</v>
      </c>
      <c r="P127" s="156">
        <v>1.3930415856415582E-2</v>
      </c>
      <c r="Q127" s="156">
        <v>5.6273405615184747E-3</v>
      </c>
    </row>
    <row r="128" spans="1:17" ht="12.95" customHeight="1" x14ac:dyDescent="0.25">
      <c r="A128" s="158" t="s">
        <v>112</v>
      </c>
      <c r="B128" s="157">
        <f t="shared" ref="B128:Q128" si="51">B129</f>
        <v>4.8456904178427532E-3</v>
      </c>
      <c r="C128" s="157">
        <f t="shared" si="51"/>
        <v>5.9918264772571266E-3</v>
      </c>
      <c r="D128" s="157">
        <f t="shared" si="51"/>
        <v>6.8908422245547649E-3</v>
      </c>
      <c r="E128" s="157">
        <f t="shared" si="51"/>
        <v>7.6146451548030521E-3</v>
      </c>
      <c r="F128" s="157">
        <f t="shared" si="51"/>
        <v>8.245602086334243E-3</v>
      </c>
      <c r="G128" s="157">
        <f t="shared" si="51"/>
        <v>9.2844708119935587E-3</v>
      </c>
      <c r="H128" s="157">
        <f t="shared" si="51"/>
        <v>1.0018617411493879E-2</v>
      </c>
      <c r="I128" s="157">
        <f t="shared" si="51"/>
        <v>1.0791268745507529E-2</v>
      </c>
      <c r="J128" s="157">
        <f t="shared" si="51"/>
        <v>1.2862596984372527E-2</v>
      </c>
      <c r="K128" s="157">
        <f t="shared" si="51"/>
        <v>1.4606763066941666E-2</v>
      </c>
      <c r="L128" s="157">
        <f t="shared" si="51"/>
        <v>1.4744777493082284E-2</v>
      </c>
      <c r="M128" s="157">
        <f t="shared" si="51"/>
        <v>1.5704091714165248E-2</v>
      </c>
      <c r="N128" s="157">
        <f t="shared" si="51"/>
        <v>1.0168561298918428E-2</v>
      </c>
      <c r="O128" s="157">
        <f t="shared" si="51"/>
        <v>5.9666135185648672E-3</v>
      </c>
      <c r="P128" s="157">
        <f t="shared" si="51"/>
        <v>5.4533047588278104E-3</v>
      </c>
      <c r="Q128" s="157">
        <f t="shared" si="51"/>
        <v>2.2177929333918539E-3</v>
      </c>
    </row>
    <row r="129" spans="1:17" ht="12" customHeight="1" x14ac:dyDescent="0.25">
      <c r="A129" s="23" t="s">
        <v>60</v>
      </c>
      <c r="B129" s="156">
        <v>4.8456904178427532E-3</v>
      </c>
      <c r="C129" s="156">
        <v>5.9918264772571266E-3</v>
      </c>
      <c r="D129" s="156">
        <v>6.8908422245547649E-3</v>
      </c>
      <c r="E129" s="156">
        <v>7.6146451548030521E-3</v>
      </c>
      <c r="F129" s="156">
        <v>8.245602086334243E-3</v>
      </c>
      <c r="G129" s="156">
        <v>9.2844708119935587E-3</v>
      </c>
      <c r="H129" s="156">
        <v>1.0018617411493879E-2</v>
      </c>
      <c r="I129" s="156">
        <v>1.0791268745507529E-2</v>
      </c>
      <c r="J129" s="156">
        <v>1.2862596984372527E-2</v>
      </c>
      <c r="K129" s="156">
        <v>1.4606763066941666E-2</v>
      </c>
      <c r="L129" s="156">
        <v>1.4744777493082284E-2</v>
      </c>
      <c r="M129" s="156">
        <v>1.5704091714165248E-2</v>
      </c>
      <c r="N129" s="156">
        <v>1.0168561298918428E-2</v>
      </c>
      <c r="O129" s="156">
        <v>5.9666135185648672E-3</v>
      </c>
      <c r="P129" s="156">
        <v>5.4533047588278104E-3</v>
      </c>
      <c r="Q129" s="156">
        <v>2.2177929333918539E-3</v>
      </c>
    </row>
    <row r="130" spans="1:17" ht="12" customHeight="1" x14ac:dyDescent="0.25">
      <c r="A130" s="158" t="s">
        <v>63</v>
      </c>
      <c r="B130" s="157">
        <f>SUM(B131:B132,B135:B136)</f>
        <v>2.424089081437196</v>
      </c>
      <c r="C130" s="157">
        <f t="shared" ref="C130:Q130" si="52">SUM(C131:C132,C135:C136)</f>
        <v>2.1695519363993925</v>
      </c>
      <c r="D130" s="157">
        <f t="shared" si="52"/>
        <v>2.4560666933159081</v>
      </c>
      <c r="E130" s="157">
        <f t="shared" si="52"/>
        <v>2.2799723307426243</v>
      </c>
      <c r="F130" s="157">
        <f t="shared" si="52"/>
        <v>2.2797417470180519</v>
      </c>
      <c r="G130" s="157">
        <f t="shared" si="52"/>
        <v>2.3130017450426528</v>
      </c>
      <c r="H130" s="157">
        <f t="shared" si="52"/>
        <v>2.4089942474552872</v>
      </c>
      <c r="I130" s="157">
        <f t="shared" si="52"/>
        <v>2.2124600119198217</v>
      </c>
      <c r="J130" s="157">
        <f t="shared" si="52"/>
        <v>2.3070082349496097</v>
      </c>
      <c r="K130" s="157">
        <f t="shared" si="52"/>
        <v>2.2354518192427615</v>
      </c>
      <c r="L130" s="157">
        <f t="shared" si="52"/>
        <v>1.6374881994707884</v>
      </c>
      <c r="M130" s="157">
        <f t="shared" si="52"/>
        <v>2.2733992766894739</v>
      </c>
      <c r="N130" s="157">
        <f t="shared" si="52"/>
        <v>1.2302318892079431</v>
      </c>
      <c r="O130" s="157">
        <f t="shared" si="52"/>
        <v>0.62021662290293522</v>
      </c>
      <c r="P130" s="157">
        <f t="shared" si="52"/>
        <v>0.73812168965029268</v>
      </c>
      <c r="Q130" s="157">
        <f t="shared" si="52"/>
        <v>0.27957846611974324</v>
      </c>
    </row>
    <row r="131" spans="1:17" ht="12" customHeight="1" x14ac:dyDescent="0.25">
      <c r="A131" s="167" t="s">
        <v>148</v>
      </c>
      <c r="B131" s="132">
        <v>1.8795081410411136</v>
      </c>
      <c r="C131" s="132">
        <v>1.598583954226144</v>
      </c>
      <c r="D131" s="132">
        <v>1.8431808548885071</v>
      </c>
      <c r="E131" s="132">
        <v>1.717195582607298</v>
      </c>
      <c r="F131" s="132">
        <v>1.6844698857760783</v>
      </c>
      <c r="G131" s="132">
        <v>1.6220750984544097</v>
      </c>
      <c r="H131" s="132">
        <v>1.8055363449602495</v>
      </c>
      <c r="I131" s="132">
        <v>2.1196957902106508</v>
      </c>
      <c r="J131" s="132">
        <v>1.8521812798489126</v>
      </c>
      <c r="K131" s="132">
        <v>1.800244705981533</v>
      </c>
      <c r="L131" s="132">
        <v>1.4305334951242601</v>
      </c>
      <c r="M131" s="132">
        <v>2.0645506543021162</v>
      </c>
      <c r="N131" s="132">
        <v>0.99991259832010104</v>
      </c>
      <c r="O131" s="132">
        <v>0.56841174103032444</v>
      </c>
      <c r="P131" s="132">
        <v>0.6833311015887914</v>
      </c>
      <c r="Q131" s="132">
        <v>0.25050833856274457</v>
      </c>
    </row>
    <row r="132" spans="1:17" ht="12" customHeight="1" x14ac:dyDescent="0.25">
      <c r="A132" s="167" t="s">
        <v>147</v>
      </c>
      <c r="B132" s="132">
        <f>SUM(B133:B134)</f>
        <v>3.7984602843202054E-3</v>
      </c>
      <c r="C132" s="132">
        <f t="shared" ref="C132:Q132" si="53">SUM(C133:C134)</f>
        <v>7.7494116309002482E-3</v>
      </c>
      <c r="D132" s="132">
        <f t="shared" si="53"/>
        <v>1.0646496752999219E-2</v>
      </c>
      <c r="E132" s="132">
        <f t="shared" si="53"/>
        <v>1.5976984418536858E-2</v>
      </c>
      <c r="F132" s="132">
        <f t="shared" si="53"/>
        <v>1.7135739833110782E-2</v>
      </c>
      <c r="G132" s="132">
        <f t="shared" si="53"/>
        <v>1.6357669662651269E-2</v>
      </c>
      <c r="H132" s="132">
        <f t="shared" si="53"/>
        <v>2.1593480921937726E-2</v>
      </c>
      <c r="I132" s="132">
        <f t="shared" si="53"/>
        <v>3.5890197776557206E-2</v>
      </c>
      <c r="J132" s="132">
        <f t="shared" si="53"/>
        <v>3.8957603002396063E-2</v>
      </c>
      <c r="K132" s="132">
        <f t="shared" si="53"/>
        <v>7.1062797595888683E-2</v>
      </c>
      <c r="L132" s="132">
        <f t="shared" si="53"/>
        <v>6.9301216389100126E-2</v>
      </c>
      <c r="M132" s="132">
        <f t="shared" si="53"/>
        <v>0.10448894017177689</v>
      </c>
      <c r="N132" s="132">
        <f t="shared" si="53"/>
        <v>5.7669849276980559E-2</v>
      </c>
      <c r="O132" s="132">
        <f t="shared" si="53"/>
        <v>4.2354621768156943E-2</v>
      </c>
      <c r="P132" s="132">
        <f t="shared" si="53"/>
        <v>5.2881597827342489E-2</v>
      </c>
      <c r="Q132" s="132">
        <f t="shared" si="53"/>
        <v>2.1836345031325286E-2</v>
      </c>
    </row>
    <row r="133" spans="1:17" ht="12" customHeight="1" x14ac:dyDescent="0.25">
      <c r="A133" s="166" t="s">
        <v>61</v>
      </c>
      <c r="B133" s="165">
        <v>2.68152912470243E-3</v>
      </c>
      <c r="C133" s="165">
        <v>5.1772773804039654E-3</v>
      </c>
      <c r="D133" s="165">
        <v>7.4311564445890266E-3</v>
      </c>
      <c r="E133" s="165">
        <v>1.087044340372789E-2</v>
      </c>
      <c r="F133" s="165">
        <v>1.1529774070836879E-2</v>
      </c>
      <c r="G133" s="165">
        <v>1.0871670338008062E-2</v>
      </c>
      <c r="H133" s="165">
        <v>1.4806357144926396E-2</v>
      </c>
      <c r="I133" s="165">
        <v>2.4574094600578796E-2</v>
      </c>
      <c r="J133" s="165">
        <v>2.6635350263315205E-2</v>
      </c>
      <c r="K133" s="165">
        <v>4.8509131882835892E-2</v>
      </c>
      <c r="L133" s="165">
        <v>4.4018567837058611E-2</v>
      </c>
      <c r="M133" s="165">
        <v>7.514964381659657E-2</v>
      </c>
      <c r="N133" s="165">
        <v>3.930252576801873E-2</v>
      </c>
      <c r="O133" s="165">
        <v>2.7619155227238127E-2</v>
      </c>
      <c r="P133" s="165">
        <v>3.6843750694958696E-2</v>
      </c>
      <c r="Q133" s="165">
        <v>1.4872873280704075E-2</v>
      </c>
    </row>
    <row r="134" spans="1:17" ht="12" customHeight="1" x14ac:dyDescent="0.25">
      <c r="A134" s="147" t="s">
        <v>59</v>
      </c>
      <c r="B134" s="164">
        <v>1.1169311596177752E-3</v>
      </c>
      <c r="C134" s="164">
        <v>2.5721342504962828E-3</v>
      </c>
      <c r="D134" s="164">
        <v>3.215340308410192E-3</v>
      </c>
      <c r="E134" s="164">
        <v>5.1065410148089692E-3</v>
      </c>
      <c r="F134" s="164">
        <v>5.6059657622739021E-3</v>
      </c>
      <c r="G134" s="164">
        <v>5.4859993246432056E-3</v>
      </c>
      <c r="H134" s="164">
        <v>6.7871237770113302E-3</v>
      </c>
      <c r="I134" s="164">
        <v>1.1316103175978413E-2</v>
      </c>
      <c r="J134" s="164">
        <v>1.2322252739080858E-2</v>
      </c>
      <c r="K134" s="164">
        <v>2.2553665713052787E-2</v>
      </c>
      <c r="L134" s="164">
        <v>2.5282648552041511E-2</v>
      </c>
      <c r="M134" s="164">
        <v>2.933929635518032E-2</v>
      </c>
      <c r="N134" s="164">
        <v>1.8367323508961825E-2</v>
      </c>
      <c r="O134" s="164">
        <v>1.4735466540918816E-2</v>
      </c>
      <c r="P134" s="164">
        <v>1.6037847132383789E-2</v>
      </c>
      <c r="Q134" s="164">
        <v>6.9634717506212125E-3</v>
      </c>
    </row>
    <row r="135" spans="1:17" ht="12" customHeight="1" x14ac:dyDescent="0.25">
      <c r="A135" s="163" t="s">
        <v>142</v>
      </c>
      <c r="B135" s="162">
        <v>0.53971126882937626</v>
      </c>
      <c r="C135" s="162">
        <v>0.5607825539639355</v>
      </c>
      <c r="D135" s="162">
        <v>0.59908824417706008</v>
      </c>
      <c r="E135" s="162">
        <v>0.54242386018514177</v>
      </c>
      <c r="F135" s="162">
        <v>0.57306508398152212</v>
      </c>
      <c r="G135" s="162">
        <v>0.66892130131035688</v>
      </c>
      <c r="H135" s="162">
        <v>0.57566024960694495</v>
      </c>
      <c r="I135" s="162">
        <v>5.5993908861403222E-2</v>
      </c>
      <c r="J135" s="162">
        <v>0.40816505932042585</v>
      </c>
      <c r="K135" s="162">
        <v>0.35154162871663081</v>
      </c>
      <c r="L135" s="162">
        <v>0.1322078779130885</v>
      </c>
      <c r="M135" s="162">
        <v>9.9419195784316738E-2</v>
      </c>
      <c r="N135" s="162">
        <v>0.16420810216875684</v>
      </c>
      <c r="O135" s="162">
        <v>8.9911832124856522E-3</v>
      </c>
      <c r="P135" s="162">
        <v>1.6752628779732413E-3</v>
      </c>
      <c r="Q135" s="162">
        <v>6.7491464842820295E-3</v>
      </c>
    </row>
    <row r="136" spans="1:17" ht="12" customHeight="1" x14ac:dyDescent="0.25">
      <c r="A136" s="161" t="s">
        <v>141</v>
      </c>
      <c r="B136" s="160">
        <f t="shared" ref="B136" si="54">SUM(B137:B138)</f>
        <v>1.0712112823859645E-3</v>
      </c>
      <c r="C136" s="160">
        <f t="shared" ref="C136" si="55">SUM(C137:C138)</f>
        <v>2.4360165784125601E-3</v>
      </c>
      <c r="D136" s="160">
        <f t="shared" ref="D136" si="56">SUM(D137:D138)</f>
        <v>3.1510974973414504E-3</v>
      </c>
      <c r="E136" s="160">
        <f t="shared" ref="E136" si="57">SUM(E137:E138)</f>
        <v>4.375903531647872E-3</v>
      </c>
      <c r="F136" s="160">
        <f t="shared" ref="F136" si="58">SUM(F137:F138)</f>
        <v>5.0710374273408021E-3</v>
      </c>
      <c r="G136" s="160">
        <f t="shared" ref="G136" si="59">SUM(G137:G138)</f>
        <v>5.6476756152348956E-3</v>
      </c>
      <c r="H136" s="160">
        <f t="shared" ref="H136" si="60">SUM(H137:H138)</f>
        <v>6.2041719661549161E-3</v>
      </c>
      <c r="I136" s="160">
        <f t="shared" ref="I136" si="61">SUM(I137:I138)</f>
        <v>8.8011507121041159E-4</v>
      </c>
      <c r="J136" s="160">
        <f t="shared" ref="J136" si="62">SUM(J137:J138)</f>
        <v>7.7042927778751807E-3</v>
      </c>
      <c r="K136" s="160">
        <f t="shared" ref="K136" si="63">SUM(K137:K138)</f>
        <v>1.2602686948709191E-2</v>
      </c>
      <c r="L136" s="160">
        <f t="shared" ref="L136" si="64">SUM(L137:L138)</f>
        <v>5.4456100443398894E-3</v>
      </c>
      <c r="M136" s="160">
        <f t="shared" ref="M136" si="65">SUM(M137:M138)</f>
        <v>4.9404864312641572E-3</v>
      </c>
      <c r="N136" s="160">
        <f t="shared" ref="N136" si="66">SUM(N137:N138)</f>
        <v>8.4413394421046783E-3</v>
      </c>
      <c r="O136" s="160">
        <f t="shared" ref="O136" si="67">SUM(O137:O138)</f>
        <v>4.5907689196825527E-4</v>
      </c>
      <c r="P136" s="160">
        <f t="shared" ref="P136" si="68">SUM(P137:P138)</f>
        <v>2.3372735618559172E-4</v>
      </c>
      <c r="Q136" s="160">
        <f t="shared" ref="Q136" si="69">SUM(Q137:Q138)</f>
        <v>4.8463604139132433E-4</v>
      </c>
    </row>
    <row r="137" spans="1:17" ht="12" customHeight="1" x14ac:dyDescent="0.25">
      <c r="A137" s="148" t="s">
        <v>60</v>
      </c>
      <c r="B137" s="156">
        <v>8.1736329156374275E-4</v>
      </c>
      <c r="C137" s="156">
        <v>1.8701470433033778E-3</v>
      </c>
      <c r="D137" s="156">
        <v>2.4876145765583947E-3</v>
      </c>
      <c r="E137" s="156">
        <v>3.4056607388341675E-3</v>
      </c>
      <c r="F137" s="156">
        <v>3.9909889777283991E-3</v>
      </c>
      <c r="G137" s="156">
        <v>4.4684421155452344E-3</v>
      </c>
      <c r="H137" s="156">
        <v>4.7753038025735838E-3</v>
      </c>
      <c r="I137" s="156">
        <v>6.7713564204487954E-4</v>
      </c>
      <c r="J137" s="156">
        <v>5.8559548670130517E-3</v>
      </c>
      <c r="K137" s="156">
        <v>9.5341610013550699E-3</v>
      </c>
      <c r="L137" s="156">
        <v>4.0352143606516228E-3</v>
      </c>
      <c r="M137" s="156">
        <v>3.6468666625172294E-3</v>
      </c>
      <c r="N137" s="156">
        <v>6.4585033814781173E-3</v>
      </c>
      <c r="O137" s="156">
        <v>3.5419812655246302E-4</v>
      </c>
      <c r="P137" s="156">
        <v>1.814868117804328E-4</v>
      </c>
      <c r="Q137" s="156">
        <v>3.8147349693767678E-4</v>
      </c>
    </row>
    <row r="138" spans="1:17" ht="12" customHeight="1" x14ac:dyDescent="0.25">
      <c r="A138" s="148" t="s">
        <v>59</v>
      </c>
      <c r="B138" s="156">
        <v>2.5384799082222171E-4</v>
      </c>
      <c r="C138" s="156">
        <v>5.6586953510918243E-4</v>
      </c>
      <c r="D138" s="156">
        <v>6.6348292078305556E-4</v>
      </c>
      <c r="E138" s="156">
        <v>9.7024279281370418E-4</v>
      </c>
      <c r="F138" s="156">
        <v>1.0800484496124032E-3</v>
      </c>
      <c r="G138" s="156">
        <v>1.179233499689661E-3</v>
      </c>
      <c r="H138" s="156">
        <v>1.4288681635813323E-3</v>
      </c>
      <c r="I138" s="156">
        <v>2.0297942916553199E-4</v>
      </c>
      <c r="J138" s="156">
        <v>1.8483379108621286E-3</v>
      </c>
      <c r="K138" s="156">
        <v>3.0685259473541208E-3</v>
      </c>
      <c r="L138" s="156">
        <v>1.4103956836882664E-3</v>
      </c>
      <c r="M138" s="156">
        <v>1.2936197687469279E-3</v>
      </c>
      <c r="N138" s="156">
        <v>1.9828360606265602E-3</v>
      </c>
      <c r="O138" s="156">
        <v>1.0487876541579225E-4</v>
      </c>
      <c r="P138" s="156">
        <v>5.2240544405158928E-5</v>
      </c>
      <c r="Q138" s="156">
        <v>1.0316254445364756E-4</v>
      </c>
    </row>
    <row r="139" spans="1:17" ht="12" customHeight="1" x14ac:dyDescent="0.25">
      <c r="A139" s="158" t="s">
        <v>62</v>
      </c>
      <c r="B139" s="157">
        <f>SUM(B140:B141)</f>
        <v>1.0031623310558049</v>
      </c>
      <c r="C139" s="157">
        <f t="shared" ref="C139:Q139" si="70">SUM(C140:C141)</f>
        <v>1.01445522027069</v>
      </c>
      <c r="D139" s="157">
        <f t="shared" si="70"/>
        <v>1.0982558569803946</v>
      </c>
      <c r="E139" s="157">
        <f t="shared" si="70"/>
        <v>1.1147210112241825</v>
      </c>
      <c r="F139" s="157">
        <f t="shared" si="70"/>
        <v>1.1449414411410017</v>
      </c>
      <c r="G139" s="157">
        <f t="shared" si="70"/>
        <v>1.1991505385212937</v>
      </c>
      <c r="H139" s="157">
        <f t="shared" si="70"/>
        <v>1.1426522144172846</v>
      </c>
      <c r="I139" s="157">
        <f t="shared" si="70"/>
        <v>1.1521800587861171</v>
      </c>
      <c r="J139" s="157">
        <f t="shared" si="70"/>
        <v>1.0928063091805369</v>
      </c>
      <c r="K139" s="157">
        <f t="shared" si="70"/>
        <v>1.0326698843182318</v>
      </c>
      <c r="L139" s="157">
        <f t="shared" si="70"/>
        <v>0.86299884316244235</v>
      </c>
      <c r="M139" s="157">
        <f t="shared" si="70"/>
        <v>0.91685623616312151</v>
      </c>
      <c r="N139" s="157">
        <f t="shared" si="70"/>
        <v>0.5916589430780298</v>
      </c>
      <c r="O139" s="157">
        <f t="shared" si="70"/>
        <v>0.35960195154943103</v>
      </c>
      <c r="P139" s="157">
        <f t="shared" si="70"/>
        <v>0.3715791730515946</v>
      </c>
      <c r="Q139" s="157">
        <f t="shared" si="70"/>
        <v>0.16258153162571248</v>
      </c>
    </row>
    <row r="140" spans="1:17" ht="12" customHeight="1" x14ac:dyDescent="0.25">
      <c r="A140" s="23" t="s">
        <v>57</v>
      </c>
      <c r="B140" s="156">
        <v>0.16346067374765696</v>
      </c>
      <c r="C140" s="156">
        <v>0.16356463494753187</v>
      </c>
      <c r="D140" s="156">
        <v>0.2537732779058981</v>
      </c>
      <c r="E140" s="156">
        <v>0.12696614498447151</v>
      </c>
      <c r="F140" s="156">
        <v>0.14961525231048511</v>
      </c>
      <c r="G140" s="156">
        <v>0.12733200748474593</v>
      </c>
      <c r="H140" s="156">
        <v>0.10991907892956784</v>
      </c>
      <c r="I140" s="156">
        <v>0.1540929493766518</v>
      </c>
      <c r="J140" s="156">
        <v>0.33152805942344837</v>
      </c>
      <c r="K140" s="156">
        <v>0.18287401620801819</v>
      </c>
      <c r="L140" s="156">
        <v>7.5192383660503029E-2</v>
      </c>
      <c r="M140" s="156">
        <v>0.23375085472258747</v>
      </c>
      <c r="N140" s="156">
        <v>0.1296539583092452</v>
      </c>
      <c r="O140" s="156">
        <v>7.0475449282962135E-2</v>
      </c>
      <c r="P140" s="156">
        <v>8.4843025692386498E-2</v>
      </c>
      <c r="Q140" s="156">
        <v>3.0874502987070448E-2</v>
      </c>
    </row>
    <row r="141" spans="1:17" ht="12" customHeight="1" x14ac:dyDescent="0.25">
      <c r="A141" s="29" t="s">
        <v>140</v>
      </c>
      <c r="B141" s="57">
        <v>0.83970165730814783</v>
      </c>
      <c r="C141" s="57">
        <v>0.8508905853231582</v>
      </c>
      <c r="D141" s="57">
        <v>0.84448257907449642</v>
      </c>
      <c r="E141" s="57">
        <v>0.98775486623971109</v>
      </c>
      <c r="F141" s="57">
        <v>0.9953261888305166</v>
      </c>
      <c r="G141" s="57">
        <v>1.0718185310365478</v>
      </c>
      <c r="H141" s="57">
        <v>1.0327331354877167</v>
      </c>
      <c r="I141" s="57">
        <v>0.99808710940946532</v>
      </c>
      <c r="J141" s="57">
        <v>0.76127824975708847</v>
      </c>
      <c r="K141" s="57">
        <v>0.84979586811021357</v>
      </c>
      <c r="L141" s="57">
        <v>0.78780645950193928</v>
      </c>
      <c r="M141" s="57">
        <v>0.68310538144053401</v>
      </c>
      <c r="N141" s="57">
        <v>0.4620049847687846</v>
      </c>
      <c r="O141" s="57">
        <v>0.28912650226646891</v>
      </c>
      <c r="P141" s="57">
        <v>0.2867361473592081</v>
      </c>
      <c r="Q141" s="57">
        <v>0.13170702863864203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6.1425489737441605</v>
      </c>
      <c r="C143" s="168">
        <f t="shared" si="71"/>
        <v>9.6230473702563906</v>
      </c>
      <c r="D143" s="168">
        <f t="shared" si="71"/>
        <v>16.301998719928804</v>
      </c>
      <c r="E143" s="168">
        <f t="shared" si="71"/>
        <v>20.83589812805555</v>
      </c>
      <c r="F143" s="168">
        <f t="shared" si="71"/>
        <v>28.421133712673658</v>
      </c>
      <c r="G143" s="168">
        <f t="shared" si="71"/>
        <v>32.743228847413789</v>
      </c>
      <c r="H143" s="168">
        <f t="shared" si="71"/>
        <v>30.17116403115261</v>
      </c>
      <c r="I143" s="168">
        <f t="shared" si="71"/>
        <v>31.262949503397568</v>
      </c>
      <c r="J143" s="168">
        <f t="shared" si="71"/>
        <v>34.792463587680473</v>
      </c>
      <c r="K143" s="168">
        <f t="shared" si="71"/>
        <v>35.959536184519315</v>
      </c>
      <c r="L143" s="168">
        <f t="shared" si="71"/>
        <v>40.280617598703195</v>
      </c>
      <c r="M143" s="168">
        <f t="shared" si="71"/>
        <v>38.302058004813112</v>
      </c>
      <c r="N143" s="168">
        <f t="shared" si="71"/>
        <v>54.829636077551072</v>
      </c>
      <c r="O143" s="168">
        <f t="shared" si="71"/>
        <v>72.849351993965996</v>
      </c>
      <c r="P143" s="168">
        <f t="shared" si="71"/>
        <v>104.31368844731288</v>
      </c>
      <c r="Q143" s="168">
        <f t="shared" si="71"/>
        <v>158.24158509391083</v>
      </c>
    </row>
    <row r="144" spans="1:17" ht="12.95" customHeight="1" x14ac:dyDescent="0.25">
      <c r="A144" s="158" t="s">
        <v>65</v>
      </c>
      <c r="B144" s="157">
        <f t="shared" ref="B144:Q144" si="72">B145</f>
        <v>4.4265256980253493</v>
      </c>
      <c r="C144" s="157">
        <f t="shared" si="72"/>
        <v>6.9455328864907564</v>
      </c>
      <c r="D144" s="157">
        <f t="shared" si="72"/>
        <v>11.027974432534922</v>
      </c>
      <c r="E144" s="157">
        <f t="shared" si="72"/>
        <v>14.483417727726849</v>
      </c>
      <c r="F144" s="157">
        <f t="shared" si="72"/>
        <v>19.470788542250688</v>
      </c>
      <c r="G144" s="157">
        <f t="shared" si="72"/>
        <v>21.784306071851024</v>
      </c>
      <c r="H144" s="157">
        <f t="shared" si="72"/>
        <v>19.708210279700154</v>
      </c>
      <c r="I144" s="157">
        <f t="shared" si="72"/>
        <v>19.31011279897497</v>
      </c>
      <c r="J144" s="157">
        <f t="shared" si="72"/>
        <v>22.463425753197999</v>
      </c>
      <c r="K144" s="157">
        <f t="shared" si="72"/>
        <v>22.051662579659059</v>
      </c>
      <c r="L144" s="157">
        <f t="shared" si="72"/>
        <v>26.503421683453475</v>
      </c>
      <c r="M144" s="157">
        <f t="shared" si="72"/>
        <v>22.002500940944216</v>
      </c>
      <c r="N144" s="157">
        <f t="shared" si="72"/>
        <v>28.983553120845361</v>
      </c>
      <c r="O144" s="157">
        <f t="shared" si="72"/>
        <v>38.787567528978315</v>
      </c>
      <c r="P144" s="157">
        <f t="shared" si="72"/>
        <v>44.8149149882342</v>
      </c>
      <c r="Q144" s="157">
        <f t="shared" si="72"/>
        <v>70.476113330536478</v>
      </c>
    </row>
    <row r="145" spans="1:17" ht="12" customHeight="1" x14ac:dyDescent="0.25">
      <c r="A145" s="23" t="s">
        <v>60</v>
      </c>
      <c r="B145" s="156">
        <v>4.4265256980253493</v>
      </c>
      <c r="C145" s="156">
        <v>6.9455328864907564</v>
      </c>
      <c r="D145" s="156">
        <v>11.027974432534922</v>
      </c>
      <c r="E145" s="156">
        <v>14.483417727726849</v>
      </c>
      <c r="F145" s="156">
        <v>19.470788542250688</v>
      </c>
      <c r="G145" s="156">
        <v>21.784306071851024</v>
      </c>
      <c r="H145" s="156">
        <v>19.708210279700154</v>
      </c>
      <c r="I145" s="156">
        <v>19.31011279897497</v>
      </c>
      <c r="J145" s="156">
        <v>22.463425753197999</v>
      </c>
      <c r="K145" s="156">
        <v>22.051662579659059</v>
      </c>
      <c r="L145" s="156">
        <v>26.503421683453475</v>
      </c>
      <c r="M145" s="156">
        <v>22.002500940944216</v>
      </c>
      <c r="N145" s="156">
        <v>28.983553120845361</v>
      </c>
      <c r="O145" s="156">
        <v>38.787567528978315</v>
      </c>
      <c r="P145" s="156">
        <v>44.8149149882342</v>
      </c>
      <c r="Q145" s="156">
        <v>70.476113330536478</v>
      </c>
    </row>
    <row r="146" spans="1:17" ht="12.95" customHeight="1" x14ac:dyDescent="0.25">
      <c r="A146" s="158" t="s">
        <v>112</v>
      </c>
      <c r="B146" s="157">
        <f t="shared" ref="B146:Q146" si="73">B147</f>
        <v>7.9803508398679279E-2</v>
      </c>
      <c r="C146" s="157">
        <f t="shared" si="73"/>
        <v>0.11276279529472664</v>
      </c>
      <c r="D146" s="157">
        <f t="shared" si="73"/>
        <v>0.18881378497490833</v>
      </c>
      <c r="E146" s="157">
        <f t="shared" si="73"/>
        <v>0.23360582765693566</v>
      </c>
      <c r="F146" s="157">
        <f t="shared" si="73"/>
        <v>0.30697644034581317</v>
      </c>
      <c r="G146" s="157">
        <f t="shared" si="73"/>
        <v>0.36286791685098085</v>
      </c>
      <c r="H146" s="157">
        <f t="shared" si="73"/>
        <v>0.38104458857374435</v>
      </c>
      <c r="I146" s="157">
        <f t="shared" si="73"/>
        <v>0.42529200809627304</v>
      </c>
      <c r="J146" s="157">
        <f t="shared" si="73"/>
        <v>0.46629452259442283</v>
      </c>
      <c r="K146" s="157">
        <f t="shared" si="73"/>
        <v>0.525098829645267</v>
      </c>
      <c r="L146" s="157">
        <f t="shared" si="73"/>
        <v>0.54023458088504017</v>
      </c>
      <c r="M146" s="157">
        <f t="shared" si="73"/>
        <v>0.58536322916559635</v>
      </c>
      <c r="N146" s="157">
        <f t="shared" si="73"/>
        <v>0.7193937003150962</v>
      </c>
      <c r="O146" s="157">
        <f t="shared" si="73"/>
        <v>0.8446909436722676</v>
      </c>
      <c r="P146" s="157">
        <f t="shared" si="73"/>
        <v>1.3482549402600394</v>
      </c>
      <c r="Q146" s="157">
        <f t="shared" si="73"/>
        <v>1.9042327479174708</v>
      </c>
    </row>
    <row r="147" spans="1:17" ht="12" customHeight="1" x14ac:dyDescent="0.25">
      <c r="A147" s="23" t="s">
        <v>60</v>
      </c>
      <c r="B147" s="156">
        <v>7.9803508398679279E-2</v>
      </c>
      <c r="C147" s="156">
        <v>0.11276279529472664</v>
      </c>
      <c r="D147" s="156">
        <v>0.18881378497490833</v>
      </c>
      <c r="E147" s="156">
        <v>0.23360582765693566</v>
      </c>
      <c r="F147" s="156">
        <v>0.30697644034581317</v>
      </c>
      <c r="G147" s="156">
        <v>0.36286791685098085</v>
      </c>
      <c r="H147" s="156">
        <v>0.38104458857374435</v>
      </c>
      <c r="I147" s="156">
        <v>0.42529200809627304</v>
      </c>
      <c r="J147" s="156">
        <v>0.46629452259442283</v>
      </c>
      <c r="K147" s="156">
        <v>0.525098829645267</v>
      </c>
      <c r="L147" s="156">
        <v>0.54023458088504017</v>
      </c>
      <c r="M147" s="156">
        <v>0.58536322916559635</v>
      </c>
      <c r="N147" s="156">
        <v>0.7193937003150962</v>
      </c>
      <c r="O147" s="156">
        <v>0.8446909436722676</v>
      </c>
      <c r="P147" s="156">
        <v>1.3482549402600394</v>
      </c>
      <c r="Q147" s="156">
        <v>1.9042327479174708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1.2433752112070442</v>
      </c>
      <c r="C148" s="157">
        <f t="shared" si="74"/>
        <v>1.9596594084486039</v>
      </c>
      <c r="D148" s="157">
        <f t="shared" si="74"/>
        <v>3.9078344812696555</v>
      </c>
      <c r="E148" s="157">
        <f t="shared" si="74"/>
        <v>4.6226439816702216</v>
      </c>
      <c r="F148" s="157">
        <f t="shared" si="74"/>
        <v>6.5848422775349622</v>
      </c>
      <c r="G148" s="157">
        <f t="shared" si="74"/>
        <v>8.0666687419539578</v>
      </c>
      <c r="H148" s="157">
        <f t="shared" si="74"/>
        <v>7.5457221423570875</v>
      </c>
      <c r="I148" s="157">
        <f t="shared" si="74"/>
        <v>8.5934810226926679</v>
      </c>
      <c r="J148" s="157">
        <f t="shared" si="74"/>
        <v>8.833858276199372</v>
      </c>
      <c r="K148" s="157">
        <f t="shared" si="74"/>
        <v>10.006480312560825</v>
      </c>
      <c r="L148" s="157">
        <f t="shared" si="74"/>
        <v>9.9366171882417245</v>
      </c>
      <c r="M148" s="157">
        <f t="shared" si="74"/>
        <v>11.500434286184046</v>
      </c>
      <c r="N148" s="157">
        <f t="shared" si="74"/>
        <v>18.852826309513137</v>
      </c>
      <c r="O148" s="157">
        <f t="shared" si="74"/>
        <v>25.038093317901534</v>
      </c>
      <c r="P148" s="157">
        <f t="shared" si="74"/>
        <v>43.592602214370984</v>
      </c>
      <c r="Q148" s="157">
        <f t="shared" si="74"/>
        <v>63.98469712641073</v>
      </c>
    </row>
    <row r="149" spans="1:17" ht="12" customHeight="1" x14ac:dyDescent="0.25">
      <c r="A149" s="167" t="s">
        <v>144</v>
      </c>
      <c r="B149" s="132">
        <v>0.47565072788739327</v>
      </c>
      <c r="C149" s="132">
        <v>0.47562485300797896</v>
      </c>
      <c r="D149" s="132">
        <v>0.45901280207122597</v>
      </c>
      <c r="E149" s="132">
        <v>0.34768572641253692</v>
      </c>
      <c r="F149" s="132">
        <v>0.35273296571700535</v>
      </c>
      <c r="G149" s="132">
        <v>0.30037295485175375</v>
      </c>
      <c r="H149" s="132">
        <v>0.18273283904518997</v>
      </c>
      <c r="I149" s="132">
        <v>0.17615428421439971</v>
      </c>
      <c r="J149" s="132">
        <v>0.16320356870176408</v>
      </c>
      <c r="K149" s="132">
        <v>0.14463488913597103</v>
      </c>
      <c r="L149" s="132">
        <v>0.10036032641010981</v>
      </c>
      <c r="M149" s="132">
        <v>0.25351155713446166</v>
      </c>
      <c r="N149" s="132">
        <v>0.259761814528431</v>
      </c>
      <c r="O149" s="132">
        <v>0.26063178798809555</v>
      </c>
      <c r="P149" s="132">
        <v>0.26823866361642795</v>
      </c>
      <c r="Q149" s="132">
        <v>0.27142721982385681</v>
      </c>
    </row>
    <row r="150" spans="1:17" ht="12" customHeight="1" x14ac:dyDescent="0.25">
      <c r="A150" s="167" t="s">
        <v>143</v>
      </c>
      <c r="B150" s="132">
        <f t="shared" ref="B150:C150" si="75">SUM(B151:B152)</f>
        <v>9.2125022338213948E-4</v>
      </c>
      <c r="C150" s="132">
        <f t="shared" si="75"/>
        <v>1.8561964074401969E-3</v>
      </c>
      <c r="D150" s="132">
        <f t="shared" ref="D150" si="76">SUM(D151:D152)</f>
        <v>2.2884306035463754E-3</v>
      </c>
      <c r="E150" s="132">
        <f t="shared" ref="E150" si="77">SUM(E151:E152)</f>
        <v>2.7314948171035854E-3</v>
      </c>
      <c r="F150" s="132">
        <f t="shared" ref="F150" si="78">SUM(F151:F152)</f>
        <v>3.1910638532632973E-3</v>
      </c>
      <c r="G150" s="132">
        <f t="shared" ref="G150" si="79">SUM(G151:G152)</f>
        <v>2.7052692525397202E-3</v>
      </c>
      <c r="H150" s="132">
        <f t="shared" ref="H150" si="80">SUM(H151:H152)</f>
        <v>2.0085357314411126E-3</v>
      </c>
      <c r="I150" s="132">
        <f t="shared" ref="I150" si="81">SUM(I151:I152)</f>
        <v>2.647519024695896E-3</v>
      </c>
      <c r="J150" s="132">
        <f t="shared" ref="J150" si="82">SUM(J151:J152)</f>
        <v>3.106503020475489E-3</v>
      </c>
      <c r="K150" s="132">
        <f t="shared" ref="K150" si="83">SUM(K151:K152)</f>
        <v>5.0513428184978965E-3</v>
      </c>
      <c r="L150" s="132">
        <f t="shared" ref="L150" si="84">SUM(L151:L152)</f>
        <v>4.0141271896445598E-3</v>
      </c>
      <c r="M150" s="132">
        <f t="shared" ref="M150" si="85">SUM(M151:M152)</f>
        <v>1.2131863253084343E-2</v>
      </c>
      <c r="N150" s="132">
        <f t="shared" ref="N150" si="86">SUM(N151:N152)</f>
        <v>1.3312412640849982E-2</v>
      </c>
      <c r="O150" s="132">
        <f t="shared" ref="O150" si="87">SUM(O151:O152)</f>
        <v>1.6676985462790863E-2</v>
      </c>
      <c r="P150" s="132">
        <f t="shared" ref="P150" si="88">SUM(P151:P152)</f>
        <v>1.8994177434083701E-2</v>
      </c>
      <c r="Q150" s="132">
        <f t="shared" ref="Q150" si="89">SUM(Q151:Q152)</f>
        <v>2.1087486986729354E-2</v>
      </c>
    </row>
    <row r="151" spans="1:17" ht="12" customHeight="1" x14ac:dyDescent="0.25">
      <c r="A151" s="166" t="s">
        <v>57</v>
      </c>
      <c r="B151" s="165">
        <v>7.1817183072436211E-4</v>
      </c>
      <c r="C151" s="165">
        <v>1.4446549273607915E-3</v>
      </c>
      <c r="D151" s="165">
        <v>1.7780591260209483E-3</v>
      </c>
      <c r="E151" s="165">
        <v>2.118709895326509E-3</v>
      </c>
      <c r="F151" s="165">
        <v>2.4710315535216953E-3</v>
      </c>
      <c r="G151" s="165">
        <v>2.090016991832071E-3</v>
      </c>
      <c r="H151" s="165">
        <v>1.5492566788613982E-3</v>
      </c>
      <c r="I151" s="165">
        <v>2.0385807371992998E-3</v>
      </c>
      <c r="J151" s="165">
        <v>2.3877049440291058E-3</v>
      </c>
      <c r="K151" s="165">
        <v>3.8750745386788178E-3</v>
      </c>
      <c r="L151" s="165">
        <v>3.0738634005190489E-3</v>
      </c>
      <c r="M151" s="165">
        <v>9.2858997618411026E-3</v>
      </c>
      <c r="N151" s="165">
        <v>1.0181618860913306E-2</v>
      </c>
      <c r="O151" s="165">
        <v>1.2744031759698652E-2</v>
      </c>
      <c r="P151" s="165">
        <v>1.4501490615240033E-2</v>
      </c>
      <c r="Q151" s="165">
        <v>1.6084103580727448E-2</v>
      </c>
    </row>
    <row r="152" spans="1:17" ht="12" customHeight="1" x14ac:dyDescent="0.25">
      <c r="A152" s="147" t="s">
        <v>59</v>
      </c>
      <c r="B152" s="164">
        <v>2.0307839265777737E-4</v>
      </c>
      <c r="C152" s="164">
        <v>4.115414800794054E-4</v>
      </c>
      <c r="D152" s="164">
        <v>5.1037147752542732E-4</v>
      </c>
      <c r="E152" s="164">
        <v>6.1278492177707633E-4</v>
      </c>
      <c r="F152" s="164">
        <v>7.200322997416021E-4</v>
      </c>
      <c r="G152" s="164">
        <v>6.1525226070764921E-4</v>
      </c>
      <c r="H152" s="164">
        <v>4.5927905257971423E-4</v>
      </c>
      <c r="I152" s="164">
        <v>6.0893828749659614E-4</v>
      </c>
      <c r="J152" s="164">
        <v>7.1879807644638328E-4</v>
      </c>
      <c r="K152" s="164">
        <v>1.1762682798190792E-3</v>
      </c>
      <c r="L152" s="164">
        <v>9.4026378912551048E-4</v>
      </c>
      <c r="M152" s="164">
        <v>2.8459634912432405E-3</v>
      </c>
      <c r="N152" s="164">
        <v>3.1307937799366753E-3</v>
      </c>
      <c r="O152" s="164">
        <v>3.9329537030922106E-3</v>
      </c>
      <c r="P152" s="164">
        <v>4.4926868188436657E-3</v>
      </c>
      <c r="Q152" s="164">
        <v>5.0033834060019058E-3</v>
      </c>
    </row>
    <row r="153" spans="1:17" ht="12" customHeight="1" x14ac:dyDescent="0.25">
      <c r="A153" s="163" t="s">
        <v>142</v>
      </c>
      <c r="B153" s="162">
        <v>0.76530353730092837</v>
      </c>
      <c r="C153" s="162">
        <v>1.4759775895608618</v>
      </c>
      <c r="D153" s="162">
        <v>3.429081016301915</v>
      </c>
      <c r="E153" s="162">
        <v>4.2379104643239742</v>
      </c>
      <c r="F153" s="162">
        <v>6.1750686600457891</v>
      </c>
      <c r="G153" s="162">
        <v>7.6982739216039047</v>
      </c>
      <c r="H153" s="162">
        <v>7.28365019557374</v>
      </c>
      <c r="I153" s="162">
        <v>8.2897028793416947</v>
      </c>
      <c r="J153" s="162">
        <v>8.50640008053991</v>
      </c>
      <c r="K153" s="162">
        <v>9.5177818016860787</v>
      </c>
      <c r="L153" s="162">
        <v>9.4405621899713008</v>
      </c>
      <c r="M153" s="162">
        <v>10.706751676022987</v>
      </c>
      <c r="N153" s="162">
        <v>17.671197389759431</v>
      </c>
      <c r="O153" s="162">
        <v>23.292886182382151</v>
      </c>
      <c r="P153" s="162">
        <v>40.490824550133581</v>
      </c>
      <c r="Q153" s="162">
        <v>59.226988252241178</v>
      </c>
    </row>
    <row r="154" spans="1:17" ht="12" customHeight="1" x14ac:dyDescent="0.25">
      <c r="A154" s="161" t="s">
        <v>141</v>
      </c>
      <c r="B154" s="160">
        <f t="shared" ref="B154:C154" si="90">SUM(B155:B156)</f>
        <v>1.4996957953403501E-3</v>
      </c>
      <c r="C154" s="160">
        <f t="shared" si="90"/>
        <v>6.2007694723228814E-3</v>
      </c>
      <c r="D154" s="160">
        <f t="shared" ref="D154" si="91">SUM(D155:D156)</f>
        <v>1.7452232292968037E-2</v>
      </c>
      <c r="E154" s="160">
        <f t="shared" ref="E154" si="92">SUM(E155:E156)</f>
        <v>3.4316296116606984E-2</v>
      </c>
      <c r="F154" s="160">
        <f t="shared" ref="F154" si="93">SUM(F155:F156)</f>
        <v>5.3849587918904707E-2</v>
      </c>
      <c r="G154" s="160">
        <f t="shared" ref="G154" si="94">SUM(G155:G156)</f>
        <v>6.5316596245760139E-2</v>
      </c>
      <c r="H154" s="160">
        <f t="shared" ref="H154" si="95">SUM(H155:H156)</f>
        <v>7.7330572006716655E-2</v>
      </c>
      <c r="I154" s="160">
        <f t="shared" ref="I154" si="96">SUM(I155:I156)</f>
        <v>0.12497634011187844</v>
      </c>
      <c r="J154" s="160">
        <f t="shared" ref="J154" si="97">SUM(J155:J156)</f>
        <v>0.16114812393722253</v>
      </c>
      <c r="K154" s="160">
        <f t="shared" ref="K154" si="98">SUM(K155:K156)</f>
        <v>0.33901227892027708</v>
      </c>
      <c r="L154" s="160">
        <f t="shared" ref="L154" si="99">SUM(L155:L156)</f>
        <v>0.39168054467066882</v>
      </c>
      <c r="M154" s="160">
        <f t="shared" ref="M154" si="100">SUM(M155:M156)</f>
        <v>0.52803918977351305</v>
      </c>
      <c r="N154" s="160">
        <f t="shared" ref="N154" si="101">SUM(N155:N156)</f>
        <v>0.90855469258442423</v>
      </c>
      <c r="O154" s="160">
        <f t="shared" ref="O154" si="102">SUM(O155:O156)</f>
        <v>1.467898362068496</v>
      </c>
      <c r="P154" s="160">
        <f t="shared" ref="P154" si="103">SUM(P155:P156)</f>
        <v>2.8145448231868953</v>
      </c>
      <c r="Q154" s="160">
        <f t="shared" ref="Q154" si="104">SUM(Q155:Q156)</f>
        <v>4.4651941673589661</v>
      </c>
    </row>
    <row r="155" spans="1:17" ht="12" customHeight="1" x14ac:dyDescent="0.25">
      <c r="A155" s="148" t="s">
        <v>60</v>
      </c>
      <c r="B155" s="156">
        <v>1.1443086081892398E-3</v>
      </c>
      <c r="C155" s="156">
        <v>4.7603742920449624E-3</v>
      </c>
      <c r="D155" s="156">
        <v>1.3777557654784958E-2</v>
      </c>
      <c r="E155" s="156">
        <v>2.6707550004541617E-2</v>
      </c>
      <c r="F155" s="156">
        <v>4.2380502001592046E-2</v>
      </c>
      <c r="G155" s="156">
        <v>5.1678504466740577E-2</v>
      </c>
      <c r="H155" s="156">
        <v>5.9520750967792184E-2</v>
      </c>
      <c r="I155" s="156">
        <v>9.61532611703729E-2</v>
      </c>
      <c r="J155" s="156">
        <v>0.12248705596835634</v>
      </c>
      <c r="K155" s="156">
        <v>0.25646893093645123</v>
      </c>
      <c r="L155" s="156">
        <v>0.29023652919946097</v>
      </c>
      <c r="M155" s="156">
        <v>0.38977710888984141</v>
      </c>
      <c r="N155" s="156">
        <v>0.69513891658540772</v>
      </c>
      <c r="O155" s="156">
        <v>1.1325485096515004</v>
      </c>
      <c r="P155" s="156">
        <v>2.1854641874599716</v>
      </c>
      <c r="Q155" s="156">
        <v>3.5147060640352854</v>
      </c>
    </row>
    <row r="156" spans="1:17" ht="12" customHeight="1" x14ac:dyDescent="0.25">
      <c r="A156" s="148" t="s">
        <v>59</v>
      </c>
      <c r="B156" s="156">
        <v>3.553871871511104E-4</v>
      </c>
      <c r="C156" s="156">
        <v>1.4403951802779192E-3</v>
      </c>
      <c r="D156" s="156">
        <v>3.6746746381830777E-3</v>
      </c>
      <c r="E156" s="156">
        <v>7.6087461120653644E-3</v>
      </c>
      <c r="F156" s="156">
        <v>1.146908591731266E-2</v>
      </c>
      <c r="G156" s="156">
        <v>1.3638091779019566E-2</v>
      </c>
      <c r="H156" s="156">
        <v>1.7809821038924468E-2</v>
      </c>
      <c r="I156" s="156">
        <v>2.8823078941505549E-2</v>
      </c>
      <c r="J156" s="156">
        <v>3.8661067968866182E-2</v>
      </c>
      <c r="K156" s="156">
        <v>8.2543347983825816E-2</v>
      </c>
      <c r="L156" s="156">
        <v>0.10144401547120785</v>
      </c>
      <c r="M156" s="156">
        <v>0.13826208088367167</v>
      </c>
      <c r="N156" s="156">
        <v>0.21341577599901654</v>
      </c>
      <c r="O156" s="156">
        <v>0.33534985241699561</v>
      </c>
      <c r="P156" s="156">
        <v>0.62908063572692374</v>
      </c>
      <c r="Q156" s="156">
        <v>0.95048810332368117</v>
      </c>
    </row>
    <row r="157" spans="1:17" ht="12" customHeight="1" x14ac:dyDescent="0.25">
      <c r="A157" s="158" t="s">
        <v>62</v>
      </c>
      <c r="B157" s="157">
        <f t="shared" ref="B157:Q157" si="105">SUM(B158:B159)</f>
        <v>0.39284455611308688</v>
      </c>
      <c r="C157" s="157">
        <f t="shared" si="105"/>
        <v>0.60509228002230242</v>
      </c>
      <c r="D157" s="157">
        <f t="shared" si="105"/>
        <v>1.1773760211493178</v>
      </c>
      <c r="E157" s="157">
        <f t="shared" si="105"/>
        <v>1.4962305910015461</v>
      </c>
      <c r="F157" s="157">
        <f t="shared" si="105"/>
        <v>2.0585264525421971</v>
      </c>
      <c r="G157" s="157">
        <f t="shared" si="105"/>
        <v>2.5293861167578249</v>
      </c>
      <c r="H157" s="157">
        <f t="shared" si="105"/>
        <v>2.5361870205216284</v>
      </c>
      <c r="I157" s="157">
        <f t="shared" si="105"/>
        <v>2.9340636736336561</v>
      </c>
      <c r="J157" s="157">
        <f t="shared" si="105"/>
        <v>3.0288850356886803</v>
      </c>
      <c r="K157" s="157">
        <f t="shared" si="105"/>
        <v>3.3762944626541644</v>
      </c>
      <c r="L157" s="157">
        <f t="shared" si="105"/>
        <v>3.3003441461229537</v>
      </c>
      <c r="M157" s="157">
        <f t="shared" si="105"/>
        <v>4.2137595485192554</v>
      </c>
      <c r="N157" s="157">
        <f t="shared" si="105"/>
        <v>6.2738629468774807</v>
      </c>
      <c r="O157" s="157">
        <f t="shared" si="105"/>
        <v>8.1790002034138851</v>
      </c>
      <c r="P157" s="157">
        <f t="shared" si="105"/>
        <v>14.557916304447664</v>
      </c>
      <c r="Q157" s="157">
        <f t="shared" si="105"/>
        <v>21.876541889046152</v>
      </c>
    </row>
    <row r="158" spans="1:17" ht="12" customHeight="1" x14ac:dyDescent="0.25">
      <c r="A158" s="23" t="s">
        <v>57</v>
      </c>
      <c r="B158" s="156">
        <v>6.4017879966187602E-2</v>
      </c>
      <c r="C158" s="156">
        <v>9.6553685371292441E-2</v>
      </c>
      <c r="D158" s="156">
        <v>0.27104380815981188</v>
      </c>
      <c r="E158" s="156">
        <v>0.1727176382247457</v>
      </c>
      <c r="F158" s="156">
        <v>0.27179268676181556</v>
      </c>
      <c r="G158" s="156">
        <v>0.27071508405321476</v>
      </c>
      <c r="H158" s="156">
        <v>0.24513060107392823</v>
      </c>
      <c r="I158" s="156">
        <v>0.39246394325981548</v>
      </c>
      <c r="J158" s="156">
        <v>0.9173833474213241</v>
      </c>
      <c r="K158" s="156">
        <v>0.59817227840732923</v>
      </c>
      <c r="L158" s="156">
        <v>0.28829743272703207</v>
      </c>
      <c r="M158" s="156">
        <v>1.0759689397817815</v>
      </c>
      <c r="N158" s="156">
        <v>1.3815437279024911</v>
      </c>
      <c r="O158" s="156">
        <v>1.6078785546990713</v>
      </c>
      <c r="P158" s="156">
        <v>3.329859225641211</v>
      </c>
      <c r="Q158" s="156">
        <v>4.1662902491293341</v>
      </c>
    </row>
    <row r="159" spans="1:17" ht="12" customHeight="1" x14ac:dyDescent="0.25">
      <c r="A159" s="29" t="s">
        <v>140</v>
      </c>
      <c r="B159" s="57">
        <v>0.32882667614689931</v>
      </c>
      <c r="C159" s="57">
        <v>0.50853859465100992</v>
      </c>
      <c r="D159" s="57">
        <v>0.90633221298950595</v>
      </c>
      <c r="E159" s="57">
        <v>1.3235129527768004</v>
      </c>
      <c r="F159" s="57">
        <v>1.7867337657803815</v>
      </c>
      <c r="G159" s="57">
        <v>2.2586710327046102</v>
      </c>
      <c r="H159" s="57">
        <v>2.2910564194477003</v>
      </c>
      <c r="I159" s="57">
        <v>2.5415997303738407</v>
      </c>
      <c r="J159" s="57">
        <v>2.1115016882673561</v>
      </c>
      <c r="K159" s="57">
        <v>2.7781221842468353</v>
      </c>
      <c r="L159" s="57">
        <v>3.0120467133959217</v>
      </c>
      <c r="M159" s="57">
        <v>3.1377906087374736</v>
      </c>
      <c r="N159" s="57">
        <v>4.8923192189749898</v>
      </c>
      <c r="O159" s="57">
        <v>6.5711216487148132</v>
      </c>
      <c r="P159" s="57">
        <v>11.228057078806453</v>
      </c>
      <c r="Q159" s="57">
        <v>17.710251639916819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729.78342755731535</v>
      </c>
      <c r="C161" s="168">
        <f t="shared" ref="C161:Q161" si="106">SUM(C162,C164,C166,C175)</f>
        <v>750.75547524731212</v>
      </c>
      <c r="D161" s="168">
        <f t="shared" si="106"/>
        <v>758.16616453854556</v>
      </c>
      <c r="E161" s="168">
        <f t="shared" si="106"/>
        <v>695.75022426423732</v>
      </c>
      <c r="F161" s="168">
        <f t="shared" si="106"/>
        <v>697.55381234234324</v>
      </c>
      <c r="G161" s="168">
        <f t="shared" si="106"/>
        <v>561.29940936439721</v>
      </c>
      <c r="H161" s="168">
        <f t="shared" si="106"/>
        <v>395.28406984445439</v>
      </c>
      <c r="I161" s="168">
        <f t="shared" si="106"/>
        <v>321.34166377830621</v>
      </c>
      <c r="J161" s="168">
        <f t="shared" si="106"/>
        <v>297.94283456769386</v>
      </c>
      <c r="K161" s="168">
        <f t="shared" si="106"/>
        <v>277.30382903262188</v>
      </c>
      <c r="L161" s="168">
        <f t="shared" si="106"/>
        <v>295.41840010111349</v>
      </c>
      <c r="M161" s="168">
        <f t="shared" si="106"/>
        <v>248.69934441662966</v>
      </c>
      <c r="N161" s="168">
        <f t="shared" si="106"/>
        <v>256.59286067973846</v>
      </c>
      <c r="O161" s="168">
        <f t="shared" si="106"/>
        <v>259.66082616160918</v>
      </c>
      <c r="P161" s="168">
        <f t="shared" si="106"/>
        <v>177.62977512061639</v>
      </c>
      <c r="Q161" s="168">
        <f t="shared" si="106"/>
        <v>134.11077178819988</v>
      </c>
    </row>
    <row r="162" spans="1:17" ht="12.95" customHeight="1" x14ac:dyDescent="0.25">
      <c r="A162" s="158" t="s">
        <v>65</v>
      </c>
      <c r="B162" s="157">
        <f t="shared" ref="B162:Q162" si="107">B163</f>
        <v>600.52498882137854</v>
      </c>
      <c r="C162" s="157">
        <f t="shared" si="107"/>
        <v>621.67907103649509</v>
      </c>
      <c r="D162" s="157">
        <f t="shared" si="107"/>
        <v>622.95706254031529</v>
      </c>
      <c r="E162" s="157">
        <f t="shared" si="107"/>
        <v>579.7579952133766</v>
      </c>
      <c r="F162" s="157">
        <f t="shared" si="107"/>
        <v>584.43812418252367</v>
      </c>
      <c r="G162" s="157">
        <f t="shared" si="107"/>
        <v>467.87409898553545</v>
      </c>
      <c r="H162" s="157">
        <f t="shared" si="107"/>
        <v>321.17215088146605</v>
      </c>
      <c r="I162" s="157">
        <f t="shared" si="107"/>
        <v>255.70660539121101</v>
      </c>
      <c r="J162" s="157">
        <f t="shared" si="107"/>
        <v>235.04150955502627</v>
      </c>
      <c r="K162" s="157">
        <f t="shared" si="107"/>
        <v>216.23409702017869</v>
      </c>
      <c r="L162" s="157">
        <f t="shared" si="107"/>
        <v>237.81122366477467</v>
      </c>
      <c r="M162" s="157">
        <f t="shared" si="107"/>
        <v>189.30094342904556</v>
      </c>
      <c r="N162" s="157">
        <f t="shared" si="107"/>
        <v>196.03714186842313</v>
      </c>
      <c r="O162" s="157">
        <f t="shared" si="107"/>
        <v>203.26329785811546</v>
      </c>
      <c r="P162" s="157">
        <f t="shared" si="107"/>
        <v>130.98686467566944</v>
      </c>
      <c r="Q162" s="157">
        <f t="shared" si="107"/>
        <v>103.30661632954445</v>
      </c>
    </row>
    <row r="163" spans="1:17" ht="12" customHeight="1" x14ac:dyDescent="0.25">
      <c r="A163" s="23" t="s">
        <v>60</v>
      </c>
      <c r="B163" s="57">
        <v>600.52498882137854</v>
      </c>
      <c r="C163" s="57">
        <v>621.67907103649509</v>
      </c>
      <c r="D163" s="57">
        <v>622.95706254031529</v>
      </c>
      <c r="E163" s="57">
        <v>579.7579952133766</v>
      </c>
      <c r="F163" s="57">
        <v>584.43812418252367</v>
      </c>
      <c r="G163" s="57">
        <v>467.87409898553545</v>
      </c>
      <c r="H163" s="57">
        <v>321.17215088146605</v>
      </c>
      <c r="I163" s="57">
        <v>255.70660539121101</v>
      </c>
      <c r="J163" s="57">
        <v>235.04150955502627</v>
      </c>
      <c r="K163" s="57">
        <v>216.23409702017869</v>
      </c>
      <c r="L163" s="57">
        <v>237.81122366477467</v>
      </c>
      <c r="M163" s="57">
        <v>189.30094342904556</v>
      </c>
      <c r="N163" s="57">
        <v>196.03714186842313</v>
      </c>
      <c r="O163" s="57">
        <v>203.26329785811546</v>
      </c>
      <c r="P163" s="57">
        <v>130.98686467566944</v>
      </c>
      <c r="Q163" s="57">
        <v>103.30661632954445</v>
      </c>
    </row>
    <row r="164" spans="1:17" ht="12.95" customHeight="1" x14ac:dyDescent="0.25">
      <c r="A164" s="158" t="s">
        <v>112</v>
      </c>
      <c r="B164" s="157">
        <f t="shared" ref="B164:Q164" si="108">B165</f>
        <v>0.1502164029531253</v>
      </c>
      <c r="C164" s="157">
        <f t="shared" si="108"/>
        <v>0.1802781115935807</v>
      </c>
      <c r="D164" s="157">
        <f t="shared" si="108"/>
        <v>0.20384157686597562</v>
      </c>
      <c r="E164" s="157">
        <f t="shared" si="108"/>
        <v>0.20016043294382871</v>
      </c>
      <c r="F164" s="157">
        <f t="shared" si="108"/>
        <v>0.20497665577151428</v>
      </c>
      <c r="G164" s="157">
        <f t="shared" si="108"/>
        <v>0.18518917088753484</v>
      </c>
      <c r="H164" s="157">
        <f t="shared" si="108"/>
        <v>0.17110447137933879</v>
      </c>
      <c r="I164" s="157">
        <f t="shared" si="108"/>
        <v>0.16653875129999837</v>
      </c>
      <c r="J164" s="157">
        <f t="shared" si="108"/>
        <v>0.19137332896830445</v>
      </c>
      <c r="K164" s="157">
        <f t="shared" si="108"/>
        <v>0.21154181750449413</v>
      </c>
      <c r="L164" s="157">
        <f t="shared" si="108"/>
        <v>0.22746399932832112</v>
      </c>
      <c r="M164" s="157">
        <f t="shared" si="108"/>
        <v>0.25028782071517014</v>
      </c>
      <c r="N164" s="157">
        <f t="shared" si="108"/>
        <v>0.25824820581918789</v>
      </c>
      <c r="O164" s="157">
        <f t="shared" si="108"/>
        <v>0.24146233989987065</v>
      </c>
      <c r="P164" s="157">
        <f t="shared" si="108"/>
        <v>0.18577927403966604</v>
      </c>
      <c r="Q164" s="157">
        <f t="shared" si="108"/>
        <v>0.12582298638081002</v>
      </c>
    </row>
    <row r="165" spans="1:17" ht="12" customHeight="1" x14ac:dyDescent="0.25">
      <c r="A165" s="23" t="s">
        <v>60</v>
      </c>
      <c r="B165" s="156">
        <v>0.1502164029531253</v>
      </c>
      <c r="C165" s="156">
        <v>0.1802781115935807</v>
      </c>
      <c r="D165" s="156">
        <v>0.20384157686597562</v>
      </c>
      <c r="E165" s="156">
        <v>0.20016043294382871</v>
      </c>
      <c r="F165" s="156">
        <v>0.20497665577151428</v>
      </c>
      <c r="G165" s="156">
        <v>0.18518917088753484</v>
      </c>
      <c r="H165" s="156">
        <v>0.17110447137933879</v>
      </c>
      <c r="I165" s="156">
        <v>0.16653875129999837</v>
      </c>
      <c r="J165" s="156">
        <v>0.19137332896830445</v>
      </c>
      <c r="K165" s="156">
        <v>0.21154181750449413</v>
      </c>
      <c r="L165" s="156">
        <v>0.22746399932832112</v>
      </c>
      <c r="M165" s="156">
        <v>0.25028782071517014</v>
      </c>
      <c r="N165" s="156">
        <v>0.25824820581918789</v>
      </c>
      <c r="O165" s="156">
        <v>0.24146233989987065</v>
      </c>
      <c r="P165" s="156">
        <v>0.18577927403966604</v>
      </c>
      <c r="Q165" s="156">
        <v>0.12582298638081002</v>
      </c>
    </row>
    <row r="166" spans="1:17" ht="12" customHeight="1" x14ac:dyDescent="0.25">
      <c r="A166" s="158" t="s">
        <v>63</v>
      </c>
      <c r="B166" s="157">
        <f>SUM(B167:B168,B171:B172)</f>
        <v>98.111533855099424</v>
      </c>
      <c r="C166" s="157">
        <f t="shared" ref="C166:Q166" si="109">SUM(C167:C168,C171:C172)</f>
        <v>98.370406053928704</v>
      </c>
      <c r="D166" s="157">
        <f t="shared" si="109"/>
        <v>102.81005587779676</v>
      </c>
      <c r="E166" s="157">
        <f t="shared" si="109"/>
        <v>87.019372664786744</v>
      </c>
      <c r="F166" s="157">
        <f t="shared" si="109"/>
        <v>85.22726561356798</v>
      </c>
      <c r="G166" s="157">
        <f t="shared" si="109"/>
        <v>70.086778203538429</v>
      </c>
      <c r="H166" s="157">
        <f t="shared" si="109"/>
        <v>55.166091247214823</v>
      </c>
      <c r="I166" s="157">
        <f t="shared" si="109"/>
        <v>48.694377552055762</v>
      </c>
      <c r="J166" s="157">
        <f t="shared" si="109"/>
        <v>46.817114220422461</v>
      </c>
      <c r="K166" s="157">
        <f t="shared" si="109"/>
        <v>45.678758191001251</v>
      </c>
      <c r="L166" s="157">
        <f t="shared" si="109"/>
        <v>43.309273796251709</v>
      </c>
      <c r="M166" s="157">
        <f t="shared" si="109"/>
        <v>44.00920845081928</v>
      </c>
      <c r="N166" s="157">
        <f t="shared" si="109"/>
        <v>45.212184685309602</v>
      </c>
      <c r="O166" s="157">
        <f t="shared" si="109"/>
        <v>42.075347043694123</v>
      </c>
      <c r="P166" s="157">
        <f t="shared" si="109"/>
        <v>34.354928461677034</v>
      </c>
      <c r="Q166" s="157">
        <f t="shared" si="109"/>
        <v>21.998951176563562</v>
      </c>
    </row>
    <row r="167" spans="1:17" ht="12" customHeight="1" x14ac:dyDescent="0.25">
      <c r="A167" s="167" t="s">
        <v>144</v>
      </c>
      <c r="B167" s="132">
        <v>37.546023310265753</v>
      </c>
      <c r="C167" s="132">
        <v>37.537969196191071</v>
      </c>
      <c r="D167" s="132">
        <v>36.22590308599073</v>
      </c>
      <c r="E167" s="132">
        <v>27.434305220265475</v>
      </c>
      <c r="F167" s="132">
        <v>27.840379350321331</v>
      </c>
      <c r="G167" s="132">
        <v>23.704811950820783</v>
      </c>
      <c r="H167" s="132">
        <v>14.43245149195031</v>
      </c>
      <c r="I167" s="132">
        <v>13.902597914689579</v>
      </c>
      <c r="J167" s="132">
        <v>12.887571839106986</v>
      </c>
      <c r="K167" s="132">
        <v>11.413973733158567</v>
      </c>
      <c r="L167" s="132">
        <v>7.9268894461932788</v>
      </c>
      <c r="M167" s="132">
        <v>20.025854540935171</v>
      </c>
      <c r="N167" s="132">
        <v>20.511523863185683</v>
      </c>
      <c r="O167" s="132">
        <v>20.601152140611678</v>
      </c>
      <c r="P167" s="132">
        <v>21.203306510662596</v>
      </c>
      <c r="Q167" s="132">
        <v>20.410867749367089</v>
      </c>
    </row>
    <row r="168" spans="1:17" ht="12" customHeight="1" x14ac:dyDescent="0.25">
      <c r="A168" s="167" t="s">
        <v>143</v>
      </c>
      <c r="B168" s="132">
        <f t="shared" ref="B168" si="110">SUM(B169:B170)</f>
        <v>6.7481578862741698E-2</v>
      </c>
      <c r="C168" s="132">
        <f t="shared" ref="C168" si="111">SUM(C169:C170)</f>
        <v>0.15499240002125642</v>
      </c>
      <c r="D168" s="132">
        <f t="shared" ref="D168" si="112">SUM(D169:D170)</f>
        <v>0.18856668173222133</v>
      </c>
      <c r="E168" s="132">
        <f t="shared" ref="E168" si="113">SUM(E169:E170)</f>
        <v>0.22352732586631002</v>
      </c>
      <c r="F168" s="132">
        <f t="shared" ref="F168" si="114">SUM(F169:F170)</f>
        <v>0.24685158236315363</v>
      </c>
      <c r="G168" s="132">
        <f t="shared" ref="G168" si="115">SUM(G169:G170)</f>
        <v>0.20627678050615361</v>
      </c>
      <c r="H168" s="132">
        <f t="shared" ref="H168" si="116">SUM(H169:H170)</f>
        <v>0.15309505686317809</v>
      </c>
      <c r="I168" s="132">
        <f t="shared" ref="I168" si="117">SUM(I169:I170)</f>
        <v>0.20915400295097591</v>
      </c>
      <c r="J168" s="132">
        <f t="shared" ref="J168" si="118">SUM(J169:J170)</f>
        <v>0.24119777023263261</v>
      </c>
      <c r="K168" s="132">
        <f t="shared" ref="K168" si="119">SUM(K169:K170)</f>
        <v>0.40081307146776801</v>
      </c>
      <c r="L168" s="132">
        <f t="shared" ref="L168" si="120">SUM(L169:L170)</f>
        <v>0.31823108331237704</v>
      </c>
      <c r="M168" s="132">
        <f t="shared" ref="M168" si="121">SUM(M169:M170)</f>
        <v>0.95224097570118382</v>
      </c>
      <c r="N168" s="132">
        <f t="shared" ref="N168" si="122">SUM(N169:N170)</f>
        <v>1.0550087017873608</v>
      </c>
      <c r="O168" s="132">
        <f t="shared" ref="O168" si="123">SUM(O169:O170)</f>
        <v>1.3105886975691907</v>
      </c>
      <c r="P168" s="132">
        <f t="shared" ref="P168" si="124">SUM(P169:P170)</f>
        <v>1.4989939795944887</v>
      </c>
      <c r="Q168" s="132">
        <f t="shared" ref="Q168" si="125">SUM(Q169:Q170)</f>
        <v>1.588083427196473</v>
      </c>
    </row>
    <row r="169" spans="1:17" ht="12" customHeight="1" x14ac:dyDescent="0.25">
      <c r="A169" s="166" t="s">
        <v>57</v>
      </c>
      <c r="B169" s="165">
        <v>5.2606086600559508E-2</v>
      </c>
      <c r="C169" s="165">
        <v>0.12062868643462607</v>
      </c>
      <c r="D169" s="165">
        <v>0.14651207198412611</v>
      </c>
      <c r="E169" s="165">
        <v>0.17338109310088595</v>
      </c>
      <c r="F169" s="165">
        <v>0.19115194089028542</v>
      </c>
      <c r="G169" s="165">
        <v>0.15936379562719535</v>
      </c>
      <c r="H169" s="165">
        <v>0.11808778685543544</v>
      </c>
      <c r="I169" s="165">
        <v>0.16104787823874478</v>
      </c>
      <c r="J169" s="165">
        <v>0.18538823386854555</v>
      </c>
      <c r="K169" s="165">
        <v>0.3074787405690802</v>
      </c>
      <c r="L169" s="165">
        <v>0.24368905958559353</v>
      </c>
      <c r="M169" s="165">
        <v>0.72885871403396418</v>
      </c>
      <c r="N169" s="165">
        <v>0.80689329472737936</v>
      </c>
      <c r="O169" s="165">
        <v>1.001510975888851</v>
      </c>
      <c r="P169" s="165">
        <v>1.144437404716675</v>
      </c>
      <c r="Q169" s="165">
        <v>1.2112822335795255</v>
      </c>
    </row>
    <row r="170" spans="1:17" ht="12" customHeight="1" x14ac:dyDescent="0.25">
      <c r="A170" s="147" t="s">
        <v>59</v>
      </c>
      <c r="B170" s="164">
        <v>1.4875492262182188E-2</v>
      </c>
      <c r="C170" s="164">
        <v>3.4363713586630339E-2</v>
      </c>
      <c r="D170" s="164">
        <v>4.2054609748095217E-2</v>
      </c>
      <c r="E170" s="164">
        <v>5.0146232765424084E-2</v>
      </c>
      <c r="F170" s="164">
        <v>5.5699641472868218E-2</v>
      </c>
      <c r="G170" s="164">
        <v>4.6912984878958251E-2</v>
      </c>
      <c r="H170" s="164">
        <v>3.5007270007742654E-2</v>
      </c>
      <c r="I170" s="164">
        <v>4.8106124712231128E-2</v>
      </c>
      <c r="J170" s="164">
        <v>5.5809536364087052E-2</v>
      </c>
      <c r="K170" s="164">
        <v>9.3334330898687826E-2</v>
      </c>
      <c r="L170" s="164">
        <v>7.4542023726783535E-2</v>
      </c>
      <c r="M170" s="164">
        <v>0.22338226166721964</v>
      </c>
      <c r="N170" s="164">
        <v>0.24811540705998142</v>
      </c>
      <c r="O170" s="164">
        <v>0.30907772168033981</v>
      </c>
      <c r="P170" s="164">
        <v>0.35455657487781361</v>
      </c>
      <c r="Q170" s="164">
        <v>0.37680119361694764</v>
      </c>
    </row>
    <row r="171" spans="1:17" ht="12" customHeight="1" x14ac:dyDescent="0.25">
      <c r="A171" s="163" t="s">
        <v>142</v>
      </c>
      <c r="B171" s="162">
        <v>60.387051477115747</v>
      </c>
      <c r="C171" s="162">
        <v>60.424320189614058</v>
      </c>
      <c r="D171" s="162">
        <v>66.057206717282369</v>
      </c>
      <c r="E171" s="162">
        <v>58.883184769432184</v>
      </c>
      <c r="F171" s="162">
        <v>56.645729270704138</v>
      </c>
      <c r="G171" s="162">
        <v>45.786736508101399</v>
      </c>
      <c r="H171" s="162">
        <v>40.154007875728183</v>
      </c>
      <c r="I171" s="162">
        <v>34.069298519131735</v>
      </c>
      <c r="J171" s="162">
        <v>33.062370822880482</v>
      </c>
      <c r="K171" s="162">
        <v>32.699483112314184</v>
      </c>
      <c r="L171" s="162">
        <v>33.667253445742425</v>
      </c>
      <c r="M171" s="162">
        <v>21.948751166821577</v>
      </c>
      <c r="N171" s="162">
        <v>22.489188616768214</v>
      </c>
      <c r="O171" s="162">
        <v>18.968399517273898</v>
      </c>
      <c r="P171" s="162">
        <v>10.895351337378633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126">SUM(B173:B174)</f>
        <v>0.11097748885518594</v>
      </c>
      <c r="C172" s="160">
        <f t="shared" ref="C172" si="127">SUM(C173:C174)</f>
        <v>0.2531242681023233</v>
      </c>
      <c r="D172" s="160">
        <f t="shared" ref="D172" si="128">SUM(D173:D174)</f>
        <v>0.33837939279143581</v>
      </c>
      <c r="E172" s="160">
        <f t="shared" ref="E172" si="129">SUM(E173:E174)</f>
        <v>0.47835534922276979</v>
      </c>
      <c r="F172" s="160">
        <f t="shared" ref="F172" si="130">SUM(F173:F174)</f>
        <v>0.49430541017936297</v>
      </c>
      <c r="G172" s="160">
        <f t="shared" ref="G172" si="131">SUM(G173:G174)</f>
        <v>0.38895296411009039</v>
      </c>
      <c r="H172" s="160">
        <f t="shared" ref="H172" si="132">SUM(H173:H174)</f>
        <v>0.42653682267315052</v>
      </c>
      <c r="I172" s="160">
        <f t="shared" ref="I172" si="133">SUM(I173:I174)</f>
        <v>0.51332711528347263</v>
      </c>
      <c r="J172" s="160">
        <f t="shared" ref="J172" si="134">SUM(J173:J174)</f>
        <v>0.62597378820235838</v>
      </c>
      <c r="K172" s="160">
        <f t="shared" ref="K172" si="135">SUM(K173:K174)</f>
        <v>1.164488274060729</v>
      </c>
      <c r="L172" s="160">
        <f t="shared" ref="L172" si="136">SUM(L173:L174)</f>
        <v>1.3968998210036319</v>
      </c>
      <c r="M172" s="160">
        <f t="shared" ref="M172" si="137">SUM(M173:M174)</f>
        <v>1.082361767361351</v>
      </c>
      <c r="N172" s="160">
        <f t="shared" ref="N172" si="138">SUM(N173:N174)</f>
        <v>1.1564635035683413</v>
      </c>
      <c r="O172" s="160">
        <f t="shared" ref="O172" si="139">SUM(O173:O174)</f>
        <v>1.1952066882393528</v>
      </c>
      <c r="P172" s="160">
        <f t="shared" ref="P172" si="140">SUM(P173:P174)</f>
        <v>0.75727663404131751</v>
      </c>
      <c r="Q172" s="160">
        <f t="shared" ref="Q172" si="141">SUM(Q173:Q174)</f>
        <v>0</v>
      </c>
    </row>
    <row r="173" spans="1:17" ht="12" customHeight="1" x14ac:dyDescent="0.25">
      <c r="A173" s="148" t="s">
        <v>60</v>
      </c>
      <c r="B173" s="156">
        <v>8.4678837006003774E-2</v>
      </c>
      <c r="C173" s="156">
        <v>0.19432527913597825</v>
      </c>
      <c r="D173" s="156">
        <v>0.26713153452888611</v>
      </c>
      <c r="E173" s="156">
        <v>0.37229249234518746</v>
      </c>
      <c r="F173" s="156">
        <v>0.38902640178143011</v>
      </c>
      <c r="G173" s="156">
        <v>0.30773966569668071</v>
      </c>
      <c r="H173" s="156">
        <v>0.3283021364269339</v>
      </c>
      <c r="I173" s="156">
        <v>0.39493936322267603</v>
      </c>
      <c r="J173" s="156">
        <v>0.47579633294481044</v>
      </c>
      <c r="K173" s="156">
        <v>0.88095647652520825</v>
      </c>
      <c r="L173" s="156">
        <v>1.0351072096990048</v>
      </c>
      <c r="M173" s="156">
        <v>0.79895554842427419</v>
      </c>
      <c r="N173" s="156">
        <v>0.88481496326250231</v>
      </c>
      <c r="O173" s="156">
        <v>0.92215482247933755</v>
      </c>
      <c r="P173" s="156">
        <v>0.5880172701686025</v>
      </c>
      <c r="Q173" s="156">
        <v>0</v>
      </c>
    </row>
    <row r="174" spans="1:17" ht="12" customHeight="1" x14ac:dyDescent="0.25">
      <c r="A174" s="159" t="s">
        <v>59</v>
      </c>
      <c r="B174" s="57">
        <v>2.6298651849182165E-2</v>
      </c>
      <c r="C174" s="57">
        <v>5.8798988966345049E-2</v>
      </c>
      <c r="D174" s="57">
        <v>7.1247858262549688E-2</v>
      </c>
      <c r="E174" s="57">
        <v>0.1060628568775823</v>
      </c>
      <c r="F174" s="57">
        <v>0.10527900839793285</v>
      </c>
      <c r="G174" s="57">
        <v>8.1213298413409712E-2</v>
      </c>
      <c r="H174" s="57">
        <v>9.8234686246216632E-2</v>
      </c>
      <c r="I174" s="57">
        <v>0.11838775206079659</v>
      </c>
      <c r="J174" s="57">
        <v>0.15017745525754791</v>
      </c>
      <c r="K174" s="57">
        <v>0.28353179753552071</v>
      </c>
      <c r="L174" s="57">
        <v>0.36179261130462709</v>
      </c>
      <c r="M174" s="57">
        <v>0.2834062189370769</v>
      </c>
      <c r="N174" s="57">
        <v>0.27164854030583885</v>
      </c>
      <c r="O174" s="57">
        <v>0.27305186576001517</v>
      </c>
      <c r="P174" s="57">
        <v>0.16925936387271495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30.996688477884248</v>
      </c>
      <c r="C175" s="157">
        <f t="shared" ref="C175:Q175" si="142">SUM(C176:C177)</f>
        <v>30.525720045294786</v>
      </c>
      <c r="D175" s="157">
        <f t="shared" si="142"/>
        <v>32.195204543567428</v>
      </c>
      <c r="E175" s="157">
        <f t="shared" si="142"/>
        <v>28.772695953130185</v>
      </c>
      <c r="F175" s="157">
        <f t="shared" si="142"/>
        <v>27.683445890480172</v>
      </c>
      <c r="G175" s="157">
        <f t="shared" si="142"/>
        <v>23.153343004435726</v>
      </c>
      <c r="H175" s="157">
        <f t="shared" si="142"/>
        <v>18.77472324439416</v>
      </c>
      <c r="I175" s="157">
        <f t="shared" si="142"/>
        <v>16.774142083739456</v>
      </c>
      <c r="J175" s="157">
        <f t="shared" si="142"/>
        <v>15.892837463276861</v>
      </c>
      <c r="K175" s="157">
        <f t="shared" si="142"/>
        <v>15.179432003937464</v>
      </c>
      <c r="L175" s="157">
        <f t="shared" si="142"/>
        <v>14.070438640758809</v>
      </c>
      <c r="M175" s="157">
        <f t="shared" si="142"/>
        <v>15.138904716049669</v>
      </c>
      <c r="N175" s="157">
        <f t="shared" si="142"/>
        <v>15.085285920186537</v>
      </c>
      <c r="O175" s="157">
        <f t="shared" si="142"/>
        <v>14.08071891989972</v>
      </c>
      <c r="P175" s="157">
        <f t="shared" si="142"/>
        <v>12.102202709230255</v>
      </c>
      <c r="Q175" s="157">
        <f t="shared" si="142"/>
        <v>8.679381295711055</v>
      </c>
    </row>
    <row r="176" spans="1:17" ht="12" customHeight="1" x14ac:dyDescent="0.25">
      <c r="A176" s="23" t="s">
        <v>57</v>
      </c>
      <c r="B176" s="156">
        <v>5.0495684292697245</v>
      </c>
      <c r="C176" s="156">
        <v>4.927069438933632</v>
      </c>
      <c r="D176" s="156">
        <v>7.4426333764299715</v>
      </c>
      <c r="E176" s="156">
        <v>3.2625537050835409</v>
      </c>
      <c r="F176" s="156">
        <v>3.6011890598214085</v>
      </c>
      <c r="G176" s="156">
        <v>2.4398848839215082</v>
      </c>
      <c r="H176" s="156">
        <v>1.7919097459835085</v>
      </c>
      <c r="I176" s="156">
        <v>2.2352869643166517</v>
      </c>
      <c r="J176" s="156">
        <v>4.8193362406390694</v>
      </c>
      <c r="K176" s="156">
        <v>2.6918932545139613</v>
      </c>
      <c r="L176" s="156">
        <v>1.228741886739255</v>
      </c>
      <c r="M176" s="156">
        <v>3.868435645900381</v>
      </c>
      <c r="N176" s="156">
        <v>3.3187354138066536</v>
      </c>
      <c r="O176" s="156">
        <v>2.7594062097538252</v>
      </c>
      <c r="P176" s="156">
        <v>2.7707870389183098</v>
      </c>
      <c r="Q176" s="156">
        <v>1.6548467813682701</v>
      </c>
    </row>
    <row r="177" spans="1:17" ht="12" customHeight="1" x14ac:dyDescent="0.25">
      <c r="A177" s="29" t="s">
        <v>140</v>
      </c>
      <c r="B177" s="57">
        <v>25.947120048614522</v>
      </c>
      <c r="C177" s="57">
        <v>25.598650606361154</v>
      </c>
      <c r="D177" s="57">
        <v>24.752571167137454</v>
      </c>
      <c r="E177" s="57">
        <v>25.510142248046645</v>
      </c>
      <c r="F177" s="57">
        <v>24.082256830658764</v>
      </c>
      <c r="G177" s="57">
        <v>20.713458120514218</v>
      </c>
      <c r="H177" s="57">
        <v>16.98281349841065</v>
      </c>
      <c r="I177" s="57">
        <v>14.538855119422806</v>
      </c>
      <c r="J177" s="57">
        <v>11.073501222637791</v>
      </c>
      <c r="K177" s="57">
        <v>12.487538749423504</v>
      </c>
      <c r="L177" s="57">
        <v>12.841696754019553</v>
      </c>
      <c r="M177" s="57">
        <v>11.270469070149288</v>
      </c>
      <c r="N177" s="57">
        <v>11.766550506379884</v>
      </c>
      <c r="O177" s="57">
        <v>11.321312710145895</v>
      </c>
      <c r="P177" s="57">
        <v>9.3314156703119444</v>
      </c>
      <c r="Q177" s="57">
        <v>7.0245345143427844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123.31132199547804</v>
      </c>
      <c r="C3" s="168">
        <f t="shared" ref="C3:Q3" si="0">SUM(C4,C7,C9,C19)</f>
        <v>134.01230851162461</v>
      </c>
      <c r="D3" s="168">
        <f t="shared" si="0"/>
        <v>121.62839917000615</v>
      </c>
      <c r="E3" s="168">
        <f t="shared" si="0"/>
        <v>84.619105952303627</v>
      </c>
      <c r="F3" s="168">
        <f t="shared" si="0"/>
        <v>73.866999081606835</v>
      </c>
      <c r="G3" s="168">
        <f t="shared" si="0"/>
        <v>74.275910298494239</v>
      </c>
      <c r="H3" s="168">
        <f t="shared" si="0"/>
        <v>73.802391493046457</v>
      </c>
      <c r="I3" s="168">
        <f t="shared" si="0"/>
        <v>64.334308307502226</v>
      </c>
      <c r="J3" s="168">
        <f t="shared" si="0"/>
        <v>87.203853434197399</v>
      </c>
      <c r="K3" s="168">
        <f t="shared" si="0"/>
        <v>87.555698101553162</v>
      </c>
      <c r="L3" s="168">
        <f t="shared" si="0"/>
        <v>81.539153707881397</v>
      </c>
      <c r="M3" s="168">
        <f t="shared" si="0"/>
        <v>70.827269266884457</v>
      </c>
      <c r="N3" s="168">
        <f t="shared" si="0"/>
        <v>69.14252614390378</v>
      </c>
      <c r="O3" s="168">
        <f t="shared" si="0"/>
        <v>77.062467798989829</v>
      </c>
      <c r="P3" s="168">
        <f t="shared" si="0"/>
        <v>63.329246341141726</v>
      </c>
      <c r="Q3" s="168">
        <f t="shared" si="0"/>
        <v>63.031243041296918</v>
      </c>
    </row>
    <row r="4" spans="1:17" ht="12.95" customHeight="1" x14ac:dyDescent="0.25">
      <c r="A4" s="158" t="s">
        <v>65</v>
      </c>
      <c r="B4" s="157">
        <f t="shared" ref="B4:Q4" si="1">SUM(B5:B6)</f>
        <v>100.03572081573994</v>
      </c>
      <c r="C4" s="157">
        <f t="shared" si="1"/>
        <v>110.04476982446684</v>
      </c>
      <c r="D4" s="157">
        <f t="shared" si="1"/>
        <v>95.92068019923353</v>
      </c>
      <c r="E4" s="157">
        <f t="shared" si="1"/>
        <v>67.29347870973406</v>
      </c>
      <c r="F4" s="157">
        <f t="shared" si="1"/>
        <v>58.59497531338728</v>
      </c>
      <c r="G4" s="157">
        <f t="shared" si="1"/>
        <v>58.00294303947377</v>
      </c>
      <c r="H4" s="157">
        <f t="shared" si="1"/>
        <v>57.388940975079535</v>
      </c>
      <c r="I4" s="157">
        <f t="shared" si="1"/>
        <v>47.547532985650015</v>
      </c>
      <c r="J4" s="157">
        <f t="shared" si="1"/>
        <v>67.82264494839076</v>
      </c>
      <c r="K4" s="157">
        <f t="shared" si="1"/>
        <v>66.45289877208829</v>
      </c>
      <c r="L4" s="157">
        <f t="shared" si="1"/>
        <v>63.925679904888291</v>
      </c>
      <c r="M4" s="157">
        <f t="shared" si="1"/>
        <v>53.582693847770599</v>
      </c>
      <c r="N4" s="157">
        <f t="shared" si="1"/>
        <v>51.249721819976493</v>
      </c>
      <c r="O4" s="157">
        <f t="shared" si="1"/>
        <v>58.615901496825252</v>
      </c>
      <c r="P4" s="157">
        <f t="shared" si="1"/>
        <v>44.580468770489517</v>
      </c>
      <c r="Q4" s="157">
        <f t="shared" si="1"/>
        <v>45.501122011801833</v>
      </c>
    </row>
    <row r="5" spans="1:17" ht="12" customHeight="1" x14ac:dyDescent="0.25">
      <c r="A5" s="23" t="s">
        <v>58</v>
      </c>
      <c r="B5" s="156">
        <v>98.7585842874077</v>
      </c>
      <c r="C5" s="156">
        <v>108.58304104357896</v>
      </c>
      <c r="D5" s="156">
        <v>93.740006473464618</v>
      </c>
      <c r="E5" s="156">
        <v>65.951911748044424</v>
      </c>
      <c r="F5" s="156">
        <v>57.331205792665394</v>
      </c>
      <c r="G5" s="156">
        <v>56.755625634286446</v>
      </c>
      <c r="H5" s="156">
        <v>56.477523425127188</v>
      </c>
      <c r="I5" s="156">
        <v>46.760061325010348</v>
      </c>
      <c r="J5" s="156">
        <v>67.350163766120275</v>
      </c>
      <c r="K5" s="156">
        <v>65.924127770036051</v>
      </c>
      <c r="L5" s="156">
        <v>63.625164985016902</v>
      </c>
      <c r="M5" s="156">
        <v>53.320933433796412</v>
      </c>
      <c r="N5" s="156">
        <v>50.846793186649201</v>
      </c>
      <c r="O5" s="156">
        <v>58.180539556319971</v>
      </c>
      <c r="P5" s="156">
        <v>44.12197359915713</v>
      </c>
      <c r="Q5" s="156">
        <v>45.073168730969222</v>
      </c>
    </row>
    <row r="6" spans="1:17" ht="12" customHeight="1" x14ac:dyDescent="0.25">
      <c r="A6" s="23" t="s">
        <v>60</v>
      </c>
      <c r="B6" s="156">
        <v>1.2771365283322291</v>
      </c>
      <c r="C6" s="156">
        <v>1.4617287808878796</v>
      </c>
      <c r="D6" s="156">
        <v>2.1806737257689153</v>
      </c>
      <c r="E6" s="156">
        <v>1.3415669616896415</v>
      </c>
      <c r="F6" s="156">
        <v>1.2637695207218842</v>
      </c>
      <c r="G6" s="156">
        <v>1.2473174051873264</v>
      </c>
      <c r="H6" s="156">
        <v>0.91141754995235036</v>
      </c>
      <c r="I6" s="156">
        <v>0.78747166063966612</v>
      </c>
      <c r="J6" s="156">
        <v>0.47248118227047853</v>
      </c>
      <c r="K6" s="156">
        <v>0.52877100205224048</v>
      </c>
      <c r="L6" s="156">
        <v>0.30051491987139051</v>
      </c>
      <c r="M6" s="156">
        <v>0.26176041397418848</v>
      </c>
      <c r="N6" s="156">
        <v>0.40292863332728901</v>
      </c>
      <c r="O6" s="156">
        <v>0.4353619405052816</v>
      </c>
      <c r="P6" s="156">
        <v>0.45849517133238893</v>
      </c>
      <c r="Q6" s="156">
        <v>0.42795328083261086</v>
      </c>
    </row>
    <row r="7" spans="1:17" ht="12.95" customHeight="1" x14ac:dyDescent="0.25">
      <c r="A7" s="158" t="s">
        <v>112</v>
      </c>
      <c r="B7" s="157">
        <f t="shared" ref="B7:Q7" si="2">B8</f>
        <v>6.6666329445460332E-2</v>
      </c>
      <c r="C7" s="157">
        <f t="shared" si="2"/>
        <v>8.613589478890929E-2</v>
      </c>
      <c r="D7" s="157">
        <f t="shared" si="2"/>
        <v>0.10257453180777287</v>
      </c>
      <c r="E7" s="157">
        <f t="shared" si="2"/>
        <v>7.8585423745483843E-2</v>
      </c>
      <c r="F7" s="157">
        <f t="shared" si="2"/>
        <v>7.4022337025257096E-2</v>
      </c>
      <c r="G7" s="157">
        <f t="shared" si="2"/>
        <v>8.7187714554054246E-2</v>
      </c>
      <c r="H7" s="157">
        <f t="shared" si="2"/>
        <v>0.10430458113180634</v>
      </c>
      <c r="I7" s="157">
        <f t="shared" si="2"/>
        <v>0.11902118622643795</v>
      </c>
      <c r="J7" s="157">
        <f t="shared" si="2"/>
        <v>0.18747160921570943</v>
      </c>
      <c r="K7" s="157">
        <f t="shared" si="2"/>
        <v>0.25607334223522549</v>
      </c>
      <c r="L7" s="157">
        <f t="shared" si="2"/>
        <v>0.26204164195223134</v>
      </c>
      <c r="M7" s="157">
        <f t="shared" si="2"/>
        <v>0.29812380094709418</v>
      </c>
      <c r="N7" s="157">
        <f t="shared" si="2"/>
        <v>0.31637843716540376</v>
      </c>
      <c r="O7" s="157">
        <f t="shared" si="2"/>
        <v>0.32638211404158313</v>
      </c>
      <c r="P7" s="157">
        <f t="shared" si="2"/>
        <v>0.313595781711419</v>
      </c>
      <c r="Q7" s="157">
        <f t="shared" si="2"/>
        <v>0.29384419774090609</v>
      </c>
    </row>
    <row r="8" spans="1:17" ht="12" customHeight="1" x14ac:dyDescent="0.25">
      <c r="A8" s="23" t="s">
        <v>60</v>
      </c>
      <c r="B8" s="156">
        <v>6.6666329445460332E-2</v>
      </c>
      <c r="C8" s="156">
        <v>8.613589478890929E-2</v>
      </c>
      <c r="D8" s="156">
        <v>0.10257453180777287</v>
      </c>
      <c r="E8" s="156">
        <v>7.8585423745483843E-2</v>
      </c>
      <c r="F8" s="156">
        <v>7.4022337025257096E-2</v>
      </c>
      <c r="G8" s="156">
        <v>8.7187714554054246E-2</v>
      </c>
      <c r="H8" s="156">
        <v>0.10430458113180634</v>
      </c>
      <c r="I8" s="156">
        <v>0.11902118622643795</v>
      </c>
      <c r="J8" s="156">
        <v>0.18747160921570943</v>
      </c>
      <c r="K8" s="156">
        <v>0.25607334223522549</v>
      </c>
      <c r="L8" s="156">
        <v>0.26204164195223134</v>
      </c>
      <c r="M8" s="156">
        <v>0.29812380094709418</v>
      </c>
      <c r="N8" s="156">
        <v>0.31637843716540376</v>
      </c>
      <c r="O8" s="156">
        <v>0.32638211404158313</v>
      </c>
      <c r="P8" s="156">
        <v>0.313595781711419</v>
      </c>
      <c r="Q8" s="156">
        <v>0.29384419774090609</v>
      </c>
    </row>
    <row r="9" spans="1:17" ht="12" customHeight="1" x14ac:dyDescent="0.25">
      <c r="A9" s="158" t="s">
        <v>63</v>
      </c>
      <c r="B9" s="157">
        <f>SUM(B10:B12,B15:B16)</f>
        <v>16.826661415886626</v>
      </c>
      <c r="C9" s="157">
        <f t="shared" ref="C9:Q9" si="3">SUM(C10:C12,C15:C16)</f>
        <v>17.424764152131083</v>
      </c>
      <c r="D9" s="157">
        <f t="shared" si="3"/>
        <v>18.880330014887061</v>
      </c>
      <c r="E9" s="157">
        <f t="shared" si="3"/>
        <v>12.318281135337601</v>
      </c>
      <c r="F9" s="157">
        <f t="shared" si="3"/>
        <v>10.947502685969395</v>
      </c>
      <c r="G9" s="157">
        <f t="shared" si="3"/>
        <v>11.617591935739606</v>
      </c>
      <c r="H9" s="157">
        <f t="shared" si="3"/>
        <v>11.603336049680417</v>
      </c>
      <c r="I9" s="157">
        <f t="shared" si="3"/>
        <v>11.897888405113694</v>
      </c>
      <c r="J9" s="157">
        <f t="shared" si="3"/>
        <v>14.101287488483431</v>
      </c>
      <c r="K9" s="157">
        <f t="shared" si="3"/>
        <v>15.167438666829009</v>
      </c>
      <c r="L9" s="157">
        <f t="shared" si="3"/>
        <v>12.613326153715551</v>
      </c>
      <c r="M9" s="157">
        <f t="shared" si="3"/>
        <v>12.259421377423866</v>
      </c>
      <c r="N9" s="157">
        <f t="shared" si="3"/>
        <v>12.84213668695077</v>
      </c>
      <c r="O9" s="157">
        <f t="shared" si="3"/>
        <v>13.232280330552939</v>
      </c>
      <c r="P9" s="157">
        <f t="shared" si="3"/>
        <v>13.428610977695186</v>
      </c>
      <c r="Q9" s="157">
        <f t="shared" si="3"/>
        <v>12.367248252653519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5.4962770740462741</v>
      </c>
      <c r="C11" s="132">
        <v>5.5007115049727808</v>
      </c>
      <c r="D11" s="132">
        <v>5.3748592784046831</v>
      </c>
      <c r="E11" s="132">
        <v>3.6098577276422041</v>
      </c>
      <c r="F11" s="132">
        <v>3.0441858220394535</v>
      </c>
      <c r="G11" s="132">
        <v>3.1249655126445774</v>
      </c>
      <c r="H11" s="132">
        <v>3.3645400431526826</v>
      </c>
      <c r="I11" s="132">
        <v>3.3910510334014727</v>
      </c>
      <c r="J11" s="132">
        <v>4.0947074685964884</v>
      </c>
      <c r="K11" s="132">
        <v>4.3100197083183929</v>
      </c>
      <c r="L11" s="132">
        <v>3.711361154464075</v>
      </c>
      <c r="M11" s="132">
        <v>3.5667542777271053</v>
      </c>
      <c r="N11" s="132">
        <v>3.317006517118338</v>
      </c>
      <c r="O11" s="132">
        <v>3.2374629547923268</v>
      </c>
      <c r="P11" s="132">
        <v>3.1482571292098211</v>
      </c>
      <c r="Q11" s="132">
        <v>2.7062664542788681</v>
      </c>
    </row>
    <row r="12" spans="1:17" ht="12" customHeight="1" x14ac:dyDescent="0.25">
      <c r="A12" s="167" t="s">
        <v>143</v>
      </c>
      <c r="B12" s="132">
        <f>SUM(B13:B14)</f>
        <v>1.1895964404745146E-2</v>
      </c>
      <c r="C12" s="132">
        <f t="shared" ref="C12:Q12" si="4">SUM(C13:C14)</f>
        <v>2.808839650159425E-2</v>
      </c>
      <c r="D12" s="132">
        <f t="shared" si="4"/>
        <v>3.4531457928320887E-2</v>
      </c>
      <c r="E12" s="132">
        <f t="shared" si="4"/>
        <v>3.6060076050676966E-2</v>
      </c>
      <c r="F12" s="132">
        <f t="shared" si="4"/>
        <v>3.3112859237053809E-2</v>
      </c>
      <c r="G12" s="132">
        <f t="shared" si="4"/>
        <v>3.2993345125250859E-2</v>
      </c>
      <c r="H12" s="132">
        <f t="shared" si="4"/>
        <v>4.2732061652273862E-2</v>
      </c>
      <c r="I12" s="132">
        <f t="shared" si="4"/>
        <v>6.0735382619033912E-2</v>
      </c>
      <c r="J12" s="132">
        <f t="shared" si="4"/>
        <v>9.0154907987151034E-2</v>
      </c>
      <c r="K12" s="132">
        <f t="shared" si="4"/>
        <v>0.17746451965709756</v>
      </c>
      <c r="L12" s="132">
        <f t="shared" si="4"/>
        <v>0.17405507878820145</v>
      </c>
      <c r="M12" s="132">
        <f t="shared" si="4"/>
        <v>0.19832253101555267</v>
      </c>
      <c r="N12" s="132">
        <f t="shared" si="4"/>
        <v>0.19940212078984154</v>
      </c>
      <c r="O12" s="132">
        <f t="shared" si="4"/>
        <v>0.24096557156574533</v>
      </c>
      <c r="P12" s="132">
        <f t="shared" si="4"/>
        <v>0.25969097019571574</v>
      </c>
      <c r="Q12" s="132">
        <f t="shared" si="4"/>
        <v>0.24501732386450797</v>
      </c>
    </row>
    <row r="13" spans="1:17" ht="12" customHeight="1" x14ac:dyDescent="0.25">
      <c r="A13" s="166" t="s">
        <v>57</v>
      </c>
      <c r="B13" s="165">
        <v>7.7328573552607098E-3</v>
      </c>
      <c r="C13" s="165">
        <v>1.8571499774758003E-2</v>
      </c>
      <c r="D13" s="165">
        <v>2.289498824074114E-2</v>
      </c>
      <c r="E13" s="165">
        <v>2.3855443025283536E-2</v>
      </c>
      <c r="F13" s="165">
        <v>2.1900927712506003E-2</v>
      </c>
      <c r="G13" s="165">
        <v>2.1816262389061893E-2</v>
      </c>
      <c r="H13" s="165">
        <v>2.8290286998933965E-2</v>
      </c>
      <c r="I13" s="165">
        <v>4.0234460273315176E-2</v>
      </c>
      <c r="J13" s="165">
        <v>5.9760017897418242E-2</v>
      </c>
      <c r="K13" s="165">
        <v>0.11757712158456964</v>
      </c>
      <c r="L13" s="165">
        <v>0.11502740758198883</v>
      </c>
      <c r="M13" s="165">
        <v>0.13105430304071239</v>
      </c>
      <c r="N13" s="165">
        <v>0.13162043545421251</v>
      </c>
      <c r="O13" s="165">
        <v>0.15905525577601159</v>
      </c>
      <c r="P13" s="165">
        <v>0.17156117178421268</v>
      </c>
      <c r="Q13" s="165">
        <v>0.16171356921818758</v>
      </c>
    </row>
    <row r="14" spans="1:17" ht="12" customHeight="1" x14ac:dyDescent="0.25">
      <c r="A14" s="147" t="s">
        <v>59</v>
      </c>
      <c r="B14" s="164">
        <v>4.1631070494844366E-3</v>
      </c>
      <c r="C14" s="164">
        <v>9.5168967268362478E-3</v>
      </c>
      <c r="D14" s="164">
        <v>1.1636469687579745E-2</v>
      </c>
      <c r="E14" s="164">
        <v>1.2204633025393432E-2</v>
      </c>
      <c r="F14" s="164">
        <v>1.1211931524547804E-2</v>
      </c>
      <c r="G14" s="164">
        <v>1.1177082736188964E-2</v>
      </c>
      <c r="H14" s="164">
        <v>1.4441774653339901E-2</v>
      </c>
      <c r="I14" s="164">
        <v>2.0500922345718736E-2</v>
      </c>
      <c r="J14" s="164">
        <v>3.0394890089732784E-2</v>
      </c>
      <c r="K14" s="164">
        <v>5.9887398072527923E-2</v>
      </c>
      <c r="L14" s="164">
        <v>5.902767120621262E-2</v>
      </c>
      <c r="M14" s="164">
        <v>6.7268227974840278E-2</v>
      </c>
      <c r="N14" s="164">
        <v>6.7781685335629019E-2</v>
      </c>
      <c r="O14" s="164">
        <v>8.1910315789733748E-2</v>
      </c>
      <c r="P14" s="164">
        <v>8.8129798411503091E-2</v>
      </c>
      <c r="Q14" s="164">
        <v>8.3303754646320394E-2</v>
      </c>
    </row>
    <row r="15" spans="1:17" ht="12" customHeight="1" x14ac:dyDescent="0.25">
      <c r="A15" s="163" t="s">
        <v>142</v>
      </c>
      <c r="B15" s="162">
        <v>11.29537887832725</v>
      </c>
      <c r="C15" s="162">
        <v>11.839788138329855</v>
      </c>
      <c r="D15" s="162">
        <v>13.393706779032565</v>
      </c>
      <c r="E15" s="162">
        <v>8.5938278786571729</v>
      </c>
      <c r="F15" s="162">
        <v>7.794043466047377</v>
      </c>
      <c r="G15" s="162">
        <v>8.3806112278995055</v>
      </c>
      <c r="H15" s="162">
        <v>8.10035639788277</v>
      </c>
      <c r="I15" s="162">
        <v>8.3075455141916681</v>
      </c>
      <c r="J15" s="162">
        <v>9.7137105313269121</v>
      </c>
      <c r="K15" s="162">
        <v>10.277282729823744</v>
      </c>
      <c r="L15" s="162">
        <v>8.3465714721858362</v>
      </c>
      <c r="M15" s="162">
        <v>8.0562993566243044</v>
      </c>
      <c r="N15" s="162">
        <v>8.8298915805649205</v>
      </c>
      <c r="O15" s="162">
        <v>9.1263786540767136</v>
      </c>
      <c r="P15" s="162">
        <v>9.3170376753641264</v>
      </c>
      <c r="Q15" s="162">
        <v>8.7073331020272473</v>
      </c>
    </row>
    <row r="16" spans="1:17" ht="12" customHeight="1" x14ac:dyDescent="0.25">
      <c r="A16" s="161" t="s">
        <v>141</v>
      </c>
      <c r="B16" s="160">
        <f>SUM(B17:B18)</f>
        <v>2.3109499108358147E-2</v>
      </c>
      <c r="C16" s="160">
        <f t="shared" ref="C16:Q16" si="5">SUM(C17:C18)</f>
        <v>5.6176112326851699E-2</v>
      </c>
      <c r="D16" s="160">
        <f t="shared" si="5"/>
        <v>7.7232499521491263E-2</v>
      </c>
      <c r="E16" s="160">
        <f t="shared" si="5"/>
        <v>7.8535452987546314E-2</v>
      </c>
      <c r="F16" s="160">
        <f t="shared" si="5"/>
        <v>7.6160538645510173E-2</v>
      </c>
      <c r="G16" s="160">
        <f t="shared" si="5"/>
        <v>7.9021850070270461E-2</v>
      </c>
      <c r="H16" s="160">
        <f t="shared" si="5"/>
        <v>9.5707546992690823E-2</v>
      </c>
      <c r="I16" s="160">
        <f t="shared" si="5"/>
        <v>0.1385564749015181</v>
      </c>
      <c r="J16" s="160">
        <f t="shared" si="5"/>
        <v>0.20271458057287928</v>
      </c>
      <c r="K16" s="160">
        <f t="shared" si="5"/>
        <v>0.40267170902977351</v>
      </c>
      <c r="L16" s="160">
        <f t="shared" si="5"/>
        <v>0.38133844827743912</v>
      </c>
      <c r="M16" s="160">
        <f t="shared" si="5"/>
        <v>0.43804521205690383</v>
      </c>
      <c r="N16" s="160">
        <f t="shared" si="5"/>
        <v>0.49583646847766916</v>
      </c>
      <c r="O16" s="160">
        <f t="shared" si="5"/>
        <v>0.62747315011815252</v>
      </c>
      <c r="P16" s="160">
        <f t="shared" si="5"/>
        <v>0.70362520292552144</v>
      </c>
      <c r="Q16" s="160">
        <f t="shared" si="5"/>
        <v>0.70863137248289632</v>
      </c>
    </row>
    <row r="17" spans="1:17" ht="12" customHeight="1" x14ac:dyDescent="0.25">
      <c r="A17" s="148" t="s">
        <v>60</v>
      </c>
      <c r="B17" s="156">
        <v>1.5798676972678165E-2</v>
      </c>
      <c r="C17" s="156">
        <v>3.9148583588566307E-2</v>
      </c>
      <c r="D17" s="156">
        <v>5.6001046056433475E-2</v>
      </c>
      <c r="E17" s="156">
        <v>5.5913476291942585E-2</v>
      </c>
      <c r="F17" s="156">
        <v>5.5073878438791836E-2</v>
      </c>
      <c r="G17" s="156">
        <v>5.7641834010679641E-2</v>
      </c>
      <c r="H17" s="156">
        <v>6.7589462773643888E-2</v>
      </c>
      <c r="I17" s="156">
        <v>9.8062078782994444E-2</v>
      </c>
      <c r="J17" s="156">
        <v>0.14166808679468287</v>
      </c>
      <c r="K17" s="156">
        <v>0.28033980792858926</v>
      </c>
      <c r="L17" s="156">
        <v>0.25873849755090728</v>
      </c>
      <c r="M17" s="156">
        <v>0.29600576144849111</v>
      </c>
      <c r="N17" s="156">
        <v>0.35035891750327841</v>
      </c>
      <c r="O17" s="156">
        <v>0.44860241570151888</v>
      </c>
      <c r="P17" s="156">
        <v>0.50793212358379614</v>
      </c>
      <c r="Q17" s="156">
        <v>0.52046289139944313</v>
      </c>
    </row>
    <row r="18" spans="1:17" ht="12" customHeight="1" x14ac:dyDescent="0.25">
      <c r="A18" s="148" t="s">
        <v>59</v>
      </c>
      <c r="B18" s="156">
        <v>7.3108221356799835E-3</v>
      </c>
      <c r="C18" s="156">
        <v>1.7027528738285395E-2</v>
      </c>
      <c r="D18" s="156">
        <v>2.1231453465057785E-2</v>
      </c>
      <c r="E18" s="156">
        <v>2.2621976695603729E-2</v>
      </c>
      <c r="F18" s="156">
        <v>2.108666020671834E-2</v>
      </c>
      <c r="G18" s="156">
        <v>2.138001605959082E-2</v>
      </c>
      <c r="H18" s="156">
        <v>2.8118084219046938E-2</v>
      </c>
      <c r="I18" s="156">
        <v>4.0494396118523644E-2</v>
      </c>
      <c r="J18" s="156">
        <v>6.104649377819641E-2</v>
      </c>
      <c r="K18" s="156">
        <v>0.12233190110118425</v>
      </c>
      <c r="L18" s="156">
        <v>0.12259995072653188</v>
      </c>
      <c r="M18" s="156">
        <v>0.14203945060841269</v>
      </c>
      <c r="N18" s="156">
        <v>0.14547755097439075</v>
      </c>
      <c r="O18" s="156">
        <v>0.1788707344166337</v>
      </c>
      <c r="P18" s="156">
        <v>0.19569307934172528</v>
      </c>
      <c r="Q18" s="156">
        <v>0.18816848108345313</v>
      </c>
    </row>
    <row r="19" spans="1:17" ht="12" customHeight="1" x14ac:dyDescent="0.25">
      <c r="A19" s="158" t="s">
        <v>62</v>
      </c>
      <c r="B19" s="157">
        <f>SUM(B20:B22)</f>
        <v>6.3822734344060237</v>
      </c>
      <c r="C19" s="157">
        <f t="shared" ref="C19:Q19" si="6">SUM(C20:C22)</f>
        <v>6.456638640237764</v>
      </c>
      <c r="D19" s="157">
        <f t="shared" si="6"/>
        <v>6.7248144240777741</v>
      </c>
      <c r="E19" s="157">
        <f t="shared" si="6"/>
        <v>4.9287606834864857</v>
      </c>
      <c r="F19" s="157">
        <f t="shared" si="6"/>
        <v>4.2504987452249043</v>
      </c>
      <c r="G19" s="157">
        <f t="shared" si="6"/>
        <v>4.5681876087267961</v>
      </c>
      <c r="H19" s="157">
        <f t="shared" si="6"/>
        <v>4.7058098871546967</v>
      </c>
      <c r="I19" s="157">
        <f t="shared" si="6"/>
        <v>4.7698657305120777</v>
      </c>
      <c r="J19" s="157">
        <f t="shared" si="6"/>
        <v>5.092449388107493</v>
      </c>
      <c r="K19" s="157">
        <f t="shared" si="6"/>
        <v>5.6792873204006256</v>
      </c>
      <c r="L19" s="157">
        <f t="shared" si="6"/>
        <v>4.7381060073253281</v>
      </c>
      <c r="M19" s="157">
        <f t="shared" si="6"/>
        <v>4.6870302407429056</v>
      </c>
      <c r="N19" s="157">
        <f t="shared" si="6"/>
        <v>4.7342891998111183</v>
      </c>
      <c r="O19" s="157">
        <f t="shared" si="6"/>
        <v>4.8879038575700555</v>
      </c>
      <c r="P19" s="157">
        <f t="shared" si="6"/>
        <v>5.0065708112456013</v>
      </c>
      <c r="Q19" s="157">
        <f t="shared" si="6"/>
        <v>4.8690285791006618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0.587415807986015</v>
      </c>
      <c r="C21" s="156">
        <v>0.59105260917697255</v>
      </c>
      <c r="D21" s="156">
        <v>0.9399830869421395</v>
      </c>
      <c r="E21" s="156">
        <v>0.32890228444810499</v>
      </c>
      <c r="F21" s="156">
        <v>0.32709201440489216</v>
      </c>
      <c r="G21" s="156">
        <v>0.28086646593648357</v>
      </c>
      <c r="H21" s="156">
        <v>0.25965658641290773</v>
      </c>
      <c r="I21" s="156">
        <v>0.37327775906273664</v>
      </c>
      <c r="J21" s="156">
        <v>0.98935790212298202</v>
      </c>
      <c r="K21" s="156">
        <v>0.60881925557739935</v>
      </c>
      <c r="L21" s="156">
        <v>0.2392452420953125</v>
      </c>
      <c r="M21" s="156">
        <v>0.75575933209345847</v>
      </c>
      <c r="N21" s="156">
        <v>0.64530501426572651</v>
      </c>
      <c r="O21" s="156">
        <v>0.58729289277700436</v>
      </c>
      <c r="P21" s="156">
        <v>0.71346193176636574</v>
      </c>
      <c r="Q21" s="156">
        <v>0.56698511296360365</v>
      </c>
    </row>
    <row r="22" spans="1:17" ht="12" customHeight="1" x14ac:dyDescent="0.25">
      <c r="A22" s="29" t="s">
        <v>140</v>
      </c>
      <c r="B22" s="57">
        <v>5.7948576264200087</v>
      </c>
      <c r="C22" s="57">
        <v>5.8655860310607917</v>
      </c>
      <c r="D22" s="57">
        <v>5.7848313371356346</v>
      </c>
      <c r="E22" s="57">
        <v>4.5998583990383803</v>
      </c>
      <c r="F22" s="57">
        <v>3.923406730820012</v>
      </c>
      <c r="G22" s="57">
        <v>4.2873211427903124</v>
      </c>
      <c r="H22" s="57">
        <v>4.4461533007417886</v>
      </c>
      <c r="I22" s="57">
        <v>4.3965879714493408</v>
      </c>
      <c r="J22" s="57">
        <v>4.1030914859845113</v>
      </c>
      <c r="K22" s="57">
        <v>5.0704680648232259</v>
      </c>
      <c r="L22" s="57">
        <v>4.4988607652300159</v>
      </c>
      <c r="M22" s="57">
        <v>3.9312709086494468</v>
      </c>
      <c r="N22" s="57">
        <v>4.0889841855453914</v>
      </c>
      <c r="O22" s="57">
        <v>4.3006109647930515</v>
      </c>
      <c r="P22" s="57">
        <v>4.2931088794792354</v>
      </c>
      <c r="Q22" s="57">
        <v>4.3020434661370581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8.42587174953856</v>
      </c>
      <c r="C24" s="168">
        <f t="shared" ref="C24" si="8">SUM(C25,C28,C30,C39)</f>
        <v>8.5554524147535798</v>
      </c>
      <c r="D24" s="168">
        <f t="shared" ref="D24" si="9">SUM(D25,D28,D30,D39)</f>
        <v>8.7413971401418333</v>
      </c>
      <c r="E24" s="168">
        <f t="shared" ref="E24" si="10">SUM(E25,E28,E30,E39)</f>
        <v>9.1363382397582651</v>
      </c>
      <c r="F24" s="168">
        <f t="shared" ref="F24" si="11">SUM(F25,F28,F30,F39)</f>
        <v>9.2363059035258015</v>
      </c>
      <c r="G24" s="168">
        <f t="shared" ref="G24" si="12">SUM(G25,G28,G30,G39)</f>
        <v>9.5823937873552758</v>
      </c>
      <c r="H24" s="168">
        <f t="shared" ref="H24" si="13">SUM(H25,H28,H30,H39)</f>
        <v>10.052295595081153</v>
      </c>
      <c r="I24" s="168">
        <f t="shared" ref="I24" si="14">SUM(I25,I28,I30,I39)</f>
        <v>10.083980973486931</v>
      </c>
      <c r="J24" s="168">
        <f t="shared" ref="J24" si="15">SUM(J25,J28,J30,J39)</f>
        <v>10.201295808333832</v>
      </c>
      <c r="K24" s="168">
        <f t="shared" ref="K24" si="16">SUM(K25,K28,K30,K39)</f>
        <v>10.86786875162208</v>
      </c>
      <c r="L24" s="168">
        <f t="shared" ref="L24" si="17">SUM(L25,L28,L30,L39)</f>
        <v>11.73477634397398</v>
      </c>
      <c r="M24" s="168">
        <f t="shared" ref="M24" si="18">SUM(M25,M28,M30,M39)</f>
        <v>9.8380992370703328</v>
      </c>
      <c r="N24" s="168">
        <f t="shared" ref="N24" si="19">SUM(N25,N28,N30,N39)</f>
        <v>10.001609742098625</v>
      </c>
      <c r="O24" s="168">
        <f t="shared" ref="O24" si="20">SUM(O25,O28,O30,O39)</f>
        <v>9.8418186251308786</v>
      </c>
      <c r="P24" s="168">
        <f t="shared" ref="P24" si="21">SUM(P25,P28,P30,P39)</f>
        <v>8.4043557143895171</v>
      </c>
      <c r="Q24" s="168">
        <f t="shared" ref="Q24" si="22">SUM(Q25,Q28,Q30,Q39)</f>
        <v>8.1794391855702653</v>
      </c>
    </row>
    <row r="25" spans="1:17" ht="12.95" customHeight="1" x14ac:dyDescent="0.25">
      <c r="A25" s="158" t="s">
        <v>65</v>
      </c>
      <c r="B25" s="157">
        <f t="shared" ref="B25:Q25" si="23">SUM(B26:B27)</f>
        <v>6.8687896752115503</v>
      </c>
      <c r="C25" s="157">
        <f t="shared" si="23"/>
        <v>6.9338688578020555</v>
      </c>
      <c r="D25" s="157">
        <f t="shared" si="23"/>
        <v>6.9493787535020211</v>
      </c>
      <c r="E25" s="157">
        <f t="shared" si="23"/>
        <v>7.3543747645759208</v>
      </c>
      <c r="F25" s="157">
        <f t="shared" si="23"/>
        <v>7.3794487137550169</v>
      </c>
      <c r="G25" s="157">
        <f t="shared" si="23"/>
        <v>7.5978042506825272</v>
      </c>
      <c r="H25" s="157">
        <f t="shared" si="23"/>
        <v>7.8687988248735712</v>
      </c>
      <c r="I25" s="157">
        <f t="shared" si="23"/>
        <v>7.7658290617618686</v>
      </c>
      <c r="J25" s="157">
        <f t="shared" si="23"/>
        <v>7.9770160476228238</v>
      </c>
      <c r="K25" s="157">
        <f t="shared" si="23"/>
        <v>8.4656205466282444</v>
      </c>
      <c r="L25" s="157">
        <f t="shared" si="23"/>
        <v>9.392555341251839</v>
      </c>
      <c r="M25" s="157">
        <f t="shared" si="23"/>
        <v>7.5259521945123424</v>
      </c>
      <c r="N25" s="157">
        <f t="shared" si="23"/>
        <v>7.5481266312575404</v>
      </c>
      <c r="O25" s="157">
        <f t="shared" si="23"/>
        <v>7.5470666669882558</v>
      </c>
      <c r="P25" s="157">
        <f t="shared" si="23"/>
        <v>6.0778174900261224</v>
      </c>
      <c r="Q25" s="157">
        <f t="shared" si="23"/>
        <v>6.0409547616661916</v>
      </c>
    </row>
    <row r="26" spans="1:17" ht="12" customHeight="1" x14ac:dyDescent="0.25">
      <c r="A26" s="23" t="s">
        <v>84</v>
      </c>
      <c r="B26" s="156">
        <v>6.653677867129705</v>
      </c>
      <c r="C26" s="156">
        <v>6.7081099081568549</v>
      </c>
      <c r="D26" s="156">
        <v>6.5674332614500495</v>
      </c>
      <c r="E26" s="156">
        <v>6.9984744626560733</v>
      </c>
      <c r="F26" s="156">
        <v>6.9940203248171349</v>
      </c>
      <c r="G26" s="156">
        <v>7.2021030164032496</v>
      </c>
      <c r="H26" s="156">
        <v>7.5636490047956189</v>
      </c>
      <c r="I26" s="156">
        <v>7.4520835058694042</v>
      </c>
      <c r="J26" s="156">
        <v>7.839524627508891</v>
      </c>
      <c r="K26" s="156">
        <v>8.2992028050552396</v>
      </c>
      <c r="L26" s="156">
        <v>9.2829421630014544</v>
      </c>
      <c r="M26" s="156">
        <v>7.4347069812415141</v>
      </c>
      <c r="N26" s="156">
        <v>7.4014962065937588</v>
      </c>
      <c r="O26" s="156">
        <v>7.4084736136571783</v>
      </c>
      <c r="P26" s="156">
        <v>5.9239208660273821</v>
      </c>
      <c r="Q26" s="156">
        <v>5.9008878230202946</v>
      </c>
    </row>
    <row r="27" spans="1:17" ht="12" customHeight="1" x14ac:dyDescent="0.25">
      <c r="A27" s="23" t="s">
        <v>60</v>
      </c>
      <c r="B27" s="156">
        <v>0.21511180808184491</v>
      </c>
      <c r="C27" s="156">
        <v>0.22575894964520038</v>
      </c>
      <c r="D27" s="156">
        <v>0.3819454920519717</v>
      </c>
      <c r="E27" s="156">
        <v>0.35590030191984734</v>
      </c>
      <c r="F27" s="156">
        <v>0.38542838893788167</v>
      </c>
      <c r="G27" s="156">
        <v>0.39570123427927806</v>
      </c>
      <c r="H27" s="156">
        <v>0.30514982007795216</v>
      </c>
      <c r="I27" s="156">
        <v>0.31374555589246472</v>
      </c>
      <c r="J27" s="156">
        <v>0.13749142011393303</v>
      </c>
      <c r="K27" s="156">
        <v>0.16641774157300399</v>
      </c>
      <c r="L27" s="156">
        <v>0.10961317825038533</v>
      </c>
      <c r="M27" s="156">
        <v>9.1245213270828768E-2</v>
      </c>
      <c r="N27" s="156">
        <v>0.14663042466378151</v>
      </c>
      <c r="O27" s="156">
        <v>0.13859305333107735</v>
      </c>
      <c r="P27" s="156">
        <v>0.15389662399874063</v>
      </c>
      <c r="Q27" s="156">
        <v>0.14006693864589737</v>
      </c>
    </row>
    <row r="28" spans="1:17" ht="12.95" customHeight="1" x14ac:dyDescent="0.25">
      <c r="A28" s="158" t="s">
        <v>112</v>
      </c>
      <c r="B28" s="157">
        <f t="shared" ref="B28:Q28" si="24">B29</f>
        <v>4.5242618785342349E-3</v>
      </c>
      <c r="C28" s="157">
        <f t="shared" si="24"/>
        <v>5.7872554311298426E-3</v>
      </c>
      <c r="D28" s="157">
        <f t="shared" si="24"/>
        <v>7.1720978704643322E-3</v>
      </c>
      <c r="E28" s="157">
        <f t="shared" si="24"/>
        <v>8.1576564441678736E-3</v>
      </c>
      <c r="F28" s="157">
        <f t="shared" si="24"/>
        <v>9.030451467036911E-3</v>
      </c>
      <c r="G28" s="157">
        <f t="shared" si="24"/>
        <v>1.0673217838890588E-2</v>
      </c>
      <c r="H28" s="157">
        <f t="shared" si="24"/>
        <v>1.3925845277944774E-2</v>
      </c>
      <c r="I28" s="157">
        <f t="shared" si="24"/>
        <v>1.6640402813648911E-2</v>
      </c>
      <c r="J28" s="157">
        <f t="shared" si="24"/>
        <v>2.1837025796124631E-2</v>
      </c>
      <c r="K28" s="157">
        <f t="shared" si="24"/>
        <v>2.9665159094476898E-2</v>
      </c>
      <c r="L28" s="157">
        <f t="shared" si="24"/>
        <v>3.5268886874326291E-2</v>
      </c>
      <c r="M28" s="157">
        <f t="shared" si="24"/>
        <v>4.0462980783770974E-2</v>
      </c>
      <c r="N28" s="157">
        <f t="shared" si="24"/>
        <v>4.4127697248797081E-2</v>
      </c>
      <c r="O28" s="157">
        <f t="shared" si="24"/>
        <v>4.1433123490885272E-2</v>
      </c>
      <c r="P28" s="157">
        <f t="shared" si="24"/>
        <v>3.9697608730819907E-2</v>
      </c>
      <c r="Q28" s="157">
        <f t="shared" si="24"/>
        <v>3.6830173455317042E-2</v>
      </c>
    </row>
    <row r="29" spans="1:17" ht="12" customHeight="1" x14ac:dyDescent="0.25">
      <c r="A29" s="23" t="s">
        <v>60</v>
      </c>
      <c r="B29" s="156">
        <v>4.5242618785342349E-3</v>
      </c>
      <c r="C29" s="156">
        <v>5.7872554311298426E-3</v>
      </c>
      <c r="D29" s="156">
        <v>7.1720978704643322E-3</v>
      </c>
      <c r="E29" s="156">
        <v>8.1576564441678736E-3</v>
      </c>
      <c r="F29" s="156">
        <v>9.030451467036911E-3</v>
      </c>
      <c r="G29" s="156">
        <v>1.0673217838890588E-2</v>
      </c>
      <c r="H29" s="156">
        <v>1.3925845277944774E-2</v>
      </c>
      <c r="I29" s="156">
        <v>1.6640402813648911E-2</v>
      </c>
      <c r="J29" s="156">
        <v>2.1837025796124631E-2</v>
      </c>
      <c r="K29" s="156">
        <v>2.9665159094476898E-2</v>
      </c>
      <c r="L29" s="156">
        <v>3.5268886874326291E-2</v>
      </c>
      <c r="M29" s="156">
        <v>4.0462980783770974E-2</v>
      </c>
      <c r="N29" s="156">
        <v>4.4127697248797081E-2</v>
      </c>
      <c r="O29" s="156">
        <v>4.1433123490885272E-2</v>
      </c>
      <c r="P29" s="156">
        <v>3.9697608730819907E-2</v>
      </c>
      <c r="Q29" s="156">
        <v>3.6830173455317042E-2</v>
      </c>
    </row>
    <row r="30" spans="1:17" ht="12" customHeight="1" x14ac:dyDescent="0.25">
      <c r="A30" s="158" t="s">
        <v>63</v>
      </c>
      <c r="B30" s="157">
        <f t="shared" ref="B30" si="25">SUM(B31:B32,B35:B36)</f>
        <v>1.1256132647963846</v>
      </c>
      <c r="C30" s="157">
        <f t="shared" ref="C30" si="26">SUM(C31:C32,C35:C36)</f>
        <v>1.1782666309715539</v>
      </c>
      <c r="D30" s="157">
        <f t="shared" ref="D30" si="27">SUM(D31:D32,D35:D36)</f>
        <v>1.3143804383723523</v>
      </c>
      <c r="E30" s="157">
        <f t="shared" ref="E30" si="28">SUM(E31:E32,E35:E36)</f>
        <v>1.2646367056123433</v>
      </c>
      <c r="F30" s="157">
        <f t="shared" ref="F30" si="29">SUM(F31:F32,F35:F36)</f>
        <v>1.328842469441631</v>
      </c>
      <c r="G30" s="157">
        <f t="shared" ref="G30" si="30">SUM(G31:G32,G35:G36)</f>
        <v>1.4121332551978436</v>
      </c>
      <c r="H30" s="157">
        <f t="shared" ref="H30" si="31">SUM(H31:H32,H35:H36)</f>
        <v>1.5389706295647207</v>
      </c>
      <c r="I30" s="157">
        <f t="shared" ref="I30" si="32">SUM(I31:I32,I35:I36)</f>
        <v>1.635950848086005</v>
      </c>
      <c r="J30" s="157">
        <f t="shared" ref="J30" si="33">SUM(J31:J32,J35:J36)</f>
        <v>1.6087713647566217</v>
      </c>
      <c r="K30" s="157">
        <f t="shared" ref="K30" si="34">SUM(K31:K32,K35:K36)</f>
        <v>1.7149746556478427</v>
      </c>
      <c r="L30" s="157">
        <f t="shared" ref="L30" si="35">SUM(L31:L32,L35:L36)</f>
        <v>1.6678711539292743</v>
      </c>
      <c r="M30" s="157">
        <f t="shared" ref="M30" si="36">SUM(M31:M32,M35:M36)</f>
        <v>1.6361532301123283</v>
      </c>
      <c r="N30" s="157">
        <f t="shared" ref="N30" si="37">SUM(N31:N32,N35:N36)</f>
        <v>1.7481997574963726</v>
      </c>
      <c r="O30" s="157">
        <f t="shared" ref="O30" si="38">SUM(O31:O32,O35:O36)</f>
        <v>1.6333662643748361</v>
      </c>
      <c r="P30" s="157">
        <f t="shared" ref="P30" si="39">SUM(P31:P32,P35:P36)</f>
        <v>1.6518476344310378</v>
      </c>
      <c r="Q30" s="157">
        <f t="shared" ref="Q30" si="40">SUM(Q31:Q32,Q35:Q36)</f>
        <v>1.491818428475632</v>
      </c>
    </row>
    <row r="31" spans="1:17" ht="12" customHeight="1" x14ac:dyDescent="0.25">
      <c r="A31" s="167" t="s">
        <v>169</v>
      </c>
      <c r="B31" s="132">
        <v>0.36778224006723942</v>
      </c>
      <c r="C31" s="132">
        <v>0.37942748522751701</v>
      </c>
      <c r="D31" s="132">
        <v>0.39011298118451976</v>
      </c>
      <c r="E31" s="132">
        <v>0.39364418428604453</v>
      </c>
      <c r="F31" s="132">
        <v>0.40087273538132179</v>
      </c>
      <c r="G31" s="132">
        <v>0.42099212243366918</v>
      </c>
      <c r="H31" s="132">
        <v>0.50270476295225253</v>
      </c>
      <c r="I31" s="132">
        <v>0.53558752878129379</v>
      </c>
      <c r="J31" s="132">
        <v>0.54459729542115787</v>
      </c>
      <c r="K31" s="132">
        <v>0.58069639127828854</v>
      </c>
      <c r="L31" s="132">
        <v>0.59451693779048542</v>
      </c>
      <c r="M31" s="132">
        <v>0.58960565488840511</v>
      </c>
      <c r="N31" s="132">
        <v>0.57805549961267944</v>
      </c>
      <c r="O31" s="132">
        <v>0.52761280868368288</v>
      </c>
      <c r="P31" s="132">
        <v>0.52278376527748172</v>
      </c>
      <c r="Q31" s="132">
        <v>0.45338706590232647</v>
      </c>
    </row>
    <row r="32" spans="1:17" ht="12" customHeight="1" x14ac:dyDescent="0.25">
      <c r="A32" s="167" t="s">
        <v>168</v>
      </c>
      <c r="B32" s="132">
        <f t="shared" ref="B32" si="41">SUM(B33:B34)</f>
        <v>7.2536368321616737E-4</v>
      </c>
      <c r="C32" s="132">
        <f t="shared" ref="C32" si="42">SUM(C33:C34)</f>
        <v>1.9767567644770538E-3</v>
      </c>
      <c r="D32" s="132">
        <f t="shared" ref="D32" si="43">SUM(D33:D34)</f>
        <v>2.5787050234598479E-3</v>
      </c>
      <c r="E32" s="132">
        <f t="shared" ref="E32" si="44">SUM(E33:E34)</f>
        <v>3.9599694479287174E-3</v>
      </c>
      <c r="F32" s="132">
        <f t="shared" ref="F32" si="45">SUM(F33:F34)</f>
        <v>4.4373653274157815E-3</v>
      </c>
      <c r="G32" s="132">
        <f t="shared" ref="G32" si="46">SUM(G33:G34)</f>
        <v>4.5557532902406311E-3</v>
      </c>
      <c r="H32" s="132">
        <f t="shared" ref="H32" si="47">SUM(H33:H34)</f>
        <v>6.5123890581592798E-3</v>
      </c>
      <c r="I32" s="132">
        <f t="shared" ref="I32" si="48">SUM(I33:I34)</f>
        <v>9.7840148637078211E-3</v>
      </c>
      <c r="J32" s="132">
        <f t="shared" ref="J32" si="49">SUM(J33:J34)</f>
        <v>1.2301409823185765E-2</v>
      </c>
      <c r="K32" s="132">
        <f t="shared" ref="K32" si="50">SUM(K33:K34)</f>
        <v>2.4662990748233637E-2</v>
      </c>
      <c r="L32" s="132">
        <f t="shared" ref="L32" si="51">SUM(L33:L34)</f>
        <v>2.8793368522356831E-2</v>
      </c>
      <c r="M32" s="132">
        <f t="shared" ref="M32" si="52">SUM(M33:M34)</f>
        <v>3.3732468028372473E-2</v>
      </c>
      <c r="N32" s="132">
        <f t="shared" ref="N32" si="53">SUM(N33:N34)</f>
        <v>3.5651980516853442E-2</v>
      </c>
      <c r="O32" s="132">
        <f t="shared" ref="O32" si="54">SUM(O33:O34)</f>
        <v>3.9794094810979778E-2</v>
      </c>
      <c r="P32" s="132">
        <f t="shared" ref="P32" si="55">SUM(P33:P34)</f>
        <v>4.3766208602774095E-2</v>
      </c>
      <c r="Q32" s="132">
        <f t="shared" ref="Q32" si="56">SUM(Q33:Q34)</f>
        <v>4.1602922436888415E-2</v>
      </c>
    </row>
    <row r="33" spans="1:17" ht="12" customHeight="1" x14ac:dyDescent="0.25">
      <c r="A33" s="166" t="s">
        <v>57</v>
      </c>
      <c r="B33" s="165">
        <v>4.7151569239394566E-4</v>
      </c>
      <c r="C33" s="165">
        <v>1.3080018593480201E-3</v>
      </c>
      <c r="D33" s="165">
        <v>1.7110735116666214E-3</v>
      </c>
      <c r="E33" s="165">
        <v>2.6322687840783852E-3</v>
      </c>
      <c r="F33" s="165">
        <v>2.945869849379606E-3</v>
      </c>
      <c r="G33" s="165">
        <v>3.0176226384715072E-3</v>
      </c>
      <c r="H33" s="165">
        <v>4.3180558069450901E-3</v>
      </c>
      <c r="I33" s="165">
        <v>6.4855991397679245E-3</v>
      </c>
      <c r="J33" s="165">
        <v>8.1426495237459737E-3</v>
      </c>
      <c r="K33" s="165">
        <v>1.6326828591254942E-2</v>
      </c>
      <c r="L33" s="165">
        <v>1.9025072490886245E-2</v>
      </c>
      <c r="M33" s="165">
        <v>2.2296869272649632E-2</v>
      </c>
      <c r="N33" s="165">
        <v>2.3546244567764964E-2</v>
      </c>
      <c r="O33" s="165">
        <v>2.6264734072342578E-2</v>
      </c>
      <c r="P33" s="165">
        <v>2.8877653447303801E-2</v>
      </c>
      <c r="Q33" s="165">
        <v>2.7418072574511881E-2</v>
      </c>
    </row>
    <row r="34" spans="1:17" ht="12" customHeight="1" x14ac:dyDescent="0.25">
      <c r="A34" s="147" t="s">
        <v>59</v>
      </c>
      <c r="B34" s="164">
        <v>2.5384799082222171E-4</v>
      </c>
      <c r="C34" s="164">
        <v>6.6875490512903382E-4</v>
      </c>
      <c r="D34" s="164">
        <v>8.676315117932264E-4</v>
      </c>
      <c r="E34" s="164">
        <v>1.3277006638503324E-3</v>
      </c>
      <c r="F34" s="164">
        <v>1.4914954780361758E-3</v>
      </c>
      <c r="G34" s="164">
        <v>1.5381306517691234E-3</v>
      </c>
      <c r="H34" s="164">
        <v>2.1943332512141902E-3</v>
      </c>
      <c r="I34" s="164">
        <v>3.2984157239398957E-3</v>
      </c>
      <c r="J34" s="164">
        <v>4.1587602994397907E-3</v>
      </c>
      <c r="K34" s="164">
        <v>8.3361621569786933E-3</v>
      </c>
      <c r="L34" s="164">
        <v>9.768296031470584E-3</v>
      </c>
      <c r="M34" s="164">
        <v>1.1435598755722842E-2</v>
      </c>
      <c r="N34" s="164">
        <v>1.2105735949088476E-2</v>
      </c>
      <c r="O34" s="164">
        <v>1.3529360738637202E-2</v>
      </c>
      <c r="P34" s="164">
        <v>1.4888555155470292E-2</v>
      </c>
      <c r="Q34" s="164">
        <v>1.4184849862376538E-2</v>
      </c>
    </row>
    <row r="35" spans="1:17" ht="12" customHeight="1" x14ac:dyDescent="0.25">
      <c r="A35" s="163" t="s">
        <v>142</v>
      </c>
      <c r="B35" s="162">
        <v>0.75550083471895968</v>
      </c>
      <c r="C35" s="162">
        <v>0.79313104859848405</v>
      </c>
      <c r="D35" s="162">
        <v>0.91648868299802122</v>
      </c>
      <c r="E35" s="162">
        <v>0.85917726352720103</v>
      </c>
      <c r="F35" s="162">
        <v>0.91455934331443556</v>
      </c>
      <c r="G35" s="162">
        <v>0.97745191277687715</v>
      </c>
      <c r="H35" s="162">
        <v>1.0177302238961912</v>
      </c>
      <c r="I35" s="162">
        <v>1.0726682647114811</v>
      </c>
      <c r="J35" s="162">
        <v>1.0304390604432614</v>
      </c>
      <c r="K35" s="162">
        <v>1.0675828124758793</v>
      </c>
      <c r="L35" s="162">
        <v>0.99871713452189925</v>
      </c>
      <c r="M35" s="162">
        <v>0.96041271212448054</v>
      </c>
      <c r="N35" s="162">
        <v>1.0740743333856499</v>
      </c>
      <c r="O35" s="162">
        <v>0.9975088190996233</v>
      </c>
      <c r="P35" s="162">
        <v>1.0093477242688289</v>
      </c>
      <c r="Q35" s="162">
        <v>0.92213969844529586</v>
      </c>
    </row>
    <row r="36" spans="1:17" ht="12" customHeight="1" x14ac:dyDescent="0.25">
      <c r="A36" s="161" t="s">
        <v>141</v>
      </c>
      <c r="B36" s="160">
        <f t="shared" ref="B36" si="57">SUM(B37:B38)</f>
        <v>1.6048263269693157E-3</v>
      </c>
      <c r="C36" s="160">
        <f t="shared" ref="C36" si="58">SUM(C37:C38)</f>
        <v>3.7313403810758723E-3</v>
      </c>
      <c r="D36" s="160">
        <f t="shared" ref="D36" si="59">SUM(D37:D38)</f>
        <v>5.2000691663514984E-3</v>
      </c>
      <c r="E36" s="160">
        <f t="shared" ref="E36" si="60">SUM(E37:E38)</f>
        <v>7.8552883511691807E-3</v>
      </c>
      <c r="F36" s="160">
        <f t="shared" ref="F36" si="61">SUM(F37:F38)</f>
        <v>8.9730254184579774E-3</v>
      </c>
      <c r="G36" s="160">
        <f t="shared" ref="G36" si="62">SUM(G37:G38)</f>
        <v>9.1334666970566691E-3</v>
      </c>
      <c r="H36" s="160">
        <f t="shared" ref="H36" si="63">SUM(H37:H38)</f>
        <v>1.2023253658117815E-2</v>
      </c>
      <c r="I36" s="160">
        <f t="shared" ref="I36" si="64">SUM(I37:I38)</f>
        <v>1.791103972952228E-2</v>
      </c>
      <c r="J36" s="160">
        <f t="shared" ref="J36" si="65">SUM(J37:J38)</f>
        <v>2.1433599069016731E-2</v>
      </c>
      <c r="K36" s="160">
        <f t="shared" ref="K36" si="66">SUM(K37:K38)</f>
        <v>4.2032461145441263E-2</v>
      </c>
      <c r="L36" s="160">
        <f t="shared" ref="L36" si="67">SUM(L37:L38)</f>
        <v>4.5843713094532779E-2</v>
      </c>
      <c r="M36" s="160">
        <f t="shared" ref="M36" si="68">SUM(M37:M38)</f>
        <v>5.2402395071070189E-2</v>
      </c>
      <c r="N36" s="160">
        <f t="shared" ref="N36" si="69">SUM(N37:N38)</f>
        <v>6.0417943981189631E-2</v>
      </c>
      <c r="O36" s="160">
        <f t="shared" ref="O36" si="70">SUM(O37:O38)</f>
        <v>6.8450541780550406E-2</v>
      </c>
      <c r="P36" s="160">
        <f t="shared" ref="P36" si="71">SUM(P37:P38)</f>
        <v>7.5949936281953165E-2</v>
      </c>
      <c r="Q36" s="160">
        <f t="shared" ref="Q36" si="72">SUM(Q37:Q38)</f>
        <v>7.4688741691121371E-2</v>
      </c>
    </row>
    <row r="37" spans="1:17" ht="12" customHeight="1" x14ac:dyDescent="0.25">
      <c r="A37" s="148" t="s">
        <v>60</v>
      </c>
      <c r="B37" s="156">
        <v>1.0971303453248724E-3</v>
      </c>
      <c r="C37" s="156">
        <v>2.5996013108575077E-3</v>
      </c>
      <c r="D37" s="156">
        <v>3.7710290292803021E-3</v>
      </c>
      <c r="E37" s="156">
        <v>5.6084103046532344E-3</v>
      </c>
      <c r="F37" s="156">
        <v>6.504343247915342E-3</v>
      </c>
      <c r="G37" s="156">
        <v>6.6724576542260706E-3</v>
      </c>
      <c r="H37" s="156">
        <v>8.5021142550066736E-3</v>
      </c>
      <c r="I37" s="156">
        <v>1.268431942850983E-2</v>
      </c>
      <c r="J37" s="156">
        <v>1.496441638099928E-2</v>
      </c>
      <c r="K37" s="156">
        <v>2.9246936364799102E-2</v>
      </c>
      <c r="L37" s="156">
        <v>3.1112913731566442E-2</v>
      </c>
      <c r="M37" s="156">
        <v>3.5430103705110495E-2</v>
      </c>
      <c r="N37" s="156">
        <v>4.2728959124547418E-2</v>
      </c>
      <c r="O37" s="156">
        <v>4.8943091413213041E-2</v>
      </c>
      <c r="P37" s="156">
        <v>5.4844756342268965E-2</v>
      </c>
      <c r="Q37" s="156">
        <v>5.4881533156021046E-2</v>
      </c>
    </row>
    <row r="38" spans="1:17" ht="12" customHeight="1" x14ac:dyDescent="0.25">
      <c r="A38" s="148" t="s">
        <v>59</v>
      </c>
      <c r="B38" s="156">
        <v>5.0769598164444331E-4</v>
      </c>
      <c r="C38" s="156">
        <v>1.1317390702183646E-3</v>
      </c>
      <c r="D38" s="156">
        <v>1.4290401370711968E-3</v>
      </c>
      <c r="E38" s="156">
        <v>2.2468780465159459E-3</v>
      </c>
      <c r="F38" s="156">
        <v>2.468682170542635E-3</v>
      </c>
      <c r="G38" s="156">
        <v>2.4610090428305981E-3</v>
      </c>
      <c r="H38" s="156">
        <v>3.5211394031111412E-3</v>
      </c>
      <c r="I38" s="156">
        <v>5.22672030101245E-3</v>
      </c>
      <c r="J38" s="156">
        <v>6.4691826880174498E-3</v>
      </c>
      <c r="K38" s="156">
        <v>1.2785524780642163E-2</v>
      </c>
      <c r="L38" s="156">
        <v>1.4730799362966335E-2</v>
      </c>
      <c r="M38" s="156">
        <v>1.6972291365959694E-2</v>
      </c>
      <c r="N38" s="156">
        <v>1.7688984856642213E-2</v>
      </c>
      <c r="O38" s="156">
        <v>1.9507450367337361E-2</v>
      </c>
      <c r="P38" s="156">
        <v>2.1105179939684204E-2</v>
      </c>
      <c r="Q38" s="156">
        <v>1.9807208535100328E-2</v>
      </c>
    </row>
    <row r="39" spans="1:17" ht="12" customHeight="1" x14ac:dyDescent="0.25">
      <c r="A39" s="158" t="s">
        <v>62</v>
      </c>
      <c r="B39" s="157">
        <f t="shared" ref="B39" si="73">SUM(B40:B41)</f>
        <v>0.42694454765209106</v>
      </c>
      <c r="C39" s="157">
        <f t="shared" ref="C39" si="74">SUM(C40:C41)</f>
        <v>0.43752967054883929</v>
      </c>
      <c r="D39" s="157">
        <f t="shared" ref="D39" si="75">SUM(D40:D41)</f>
        <v>0.47046585039699668</v>
      </c>
      <c r="E39" s="157">
        <f t="shared" ref="E39" si="76">SUM(E40:E41)</f>
        <v>0.50916911312583191</v>
      </c>
      <c r="F39" s="157">
        <f t="shared" ref="F39" si="77">SUM(F40:F41)</f>
        <v>0.51898426886211657</v>
      </c>
      <c r="G39" s="157">
        <f t="shared" ref="G39" si="78">SUM(G40:G41)</f>
        <v>0.56178306363601482</v>
      </c>
      <c r="H39" s="157">
        <f t="shared" ref="H39" si="79">SUM(H40:H41)</f>
        <v>0.63060029536491558</v>
      </c>
      <c r="I39" s="157">
        <f t="shared" ref="I39" si="80">SUM(I40:I41)</f>
        <v>0.66556066082540855</v>
      </c>
      <c r="J39" s="157">
        <f t="shared" ref="J39" si="81">SUM(J40:J41)</f>
        <v>0.59367137015826255</v>
      </c>
      <c r="K39" s="157">
        <f t="shared" ref="K39" si="82">SUM(K40:K41)</f>
        <v>0.65760839025151463</v>
      </c>
      <c r="L39" s="157">
        <f t="shared" ref="L39" si="83">SUM(L40:L41)</f>
        <v>0.63908096191853925</v>
      </c>
      <c r="M39" s="157">
        <f t="shared" ref="M39" si="84">SUM(M40:M41)</f>
        <v>0.63553083166189039</v>
      </c>
      <c r="N39" s="157">
        <f t="shared" ref="N39" si="85">SUM(N40:N41)</f>
        <v>0.66115565609591409</v>
      </c>
      <c r="O39" s="157">
        <f t="shared" ref="O39" si="86">SUM(O40:O41)</f>
        <v>0.61995257027690032</v>
      </c>
      <c r="P39" s="157">
        <f t="shared" ref="P39" si="87">SUM(P40:P41)</f>
        <v>0.63499298120153669</v>
      </c>
      <c r="Q39" s="157">
        <f t="shared" ref="Q39" si="88">SUM(Q40:Q41)</f>
        <v>0.60983582197312458</v>
      </c>
    </row>
    <row r="40" spans="1:17" ht="12" customHeight="1" x14ac:dyDescent="0.25">
      <c r="A40" s="23" t="s">
        <v>57</v>
      </c>
      <c r="B40" s="156">
        <v>3.9287788667888804E-2</v>
      </c>
      <c r="C40" s="156">
        <v>4.0045361599120033E-2</v>
      </c>
      <c r="D40" s="156">
        <v>6.5748886875293081E-2</v>
      </c>
      <c r="E40" s="156">
        <v>3.3982112722449873E-2</v>
      </c>
      <c r="F40" s="156">
        <v>3.9959464365538419E-2</v>
      </c>
      <c r="G40" s="156">
        <v>3.4552123425395695E-2</v>
      </c>
      <c r="H40" s="156">
        <v>3.4793103132804939E-2</v>
      </c>
      <c r="I40" s="156">
        <v>5.2103125346694062E-2</v>
      </c>
      <c r="J40" s="156">
        <v>0.11534895065978701</v>
      </c>
      <c r="K40" s="156">
        <v>7.0495444092234794E-2</v>
      </c>
      <c r="L40" s="156">
        <v>3.2262198453284395E-2</v>
      </c>
      <c r="M40" s="156">
        <v>0.10248246054888049</v>
      </c>
      <c r="N40" s="156">
        <v>9.0094357846401407E-2</v>
      </c>
      <c r="O40" s="156">
        <v>7.4500269670304806E-2</v>
      </c>
      <c r="P40" s="156">
        <v>9.0475046779235554E-2</v>
      </c>
      <c r="Q40" s="156">
        <v>7.1040952393821688E-2</v>
      </c>
    </row>
    <row r="41" spans="1:17" ht="12" customHeight="1" x14ac:dyDescent="0.25">
      <c r="A41" s="29" t="s">
        <v>140</v>
      </c>
      <c r="B41" s="57">
        <v>0.38765675898420227</v>
      </c>
      <c r="C41" s="57">
        <v>0.39748430894971926</v>
      </c>
      <c r="D41" s="57">
        <v>0.40471696352170361</v>
      </c>
      <c r="E41" s="57">
        <v>0.47518700040338208</v>
      </c>
      <c r="F41" s="57">
        <v>0.47902480449657814</v>
      </c>
      <c r="G41" s="57">
        <v>0.52723094021061911</v>
      </c>
      <c r="H41" s="57">
        <v>0.59580719223211065</v>
      </c>
      <c r="I41" s="57">
        <v>0.61345753547871451</v>
      </c>
      <c r="J41" s="57">
        <v>0.47832241949847548</v>
      </c>
      <c r="K41" s="57">
        <v>0.58711294615927989</v>
      </c>
      <c r="L41" s="57">
        <v>0.60681876346525487</v>
      </c>
      <c r="M41" s="57">
        <v>0.53304837111300984</v>
      </c>
      <c r="N41" s="57">
        <v>0.57106129824951268</v>
      </c>
      <c r="O41" s="57">
        <v>0.54545230060659555</v>
      </c>
      <c r="P41" s="57">
        <v>0.54451793442230112</v>
      </c>
      <c r="Q41" s="57">
        <v>0.53879486957930289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2383.616322346274</v>
      </c>
      <c r="C43" s="168">
        <f t="shared" ref="C43" si="90">SUM(C44,C47,C49,C58)</f>
        <v>2399.8965134214245</v>
      </c>
      <c r="D43" s="168">
        <f t="shared" ref="D43" si="91">SUM(D44,D47,D49,D58)</f>
        <v>2194.0396484972739</v>
      </c>
      <c r="E43" s="168">
        <f t="shared" ref="E43" si="92">SUM(E44,E47,E49,E58)</f>
        <v>2456.2677405630075</v>
      </c>
      <c r="F43" s="168">
        <f t="shared" ref="F43" si="93">SUM(F44,F47,F49,F58)</f>
        <v>2472.6580353823788</v>
      </c>
      <c r="G43" s="168">
        <f t="shared" ref="G43" si="94">SUM(G44,G47,G49,G58)</f>
        <v>2482.5826580072107</v>
      </c>
      <c r="H43" s="168">
        <f t="shared" ref="H43" si="95">SUM(H44,H47,H49,H58)</f>
        <v>2159.0600872459368</v>
      </c>
      <c r="I43" s="168">
        <f t="shared" ref="I43" si="96">SUM(I44,I47,I49,I58)</f>
        <v>1827.4789765165383</v>
      </c>
      <c r="J43" s="168">
        <f t="shared" ref="J43" si="97">SUM(J44,J47,J49,J58)</f>
        <v>2197.6101659907813</v>
      </c>
      <c r="K43" s="168">
        <f t="shared" ref="K43" si="98">SUM(K44,K47,K49,K58)</f>
        <v>1865.0934110502421</v>
      </c>
      <c r="L43" s="168">
        <f t="shared" ref="L43" si="99">SUM(L44,L47,L49,L58)</f>
        <v>2048.3842277238255</v>
      </c>
      <c r="M43" s="168">
        <f t="shared" ref="M43" si="100">SUM(M44,M47,M49,M58)</f>
        <v>1757.7000764009674</v>
      </c>
      <c r="N43" s="168">
        <f t="shared" ref="N43" si="101">SUM(N44,N47,N49,N58)</f>
        <v>1797.2127975786045</v>
      </c>
      <c r="O43" s="168">
        <f t="shared" ref="O43" si="102">SUM(O44,O47,O49,O58)</f>
        <v>1965.5524589261968</v>
      </c>
      <c r="P43" s="168">
        <f t="shared" ref="P43" si="103">SUM(P44,P47,P49,P58)</f>
        <v>1649.1035843011439</v>
      </c>
      <c r="Q43" s="168">
        <f t="shared" ref="Q43" si="104">SUM(Q44,Q47,Q49,Q58)</f>
        <v>1934.0742598247252</v>
      </c>
    </row>
    <row r="44" spans="1:17" ht="12.95" customHeight="1" x14ac:dyDescent="0.25">
      <c r="A44" s="158" t="s">
        <v>65</v>
      </c>
      <c r="B44" s="157">
        <f t="shared" ref="B44:Q44" si="105">SUM(B45:B46)</f>
        <v>1964.2225531369781</v>
      </c>
      <c r="C44" s="157">
        <f t="shared" si="105"/>
        <v>1972.2238147172075</v>
      </c>
      <c r="D44" s="157">
        <f t="shared" si="105"/>
        <v>1749.6295229202201</v>
      </c>
      <c r="E44" s="157">
        <f t="shared" si="105"/>
        <v>1998.2257594014418</v>
      </c>
      <c r="F44" s="157">
        <f t="shared" si="105"/>
        <v>2010.4697561869239</v>
      </c>
      <c r="G44" s="157">
        <f t="shared" si="105"/>
        <v>2016.9990100572768</v>
      </c>
      <c r="H44" s="157">
        <f t="shared" si="105"/>
        <v>1708.9751593069925</v>
      </c>
      <c r="I44" s="157">
        <f t="shared" si="105"/>
        <v>1397.2608726620738</v>
      </c>
      <c r="J44" s="157">
        <f t="shared" si="105"/>
        <v>1777.1563493242006</v>
      </c>
      <c r="K44" s="157">
        <f t="shared" si="105"/>
        <v>1453.7675727542442</v>
      </c>
      <c r="L44" s="157">
        <f t="shared" si="105"/>
        <v>1643.1368384840232</v>
      </c>
      <c r="M44" s="157">
        <f t="shared" si="105"/>
        <v>1344.1053524194006</v>
      </c>
      <c r="N44" s="157">
        <f t="shared" si="105"/>
        <v>1374.7263753843192</v>
      </c>
      <c r="O44" s="157">
        <f t="shared" si="105"/>
        <v>1537.7527058887686</v>
      </c>
      <c r="P44" s="157">
        <f t="shared" si="105"/>
        <v>1216.2108602328854</v>
      </c>
      <c r="Q44" s="157">
        <f t="shared" si="105"/>
        <v>1484.5029622901693</v>
      </c>
    </row>
    <row r="45" spans="1:17" ht="12" customHeight="1" x14ac:dyDescent="0.25">
      <c r="A45" s="23" t="s">
        <v>166</v>
      </c>
      <c r="B45" s="156">
        <v>1902.7084458692491</v>
      </c>
      <c r="C45" s="156">
        <v>1908.0104316828845</v>
      </c>
      <c r="D45" s="156">
        <v>1653.4679619024587</v>
      </c>
      <c r="E45" s="156">
        <v>1901.5256082885962</v>
      </c>
      <c r="F45" s="156">
        <v>1905.4629800450839</v>
      </c>
      <c r="G45" s="156">
        <v>1911.9516869773161</v>
      </c>
      <c r="H45" s="156">
        <v>1642.7015800750826</v>
      </c>
      <c r="I45" s="156">
        <v>1340.8104427422713</v>
      </c>
      <c r="J45" s="156">
        <v>1746.52537794664</v>
      </c>
      <c r="K45" s="156">
        <v>1425.1893114327881</v>
      </c>
      <c r="L45" s="156">
        <v>1623.9610716535115</v>
      </c>
      <c r="M45" s="156">
        <v>1327.8093175297029</v>
      </c>
      <c r="N45" s="156">
        <v>1348.0208467059376</v>
      </c>
      <c r="O45" s="156">
        <v>1509.5136757885748</v>
      </c>
      <c r="P45" s="156">
        <v>1185.4151435520871</v>
      </c>
      <c r="Q45" s="156">
        <v>1450.0829420214859</v>
      </c>
    </row>
    <row r="46" spans="1:17" ht="12" customHeight="1" x14ac:dyDescent="0.25">
      <c r="A46" s="23" t="s">
        <v>60</v>
      </c>
      <c r="B46" s="156">
        <v>61.514107267729052</v>
      </c>
      <c r="C46" s="156">
        <v>64.213383034322987</v>
      </c>
      <c r="D46" s="156">
        <v>96.161561017761514</v>
      </c>
      <c r="E46" s="156">
        <v>96.70015111284556</v>
      </c>
      <c r="F46" s="156">
        <v>105.00677614183991</v>
      </c>
      <c r="G46" s="156">
        <v>105.04732307996068</v>
      </c>
      <c r="H46" s="156">
        <v>66.273579231909935</v>
      </c>
      <c r="I46" s="156">
        <v>56.450429919802339</v>
      </c>
      <c r="J46" s="156">
        <v>30.630971377560705</v>
      </c>
      <c r="K46" s="156">
        <v>28.578261321456004</v>
      </c>
      <c r="L46" s="156">
        <v>19.175766830511851</v>
      </c>
      <c r="M46" s="156">
        <v>16.296034889697776</v>
      </c>
      <c r="N46" s="156">
        <v>26.705528678381558</v>
      </c>
      <c r="O46" s="156">
        <v>28.239030100193805</v>
      </c>
      <c r="P46" s="156">
        <v>30.795716680798328</v>
      </c>
      <c r="Q46" s="156">
        <v>34.420020268683423</v>
      </c>
    </row>
    <row r="47" spans="1:17" ht="12.95" customHeight="1" x14ac:dyDescent="0.25">
      <c r="A47" s="158" t="s">
        <v>112</v>
      </c>
      <c r="B47" s="157">
        <f t="shared" ref="B47:Q47" si="106">B48</f>
        <v>1.2405792203992549</v>
      </c>
      <c r="C47" s="157">
        <f t="shared" si="106"/>
        <v>1.6120871059086805</v>
      </c>
      <c r="D47" s="157">
        <f t="shared" si="106"/>
        <v>1.9390375544506304</v>
      </c>
      <c r="E47" s="157">
        <f t="shared" si="106"/>
        <v>2.2062381853252004</v>
      </c>
      <c r="F47" s="157">
        <f t="shared" si="106"/>
        <v>2.4312438199663458</v>
      </c>
      <c r="G47" s="157">
        <f t="shared" si="106"/>
        <v>2.7656109392408426</v>
      </c>
      <c r="H47" s="157">
        <f t="shared" si="106"/>
        <v>3.0478104975309943</v>
      </c>
      <c r="I47" s="157">
        <f t="shared" si="106"/>
        <v>3.3536052484015659</v>
      </c>
      <c r="J47" s="157">
        <f t="shared" si="106"/>
        <v>4.4000864223211673</v>
      </c>
      <c r="K47" s="157">
        <f t="shared" si="106"/>
        <v>5.4516262319321589</v>
      </c>
      <c r="L47" s="157">
        <f t="shared" si="106"/>
        <v>6.4489469025906274</v>
      </c>
      <c r="M47" s="157">
        <f t="shared" si="106"/>
        <v>7.384726538904772</v>
      </c>
      <c r="N47" s="157">
        <f t="shared" si="106"/>
        <v>8.3342095061871238</v>
      </c>
      <c r="O47" s="157">
        <f t="shared" si="106"/>
        <v>8.5651045765098424</v>
      </c>
      <c r="P47" s="157">
        <f t="shared" si="106"/>
        <v>8.2992525866706757</v>
      </c>
      <c r="Q47" s="157">
        <f t="shared" si="106"/>
        <v>8.9101915305211818</v>
      </c>
    </row>
    <row r="48" spans="1:17" ht="12" customHeight="1" x14ac:dyDescent="0.25">
      <c r="A48" s="23" t="s">
        <v>60</v>
      </c>
      <c r="B48" s="156">
        <v>1.2405792203992549</v>
      </c>
      <c r="C48" s="156">
        <v>1.6120871059086805</v>
      </c>
      <c r="D48" s="156">
        <v>1.9390375544506304</v>
      </c>
      <c r="E48" s="156">
        <v>2.2062381853252004</v>
      </c>
      <c r="F48" s="156">
        <v>2.4312438199663458</v>
      </c>
      <c r="G48" s="156">
        <v>2.7656109392408426</v>
      </c>
      <c r="H48" s="156">
        <v>3.0478104975309943</v>
      </c>
      <c r="I48" s="156">
        <v>3.3536052484015659</v>
      </c>
      <c r="J48" s="156">
        <v>4.4000864223211673</v>
      </c>
      <c r="K48" s="156">
        <v>5.4516262319321589</v>
      </c>
      <c r="L48" s="156">
        <v>6.4489469025906274</v>
      </c>
      <c r="M48" s="156">
        <v>7.384726538904772</v>
      </c>
      <c r="N48" s="156">
        <v>8.3342095061871238</v>
      </c>
      <c r="O48" s="156">
        <v>8.5651045765098424</v>
      </c>
      <c r="P48" s="156">
        <v>8.2992525866706757</v>
      </c>
      <c r="Q48" s="156">
        <v>8.9101915305211818</v>
      </c>
    </row>
    <row r="49" spans="1:17" ht="12" customHeight="1" x14ac:dyDescent="0.25">
      <c r="A49" s="158" t="s">
        <v>63</v>
      </c>
      <c r="B49" s="157">
        <f t="shared" ref="B49" si="107">SUM(B50:B51,B54:B55)</f>
        <v>299.41051705000041</v>
      </c>
      <c r="C49" s="157">
        <f t="shared" ref="C49" si="108">SUM(C50:C51,C54:C55)</f>
        <v>305.17020936295904</v>
      </c>
      <c r="D49" s="157">
        <f t="shared" ref="D49" si="109">SUM(D50:D51,D54:D55)</f>
        <v>315.4194711395981</v>
      </c>
      <c r="E49" s="157">
        <f t="shared" ref="E49" si="110">SUM(E50:E51,E54:E55)</f>
        <v>317.53998314262083</v>
      </c>
      <c r="F49" s="157">
        <f t="shared" ref="F49" si="111">SUM(F50:F51,F54:F55)</f>
        <v>320.24073482539575</v>
      </c>
      <c r="G49" s="157">
        <f t="shared" ref="G49" si="112">SUM(G50:G51,G54:G55)</f>
        <v>317.85479504359603</v>
      </c>
      <c r="H49" s="157">
        <f t="shared" ref="H49" si="113">SUM(H50:H51,H54:H55)</f>
        <v>309.48594884186338</v>
      </c>
      <c r="I49" s="157">
        <f t="shared" ref="I49" si="114">SUM(I50:I51,I54:I55)</f>
        <v>292.38631331711269</v>
      </c>
      <c r="J49" s="157">
        <f t="shared" ref="J49" si="115">SUM(J50:J51,J54:J55)</f>
        <v>296.5131137893365</v>
      </c>
      <c r="K49" s="157">
        <f t="shared" ref="K49" si="116">SUM(K50:K51,K54:K55)</f>
        <v>284.99973424434774</v>
      </c>
      <c r="L49" s="157">
        <f t="shared" ref="L49" si="117">SUM(L50:L51,L54:L55)</f>
        <v>282.18009551010914</v>
      </c>
      <c r="M49" s="157">
        <f t="shared" ref="M49" si="118">SUM(M50:M51,M54:M55)</f>
        <v>290.12421008486365</v>
      </c>
      <c r="N49" s="157">
        <f t="shared" ref="N49" si="119">SUM(N50:N51,N54:N55)</f>
        <v>289.45260073908946</v>
      </c>
      <c r="O49" s="157">
        <f t="shared" ref="O49" si="120">SUM(O50:O51,O54:O55)</f>
        <v>290.96928554769772</v>
      </c>
      <c r="P49" s="157">
        <f t="shared" ref="P49" si="121">SUM(P50:P51,P54:P55)</f>
        <v>292.08265331265233</v>
      </c>
      <c r="Q49" s="157">
        <f t="shared" ref="Q49" si="122">SUM(Q50:Q51,Q54:Q55)</f>
        <v>293.01213159000594</v>
      </c>
    </row>
    <row r="50" spans="1:17" ht="12" customHeight="1" x14ac:dyDescent="0.25">
      <c r="A50" s="167" t="s">
        <v>165</v>
      </c>
      <c r="B50" s="132">
        <v>190.83640597590815</v>
      </c>
      <c r="C50" s="132">
        <v>188.82057296999625</v>
      </c>
      <c r="D50" s="132">
        <v>181.49544606788342</v>
      </c>
      <c r="E50" s="132">
        <v>199.30133615782157</v>
      </c>
      <c r="F50" s="132">
        <v>197.81016960213651</v>
      </c>
      <c r="G50" s="132">
        <v>206.4340552825912</v>
      </c>
      <c r="H50" s="132">
        <v>215.93755357565919</v>
      </c>
      <c r="I50" s="132">
        <v>203.14931538619143</v>
      </c>
      <c r="J50" s="132">
        <v>245.98963235697767</v>
      </c>
      <c r="K50" s="132">
        <v>220.21577141398708</v>
      </c>
      <c r="L50" s="132">
        <v>217.32669989723107</v>
      </c>
      <c r="M50" s="132">
        <v>229.87062463262822</v>
      </c>
      <c r="N50" s="132">
        <v>221.46474115040158</v>
      </c>
      <c r="O50" s="132">
        <v>219.8712881555301</v>
      </c>
      <c r="P50" s="132">
        <v>228.02559554757056</v>
      </c>
      <c r="Q50" s="132">
        <v>236.2591390727394</v>
      </c>
    </row>
    <row r="51" spans="1:17" ht="12" customHeight="1" x14ac:dyDescent="0.25">
      <c r="A51" s="167" t="s">
        <v>164</v>
      </c>
      <c r="B51" s="132">
        <f t="shared" ref="B51" si="123">SUM(B52:B53)</f>
        <v>0.41069985112264273</v>
      </c>
      <c r="C51" s="132">
        <f t="shared" ref="C51" si="124">SUM(C52:C53)</f>
        <v>0.96134822810131981</v>
      </c>
      <c r="D51" s="132">
        <f t="shared" ref="D51" si="125">SUM(D52:D53)</f>
        <v>1.1774951542655829</v>
      </c>
      <c r="E51" s="132">
        <f t="shared" ref="E51" si="126">SUM(E52:E53)</f>
        <v>1.9997722376828966</v>
      </c>
      <c r="F51" s="132">
        <f t="shared" ref="F51" si="127">SUM(F52:F53)</f>
        <v>2.1687705951727847</v>
      </c>
      <c r="G51" s="132">
        <f t="shared" ref="G51" si="128">SUM(G52:G53)</f>
        <v>2.2084020021240773</v>
      </c>
      <c r="H51" s="132">
        <f t="shared" ref="H51" si="129">SUM(H52:H53)</f>
        <v>2.7776071434543832</v>
      </c>
      <c r="I51" s="132">
        <f t="shared" ref="I51" si="130">SUM(I52:I53)</f>
        <v>3.7730351711707666</v>
      </c>
      <c r="J51" s="132">
        <f t="shared" ref="J51" si="131">SUM(J52:J53)</f>
        <v>5.5667728755757357</v>
      </c>
      <c r="K51" s="132">
        <f t="shared" ref="K51" si="132">SUM(K52:K53)</f>
        <v>9.444818273870947</v>
      </c>
      <c r="L51" s="132">
        <f t="shared" ref="L51" si="133">SUM(L52:L53)</f>
        <v>10.677684259225003</v>
      </c>
      <c r="M51" s="132">
        <f t="shared" ref="M51" si="134">SUM(M52:M53)</f>
        <v>13.105987945570703</v>
      </c>
      <c r="N51" s="132">
        <f t="shared" ref="N51" si="135">SUM(N52:N53)</f>
        <v>13.816245475680402</v>
      </c>
      <c r="O51" s="132">
        <f t="shared" ref="O51" si="136">SUM(O52:O53)</f>
        <v>16.928337447180667</v>
      </c>
      <c r="P51" s="132">
        <f t="shared" ref="P51" si="137">SUM(P52:P53)</f>
        <v>19.347783953448019</v>
      </c>
      <c r="Q51" s="132">
        <f t="shared" ref="Q51" si="138">SUM(Q52:Q53)</f>
        <v>21.967082617814125</v>
      </c>
    </row>
    <row r="52" spans="1:17" ht="12" customHeight="1" x14ac:dyDescent="0.25">
      <c r="A52" s="166" t="s">
        <v>163</v>
      </c>
      <c r="B52" s="165">
        <v>0.26732650590625201</v>
      </c>
      <c r="C52" s="165">
        <v>0.6295429097872991</v>
      </c>
      <c r="D52" s="165">
        <v>0.76542122331155293</v>
      </c>
      <c r="E52" s="165">
        <v>1.3265258702904821</v>
      </c>
      <c r="F52" s="165">
        <v>1.4302746100306658</v>
      </c>
      <c r="G52" s="165">
        <v>1.4527184129099069</v>
      </c>
      <c r="H52" s="165">
        <v>1.8469546899103555</v>
      </c>
      <c r="I52" s="165">
        <v>2.4663550959176539</v>
      </c>
      <c r="J52" s="165">
        <v>3.697589820496662</v>
      </c>
      <c r="K52" s="165">
        <v>6.2048640102579773</v>
      </c>
      <c r="L52" s="165">
        <v>6.9716345343868031</v>
      </c>
      <c r="M52" s="165">
        <v>8.7116133359281385</v>
      </c>
      <c r="N52" s="165">
        <v>9.0396455855273494</v>
      </c>
      <c r="O52" s="165">
        <v>11.07206450451095</v>
      </c>
      <c r="P52" s="165">
        <v>12.70639130267576</v>
      </c>
      <c r="Q52" s="165">
        <v>14.42868600695274</v>
      </c>
    </row>
    <row r="53" spans="1:17" ht="12" customHeight="1" x14ac:dyDescent="0.25">
      <c r="A53" s="147" t="s">
        <v>59</v>
      </c>
      <c r="B53" s="164">
        <v>0.14337334521639075</v>
      </c>
      <c r="C53" s="164">
        <v>0.33180531831402071</v>
      </c>
      <c r="D53" s="164">
        <v>0.41207393095403005</v>
      </c>
      <c r="E53" s="164">
        <v>0.67324636739241439</v>
      </c>
      <c r="F53" s="164">
        <v>0.738495985142119</v>
      </c>
      <c r="G53" s="164">
        <v>0.75568358921417023</v>
      </c>
      <c r="H53" s="164">
        <v>0.93065245354402759</v>
      </c>
      <c r="I53" s="164">
        <v>1.3066800752531125</v>
      </c>
      <c r="J53" s="164">
        <v>1.869183055079074</v>
      </c>
      <c r="K53" s="164">
        <v>3.2399542636129706</v>
      </c>
      <c r="L53" s="164">
        <v>3.7060497248382007</v>
      </c>
      <c r="M53" s="164">
        <v>4.3943746096425649</v>
      </c>
      <c r="N53" s="164">
        <v>4.7765998901530526</v>
      </c>
      <c r="O53" s="164">
        <v>5.8562729426697162</v>
      </c>
      <c r="P53" s="164">
        <v>6.6413926507722598</v>
      </c>
      <c r="Q53" s="164">
        <v>7.5383966108613851</v>
      </c>
    </row>
    <row r="54" spans="1:17" ht="12" customHeight="1" x14ac:dyDescent="0.25">
      <c r="A54" s="163" t="s">
        <v>142</v>
      </c>
      <c r="B54" s="162">
        <v>107.94226615511327</v>
      </c>
      <c r="C54" s="162">
        <v>114.84263132293941</v>
      </c>
      <c r="D54" s="162">
        <v>131.98557687681662</v>
      </c>
      <c r="E54" s="162">
        <v>115.18046767053106</v>
      </c>
      <c r="F54" s="162">
        <v>119.09617070933969</v>
      </c>
      <c r="G54" s="162">
        <v>108.187127322248</v>
      </c>
      <c r="H54" s="162">
        <v>89.705970477998079</v>
      </c>
      <c r="I54" s="162">
        <v>84.057487368868678</v>
      </c>
      <c r="J54" s="162">
        <v>44.039556124983946</v>
      </c>
      <c r="K54" s="162">
        <v>53.241181763304851</v>
      </c>
      <c r="L54" s="162">
        <v>51.796149622679209</v>
      </c>
      <c r="M54" s="162">
        <v>44.711666659794844</v>
      </c>
      <c r="N54" s="162">
        <v>51.29722617602593</v>
      </c>
      <c r="O54" s="162">
        <v>50.696827472578263</v>
      </c>
      <c r="P54" s="162">
        <v>41.581824226203636</v>
      </c>
      <c r="Q54" s="162">
        <v>32.178727704476628</v>
      </c>
    </row>
    <row r="55" spans="1:17" ht="12" customHeight="1" x14ac:dyDescent="0.25">
      <c r="A55" s="161" t="s">
        <v>141</v>
      </c>
      <c r="B55" s="160">
        <f t="shared" ref="B55" si="139">SUM(B56:B57)</f>
        <v>0.22114506785637172</v>
      </c>
      <c r="C55" s="160">
        <f t="shared" ref="C55" si="140">SUM(C56:C57)</f>
        <v>0.54565684192202246</v>
      </c>
      <c r="D55" s="160">
        <f t="shared" ref="D55" si="141">SUM(D56:D57)</f>
        <v>0.76095304063249491</v>
      </c>
      <c r="E55" s="160">
        <f t="shared" ref="E55" si="142">SUM(E56:E57)</f>
        <v>1.0584070765853009</v>
      </c>
      <c r="F55" s="160">
        <f t="shared" ref="F55" si="143">SUM(F56:F57)</f>
        <v>1.1656239187467634</v>
      </c>
      <c r="G55" s="160">
        <f t="shared" ref="G55" si="144">SUM(G56:G57)</f>
        <v>1.0252104366327357</v>
      </c>
      <c r="H55" s="160">
        <f t="shared" ref="H55" si="145">SUM(H56:H57)</f>
        <v>1.0648176447517352</v>
      </c>
      <c r="I55" s="160">
        <f t="shared" ref="I55" si="146">SUM(I56:I57)</f>
        <v>1.4064753908818401</v>
      </c>
      <c r="J55" s="160">
        <f t="shared" ref="J55" si="147">SUM(J56:J57)</f>
        <v>0.91715243179911177</v>
      </c>
      <c r="K55" s="160">
        <f t="shared" ref="K55" si="148">SUM(K56:K57)</f>
        <v>2.0979627931848928</v>
      </c>
      <c r="L55" s="160">
        <f t="shared" ref="L55" si="149">SUM(L56:L57)</f>
        <v>2.3795617309738972</v>
      </c>
      <c r="M55" s="160">
        <f t="shared" ref="M55" si="150">SUM(M56:M57)</f>
        <v>2.4359308468699141</v>
      </c>
      <c r="N55" s="160">
        <f t="shared" ref="N55" si="151">SUM(N56:N57)</f>
        <v>2.8743879369815408</v>
      </c>
      <c r="O55" s="160">
        <f t="shared" ref="O55" si="152">SUM(O56:O57)</f>
        <v>3.4728324724086983</v>
      </c>
      <c r="P55" s="160">
        <f t="shared" ref="P55" si="153">SUM(P56:P57)</f>
        <v>3.1274495854300977</v>
      </c>
      <c r="Q55" s="160">
        <f t="shared" ref="Q55" si="154">SUM(Q56:Q57)</f>
        <v>2.6071821949757683</v>
      </c>
    </row>
    <row r="56" spans="1:17" ht="12" customHeight="1" x14ac:dyDescent="0.25">
      <c r="A56" s="148" t="s">
        <v>60</v>
      </c>
      <c r="B56" s="156">
        <v>0.15118456158576743</v>
      </c>
      <c r="C56" s="156">
        <v>0.38037149498513123</v>
      </c>
      <c r="D56" s="156">
        <v>0.55200695773358499</v>
      </c>
      <c r="E56" s="156">
        <v>0.75528280194624042</v>
      </c>
      <c r="F56" s="156">
        <v>0.84454094394056178</v>
      </c>
      <c r="G56" s="156">
        <v>0.74824437727084203</v>
      </c>
      <c r="H56" s="156">
        <v>0.75113005183979031</v>
      </c>
      <c r="I56" s="156">
        <v>0.9938689562456049</v>
      </c>
      <c r="J56" s="156">
        <v>0.63938831797233076</v>
      </c>
      <c r="K56" s="156">
        <v>1.460016248729971</v>
      </c>
      <c r="L56" s="156">
        <v>1.6159630604496351</v>
      </c>
      <c r="M56" s="156">
        <v>1.6468745327250378</v>
      </c>
      <c r="N56" s="156">
        <v>2.0337176271722122</v>
      </c>
      <c r="O56" s="156">
        <v>2.4846647446611034</v>
      </c>
      <c r="P56" s="156">
        <v>2.256077304752047</v>
      </c>
      <c r="Q56" s="156">
        <v>1.9140846400639375</v>
      </c>
    </row>
    <row r="57" spans="1:17" ht="12" customHeight="1" x14ac:dyDescent="0.25">
      <c r="A57" s="148" t="s">
        <v>59</v>
      </c>
      <c r="B57" s="156">
        <v>6.9960506270604281E-2</v>
      </c>
      <c r="C57" s="156">
        <v>0.16528534693689123</v>
      </c>
      <c r="D57" s="156">
        <v>0.20894608289890995</v>
      </c>
      <c r="E57" s="156">
        <v>0.30312427463906039</v>
      </c>
      <c r="F57" s="156">
        <v>0.32108297480620157</v>
      </c>
      <c r="G57" s="156">
        <v>0.27696605936189367</v>
      </c>
      <c r="H57" s="156">
        <v>0.31368759291194481</v>
      </c>
      <c r="I57" s="156">
        <v>0.41260643463623525</v>
      </c>
      <c r="J57" s="156">
        <v>0.27776411382678096</v>
      </c>
      <c r="K57" s="156">
        <v>0.63794654445492149</v>
      </c>
      <c r="L57" s="156">
        <v>0.763598670524262</v>
      </c>
      <c r="M57" s="156">
        <v>0.7890563141448762</v>
      </c>
      <c r="N57" s="156">
        <v>0.84067030980932889</v>
      </c>
      <c r="O57" s="156">
        <v>0.98816772774759487</v>
      </c>
      <c r="P57" s="156">
        <v>0.87137228067805061</v>
      </c>
      <c r="Q57" s="156">
        <v>0.69309755491183078</v>
      </c>
    </row>
    <row r="58" spans="1:17" ht="12" customHeight="1" x14ac:dyDescent="0.25">
      <c r="A58" s="158" t="s">
        <v>62</v>
      </c>
      <c r="B58" s="157">
        <f t="shared" ref="B58" si="155">SUM(B59:B60)</f>
        <v>118.74267293889615</v>
      </c>
      <c r="C58" s="157">
        <f t="shared" ref="C58" si="156">SUM(C59:C60)</f>
        <v>120.89040223534928</v>
      </c>
      <c r="D58" s="157">
        <f t="shared" ref="D58" si="157">SUM(D59:D60)</f>
        <v>127.0516168830049</v>
      </c>
      <c r="E58" s="157">
        <f t="shared" ref="E58" si="158">SUM(E59:E60)</f>
        <v>138.29575983361966</v>
      </c>
      <c r="F58" s="157">
        <f t="shared" ref="F58" si="159">SUM(F59:F60)</f>
        <v>139.51630055009292</v>
      </c>
      <c r="G58" s="157">
        <f t="shared" ref="G58" si="160">SUM(G59:G60)</f>
        <v>144.96324196709719</v>
      </c>
      <c r="H58" s="157">
        <f t="shared" ref="H58" si="161">SUM(H59:H60)</f>
        <v>137.55116859955021</v>
      </c>
      <c r="I58" s="157">
        <f t="shared" ref="I58" si="162">SUM(I59:I60)</f>
        <v>134.47818528894996</v>
      </c>
      <c r="J58" s="157">
        <f t="shared" ref="J58" si="163">SUM(J59:J60)</f>
        <v>119.54061645492322</v>
      </c>
      <c r="K58" s="157">
        <f t="shared" ref="K58" si="164">SUM(K59:K60)</f>
        <v>120.874477819718</v>
      </c>
      <c r="L58" s="157">
        <f t="shared" ref="L58" si="165">SUM(L59:L60)</f>
        <v>116.61834682710258</v>
      </c>
      <c r="M58" s="157">
        <f t="shared" ref="M58" si="166">SUM(M59:M60)</f>
        <v>116.08578735779858</v>
      </c>
      <c r="N58" s="157">
        <f t="shared" ref="N58" si="167">SUM(N59:N60)</f>
        <v>124.69961194900874</v>
      </c>
      <c r="O58" s="157">
        <f t="shared" ref="O58" si="168">SUM(O59:O60)</f>
        <v>128.26536291322063</v>
      </c>
      <c r="P58" s="157">
        <f t="shared" ref="P58" si="169">SUM(P59:P60)</f>
        <v>132.51081816893534</v>
      </c>
      <c r="Q58" s="157">
        <f t="shared" ref="Q58" si="170">SUM(Q59:Q60)</f>
        <v>147.64897441402886</v>
      </c>
    </row>
    <row r="59" spans="1:17" ht="12" customHeight="1" x14ac:dyDescent="0.25">
      <c r="A59" s="23" t="s">
        <v>57</v>
      </c>
      <c r="B59" s="156">
        <v>10.928922857624022</v>
      </c>
      <c r="C59" s="156">
        <v>11.066326722595397</v>
      </c>
      <c r="D59" s="156">
        <v>17.759399774076464</v>
      </c>
      <c r="E59" s="156">
        <v>9.2290404399837769</v>
      </c>
      <c r="F59" s="156">
        <v>10.735480916775925</v>
      </c>
      <c r="G59" s="156">
        <v>8.9130196160747257</v>
      </c>
      <c r="H59" s="156">
        <v>7.5898433696528222</v>
      </c>
      <c r="I59" s="156">
        <v>10.523405339759552</v>
      </c>
      <c r="J59" s="156">
        <v>23.224893954343862</v>
      </c>
      <c r="K59" s="156">
        <v>12.957926511763002</v>
      </c>
      <c r="L59" s="156">
        <v>5.8888331107208058</v>
      </c>
      <c r="M59" s="156">
        <v>18.717749174479131</v>
      </c>
      <c r="N59" s="156">
        <v>16.997096868117442</v>
      </c>
      <c r="O59" s="156">
        <v>15.41190351577942</v>
      </c>
      <c r="P59" s="156">
        <v>18.882754911268979</v>
      </c>
      <c r="Q59" s="156">
        <v>17.194092051858679</v>
      </c>
    </row>
    <row r="60" spans="1:17" ht="12" customHeight="1" x14ac:dyDescent="0.25">
      <c r="A60" s="29" t="s">
        <v>140</v>
      </c>
      <c r="B60" s="57">
        <v>107.81375008127213</v>
      </c>
      <c r="C60" s="57">
        <v>109.82407551275389</v>
      </c>
      <c r="D60" s="57">
        <v>109.29221710892843</v>
      </c>
      <c r="E60" s="57">
        <v>129.06671939363588</v>
      </c>
      <c r="F60" s="57">
        <v>128.78081963331701</v>
      </c>
      <c r="G60" s="57">
        <v>136.05022235102246</v>
      </c>
      <c r="H60" s="57">
        <v>129.9613252298974</v>
      </c>
      <c r="I60" s="57">
        <v>123.95477994919041</v>
      </c>
      <c r="J60" s="57">
        <v>96.315722500579355</v>
      </c>
      <c r="K60" s="57">
        <v>107.91655130795499</v>
      </c>
      <c r="L60" s="57">
        <v>110.72951371638177</v>
      </c>
      <c r="M60" s="57">
        <v>97.368038183319442</v>
      </c>
      <c r="N60" s="57">
        <v>107.7025150808913</v>
      </c>
      <c r="O60" s="57">
        <v>112.85345939744121</v>
      </c>
      <c r="P60" s="57">
        <v>113.62806325766637</v>
      </c>
      <c r="Q60" s="57">
        <v>130.45488236217017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2095.4596669438624</v>
      </c>
      <c r="C62" s="168">
        <f t="shared" ref="C62:Q62" si="171">SUM(C63,C66,C68,C77)</f>
        <v>2300.5486991244502</v>
      </c>
      <c r="D62" s="168">
        <f t="shared" si="171"/>
        <v>2237.4763664557822</v>
      </c>
      <c r="E62" s="168">
        <f t="shared" si="171"/>
        <v>2365.9260940778222</v>
      </c>
      <c r="F62" s="168">
        <f t="shared" si="171"/>
        <v>2492.2992892510119</v>
      </c>
      <c r="G62" s="168">
        <f t="shared" si="171"/>
        <v>2522.0464647566046</v>
      </c>
      <c r="H62" s="168">
        <f t="shared" si="171"/>
        <v>2295.0620701139719</v>
      </c>
      <c r="I62" s="168">
        <f t="shared" si="171"/>
        <v>2179.9744040295191</v>
      </c>
      <c r="J62" s="168">
        <f t="shared" si="171"/>
        <v>2170.5367207008389</v>
      </c>
      <c r="K62" s="168">
        <f t="shared" si="171"/>
        <v>2179.9780693231214</v>
      </c>
      <c r="L62" s="168">
        <f t="shared" si="171"/>
        <v>2620.1103088052773</v>
      </c>
      <c r="M62" s="168">
        <f t="shared" si="171"/>
        <v>2056.7526158926003</v>
      </c>
      <c r="N62" s="168">
        <f t="shared" si="171"/>
        <v>2230.4875604200042</v>
      </c>
      <c r="O62" s="168">
        <f t="shared" si="171"/>
        <v>2514.6570742809427</v>
      </c>
      <c r="P62" s="168">
        <f t="shared" si="171"/>
        <v>1980.2854126318357</v>
      </c>
      <c r="Q62" s="168">
        <f t="shared" si="171"/>
        <v>2201.7724118908891</v>
      </c>
    </row>
    <row r="63" spans="1:17" ht="12.95" customHeight="1" x14ac:dyDescent="0.25">
      <c r="A63" s="158" t="s">
        <v>65</v>
      </c>
      <c r="B63" s="157">
        <f t="shared" ref="B63:Q63" si="172">SUM(B64:B65)</f>
        <v>1719.6665459073681</v>
      </c>
      <c r="C63" s="157">
        <f t="shared" si="172"/>
        <v>1918.2103538142387</v>
      </c>
      <c r="D63" s="157">
        <f t="shared" si="172"/>
        <v>1851.560683608642</v>
      </c>
      <c r="E63" s="157">
        <f t="shared" si="172"/>
        <v>1959.2295075545126</v>
      </c>
      <c r="F63" s="157">
        <f t="shared" si="172"/>
        <v>2080.6381870808837</v>
      </c>
      <c r="G63" s="157">
        <f t="shared" si="172"/>
        <v>2070.6411167958058</v>
      </c>
      <c r="H63" s="157">
        <f t="shared" si="172"/>
        <v>1853.9780077655378</v>
      </c>
      <c r="I63" s="157">
        <f t="shared" si="172"/>
        <v>1728.4278883425507</v>
      </c>
      <c r="J63" s="157">
        <f t="shared" si="172"/>
        <v>1745.4489101858976</v>
      </c>
      <c r="K63" s="157">
        <f t="shared" si="172"/>
        <v>1733.1951446851756</v>
      </c>
      <c r="L63" s="157">
        <f t="shared" si="172"/>
        <v>2149.6002933235259</v>
      </c>
      <c r="M63" s="157">
        <f t="shared" si="172"/>
        <v>1595.8927798543768</v>
      </c>
      <c r="N63" s="157">
        <f t="shared" si="172"/>
        <v>1753.0888651480086</v>
      </c>
      <c r="O63" s="157">
        <f t="shared" si="172"/>
        <v>2029.1688950175662</v>
      </c>
      <c r="P63" s="157">
        <f t="shared" si="172"/>
        <v>1497.2932304872386</v>
      </c>
      <c r="Q63" s="157">
        <f t="shared" si="172"/>
        <v>1722.1378288159472</v>
      </c>
    </row>
    <row r="64" spans="1:17" ht="12" customHeight="1" x14ac:dyDescent="0.25">
      <c r="A64" s="23" t="s">
        <v>161</v>
      </c>
      <c r="B64" s="156">
        <v>1665.8112675425371</v>
      </c>
      <c r="C64" s="156">
        <v>1855.7555881478279</v>
      </c>
      <c r="D64" s="156">
        <v>1749.7968740006811</v>
      </c>
      <c r="E64" s="156">
        <v>1864.4165022902735</v>
      </c>
      <c r="F64" s="156">
        <v>1971.9665158604523</v>
      </c>
      <c r="G64" s="156">
        <v>1962.8000592176352</v>
      </c>
      <c r="H64" s="156">
        <v>1782.081258580668</v>
      </c>
      <c r="I64" s="156">
        <v>1658.5980524891922</v>
      </c>
      <c r="J64" s="156">
        <v>1715.3644465261696</v>
      </c>
      <c r="K64" s="156">
        <v>1699.1238772458757</v>
      </c>
      <c r="L64" s="156">
        <v>2124.5139870353642</v>
      </c>
      <c r="M64" s="156">
        <v>1576.5440551625873</v>
      </c>
      <c r="N64" s="156">
        <v>1719.033240841773</v>
      </c>
      <c r="O64" s="156">
        <v>1991.9055812966128</v>
      </c>
      <c r="P64" s="156">
        <v>1459.3802175206113</v>
      </c>
      <c r="Q64" s="156">
        <v>1682.2079529726109</v>
      </c>
    </row>
    <row r="65" spans="1:17" ht="12" customHeight="1" x14ac:dyDescent="0.25">
      <c r="A65" s="23" t="s">
        <v>60</v>
      </c>
      <c r="B65" s="156">
        <v>53.855278364830959</v>
      </c>
      <c r="C65" s="156">
        <v>62.454765666410779</v>
      </c>
      <c r="D65" s="156">
        <v>101.76380960796081</v>
      </c>
      <c r="E65" s="156">
        <v>94.813005264239223</v>
      </c>
      <c r="F65" s="156">
        <v>108.67167122043131</v>
      </c>
      <c r="G65" s="156">
        <v>107.84105757817051</v>
      </c>
      <c r="H65" s="156">
        <v>71.896749184869918</v>
      </c>
      <c r="I65" s="156">
        <v>69.829835853358517</v>
      </c>
      <c r="J65" s="156">
        <v>30.084463659728002</v>
      </c>
      <c r="K65" s="156">
        <v>34.071267439299888</v>
      </c>
      <c r="L65" s="156">
        <v>25.08630628816163</v>
      </c>
      <c r="M65" s="156">
        <v>19.348724691789506</v>
      </c>
      <c r="N65" s="156">
        <v>34.0556243062357</v>
      </c>
      <c r="O65" s="156">
        <v>37.26331372095332</v>
      </c>
      <c r="P65" s="156">
        <v>37.91301296662725</v>
      </c>
      <c r="Q65" s="156">
        <v>39.929875843336291</v>
      </c>
    </row>
    <row r="66" spans="1:17" ht="12.95" customHeight="1" x14ac:dyDescent="0.25">
      <c r="A66" s="158" t="s">
        <v>112</v>
      </c>
      <c r="B66" s="157">
        <f t="shared" ref="B66:Q66" si="173">B67</f>
        <v>1.1692555625494208</v>
      </c>
      <c r="C66" s="157">
        <f t="shared" si="173"/>
        <v>1.5306617678660397</v>
      </c>
      <c r="D66" s="157">
        <f t="shared" si="173"/>
        <v>1.8686698017592818</v>
      </c>
      <c r="E66" s="157">
        <f t="shared" si="173"/>
        <v>2.2006637867550198</v>
      </c>
      <c r="F66" s="157">
        <f t="shared" si="173"/>
        <v>2.4446526721446737</v>
      </c>
      <c r="G66" s="157">
        <f t="shared" si="173"/>
        <v>3.0022237035393657</v>
      </c>
      <c r="H66" s="157">
        <f t="shared" si="173"/>
        <v>3.343038417423422</v>
      </c>
      <c r="I66" s="157">
        <f t="shared" si="173"/>
        <v>3.7456418570621071</v>
      </c>
      <c r="J66" s="157">
        <f t="shared" si="173"/>
        <v>4.9258091045829699</v>
      </c>
      <c r="K66" s="157">
        <f t="shared" si="173"/>
        <v>6.3535700327942877</v>
      </c>
      <c r="L66" s="157">
        <f t="shared" si="173"/>
        <v>7.7234221611764804</v>
      </c>
      <c r="M66" s="157">
        <f t="shared" si="173"/>
        <v>8.9888279265280637</v>
      </c>
      <c r="N66" s="157">
        <f t="shared" si="173"/>
        <v>10.210806101202222</v>
      </c>
      <c r="O66" s="157">
        <f t="shared" si="173"/>
        <v>10.685587145651178</v>
      </c>
      <c r="P66" s="157">
        <f t="shared" si="173"/>
        <v>10.274630120735569</v>
      </c>
      <c r="Q66" s="157">
        <f t="shared" si="173"/>
        <v>10.701158363523675</v>
      </c>
    </row>
    <row r="67" spans="1:17" ht="12" customHeight="1" x14ac:dyDescent="0.25">
      <c r="A67" s="23" t="s">
        <v>60</v>
      </c>
      <c r="B67" s="156">
        <v>1.1692555625494208</v>
      </c>
      <c r="C67" s="156">
        <v>1.5306617678660397</v>
      </c>
      <c r="D67" s="156">
        <v>1.8686698017592818</v>
      </c>
      <c r="E67" s="156">
        <v>2.2006637867550198</v>
      </c>
      <c r="F67" s="156">
        <v>2.4446526721446737</v>
      </c>
      <c r="G67" s="156">
        <v>3.0022237035393657</v>
      </c>
      <c r="H67" s="156">
        <v>3.343038417423422</v>
      </c>
      <c r="I67" s="156">
        <v>3.7456418570621071</v>
      </c>
      <c r="J67" s="156">
        <v>4.9258091045829699</v>
      </c>
      <c r="K67" s="156">
        <v>6.3535700327942877</v>
      </c>
      <c r="L67" s="156">
        <v>7.7234221611764804</v>
      </c>
      <c r="M67" s="156">
        <v>8.9888279265280637</v>
      </c>
      <c r="N67" s="156">
        <v>10.210806101202222</v>
      </c>
      <c r="O67" s="156">
        <v>10.685587145651178</v>
      </c>
      <c r="P67" s="156">
        <v>10.274630120735569</v>
      </c>
      <c r="Q67" s="156">
        <v>10.701158363523675</v>
      </c>
    </row>
    <row r="68" spans="1:17" ht="12" customHeight="1" x14ac:dyDescent="0.25">
      <c r="A68" s="158" t="s">
        <v>63</v>
      </c>
      <c r="B68" s="157">
        <f>SUM(B69:B70,B73:B74)</f>
        <v>274.18568485774841</v>
      </c>
      <c r="C68" s="157">
        <f t="shared" ref="C68:Q68" si="174">SUM(C69:C70,C73:C74)</f>
        <v>279.00156037930168</v>
      </c>
      <c r="D68" s="157">
        <f t="shared" si="174"/>
        <v>282.12889289002749</v>
      </c>
      <c r="E68" s="157">
        <f t="shared" si="174"/>
        <v>296.57156308936749</v>
      </c>
      <c r="F68" s="157">
        <f t="shared" si="174"/>
        <v>298.00461690283646</v>
      </c>
      <c r="G68" s="157">
        <f t="shared" si="174"/>
        <v>325.4576280861782</v>
      </c>
      <c r="H68" s="157">
        <f t="shared" si="174"/>
        <v>315.24574618484428</v>
      </c>
      <c r="I68" s="157">
        <f t="shared" si="174"/>
        <v>323.46238199631182</v>
      </c>
      <c r="J68" s="157">
        <f t="shared" si="174"/>
        <v>303.02388315240336</v>
      </c>
      <c r="K68" s="157">
        <f t="shared" si="174"/>
        <v>316.23613573907522</v>
      </c>
      <c r="L68" s="157">
        <f t="shared" si="174"/>
        <v>332.31870622514634</v>
      </c>
      <c r="M68" s="157">
        <f t="shared" si="174"/>
        <v>323.85184100064231</v>
      </c>
      <c r="N68" s="157">
        <f t="shared" si="174"/>
        <v>335.86087745120886</v>
      </c>
      <c r="O68" s="157">
        <f t="shared" si="174"/>
        <v>341.78044810647322</v>
      </c>
      <c r="P68" s="157">
        <f t="shared" si="174"/>
        <v>341.35627214637924</v>
      </c>
      <c r="Q68" s="157">
        <f t="shared" si="174"/>
        <v>335.28000894853625</v>
      </c>
    </row>
    <row r="69" spans="1:17" ht="12" customHeight="1" x14ac:dyDescent="0.25">
      <c r="A69" s="167" t="s">
        <v>160</v>
      </c>
      <c r="B69" s="132">
        <v>223.81313797363785</v>
      </c>
      <c r="C69" s="132">
        <v>241.39932270107997</v>
      </c>
      <c r="D69" s="132">
        <v>251.89942622292719</v>
      </c>
      <c r="E69" s="132">
        <v>247.40326407010699</v>
      </c>
      <c r="F69" s="132">
        <v>254.44131887070205</v>
      </c>
      <c r="G69" s="132">
        <v>261.601567459097</v>
      </c>
      <c r="H69" s="132">
        <v>273.99950537709901</v>
      </c>
      <c r="I69" s="132">
        <v>285.42877144897113</v>
      </c>
      <c r="J69" s="132">
        <v>266.86856126856986</v>
      </c>
      <c r="K69" s="132">
        <v>287.7214073202681</v>
      </c>
      <c r="L69" s="132">
        <v>311.97454808881224</v>
      </c>
      <c r="M69" s="132">
        <v>297.10818046845577</v>
      </c>
      <c r="N69" s="132">
        <v>307.4632742532022</v>
      </c>
      <c r="O69" s="132">
        <v>312.81560161087543</v>
      </c>
      <c r="P69" s="132">
        <v>300.81746182584362</v>
      </c>
      <c r="Q69" s="132">
        <v>288.62741620140764</v>
      </c>
    </row>
    <row r="70" spans="1:17" ht="12" customHeight="1" x14ac:dyDescent="0.25">
      <c r="A70" s="167" t="s">
        <v>159</v>
      </c>
      <c r="B70" s="132">
        <f>SUM(B71:B72)</f>
        <v>0.48236728031389858</v>
      </c>
      <c r="C70" s="132">
        <f t="shared" ref="C70:Q70" si="175">SUM(C71:C72)</f>
        <v>1.2088799395885168</v>
      </c>
      <c r="D70" s="132">
        <f t="shared" si="175"/>
        <v>1.5923013854923913</v>
      </c>
      <c r="E70" s="132">
        <f t="shared" si="175"/>
        <v>2.4560552453567457</v>
      </c>
      <c r="F70" s="132">
        <f t="shared" si="175"/>
        <v>2.7484109934041343</v>
      </c>
      <c r="G70" s="132">
        <f t="shared" si="175"/>
        <v>2.7674554444214325</v>
      </c>
      <c r="H70" s="132">
        <f t="shared" si="175"/>
        <v>3.5330981452176586</v>
      </c>
      <c r="I70" s="132">
        <f t="shared" si="175"/>
        <v>5.1642695451344949</v>
      </c>
      <c r="J70" s="132">
        <f t="shared" si="175"/>
        <v>6.1709064399373155</v>
      </c>
      <c r="K70" s="132">
        <f t="shared" si="175"/>
        <v>12.356434479326399</v>
      </c>
      <c r="L70" s="132">
        <f t="shared" si="175"/>
        <v>15.194746104117563</v>
      </c>
      <c r="M70" s="132">
        <f t="shared" si="175"/>
        <v>17.325746411076508</v>
      </c>
      <c r="N70" s="132">
        <f t="shared" si="175"/>
        <v>19.219041047665247</v>
      </c>
      <c r="O70" s="132">
        <f t="shared" si="175"/>
        <v>24.154841156167599</v>
      </c>
      <c r="P70" s="132">
        <f t="shared" si="175"/>
        <v>25.762306062639194</v>
      </c>
      <c r="Q70" s="132">
        <f t="shared" si="175"/>
        <v>27.144778038976312</v>
      </c>
    </row>
    <row r="71" spans="1:17" ht="12" customHeight="1" x14ac:dyDescent="0.25">
      <c r="A71" s="166" t="s">
        <v>109</v>
      </c>
      <c r="B71" s="165">
        <v>0.31355836641712115</v>
      </c>
      <c r="C71" s="165">
        <v>0.78941628601758296</v>
      </c>
      <c r="D71" s="165">
        <v>1.0395690753323534</v>
      </c>
      <c r="E71" s="165">
        <v>1.6024969147314263</v>
      </c>
      <c r="F71" s="165">
        <v>1.7905108803550385</v>
      </c>
      <c r="G71" s="165">
        <v>1.7979204235896284</v>
      </c>
      <c r="H71" s="165">
        <v>2.2951369744919603</v>
      </c>
      <c r="I71" s="165">
        <v>3.3999723468276897</v>
      </c>
      <c r="J71" s="165">
        <v>3.9525415478645374</v>
      </c>
      <c r="K71" s="165">
        <v>8.0232155627702806</v>
      </c>
      <c r="L71" s="165">
        <v>9.9146425594060847</v>
      </c>
      <c r="M71" s="165">
        <v>11.173135556543869</v>
      </c>
      <c r="N71" s="165">
        <v>12.478337679668924</v>
      </c>
      <c r="O71" s="165">
        <v>15.702661451308904</v>
      </c>
      <c r="P71" s="165">
        <v>16.745117933409119</v>
      </c>
      <c r="Q71" s="165">
        <v>17.642940300800877</v>
      </c>
    </row>
    <row r="72" spans="1:17" ht="12" customHeight="1" x14ac:dyDescent="0.25">
      <c r="A72" s="147" t="s">
        <v>59</v>
      </c>
      <c r="B72" s="164">
        <v>0.16880891389677743</v>
      </c>
      <c r="C72" s="164">
        <v>0.4194636535709339</v>
      </c>
      <c r="D72" s="164">
        <v>0.55273231016003799</v>
      </c>
      <c r="E72" s="164">
        <v>0.85355833062531916</v>
      </c>
      <c r="F72" s="164">
        <v>0.95790011304909572</v>
      </c>
      <c r="G72" s="164">
        <v>0.9695350208318041</v>
      </c>
      <c r="H72" s="164">
        <v>1.2379611707256983</v>
      </c>
      <c r="I72" s="164">
        <v>1.7642971983068048</v>
      </c>
      <c r="J72" s="164">
        <v>2.2183648920727776</v>
      </c>
      <c r="K72" s="164">
        <v>4.3332189165561186</v>
      </c>
      <c r="L72" s="164">
        <v>5.2801035447114781</v>
      </c>
      <c r="M72" s="164">
        <v>6.1526108545326386</v>
      </c>
      <c r="N72" s="164">
        <v>6.740703367996324</v>
      </c>
      <c r="O72" s="164">
        <v>8.4521797048586969</v>
      </c>
      <c r="P72" s="164">
        <v>9.0171881292300746</v>
      </c>
      <c r="Q72" s="164">
        <v>9.5018377381754355</v>
      </c>
    </row>
    <row r="73" spans="1:17" ht="12" customHeight="1" x14ac:dyDescent="0.25">
      <c r="A73" s="163" t="s">
        <v>142</v>
      </c>
      <c r="B73" s="162">
        <v>49.788112649401448</v>
      </c>
      <c r="C73" s="162">
        <v>36.22201081604846</v>
      </c>
      <c r="D73" s="162">
        <v>28.473567000366089</v>
      </c>
      <c r="E73" s="162">
        <v>46.290331808134027</v>
      </c>
      <c r="F73" s="162">
        <v>40.423500954500803</v>
      </c>
      <c r="G73" s="162">
        <v>60.524078257173123</v>
      </c>
      <c r="H73" s="162">
        <v>37.280505208741253</v>
      </c>
      <c r="I73" s="162">
        <v>32.336992511070868</v>
      </c>
      <c r="J73" s="162">
        <v>29.373901777222244</v>
      </c>
      <c r="K73" s="162">
        <v>15.550654831401578</v>
      </c>
      <c r="L73" s="162">
        <v>4.9232396889510284</v>
      </c>
      <c r="M73" s="162">
        <v>8.931394755987542</v>
      </c>
      <c r="N73" s="162">
        <v>8.6931569228852705</v>
      </c>
      <c r="O73" s="162">
        <v>4.5042227132901917</v>
      </c>
      <c r="P73" s="162">
        <v>13.748017434094447</v>
      </c>
      <c r="Q73" s="162">
        <v>18.049219602305246</v>
      </c>
    </row>
    <row r="74" spans="1:17" ht="12" customHeight="1" x14ac:dyDescent="0.25">
      <c r="A74" s="161" t="s">
        <v>141</v>
      </c>
      <c r="B74" s="160">
        <f>SUM(B75:B76)</f>
        <v>0.10206695439524846</v>
      </c>
      <c r="C74" s="160">
        <f t="shared" ref="C74:Q74" si="176">SUM(C75:C76)</f>
        <v>0.17134692258476633</v>
      </c>
      <c r="D74" s="160">
        <f t="shared" si="176"/>
        <v>0.16359828124183992</v>
      </c>
      <c r="E74" s="160">
        <f t="shared" si="176"/>
        <v>0.42191196576968892</v>
      </c>
      <c r="F74" s="160">
        <f t="shared" si="176"/>
        <v>0.39138608422945886</v>
      </c>
      <c r="G74" s="160">
        <f t="shared" si="176"/>
        <v>0.56452692548662398</v>
      </c>
      <c r="H74" s="160">
        <f t="shared" si="176"/>
        <v>0.43263745378632901</v>
      </c>
      <c r="I74" s="160">
        <f t="shared" si="176"/>
        <v>0.53234849113527005</v>
      </c>
      <c r="J74" s="160">
        <f t="shared" si="176"/>
        <v>0.61051366667394935</v>
      </c>
      <c r="K74" s="160">
        <f t="shared" si="176"/>
        <v>0.60763910807912092</v>
      </c>
      <c r="L74" s="160">
        <f t="shared" si="176"/>
        <v>0.22617234326552971</v>
      </c>
      <c r="M74" s="160">
        <f t="shared" si="176"/>
        <v>0.48651936512246202</v>
      </c>
      <c r="N74" s="160">
        <f t="shared" si="176"/>
        <v>0.48540522745609804</v>
      </c>
      <c r="O74" s="160">
        <f t="shared" si="176"/>
        <v>0.30578262613999585</v>
      </c>
      <c r="P74" s="160">
        <f t="shared" si="176"/>
        <v>1.0284868238019891</v>
      </c>
      <c r="Q74" s="160">
        <f t="shared" si="176"/>
        <v>1.4585951058470787</v>
      </c>
    </row>
    <row r="75" spans="1:17" ht="12" customHeight="1" x14ac:dyDescent="0.25">
      <c r="A75" s="148" t="s">
        <v>60</v>
      </c>
      <c r="B75" s="156">
        <v>6.9777489962661865E-2</v>
      </c>
      <c r="C75" s="156">
        <v>0.11882394118963223</v>
      </c>
      <c r="D75" s="156">
        <v>0.11781795970780906</v>
      </c>
      <c r="E75" s="156">
        <v>0.3016018594607896</v>
      </c>
      <c r="F75" s="156">
        <v>0.28384411717519531</v>
      </c>
      <c r="G75" s="156">
        <v>0.41312359833081663</v>
      </c>
      <c r="H75" s="156">
        <v>0.30577437326264356</v>
      </c>
      <c r="I75" s="156">
        <v>0.37646028953614147</v>
      </c>
      <c r="J75" s="156">
        <v>0.42542316198900565</v>
      </c>
      <c r="K75" s="156">
        <v>0.42137958307472584</v>
      </c>
      <c r="L75" s="156">
        <v>0.153249662731129</v>
      </c>
      <c r="M75" s="156">
        <v>0.32978439394108428</v>
      </c>
      <c r="N75" s="156">
        <v>0.34399770839562499</v>
      </c>
      <c r="O75" s="156">
        <v>0.21899544775842777</v>
      </c>
      <c r="P75" s="156">
        <v>0.74466394604876074</v>
      </c>
      <c r="Q75" s="156">
        <v>1.0744177903016954</v>
      </c>
    </row>
    <row r="76" spans="1:17" ht="12" customHeight="1" x14ac:dyDescent="0.25">
      <c r="A76" s="148" t="s">
        <v>59</v>
      </c>
      <c r="B76" s="156">
        <v>3.2289464432586595E-2</v>
      </c>
      <c r="C76" s="156">
        <v>5.2522981395134102E-2</v>
      </c>
      <c r="D76" s="156">
        <v>4.578032153403086E-2</v>
      </c>
      <c r="E76" s="156">
        <v>0.12031010630889932</v>
      </c>
      <c r="F76" s="156">
        <v>0.10754196705426355</v>
      </c>
      <c r="G76" s="156">
        <v>0.15140332715580737</v>
      </c>
      <c r="H76" s="156">
        <v>0.12686308052368547</v>
      </c>
      <c r="I76" s="156">
        <v>0.15588820159912861</v>
      </c>
      <c r="J76" s="156">
        <v>0.18509050468494373</v>
      </c>
      <c r="K76" s="156">
        <v>0.1862595250043951</v>
      </c>
      <c r="L76" s="156">
        <v>7.2922680534400722E-2</v>
      </c>
      <c r="M76" s="156">
        <v>0.15673497118137775</v>
      </c>
      <c r="N76" s="156">
        <v>0.14140751906047308</v>
      </c>
      <c r="O76" s="156">
        <v>8.6787178381568075E-2</v>
      </c>
      <c r="P76" s="156">
        <v>0.2838228777532284</v>
      </c>
      <c r="Q76" s="156">
        <v>0.38417731554538342</v>
      </c>
    </row>
    <row r="77" spans="1:17" ht="12" customHeight="1" x14ac:dyDescent="0.25">
      <c r="A77" s="158" t="s">
        <v>62</v>
      </c>
      <c r="B77" s="157">
        <f>SUM(B78:B79)</f>
        <v>100.43818061619652</v>
      </c>
      <c r="C77" s="157">
        <f t="shared" ref="C77:Q77" si="177">SUM(C78:C79)</f>
        <v>101.80612316304375</v>
      </c>
      <c r="D77" s="157">
        <f t="shared" si="177"/>
        <v>101.91812015535342</v>
      </c>
      <c r="E77" s="157">
        <f t="shared" si="177"/>
        <v>107.92435964718706</v>
      </c>
      <c r="F77" s="157">
        <f t="shared" si="177"/>
        <v>111.2118325951475</v>
      </c>
      <c r="G77" s="157">
        <f t="shared" si="177"/>
        <v>122.94549617108066</v>
      </c>
      <c r="H77" s="157">
        <f t="shared" si="177"/>
        <v>122.49527774616612</v>
      </c>
      <c r="I77" s="157">
        <f t="shared" si="177"/>
        <v>124.33849183359484</v>
      </c>
      <c r="J77" s="157">
        <f t="shared" si="177"/>
        <v>117.13811825795507</v>
      </c>
      <c r="K77" s="157">
        <f t="shared" si="177"/>
        <v>124.19321886607612</v>
      </c>
      <c r="L77" s="157">
        <f t="shared" si="177"/>
        <v>130.46788709542835</v>
      </c>
      <c r="M77" s="157">
        <f t="shared" si="177"/>
        <v>128.01916711105301</v>
      </c>
      <c r="N77" s="157">
        <f t="shared" si="177"/>
        <v>131.32701171958445</v>
      </c>
      <c r="O77" s="157">
        <f t="shared" si="177"/>
        <v>133.02214401125187</v>
      </c>
      <c r="P77" s="157">
        <f t="shared" si="177"/>
        <v>131.36127987748222</v>
      </c>
      <c r="Q77" s="157">
        <f t="shared" si="177"/>
        <v>133.6534157628823</v>
      </c>
    </row>
    <row r="78" spans="1:17" ht="12" customHeight="1" x14ac:dyDescent="0.25">
      <c r="A78" s="23" t="s">
        <v>109</v>
      </c>
      <c r="B78" s="156">
        <v>78.324034833589437</v>
      </c>
      <c r="C78" s="156">
        <v>84.760821325204816</v>
      </c>
      <c r="D78" s="156">
        <v>90.841800554555107</v>
      </c>
      <c r="E78" s="156">
        <v>90.53623237507459</v>
      </c>
      <c r="F78" s="156">
        <v>93.972087319227896</v>
      </c>
      <c r="G78" s="156">
        <v>97.238900044115624</v>
      </c>
      <c r="H78" s="156">
        <v>103.87945474841729</v>
      </c>
      <c r="I78" s="156">
        <v>110.2522346523677</v>
      </c>
      <c r="J78" s="156">
        <v>104.51318688051734</v>
      </c>
      <c r="K78" s="156">
        <v>115.80955337037517</v>
      </c>
      <c r="L78" s="156">
        <v>125.31438222984904</v>
      </c>
      <c r="M78" s="156">
        <v>121.47191666543874</v>
      </c>
      <c r="N78" s="156">
        <v>125.31019325747205</v>
      </c>
      <c r="O78" s="156">
        <v>129.33303014129839</v>
      </c>
      <c r="P78" s="156">
        <v>125.64889027337567</v>
      </c>
      <c r="Q78" s="156">
        <v>126.89316656177404</v>
      </c>
    </row>
    <row r="79" spans="1:17" ht="12" customHeight="1" x14ac:dyDescent="0.25">
      <c r="A79" s="29" t="s">
        <v>140</v>
      </c>
      <c r="B79" s="57">
        <v>22.114145782607082</v>
      </c>
      <c r="C79" s="57">
        <v>17.045301837838934</v>
      </c>
      <c r="D79" s="57">
        <v>11.076319600798314</v>
      </c>
      <c r="E79" s="57">
        <v>17.38812727211247</v>
      </c>
      <c r="F79" s="57">
        <v>17.239745275919603</v>
      </c>
      <c r="G79" s="57">
        <v>25.706596126965046</v>
      </c>
      <c r="H79" s="57">
        <v>18.615822997748829</v>
      </c>
      <c r="I79" s="57">
        <v>14.086257181227145</v>
      </c>
      <c r="J79" s="57">
        <v>12.624931377437731</v>
      </c>
      <c r="K79" s="57">
        <v>8.3836654957009582</v>
      </c>
      <c r="L79" s="57">
        <v>5.1535048655793103</v>
      </c>
      <c r="M79" s="57">
        <v>6.5472504456142797</v>
      </c>
      <c r="N79" s="57">
        <v>6.016818462112397</v>
      </c>
      <c r="O79" s="57">
        <v>3.6891138699534642</v>
      </c>
      <c r="P79" s="57">
        <v>5.7123896041065461</v>
      </c>
      <c r="Q79" s="57">
        <v>6.7602492011082642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84.531469177303421</v>
      </c>
      <c r="C81" s="168">
        <f t="shared" ref="C81:Q81" si="178">SUM(C82,C85,C87,C100)</f>
        <v>94.420646996742349</v>
      </c>
      <c r="D81" s="168">
        <f t="shared" si="178"/>
        <v>86.49073366089479</v>
      </c>
      <c r="E81" s="168">
        <f t="shared" si="178"/>
        <v>109.59344051883303</v>
      </c>
      <c r="F81" s="168">
        <f t="shared" si="178"/>
        <v>111.75042504179942</v>
      </c>
      <c r="G81" s="168">
        <f t="shared" si="178"/>
        <v>116.68015580352083</v>
      </c>
      <c r="H81" s="168">
        <f t="shared" si="178"/>
        <v>134.00178907554459</v>
      </c>
      <c r="I81" s="168">
        <f t="shared" si="178"/>
        <v>226.84454945063138</v>
      </c>
      <c r="J81" s="168">
        <f t="shared" si="178"/>
        <v>259.05647291901829</v>
      </c>
      <c r="K81" s="168">
        <f t="shared" si="178"/>
        <v>267.19044302451255</v>
      </c>
      <c r="L81" s="168">
        <f t="shared" si="178"/>
        <v>317.3497406306688</v>
      </c>
      <c r="M81" s="168">
        <f t="shared" si="178"/>
        <v>282.00555016905383</v>
      </c>
      <c r="N81" s="168">
        <f t="shared" si="178"/>
        <v>358.68298942900765</v>
      </c>
      <c r="O81" s="168">
        <f t="shared" si="178"/>
        <v>386.12612386715449</v>
      </c>
      <c r="P81" s="168">
        <f t="shared" si="178"/>
        <v>300.82964072775655</v>
      </c>
      <c r="Q81" s="168">
        <f t="shared" si="178"/>
        <v>343.31588803214601</v>
      </c>
    </row>
    <row r="82" spans="1:17" ht="12.95" customHeight="1" x14ac:dyDescent="0.25">
      <c r="A82" s="158" t="s">
        <v>65</v>
      </c>
      <c r="B82" s="157">
        <f t="shared" ref="B82:Q82" si="179">SUM(B83:B84)</f>
        <v>68.915828512700699</v>
      </c>
      <c r="C82" s="157">
        <f t="shared" si="179"/>
        <v>78.116226638969593</v>
      </c>
      <c r="D82" s="157">
        <f t="shared" si="179"/>
        <v>68.862963216534723</v>
      </c>
      <c r="E82" s="157">
        <f t="shared" si="179"/>
        <v>89.986812415869991</v>
      </c>
      <c r="F82" s="157">
        <f t="shared" si="179"/>
        <v>90.280354772401736</v>
      </c>
      <c r="G82" s="157">
        <f t="shared" si="179"/>
        <v>93.120190092785649</v>
      </c>
      <c r="H82" s="157">
        <f t="shared" si="179"/>
        <v>102.45557681611579</v>
      </c>
      <c r="I82" s="157">
        <f t="shared" si="179"/>
        <v>177.41014443120943</v>
      </c>
      <c r="J82" s="157">
        <f t="shared" si="179"/>
        <v>203.9545904104032</v>
      </c>
      <c r="K82" s="157">
        <f t="shared" si="179"/>
        <v>209.64258904993406</v>
      </c>
      <c r="L82" s="157">
        <f t="shared" si="179"/>
        <v>257.09585733844239</v>
      </c>
      <c r="M82" s="157">
        <f t="shared" si="179"/>
        <v>210.95928604722337</v>
      </c>
      <c r="N82" s="157">
        <f t="shared" si="179"/>
        <v>279.05894904404812</v>
      </c>
      <c r="O82" s="157">
        <f t="shared" si="179"/>
        <v>304.5527071552695</v>
      </c>
      <c r="P82" s="157">
        <f t="shared" si="179"/>
        <v>218.39680242321381</v>
      </c>
      <c r="Q82" s="157">
        <f t="shared" si="179"/>
        <v>257.67364140895808</v>
      </c>
    </row>
    <row r="83" spans="1:17" ht="12" customHeight="1" x14ac:dyDescent="0.25">
      <c r="A83" s="23" t="s">
        <v>157</v>
      </c>
      <c r="B83" s="156">
        <v>68.035993577178331</v>
      </c>
      <c r="C83" s="156">
        <v>77.07860588775462</v>
      </c>
      <c r="D83" s="156">
        <v>67.297423290702454</v>
      </c>
      <c r="E83" s="156">
        <v>88.192829747123938</v>
      </c>
      <c r="F83" s="156">
        <v>88.333198722397341</v>
      </c>
      <c r="G83" s="156">
        <v>91.117698015822626</v>
      </c>
      <c r="H83" s="156">
        <v>100.82843734962437</v>
      </c>
      <c r="I83" s="156">
        <v>174.47191709790633</v>
      </c>
      <c r="J83" s="156">
        <v>202.53375661543802</v>
      </c>
      <c r="K83" s="156">
        <v>207.97444629118175</v>
      </c>
      <c r="L83" s="156">
        <v>255.88724851203204</v>
      </c>
      <c r="M83" s="156">
        <v>209.92871468020132</v>
      </c>
      <c r="N83" s="156">
        <v>276.86496950692913</v>
      </c>
      <c r="O83" s="156">
        <v>302.29068176305685</v>
      </c>
      <c r="P83" s="156">
        <v>216.15066454922712</v>
      </c>
      <c r="Q83" s="156">
        <v>255.2501345733146</v>
      </c>
    </row>
    <row r="84" spans="1:17" ht="12" customHeight="1" x14ac:dyDescent="0.25">
      <c r="A84" s="23" t="s">
        <v>60</v>
      </c>
      <c r="B84" s="156">
        <v>0.87983493552236458</v>
      </c>
      <c r="C84" s="156">
        <v>1.0376207512149758</v>
      </c>
      <c r="D84" s="156">
        <v>1.5655399258322658</v>
      </c>
      <c r="E84" s="156">
        <v>1.7939826687460532</v>
      </c>
      <c r="F84" s="156">
        <v>1.9471560500043881</v>
      </c>
      <c r="G84" s="156">
        <v>2.0024920769630263</v>
      </c>
      <c r="H84" s="156">
        <v>1.6271394664914303</v>
      </c>
      <c r="I84" s="156">
        <v>2.938227333303097</v>
      </c>
      <c r="J84" s="156">
        <v>1.4208337949651877</v>
      </c>
      <c r="K84" s="156">
        <v>1.668142758752315</v>
      </c>
      <c r="L84" s="156">
        <v>1.2086088264103141</v>
      </c>
      <c r="M84" s="156">
        <v>1.03057136702204</v>
      </c>
      <c r="N84" s="156">
        <v>2.1939795371189681</v>
      </c>
      <c r="O84" s="156">
        <v>2.2620253922126614</v>
      </c>
      <c r="P84" s="156">
        <v>2.246137873986688</v>
      </c>
      <c r="Q84" s="156">
        <v>2.4235068356434692</v>
      </c>
    </row>
    <row r="85" spans="1:17" ht="12.95" customHeight="1" x14ac:dyDescent="0.25">
      <c r="A85" s="158" t="s">
        <v>112</v>
      </c>
      <c r="B85" s="157">
        <f t="shared" ref="B85:Q85" si="180">B86</f>
        <v>4.5907951414538559E-2</v>
      </c>
      <c r="C85" s="157">
        <f t="shared" si="180"/>
        <v>6.0698888359059518E-2</v>
      </c>
      <c r="D85" s="157">
        <f t="shared" si="180"/>
        <v>7.469807593389266E-2</v>
      </c>
      <c r="E85" s="157">
        <f t="shared" si="180"/>
        <v>9.245343970056924E-2</v>
      </c>
      <c r="F85" s="157">
        <f t="shared" si="180"/>
        <v>0.10850224262667074</v>
      </c>
      <c r="G85" s="157">
        <f t="shared" si="180"/>
        <v>0.13209839740860685</v>
      </c>
      <c r="H85" s="157">
        <f t="shared" si="180"/>
        <v>0.20289956569965537</v>
      </c>
      <c r="I85" s="157">
        <f t="shared" si="180"/>
        <v>0.35790968085627906</v>
      </c>
      <c r="J85" s="157">
        <f t="shared" si="180"/>
        <v>0.54547999131543978</v>
      </c>
      <c r="K85" s="157">
        <f t="shared" si="180"/>
        <v>0.72087873654454226</v>
      </c>
      <c r="L85" s="157">
        <f t="shared" si="180"/>
        <v>0.91126759902042176</v>
      </c>
      <c r="M85" s="157">
        <f t="shared" si="180"/>
        <v>1.240709713457927</v>
      </c>
      <c r="N85" s="157">
        <f t="shared" si="180"/>
        <v>1.4813184588818815</v>
      </c>
      <c r="O85" s="157">
        <f t="shared" si="180"/>
        <v>1.5371842841599819</v>
      </c>
      <c r="P85" s="157">
        <f t="shared" si="180"/>
        <v>1.4911893256453543</v>
      </c>
      <c r="Q85" s="157">
        <f t="shared" si="180"/>
        <v>1.5919882335555862</v>
      </c>
    </row>
    <row r="86" spans="1:17" ht="12" customHeight="1" x14ac:dyDescent="0.25">
      <c r="A86" s="23" t="s">
        <v>60</v>
      </c>
      <c r="B86" s="156">
        <v>4.5907951414538559E-2</v>
      </c>
      <c r="C86" s="156">
        <v>6.0698888359059518E-2</v>
      </c>
      <c r="D86" s="156">
        <v>7.469807593389266E-2</v>
      </c>
      <c r="E86" s="156">
        <v>9.245343970056924E-2</v>
      </c>
      <c r="F86" s="156">
        <v>0.10850224262667074</v>
      </c>
      <c r="G86" s="156">
        <v>0.13209839740860685</v>
      </c>
      <c r="H86" s="156">
        <v>0.20289956569965537</v>
      </c>
      <c r="I86" s="156">
        <v>0.35790968085627906</v>
      </c>
      <c r="J86" s="156">
        <v>0.54547999131543978</v>
      </c>
      <c r="K86" s="156">
        <v>0.72087873654454226</v>
      </c>
      <c r="L86" s="156">
        <v>0.91126759902042176</v>
      </c>
      <c r="M86" s="156">
        <v>1.240709713457927</v>
      </c>
      <c r="N86" s="156">
        <v>1.4813184588818815</v>
      </c>
      <c r="O86" s="156">
        <v>1.5371842841599819</v>
      </c>
      <c r="P86" s="156">
        <v>1.4911893256453543</v>
      </c>
      <c r="Q86" s="156">
        <v>1.5919882335555862</v>
      </c>
    </row>
    <row r="87" spans="1:17" ht="12" customHeight="1" x14ac:dyDescent="0.25">
      <c r="A87" s="158" t="s">
        <v>63</v>
      </c>
      <c r="B87" s="157">
        <f>SUM(B88:B89,B92:B93,B96:B97)</f>
        <v>11.172877453353582</v>
      </c>
      <c r="C87" s="157">
        <f t="shared" ref="C87:Q87" si="181">SUM(C88:C89,C92:C93,C96:C97)</f>
        <v>11.691825693635092</v>
      </c>
      <c r="D87" s="157">
        <f t="shared" si="181"/>
        <v>12.660987055185748</v>
      </c>
      <c r="E87" s="157">
        <f t="shared" si="181"/>
        <v>13.721945336992887</v>
      </c>
      <c r="F87" s="157">
        <f t="shared" si="181"/>
        <v>15.133235999207896</v>
      </c>
      <c r="G87" s="157">
        <f t="shared" si="181"/>
        <v>16.503142354661414</v>
      </c>
      <c r="H87" s="157">
        <f t="shared" si="181"/>
        <v>22.189111479564261</v>
      </c>
      <c r="I87" s="157">
        <f t="shared" si="181"/>
        <v>34.724671926635139</v>
      </c>
      <c r="J87" s="157">
        <f t="shared" si="181"/>
        <v>40.106738483806133</v>
      </c>
      <c r="K87" s="157">
        <f t="shared" si="181"/>
        <v>41.233919094529689</v>
      </c>
      <c r="L87" s="157">
        <f t="shared" si="181"/>
        <v>43.168674756683302</v>
      </c>
      <c r="M87" s="157">
        <f t="shared" si="181"/>
        <v>50.592988311145625</v>
      </c>
      <c r="N87" s="157">
        <f t="shared" si="181"/>
        <v>56.4321346092363</v>
      </c>
      <c r="O87" s="157">
        <f t="shared" si="181"/>
        <v>57.553201571249097</v>
      </c>
      <c r="P87" s="157">
        <f t="shared" si="181"/>
        <v>57.747233620527879</v>
      </c>
      <c r="Q87" s="157">
        <f t="shared" si="181"/>
        <v>58.502271071537059</v>
      </c>
    </row>
    <row r="88" spans="1:17" ht="12" customHeight="1" x14ac:dyDescent="0.25">
      <c r="A88" s="167" t="s">
        <v>156</v>
      </c>
      <c r="B88" s="132">
        <v>4.0128088088659837</v>
      </c>
      <c r="C88" s="132">
        <v>4.694168698736827</v>
      </c>
      <c r="D88" s="132">
        <v>4.6510922217053059</v>
      </c>
      <c r="E88" s="132">
        <v>5.7498010653982172</v>
      </c>
      <c r="F88" s="132">
        <v>5.9710055646323505</v>
      </c>
      <c r="G88" s="132">
        <v>6.5264546157738241</v>
      </c>
      <c r="H88" s="132">
        <v>8.8336830471209762</v>
      </c>
      <c r="I88" s="132">
        <v>17.148593417460496</v>
      </c>
      <c r="J88" s="132">
        <v>18.660486801544302</v>
      </c>
      <c r="K88" s="132">
        <v>22.063059417216952</v>
      </c>
      <c r="L88" s="132">
        <v>24.213406958681659</v>
      </c>
      <c r="M88" s="132">
        <v>25.689503397366131</v>
      </c>
      <c r="N88" s="132">
        <v>32.406603927856487</v>
      </c>
      <c r="O88" s="132">
        <v>32.262833304295143</v>
      </c>
      <c r="P88" s="132">
        <v>31.710876410212968</v>
      </c>
      <c r="Q88" s="132">
        <v>32.149413718329527</v>
      </c>
    </row>
    <row r="89" spans="1:17" ht="12" customHeight="1" x14ac:dyDescent="0.25">
      <c r="A89" s="167" t="s">
        <v>155</v>
      </c>
      <c r="B89" s="132">
        <f>SUM(B90:B91)</f>
        <v>8.7043538263717746E-3</v>
      </c>
      <c r="C89" s="132">
        <f t="shared" ref="C89:Q89" si="182">SUM(C90:C91)</f>
        <v>2.4187476801215878E-2</v>
      </c>
      <c r="D89" s="132">
        <f t="shared" si="182"/>
        <v>3.0232097060418003E-2</v>
      </c>
      <c r="E89" s="132">
        <f t="shared" si="182"/>
        <v>5.798362512992454E-2</v>
      </c>
      <c r="F89" s="132">
        <f t="shared" si="182"/>
        <v>6.5204495728160339E-2</v>
      </c>
      <c r="G89" s="132">
        <f t="shared" si="182"/>
        <v>6.9196738750855608E-2</v>
      </c>
      <c r="H89" s="132">
        <f t="shared" si="182"/>
        <v>0.11274969289698467</v>
      </c>
      <c r="I89" s="132">
        <f t="shared" si="182"/>
        <v>0.30439702715440087</v>
      </c>
      <c r="J89" s="132">
        <f t="shared" si="182"/>
        <v>0.41073156917982762</v>
      </c>
      <c r="K89" s="132">
        <f t="shared" si="182"/>
        <v>0.91069679620060739</v>
      </c>
      <c r="L89" s="132">
        <f t="shared" si="182"/>
        <v>1.1415876058569068</v>
      </c>
      <c r="M89" s="132">
        <f t="shared" si="182"/>
        <v>1.4344194003331732</v>
      </c>
      <c r="N89" s="132">
        <f t="shared" si="182"/>
        <v>1.9530709734803016</v>
      </c>
      <c r="O89" s="132">
        <f t="shared" si="182"/>
        <v>2.4054247970763503</v>
      </c>
      <c r="P89" s="132">
        <f t="shared" si="182"/>
        <v>2.6323848010849247</v>
      </c>
      <c r="Q89" s="132">
        <f t="shared" si="182"/>
        <v>2.9361850752906204</v>
      </c>
    </row>
    <row r="90" spans="1:17" ht="12" customHeight="1" x14ac:dyDescent="0.25">
      <c r="A90" s="166" t="s">
        <v>55</v>
      </c>
      <c r="B90" s="165">
        <v>5.6581779365051134E-3</v>
      </c>
      <c r="C90" s="165">
        <v>1.6162417939667474E-2</v>
      </c>
      <c r="D90" s="165">
        <v>2.0228816100919627E-2</v>
      </c>
      <c r="E90" s="165">
        <v>3.8936227144687086E-2</v>
      </c>
      <c r="F90" s="165">
        <v>4.3706388493018229E-2</v>
      </c>
      <c r="G90" s="165">
        <v>4.6278592039495657E-2</v>
      </c>
      <c r="H90" s="165">
        <v>7.5497058632185615E-2</v>
      </c>
      <c r="I90" s="165">
        <v>0.2039222097174625</v>
      </c>
      <c r="J90" s="165">
        <v>0.27462201913273032</v>
      </c>
      <c r="K90" s="165">
        <v>0.60865155878271682</v>
      </c>
      <c r="L90" s="165">
        <v>0.76172103505020061</v>
      </c>
      <c r="M90" s="165">
        <v>0.95702196087480684</v>
      </c>
      <c r="N90" s="165">
        <v>1.3030138249727834</v>
      </c>
      <c r="O90" s="165">
        <v>1.6036266354726183</v>
      </c>
      <c r="P90" s="165">
        <v>1.749310638460118</v>
      </c>
      <c r="Q90" s="165">
        <v>1.9498995690415228</v>
      </c>
    </row>
    <row r="91" spans="1:17" ht="12" customHeight="1" x14ac:dyDescent="0.25">
      <c r="A91" s="147" t="s">
        <v>59</v>
      </c>
      <c r="B91" s="164">
        <v>3.0461758898666603E-3</v>
      </c>
      <c r="C91" s="164">
        <v>8.0250588615484036E-3</v>
      </c>
      <c r="D91" s="164">
        <v>1.0003280959498378E-2</v>
      </c>
      <c r="E91" s="164">
        <v>1.9047397985237455E-2</v>
      </c>
      <c r="F91" s="164">
        <v>2.1498107235142117E-2</v>
      </c>
      <c r="G91" s="164">
        <v>2.2918146711359944E-2</v>
      </c>
      <c r="H91" s="164">
        <v>3.7252634264799044E-2</v>
      </c>
      <c r="I91" s="164">
        <v>0.1004748174369384</v>
      </c>
      <c r="J91" s="164">
        <v>0.13610955004709729</v>
      </c>
      <c r="K91" s="164">
        <v>0.30204523741789063</v>
      </c>
      <c r="L91" s="164">
        <v>0.37986657080670622</v>
      </c>
      <c r="M91" s="164">
        <v>0.47739743945836627</v>
      </c>
      <c r="N91" s="164">
        <v>0.65005714850751828</v>
      </c>
      <c r="O91" s="164">
        <v>0.80179816160373185</v>
      </c>
      <c r="P91" s="164">
        <v>0.88307416262480665</v>
      </c>
      <c r="Q91" s="164">
        <v>0.98628550624909761</v>
      </c>
    </row>
    <row r="92" spans="1:17" ht="12" customHeight="1" x14ac:dyDescent="0.25">
      <c r="A92" s="163" t="s">
        <v>144</v>
      </c>
      <c r="B92" s="162">
        <v>2.3359612809951171</v>
      </c>
      <c r="C92" s="162">
        <v>2.3598295710712676</v>
      </c>
      <c r="D92" s="162">
        <v>2.300293969122007</v>
      </c>
      <c r="E92" s="162">
        <v>1.7531443833424052</v>
      </c>
      <c r="F92" s="162">
        <v>1.8058824671356517</v>
      </c>
      <c r="G92" s="162">
        <v>1.5476707603208926</v>
      </c>
      <c r="H92" s="162">
        <v>0.96990976657080774</v>
      </c>
      <c r="I92" s="162">
        <v>0.94168846271668083</v>
      </c>
      <c r="J92" s="162">
        <v>0.87881859507480076</v>
      </c>
      <c r="K92" s="162">
        <v>0.78831730372104003</v>
      </c>
      <c r="L92" s="162">
        <v>0.55156104162013264</v>
      </c>
      <c r="M92" s="162">
        <v>1.4162810751851784</v>
      </c>
      <c r="N92" s="162">
        <v>1.4628406947679478</v>
      </c>
      <c r="O92" s="162">
        <v>1.4692474827666757</v>
      </c>
      <c r="P92" s="162">
        <v>1.5129635517223294</v>
      </c>
      <c r="Q92" s="162">
        <v>2.1613064829848714</v>
      </c>
    </row>
    <row r="93" spans="1:17" ht="12" customHeight="1" x14ac:dyDescent="0.25">
      <c r="A93" s="161" t="s">
        <v>143</v>
      </c>
      <c r="B93" s="160">
        <f>SUM(B94:B95)</f>
        <v>5.0775457825131725E-3</v>
      </c>
      <c r="C93" s="160">
        <f t="shared" ref="C93:Q93" si="183">SUM(C94:C95)</f>
        <v>1.1999646585002986E-2</v>
      </c>
      <c r="D93" s="160">
        <f t="shared" si="183"/>
        <v>1.4846630572197362E-2</v>
      </c>
      <c r="E93" s="160">
        <f t="shared" si="183"/>
        <v>1.7533895971707035E-2</v>
      </c>
      <c r="F93" s="160">
        <f t="shared" si="183"/>
        <v>1.9571465020021616E-2</v>
      </c>
      <c r="G93" s="160">
        <f t="shared" si="183"/>
        <v>1.6364436147803967E-2</v>
      </c>
      <c r="H93" s="160">
        <f t="shared" si="183"/>
        <v>1.2180192029702233E-2</v>
      </c>
      <c r="I93" s="160">
        <f t="shared" si="183"/>
        <v>1.6751034300888704E-2</v>
      </c>
      <c r="J93" s="160">
        <f t="shared" si="183"/>
        <v>1.9455975326848389E-2</v>
      </c>
      <c r="K93" s="160">
        <f t="shared" si="183"/>
        <v>3.2664743014939886E-2</v>
      </c>
      <c r="L93" s="160">
        <f t="shared" si="183"/>
        <v>2.603936121948755E-2</v>
      </c>
      <c r="M93" s="160">
        <f t="shared" si="183"/>
        <v>7.8482118354574637E-2</v>
      </c>
      <c r="N93" s="160">
        <f t="shared" si="183"/>
        <v>8.708064419337494E-2</v>
      </c>
      <c r="O93" s="160">
        <f t="shared" si="183"/>
        <v>0.10833667272052226</v>
      </c>
      <c r="P93" s="160">
        <f t="shared" si="183"/>
        <v>0.12412883326494831</v>
      </c>
      <c r="Q93" s="160">
        <f t="shared" si="183"/>
        <v>0.19538555282001413</v>
      </c>
    </row>
    <row r="94" spans="1:17" ht="12" customHeight="1" x14ac:dyDescent="0.25">
      <c r="A94" s="148" t="s">
        <v>57</v>
      </c>
      <c r="B94" s="156">
        <v>3.3006098467576201E-3</v>
      </c>
      <c r="C94" s="156">
        <v>7.9356744692188601E-3</v>
      </c>
      <c r="D94" s="156">
        <v>9.844990092448172E-3</v>
      </c>
      <c r="E94" s="156">
        <v>1.1610308394528632E-2</v>
      </c>
      <c r="F94" s="156">
        <v>1.2988312565241255E-2</v>
      </c>
      <c r="G94" s="156">
        <v>1.0827165801435123E-2</v>
      </c>
      <c r="H94" s="156">
        <v>8.0466805564848049E-3</v>
      </c>
      <c r="I94" s="156">
        <v>1.1067610284253807E-2</v>
      </c>
      <c r="J94" s="156">
        <v>1.2832764479592427E-2</v>
      </c>
      <c r="K94" s="156">
        <v>2.1618049604465055E-2</v>
      </c>
      <c r="L94" s="156">
        <v>1.7211328977142479E-2</v>
      </c>
      <c r="M94" s="156">
        <v>5.2040530281387429E-2</v>
      </c>
      <c r="N94" s="156">
        <v>5.7703362558302475E-2</v>
      </c>
      <c r="O94" s="156">
        <v>7.1733983590410763E-2</v>
      </c>
      <c r="P94" s="156">
        <v>8.2127435563200527E-2</v>
      </c>
      <c r="Q94" s="156">
        <v>0.12946468691413335</v>
      </c>
    </row>
    <row r="95" spans="1:17" ht="12" customHeight="1" x14ac:dyDescent="0.25">
      <c r="A95" s="148" t="s">
        <v>59</v>
      </c>
      <c r="B95" s="156">
        <v>1.7769359357555521E-3</v>
      </c>
      <c r="C95" s="156">
        <v>4.0639721157841261E-3</v>
      </c>
      <c r="D95" s="156">
        <v>5.0016404797491891E-3</v>
      </c>
      <c r="E95" s="156">
        <v>5.9235875771784024E-3</v>
      </c>
      <c r="F95" s="156">
        <v>6.583152454780361E-3</v>
      </c>
      <c r="G95" s="156">
        <v>5.5372703463688446E-3</v>
      </c>
      <c r="H95" s="156">
        <v>4.1335114732174274E-3</v>
      </c>
      <c r="I95" s="156">
        <v>5.6834240166348969E-3</v>
      </c>
      <c r="J95" s="156">
        <v>6.6232108472559607E-3</v>
      </c>
      <c r="K95" s="156">
        <v>1.1046693410474831E-2</v>
      </c>
      <c r="L95" s="156">
        <v>8.8280322423450689E-3</v>
      </c>
      <c r="M95" s="156">
        <v>2.6441588073187205E-2</v>
      </c>
      <c r="N95" s="156">
        <v>2.9377281635072458E-2</v>
      </c>
      <c r="O95" s="156">
        <v>3.6602689130111499E-2</v>
      </c>
      <c r="P95" s="156">
        <v>4.2001397701747788E-2</v>
      </c>
      <c r="Q95" s="156">
        <v>6.5920865905880796E-2</v>
      </c>
    </row>
    <row r="96" spans="1:17" ht="12" customHeight="1" x14ac:dyDescent="0.25">
      <c r="A96" s="163" t="s">
        <v>142</v>
      </c>
      <c r="B96" s="162">
        <v>4.8005360232890819</v>
      </c>
      <c r="C96" s="162">
        <v>4.5798400135052502</v>
      </c>
      <c r="D96" s="162">
        <v>5.6320069710870664</v>
      </c>
      <c r="E96" s="162">
        <v>6.0878731546396239</v>
      </c>
      <c r="F96" s="162">
        <v>7.2015001876175893</v>
      </c>
      <c r="G96" s="162">
        <v>8.266020408445641</v>
      </c>
      <c r="H96" s="162">
        <v>12.118551494726475</v>
      </c>
      <c r="I96" s="162">
        <v>16.04786833919847</v>
      </c>
      <c r="J96" s="162">
        <v>19.727206229027132</v>
      </c>
      <c r="K96" s="162">
        <v>16.783280693238567</v>
      </c>
      <c r="L96" s="162">
        <v>16.481244283771584</v>
      </c>
      <c r="M96" s="162">
        <v>20.838418516651842</v>
      </c>
      <c r="N96" s="162">
        <v>19.43016424737251</v>
      </c>
      <c r="O96" s="162">
        <v>19.935210990855428</v>
      </c>
      <c r="P96" s="162">
        <v>20.236547137967364</v>
      </c>
      <c r="Q96" s="162">
        <v>19.478999033530993</v>
      </c>
    </row>
    <row r="97" spans="1:17" ht="12" customHeight="1" x14ac:dyDescent="0.25">
      <c r="A97" s="161" t="s">
        <v>141</v>
      </c>
      <c r="B97" s="160">
        <f>SUM(B98:B99)</f>
        <v>9.7894405945128278E-3</v>
      </c>
      <c r="C97" s="160">
        <f t="shared" ref="C97:Q97" si="184">SUM(C98:C99)</f>
        <v>2.1800286935527734E-2</v>
      </c>
      <c r="D97" s="160">
        <f t="shared" si="184"/>
        <v>3.2515165638755145E-2</v>
      </c>
      <c r="E97" s="160">
        <f t="shared" si="184"/>
        <v>5.5609212511010836E-2</v>
      </c>
      <c r="F97" s="160">
        <f t="shared" si="184"/>
        <v>7.007181907412241E-2</v>
      </c>
      <c r="G97" s="160">
        <f t="shared" si="184"/>
        <v>7.7435395222393177E-2</v>
      </c>
      <c r="H97" s="160">
        <f t="shared" si="184"/>
        <v>0.14203728621931366</v>
      </c>
      <c r="I97" s="160">
        <f t="shared" si="184"/>
        <v>0.26537364580420653</v>
      </c>
      <c r="J97" s="160">
        <f t="shared" si="184"/>
        <v>0.41003931365322244</v>
      </c>
      <c r="K97" s="160">
        <f t="shared" si="184"/>
        <v>0.65590014113758444</v>
      </c>
      <c r="L97" s="160">
        <f t="shared" si="184"/>
        <v>0.75483550553353618</v>
      </c>
      <c r="M97" s="160">
        <f t="shared" si="184"/>
        <v>1.1358838032547178</v>
      </c>
      <c r="N97" s="160">
        <f t="shared" si="184"/>
        <v>1.0923741215656788</v>
      </c>
      <c r="O97" s="160">
        <f t="shared" si="184"/>
        <v>1.3721483235349767</v>
      </c>
      <c r="P97" s="160">
        <f t="shared" si="184"/>
        <v>1.5303328862753445</v>
      </c>
      <c r="Q97" s="160">
        <f t="shared" si="184"/>
        <v>1.5809812085810293</v>
      </c>
    </row>
    <row r="98" spans="1:17" ht="12" customHeight="1" x14ac:dyDescent="0.25">
      <c r="A98" s="148" t="s">
        <v>60</v>
      </c>
      <c r="B98" s="156">
        <v>6.6924951064817233E-3</v>
      </c>
      <c r="C98" s="156">
        <v>1.5164180569247322E-2</v>
      </c>
      <c r="D98" s="156">
        <v>2.3583664782060164E-2</v>
      </c>
      <c r="E98" s="156">
        <v>3.9727869954954941E-2</v>
      </c>
      <c r="F98" s="156">
        <v>5.0836670495311043E-2</v>
      </c>
      <c r="G98" s="156">
        <v>5.661936040178437E-2</v>
      </c>
      <c r="H98" s="156">
        <v>0.10060010947545499</v>
      </c>
      <c r="I98" s="156">
        <v>0.18808922814943019</v>
      </c>
      <c r="J98" s="156">
        <v>0.28661141538342916</v>
      </c>
      <c r="K98" s="156">
        <v>0.4561902440639537</v>
      </c>
      <c r="L98" s="156">
        <v>0.51198626355328625</v>
      </c>
      <c r="M98" s="156">
        <v>0.76890974725658945</v>
      </c>
      <c r="N98" s="156">
        <v>0.77339841528646402</v>
      </c>
      <c r="O98" s="156">
        <v>0.98220907371906119</v>
      </c>
      <c r="P98" s="156">
        <v>1.1054605386281871</v>
      </c>
      <c r="Q98" s="156">
        <v>1.1625023470048079</v>
      </c>
    </row>
    <row r="99" spans="1:17" ht="12" customHeight="1" x14ac:dyDescent="0.25">
      <c r="A99" s="148" t="s">
        <v>59</v>
      </c>
      <c r="B99" s="156">
        <v>3.0969454880311045E-3</v>
      </c>
      <c r="C99" s="156">
        <v>6.6361063662804124E-3</v>
      </c>
      <c r="D99" s="156">
        <v>8.9315008566949825E-3</v>
      </c>
      <c r="E99" s="156">
        <v>1.5881342556055892E-2</v>
      </c>
      <c r="F99" s="156">
        <v>1.9235148578811364E-2</v>
      </c>
      <c r="G99" s="156">
        <v>2.0816034820608804E-2</v>
      </c>
      <c r="H99" s="156">
        <v>4.1437176743858668E-2</v>
      </c>
      <c r="I99" s="156">
        <v>7.7284417654776325E-2</v>
      </c>
      <c r="J99" s="156">
        <v>0.12342789826979328</v>
      </c>
      <c r="K99" s="156">
        <v>0.19970989707363068</v>
      </c>
      <c r="L99" s="156">
        <v>0.24284924198024996</v>
      </c>
      <c r="M99" s="156">
        <v>0.36697405599812843</v>
      </c>
      <c r="N99" s="156">
        <v>0.31897570627921468</v>
      </c>
      <c r="O99" s="156">
        <v>0.38993924981591566</v>
      </c>
      <c r="P99" s="156">
        <v>0.42487234764715748</v>
      </c>
      <c r="Q99" s="156">
        <v>0.41847886157622133</v>
      </c>
    </row>
    <row r="100" spans="1:17" ht="12" customHeight="1" x14ac:dyDescent="0.25">
      <c r="A100" s="158" t="s">
        <v>62</v>
      </c>
      <c r="B100" s="157">
        <f>SUM(B101:B103)</f>
        <v>4.3968552598346049</v>
      </c>
      <c r="C100" s="157">
        <f t="shared" ref="C100:Q100" si="185">SUM(C101:C103)</f>
        <v>4.5518957757786023</v>
      </c>
      <c r="D100" s="157">
        <f t="shared" si="185"/>
        <v>4.8920853132404316</v>
      </c>
      <c r="E100" s="157">
        <f t="shared" si="185"/>
        <v>5.792229326269589</v>
      </c>
      <c r="F100" s="157">
        <f t="shared" si="185"/>
        <v>6.22833202756311</v>
      </c>
      <c r="G100" s="157">
        <f t="shared" si="185"/>
        <v>6.9247249586651494</v>
      </c>
      <c r="H100" s="157">
        <f t="shared" si="185"/>
        <v>9.154201214164889</v>
      </c>
      <c r="I100" s="157">
        <f t="shared" si="185"/>
        <v>14.351823411930546</v>
      </c>
      <c r="J100" s="157">
        <f t="shared" si="185"/>
        <v>14.449664033493526</v>
      </c>
      <c r="K100" s="157">
        <f t="shared" si="185"/>
        <v>15.593056143504295</v>
      </c>
      <c r="L100" s="157">
        <f t="shared" si="185"/>
        <v>16.173940936522708</v>
      </c>
      <c r="M100" s="157">
        <f t="shared" si="185"/>
        <v>19.212566097226873</v>
      </c>
      <c r="N100" s="157">
        <f t="shared" si="185"/>
        <v>21.710587316841327</v>
      </c>
      <c r="O100" s="157">
        <f t="shared" si="185"/>
        <v>22.483030856475906</v>
      </c>
      <c r="P100" s="157">
        <f t="shared" si="185"/>
        <v>23.194415358369511</v>
      </c>
      <c r="Q100" s="157">
        <f t="shared" si="185"/>
        <v>25.547987318095291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1.9861262117012075</v>
      </c>
      <c r="K101" s="156">
        <v>1.989736232634399</v>
      </c>
      <c r="L101" s="156">
        <v>1.9934165734516029</v>
      </c>
      <c r="M101" s="156">
        <v>1.9934150158361446</v>
      </c>
      <c r="N101" s="156">
        <v>1.9932885587408378</v>
      </c>
      <c r="O101" s="156">
        <v>1.993396705501367</v>
      </c>
      <c r="P101" s="156">
        <v>1.9934173593308819</v>
      </c>
      <c r="Q101" s="156">
        <v>1.9934144092536101</v>
      </c>
    </row>
    <row r="102" spans="1:17" ht="12" customHeight="1" x14ac:dyDescent="0.25">
      <c r="A102" s="23" t="s">
        <v>57</v>
      </c>
      <c r="B102" s="156">
        <v>0.40470646821330625</v>
      </c>
      <c r="C102" s="156">
        <v>0.41669394097261359</v>
      </c>
      <c r="D102" s="156">
        <v>0.68381995774135762</v>
      </c>
      <c r="E102" s="156">
        <v>0.38656045931324534</v>
      </c>
      <c r="F102" s="156">
        <v>0.47923684479390188</v>
      </c>
      <c r="G102" s="156">
        <v>0.42577664335491577</v>
      </c>
      <c r="H102" s="156">
        <v>0.50513209761528821</v>
      </c>
      <c r="I102" s="156">
        <v>1.1230691554992152</v>
      </c>
      <c r="J102" s="156">
        <v>2.4214578161843532</v>
      </c>
      <c r="K102" s="156">
        <v>1.4583087389826475</v>
      </c>
      <c r="L102" s="156">
        <v>0.71605248114924447</v>
      </c>
      <c r="M102" s="156">
        <v>2.7764545980384776</v>
      </c>
      <c r="N102" s="156">
        <v>2.687573718055877</v>
      </c>
      <c r="O102" s="156">
        <v>2.4619482265359625</v>
      </c>
      <c r="P102" s="156">
        <v>3.0211226321748361</v>
      </c>
      <c r="Q102" s="156">
        <v>2.7430198287683742</v>
      </c>
    </row>
    <row r="103" spans="1:17" ht="12" customHeight="1" x14ac:dyDescent="0.25">
      <c r="A103" s="29" t="s">
        <v>140</v>
      </c>
      <c r="B103" s="57">
        <v>3.9921487916212985</v>
      </c>
      <c r="C103" s="57">
        <v>4.1352018348059882</v>
      </c>
      <c r="D103" s="57">
        <v>4.2082653554990737</v>
      </c>
      <c r="E103" s="57">
        <v>5.4056688669563435</v>
      </c>
      <c r="F103" s="57">
        <v>5.7490951827692083</v>
      </c>
      <c r="G103" s="57">
        <v>6.4989483153102334</v>
      </c>
      <c r="H103" s="57">
        <v>8.649069116549601</v>
      </c>
      <c r="I103" s="57">
        <v>13.228754256431332</v>
      </c>
      <c r="J103" s="57">
        <v>10.042080005607966</v>
      </c>
      <c r="K103" s="57">
        <v>12.14501117188725</v>
      </c>
      <c r="L103" s="57">
        <v>13.46447188192186</v>
      </c>
      <c r="M103" s="57">
        <v>14.44269648335225</v>
      </c>
      <c r="N103" s="57">
        <v>17.02972504004461</v>
      </c>
      <c r="O103" s="57">
        <v>18.027685924438575</v>
      </c>
      <c r="P103" s="57">
        <v>18.179875366863794</v>
      </c>
      <c r="Q103" s="57">
        <v>20.811553080073306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14.685939279703291</v>
      </c>
      <c r="C124" s="168">
        <f t="shared" ref="C124:Q124" si="193">SUM(C125,C128,C130,C139)</f>
        <v>13.019333084103346</v>
      </c>
      <c r="D124" s="168">
        <f t="shared" si="193"/>
        <v>13.472883838590604</v>
      </c>
      <c r="E124" s="168">
        <f t="shared" si="193"/>
        <v>13.301402375684081</v>
      </c>
      <c r="F124" s="168">
        <f t="shared" si="193"/>
        <v>13.314762847953231</v>
      </c>
      <c r="G124" s="168">
        <f t="shared" si="193"/>
        <v>12.559904666318921</v>
      </c>
      <c r="H124" s="168">
        <f t="shared" si="193"/>
        <v>12.315212935532042</v>
      </c>
      <c r="I124" s="168">
        <f t="shared" si="193"/>
        <v>12.728545549920852</v>
      </c>
      <c r="J124" s="168">
        <f t="shared" si="193"/>
        <v>12.230733658048143</v>
      </c>
      <c r="K124" s="168">
        <f t="shared" si="193"/>
        <v>11.150242948508861</v>
      </c>
      <c r="L124" s="168">
        <f t="shared" si="193"/>
        <v>9.7913784208631718</v>
      </c>
      <c r="M124" s="168">
        <f t="shared" si="193"/>
        <v>11.272311032271233</v>
      </c>
      <c r="N124" s="168">
        <f t="shared" si="193"/>
        <v>6.0114109239153812</v>
      </c>
      <c r="O124" s="168">
        <f t="shared" si="193"/>
        <v>3.7624950653450342</v>
      </c>
      <c r="P124" s="168">
        <f t="shared" si="193"/>
        <v>3.6337804093898898</v>
      </c>
      <c r="Q124" s="168">
        <f t="shared" si="193"/>
        <v>1.5670825565619158</v>
      </c>
    </row>
    <row r="125" spans="1:17" ht="12.95" customHeight="1" x14ac:dyDescent="0.25">
      <c r="A125" s="158" t="s">
        <v>65</v>
      </c>
      <c r="B125" s="157">
        <f t="shared" ref="B125:Q125" si="194">SUM(B126:B127)</f>
        <v>12.015297243672686</v>
      </c>
      <c r="C125" s="157">
        <f t="shared" si="194"/>
        <v>10.543469789083051</v>
      </c>
      <c r="D125" s="157">
        <f t="shared" si="194"/>
        <v>10.721006353776691</v>
      </c>
      <c r="E125" s="157">
        <f t="shared" si="194"/>
        <v>10.611476274791752</v>
      </c>
      <c r="F125" s="157">
        <f t="shared" si="194"/>
        <v>10.601436585146068</v>
      </c>
      <c r="G125" s="157">
        <f t="shared" si="194"/>
        <v>9.7627050892717318</v>
      </c>
      <c r="H125" s="157">
        <f t="shared" si="194"/>
        <v>9.4507412499498962</v>
      </c>
      <c r="I125" s="157">
        <f t="shared" si="194"/>
        <v>9.9491393487928335</v>
      </c>
      <c r="J125" s="157">
        <f t="shared" si="194"/>
        <v>9.5091563962456718</v>
      </c>
      <c r="K125" s="157">
        <f t="shared" si="194"/>
        <v>8.4633026100535815</v>
      </c>
      <c r="L125" s="157">
        <f t="shared" si="194"/>
        <v>7.6823609563714248</v>
      </c>
      <c r="M125" s="157">
        <f t="shared" si="194"/>
        <v>8.6221939824443101</v>
      </c>
      <c r="N125" s="157">
        <f t="shared" si="194"/>
        <v>4.4913320642151469</v>
      </c>
      <c r="O125" s="157">
        <f t="shared" si="194"/>
        <v>2.9304205255858582</v>
      </c>
      <c r="P125" s="157">
        <f t="shared" si="194"/>
        <v>2.6950380002870613</v>
      </c>
      <c r="Q125" s="157">
        <f t="shared" si="194"/>
        <v>1.191000052940179</v>
      </c>
    </row>
    <row r="126" spans="1:17" ht="12" customHeight="1" x14ac:dyDescent="0.25">
      <c r="A126" s="23" t="s">
        <v>149</v>
      </c>
      <c r="B126" s="156">
        <v>11.938106023327103</v>
      </c>
      <c r="C126" s="156">
        <v>10.472976958459475</v>
      </c>
      <c r="D126" s="156">
        <v>10.597738757947365</v>
      </c>
      <c r="E126" s="156">
        <v>10.504635760939042</v>
      </c>
      <c r="F126" s="156">
        <v>10.485865000674423</v>
      </c>
      <c r="G126" s="156">
        <v>9.6565936927957328</v>
      </c>
      <c r="H126" s="156">
        <v>9.3750949964139227</v>
      </c>
      <c r="I126" s="156">
        <v>9.8660636925617879</v>
      </c>
      <c r="J126" s="156">
        <v>9.4759182213551725</v>
      </c>
      <c r="K126" s="156">
        <v>8.4294965251256553</v>
      </c>
      <c r="L126" s="156">
        <v>7.6642610050208884</v>
      </c>
      <c r="M126" s="156">
        <v>8.6010819853717884</v>
      </c>
      <c r="N126" s="156">
        <v>4.4736068138445955</v>
      </c>
      <c r="O126" s="156">
        <v>2.9194973026262216</v>
      </c>
      <c r="P126" s="156">
        <v>2.6811075844306456</v>
      </c>
      <c r="Q126" s="156">
        <v>1.1853727123786606</v>
      </c>
    </row>
    <row r="127" spans="1:17" ht="12" customHeight="1" x14ac:dyDescent="0.25">
      <c r="A127" s="23" t="s">
        <v>60</v>
      </c>
      <c r="B127" s="156">
        <v>7.719122034558204E-2</v>
      </c>
      <c r="C127" s="156">
        <v>7.0492830623576905E-2</v>
      </c>
      <c r="D127" s="156">
        <v>0.12326759582932512</v>
      </c>
      <c r="E127" s="156">
        <v>0.10684051385271044</v>
      </c>
      <c r="F127" s="156">
        <v>0.11557158447164599</v>
      </c>
      <c r="G127" s="156">
        <v>0.10611139647599885</v>
      </c>
      <c r="H127" s="156">
        <v>7.5646253535973568E-2</v>
      </c>
      <c r="I127" s="156">
        <v>8.307565623104568E-2</v>
      </c>
      <c r="J127" s="156">
        <v>3.3238174890500148E-2</v>
      </c>
      <c r="K127" s="156">
        <v>3.3806084927926049E-2</v>
      </c>
      <c r="L127" s="156">
        <v>1.8099951350536065E-2</v>
      </c>
      <c r="M127" s="156">
        <v>2.1111997072521562E-2</v>
      </c>
      <c r="N127" s="156">
        <v>1.7725250370551823E-2</v>
      </c>
      <c r="O127" s="156">
        <v>1.092322295963666E-2</v>
      </c>
      <c r="P127" s="156">
        <v>1.3930415856415582E-2</v>
      </c>
      <c r="Q127" s="156">
        <v>5.6273405615184747E-3</v>
      </c>
    </row>
    <row r="128" spans="1:17" ht="12.95" customHeight="1" x14ac:dyDescent="0.25">
      <c r="A128" s="158" t="s">
        <v>112</v>
      </c>
      <c r="B128" s="157">
        <f t="shared" ref="B128:Q128" si="195">B129</f>
        <v>7.7178584986760477E-3</v>
      </c>
      <c r="C128" s="157">
        <f t="shared" si="195"/>
        <v>1.0094050170575309E-2</v>
      </c>
      <c r="D128" s="157">
        <f t="shared" si="195"/>
        <v>1.2043711518326892E-2</v>
      </c>
      <c r="E128" s="157">
        <f t="shared" si="195"/>
        <v>1.3732055014349254E-2</v>
      </c>
      <c r="F128" s="157">
        <f t="shared" si="195"/>
        <v>1.5324402489517179E-2</v>
      </c>
      <c r="G128" s="157">
        <f t="shared" si="195"/>
        <v>1.7881105210608903E-2</v>
      </c>
      <c r="H128" s="157">
        <f t="shared" si="195"/>
        <v>2.0053217200240472E-2</v>
      </c>
      <c r="I128" s="157">
        <f t="shared" si="195"/>
        <v>2.2422237689577771E-2</v>
      </c>
      <c r="J128" s="157">
        <f t="shared" si="195"/>
        <v>2.9116034394832836E-2</v>
      </c>
      <c r="K128" s="157">
        <f t="shared" si="195"/>
        <v>3.5967084083459028E-2</v>
      </c>
      <c r="L128" s="157">
        <f t="shared" si="195"/>
        <v>3.8517336981172129E-2</v>
      </c>
      <c r="M128" s="157">
        <f t="shared" si="195"/>
        <v>4.3563592338082928E-2</v>
      </c>
      <c r="N128" s="157">
        <f t="shared" si="195"/>
        <v>3.0250082212956299E-2</v>
      </c>
      <c r="O128" s="157">
        <f t="shared" si="195"/>
        <v>1.863720424682944E-2</v>
      </c>
      <c r="P128" s="157">
        <f t="shared" si="195"/>
        <v>1.7779623987548676E-2</v>
      </c>
      <c r="Q128" s="157">
        <f t="shared" si="195"/>
        <v>7.6530230556502935E-3</v>
      </c>
    </row>
    <row r="129" spans="1:17" ht="12" customHeight="1" x14ac:dyDescent="0.25">
      <c r="A129" s="23" t="s">
        <v>60</v>
      </c>
      <c r="B129" s="156">
        <v>7.7178584986760477E-3</v>
      </c>
      <c r="C129" s="156">
        <v>1.0094050170575309E-2</v>
      </c>
      <c r="D129" s="156">
        <v>1.2043711518326892E-2</v>
      </c>
      <c r="E129" s="156">
        <v>1.3732055014349254E-2</v>
      </c>
      <c r="F129" s="156">
        <v>1.5324402489517179E-2</v>
      </c>
      <c r="G129" s="156">
        <v>1.7881105210608903E-2</v>
      </c>
      <c r="H129" s="156">
        <v>2.0053217200240472E-2</v>
      </c>
      <c r="I129" s="156">
        <v>2.2422237689577771E-2</v>
      </c>
      <c r="J129" s="156">
        <v>2.9116034394832836E-2</v>
      </c>
      <c r="K129" s="156">
        <v>3.5967084083459028E-2</v>
      </c>
      <c r="L129" s="156">
        <v>3.8517336981172129E-2</v>
      </c>
      <c r="M129" s="156">
        <v>4.3563592338082928E-2</v>
      </c>
      <c r="N129" s="156">
        <v>3.0250082212956299E-2</v>
      </c>
      <c r="O129" s="156">
        <v>1.863720424682944E-2</v>
      </c>
      <c r="P129" s="156">
        <v>1.7779623987548676E-2</v>
      </c>
      <c r="Q129" s="156">
        <v>7.6530230556502935E-3</v>
      </c>
    </row>
    <row r="130" spans="1:17" ht="12" customHeight="1" x14ac:dyDescent="0.25">
      <c r="A130" s="158" t="s">
        <v>63</v>
      </c>
      <c r="B130" s="157">
        <f>SUM(B131:B132,B135:B136)</f>
        <v>1.9218222480130203</v>
      </c>
      <c r="C130" s="157">
        <f t="shared" ref="C130:Q130" si="196">SUM(C131:C132,C135:C136)</f>
        <v>1.7120225099630988</v>
      </c>
      <c r="D130" s="157">
        <f t="shared" si="196"/>
        <v>1.9478940360693602</v>
      </c>
      <c r="E130" s="157">
        <f t="shared" si="196"/>
        <v>1.8155727953632641</v>
      </c>
      <c r="F130" s="157">
        <f t="shared" si="196"/>
        <v>1.8170142241404137</v>
      </c>
      <c r="G130" s="157">
        <f t="shared" si="196"/>
        <v>1.8404305319179437</v>
      </c>
      <c r="H130" s="157">
        <f t="shared" si="196"/>
        <v>1.9405626636139479</v>
      </c>
      <c r="I130" s="157">
        <f t="shared" si="196"/>
        <v>1.8568793027089061</v>
      </c>
      <c r="J130" s="157">
        <f t="shared" si="196"/>
        <v>1.9026138190090389</v>
      </c>
      <c r="K130" s="157">
        <f t="shared" si="196"/>
        <v>1.8530273386259497</v>
      </c>
      <c r="L130" s="157">
        <f t="shared" si="196"/>
        <v>1.3743654866476418</v>
      </c>
      <c r="M130" s="157">
        <f t="shared" si="196"/>
        <v>1.9207532964935823</v>
      </c>
      <c r="N130" s="157">
        <f t="shared" si="196"/>
        <v>1.0377166074518929</v>
      </c>
      <c r="O130" s="157">
        <f t="shared" si="196"/>
        <v>0.53475357540563728</v>
      </c>
      <c r="P130" s="157">
        <f t="shared" si="196"/>
        <v>0.63731002798237124</v>
      </c>
      <c r="Q130" s="157">
        <f t="shared" si="196"/>
        <v>0.24164736404490594</v>
      </c>
    </row>
    <row r="131" spans="1:17" ht="12" customHeight="1" x14ac:dyDescent="0.25">
      <c r="A131" s="167" t="s">
        <v>148</v>
      </c>
      <c r="B131" s="132">
        <v>1.5554618941148632</v>
      </c>
      <c r="C131" s="132">
        <v>1.3244236438328427</v>
      </c>
      <c r="D131" s="132">
        <v>1.529349784907502</v>
      </c>
      <c r="E131" s="132">
        <v>1.4271841380258163</v>
      </c>
      <c r="F131" s="132">
        <v>1.4024958678814312</v>
      </c>
      <c r="G131" s="132">
        <v>1.3531467286114403</v>
      </c>
      <c r="H131" s="132">
        <v>1.5098293663357782</v>
      </c>
      <c r="I131" s="132">
        <v>1.783142239347409</v>
      </c>
      <c r="J131" s="132">
        <v>1.5619552839146045</v>
      </c>
      <c r="K131" s="132">
        <v>1.5204714989871821</v>
      </c>
      <c r="L131" s="132">
        <v>1.2096675730726696</v>
      </c>
      <c r="M131" s="132">
        <v>1.7494326103826816</v>
      </c>
      <c r="N131" s="132">
        <v>0.85705736393005405</v>
      </c>
      <c r="O131" s="132">
        <v>0.48896202281265444</v>
      </c>
      <c r="P131" s="132">
        <v>0.58786255779815622</v>
      </c>
      <c r="Q131" s="132">
        <v>0.21624619935803632</v>
      </c>
    </row>
    <row r="132" spans="1:17" ht="12" customHeight="1" x14ac:dyDescent="0.25">
      <c r="A132" s="167" t="s">
        <v>147</v>
      </c>
      <c r="B132" s="132">
        <f>SUM(B133:B134)</f>
        <v>3.3361374936341668E-3</v>
      </c>
      <c r="C132" s="132">
        <f t="shared" ref="C132:Q132" si="197">SUM(C133:C134)</f>
        <v>6.9030006152514117E-3</v>
      </c>
      <c r="D132" s="132">
        <f t="shared" si="197"/>
        <v>9.4532496797531188E-3</v>
      </c>
      <c r="E132" s="132">
        <f t="shared" si="197"/>
        <v>1.4278280311233897E-2</v>
      </c>
      <c r="F132" s="132">
        <f t="shared" si="197"/>
        <v>1.5356924884078905E-2</v>
      </c>
      <c r="G132" s="132">
        <f t="shared" si="197"/>
        <v>1.4689056072719104E-2</v>
      </c>
      <c r="H132" s="132">
        <f t="shared" si="197"/>
        <v>1.9364364750575239E-2</v>
      </c>
      <c r="I132" s="132">
        <f t="shared" si="197"/>
        <v>3.2354025233427251E-2</v>
      </c>
      <c r="J132" s="132">
        <f t="shared" si="197"/>
        <v>3.5135284469959074E-2</v>
      </c>
      <c r="K132" s="132">
        <f t="shared" si="197"/>
        <v>6.4304207198733698E-2</v>
      </c>
      <c r="L132" s="132">
        <f t="shared" si="197"/>
        <v>6.3202054835199847E-2</v>
      </c>
      <c r="M132" s="132">
        <f t="shared" si="197"/>
        <v>9.4227627029542446E-2</v>
      </c>
      <c r="N132" s="132">
        <f t="shared" si="197"/>
        <v>5.2423953557608372E-2</v>
      </c>
      <c r="O132" s="132">
        <f t="shared" si="197"/>
        <v>3.8681176454543026E-2</v>
      </c>
      <c r="P132" s="132">
        <f t="shared" si="197"/>
        <v>4.8003370431283165E-2</v>
      </c>
      <c r="Q132" s="132">
        <f t="shared" si="197"/>
        <v>1.9909759745035283E-2</v>
      </c>
    </row>
    <row r="133" spans="1:17" ht="12" customHeight="1" x14ac:dyDescent="0.25">
      <c r="A133" s="166" t="s">
        <v>61</v>
      </c>
      <c r="B133" s="165">
        <v>2.2192063340163918E-3</v>
      </c>
      <c r="C133" s="165">
        <v>4.3308663647551289E-3</v>
      </c>
      <c r="D133" s="165">
        <v>6.2379093713429258E-3</v>
      </c>
      <c r="E133" s="165">
        <v>9.1717392964249279E-3</v>
      </c>
      <c r="F133" s="165">
        <v>9.7509591218050036E-3</v>
      </c>
      <c r="G133" s="165">
        <v>9.2030567480758975E-3</v>
      </c>
      <c r="H133" s="165">
        <v>1.2577240973563908E-2</v>
      </c>
      <c r="I133" s="165">
        <v>2.1037922057448841E-2</v>
      </c>
      <c r="J133" s="165">
        <v>2.2813031730878213E-2</v>
      </c>
      <c r="K133" s="165">
        <v>4.1750541485680921E-2</v>
      </c>
      <c r="L133" s="165">
        <v>3.7919406283158347E-2</v>
      </c>
      <c r="M133" s="165">
        <v>6.488833067436213E-2</v>
      </c>
      <c r="N133" s="165">
        <v>3.405663004864655E-2</v>
      </c>
      <c r="O133" s="165">
        <v>2.3945709913624214E-2</v>
      </c>
      <c r="P133" s="165">
        <v>3.1965523298899373E-2</v>
      </c>
      <c r="Q133" s="165">
        <v>1.2946287994414071E-2</v>
      </c>
    </row>
    <row r="134" spans="1:17" ht="12" customHeight="1" x14ac:dyDescent="0.25">
      <c r="A134" s="147" t="s">
        <v>59</v>
      </c>
      <c r="B134" s="164">
        <v>1.1169311596177752E-3</v>
      </c>
      <c r="C134" s="164">
        <v>2.5721342504962832E-3</v>
      </c>
      <c r="D134" s="164">
        <v>3.2153403084101929E-3</v>
      </c>
      <c r="E134" s="164">
        <v>5.1065410148089683E-3</v>
      </c>
      <c r="F134" s="164">
        <v>5.6059657622739012E-3</v>
      </c>
      <c r="G134" s="164">
        <v>5.4859993246432065E-3</v>
      </c>
      <c r="H134" s="164">
        <v>6.7871237770113302E-3</v>
      </c>
      <c r="I134" s="164">
        <v>1.1316103175978408E-2</v>
      </c>
      <c r="J134" s="164">
        <v>1.2322252739080858E-2</v>
      </c>
      <c r="K134" s="164">
        <v>2.2553665713052784E-2</v>
      </c>
      <c r="L134" s="164">
        <v>2.5282648552041504E-2</v>
      </c>
      <c r="M134" s="164">
        <v>2.933929635518032E-2</v>
      </c>
      <c r="N134" s="164">
        <v>1.8367323508961819E-2</v>
      </c>
      <c r="O134" s="164">
        <v>1.4735466540918816E-2</v>
      </c>
      <c r="P134" s="164">
        <v>1.6037847132383789E-2</v>
      </c>
      <c r="Q134" s="164">
        <v>6.9634717506212099E-3</v>
      </c>
    </row>
    <row r="135" spans="1:17" ht="12" customHeight="1" x14ac:dyDescent="0.25">
      <c r="A135" s="163" t="s">
        <v>142</v>
      </c>
      <c r="B135" s="162">
        <v>0.36222180324103814</v>
      </c>
      <c r="C135" s="162">
        <v>0.37883040495188258</v>
      </c>
      <c r="D135" s="162">
        <v>0.40668528195274189</v>
      </c>
      <c r="E135" s="162">
        <v>0.37072523897787729</v>
      </c>
      <c r="F135" s="162">
        <v>0.39523739659929685</v>
      </c>
      <c r="G135" s="162">
        <v>0.46820968643312816</v>
      </c>
      <c r="H135" s="162">
        <v>0.40649844042635053</v>
      </c>
      <c r="I135" s="162">
        <v>4.0688017556362192E-2</v>
      </c>
      <c r="J135" s="162">
        <v>0.29937373332608125</v>
      </c>
      <c r="K135" s="162">
        <v>0.25816396079205672</v>
      </c>
      <c r="L135" s="162">
        <v>9.7106246933760673E-2</v>
      </c>
      <c r="M135" s="162">
        <v>7.3103324887409699E-2</v>
      </c>
      <c r="N135" s="162">
        <v>0.12143544464684179</v>
      </c>
      <c r="O135" s="162">
        <v>6.7399828953291939E-3</v>
      </c>
      <c r="P135" s="162">
        <v>1.2558128197233372E-3</v>
      </c>
      <c r="Q135" s="162">
        <v>5.0992286787658091E-3</v>
      </c>
    </row>
    <row r="136" spans="1:17" ht="12" customHeight="1" x14ac:dyDescent="0.25">
      <c r="A136" s="161" t="s">
        <v>141</v>
      </c>
      <c r="B136" s="160">
        <f t="shared" ref="B136" si="198">SUM(B137:B138)</f>
        <v>8.0241316348465786E-4</v>
      </c>
      <c r="C136" s="160">
        <f t="shared" ref="C136" si="199">SUM(C137:C138)</f>
        <v>1.8654605631221489E-3</v>
      </c>
      <c r="D136" s="160">
        <f t="shared" ref="D136" si="200">SUM(D137:D138)</f>
        <v>2.4057195293630874E-3</v>
      </c>
      <c r="E136" s="160">
        <f t="shared" ref="E136" si="201">SUM(E137:E138)</f>
        <v>3.3851380483367025E-3</v>
      </c>
      <c r="F136" s="160">
        <f t="shared" ref="F136" si="202">SUM(F137:F138)</f>
        <v>3.9240347756068971E-3</v>
      </c>
      <c r="G136" s="160">
        <f t="shared" ref="G136" si="203">SUM(G137:G138)</f>
        <v>4.3850608006561521E-3</v>
      </c>
      <c r="H136" s="160">
        <f t="shared" ref="H136" si="204">SUM(H137:H138)</f>
        <v>4.8704921012439695E-3</v>
      </c>
      <c r="I136" s="160">
        <f t="shared" ref="I136" si="205">SUM(I137:I138)</f>
        <v>6.9502057170758727E-4</v>
      </c>
      <c r="J136" s="160">
        <f t="shared" ref="J136" si="206">SUM(J137:J138)</f>
        <v>6.149517298394155E-3</v>
      </c>
      <c r="K136" s="160">
        <f t="shared" ref="K136" si="207">SUM(K137:K138)</f>
        <v>1.0087671647977133E-2</v>
      </c>
      <c r="L136" s="160">
        <f t="shared" ref="L136" si="208">SUM(L137:L138)</f>
        <v>4.389611806011654E-3</v>
      </c>
      <c r="M136" s="160">
        <f t="shared" ref="M136" si="209">SUM(M137:M138)</f>
        <v>3.9897341939485768E-3</v>
      </c>
      <c r="N136" s="160">
        <f t="shared" ref="N136" si="210">SUM(N137:N138)</f>
        <v>6.7998453173887721E-3</v>
      </c>
      <c r="O136" s="160">
        <f t="shared" ref="O136" si="211">SUM(O137:O138)</f>
        <v>3.7039324311057204E-4</v>
      </c>
      <c r="P136" s="160">
        <f t="shared" ref="P136" si="212">SUM(P137:P138)</f>
        <v>1.8828693320850298E-4</v>
      </c>
      <c r="Q136" s="160">
        <f t="shared" ref="Q136" si="213">SUM(Q137:Q138)</f>
        <v>3.9217626306852567E-4</v>
      </c>
    </row>
    <row r="137" spans="1:17" ht="12" customHeight="1" x14ac:dyDescent="0.25">
      <c r="A137" s="148" t="s">
        <v>60</v>
      </c>
      <c r="B137" s="156">
        <v>5.4856517266243621E-4</v>
      </c>
      <c r="C137" s="156">
        <v>1.2995910280129666E-3</v>
      </c>
      <c r="D137" s="156">
        <v>1.7422366085800315E-3</v>
      </c>
      <c r="E137" s="156">
        <v>2.4148952555229984E-3</v>
      </c>
      <c r="F137" s="156">
        <v>2.8439863259944946E-3</v>
      </c>
      <c r="G137" s="156">
        <v>3.2058273009664909E-3</v>
      </c>
      <c r="H137" s="156">
        <v>3.4416239376626372E-3</v>
      </c>
      <c r="I137" s="156">
        <v>4.9204114254205523E-4</v>
      </c>
      <c r="J137" s="156">
        <v>4.3011793875320269E-3</v>
      </c>
      <c r="K137" s="156">
        <v>7.0191457006230128E-3</v>
      </c>
      <c r="L137" s="156">
        <v>2.9792161223233878E-3</v>
      </c>
      <c r="M137" s="156">
        <v>2.696114425201649E-3</v>
      </c>
      <c r="N137" s="156">
        <v>4.8170092567622119E-3</v>
      </c>
      <c r="O137" s="156">
        <v>2.6551447769477979E-4</v>
      </c>
      <c r="P137" s="156">
        <v>1.3604638880334406E-4</v>
      </c>
      <c r="Q137" s="156">
        <v>2.8901371861487818E-4</v>
      </c>
    </row>
    <row r="138" spans="1:17" ht="12" customHeight="1" x14ac:dyDescent="0.25">
      <c r="A138" s="148" t="s">
        <v>59</v>
      </c>
      <c r="B138" s="156">
        <v>2.5384799082222166E-4</v>
      </c>
      <c r="C138" s="156">
        <v>5.6586953510918232E-4</v>
      </c>
      <c r="D138" s="156">
        <v>6.6348292078305577E-4</v>
      </c>
      <c r="E138" s="156">
        <v>9.7024279281370397E-4</v>
      </c>
      <c r="F138" s="156">
        <v>1.0800484496124028E-3</v>
      </c>
      <c r="G138" s="156">
        <v>1.1792334996896614E-3</v>
      </c>
      <c r="H138" s="156">
        <v>1.4288681635813325E-3</v>
      </c>
      <c r="I138" s="156">
        <v>2.0297942916553207E-4</v>
      </c>
      <c r="J138" s="156">
        <v>1.8483379108621286E-3</v>
      </c>
      <c r="K138" s="156">
        <v>3.0685259473541208E-3</v>
      </c>
      <c r="L138" s="156">
        <v>1.4103956836882664E-3</v>
      </c>
      <c r="M138" s="156">
        <v>1.2936197687469279E-3</v>
      </c>
      <c r="N138" s="156">
        <v>1.9828360606265606E-3</v>
      </c>
      <c r="O138" s="156">
        <v>1.0487876541579225E-4</v>
      </c>
      <c r="P138" s="156">
        <v>5.2240544405158914E-5</v>
      </c>
      <c r="Q138" s="156">
        <v>1.0316254445364752E-4</v>
      </c>
    </row>
    <row r="139" spans="1:17" ht="12" customHeight="1" x14ac:dyDescent="0.25">
      <c r="A139" s="158" t="s">
        <v>62</v>
      </c>
      <c r="B139" s="157">
        <f>SUM(B140:B141)</f>
        <v>0.74110192951890863</v>
      </c>
      <c r="C139" s="157">
        <f t="shared" ref="C139:Q139" si="214">SUM(C140:C141)</f>
        <v>0.75374673488662014</v>
      </c>
      <c r="D139" s="157">
        <f t="shared" si="214"/>
        <v>0.79193973722622679</v>
      </c>
      <c r="E139" s="157">
        <f t="shared" si="214"/>
        <v>0.86062125051471416</v>
      </c>
      <c r="F139" s="157">
        <f t="shared" si="214"/>
        <v>0.8809876361772323</v>
      </c>
      <c r="G139" s="157">
        <f t="shared" si="214"/>
        <v>0.93888793991863639</v>
      </c>
      <c r="H139" s="157">
        <f t="shared" si="214"/>
        <v>0.90385580476795746</v>
      </c>
      <c r="I139" s="157">
        <f t="shared" si="214"/>
        <v>0.90010466072953565</v>
      </c>
      <c r="J139" s="157">
        <f t="shared" si="214"/>
        <v>0.78984740839860046</v>
      </c>
      <c r="K139" s="157">
        <f t="shared" si="214"/>
        <v>0.79794591574587026</v>
      </c>
      <c r="L139" s="157">
        <f t="shared" si="214"/>
        <v>0.69613464086293342</v>
      </c>
      <c r="M139" s="157">
        <f t="shared" si="214"/>
        <v>0.68580016099525687</v>
      </c>
      <c r="N139" s="157">
        <f t="shared" si="214"/>
        <v>0.45211217003538495</v>
      </c>
      <c r="O139" s="157">
        <f t="shared" si="214"/>
        <v>0.27868376010670975</v>
      </c>
      <c r="P139" s="157">
        <f t="shared" si="214"/>
        <v>0.28365275713290861</v>
      </c>
      <c r="Q139" s="157">
        <f t="shared" si="214"/>
        <v>0.12678211652118077</v>
      </c>
    </row>
    <row r="140" spans="1:17" ht="12" customHeight="1" x14ac:dyDescent="0.25">
      <c r="A140" s="23" t="s">
        <v>57</v>
      </c>
      <c r="B140" s="156">
        <v>6.8225568493161762E-2</v>
      </c>
      <c r="C140" s="156">
        <v>6.8981706109976906E-2</v>
      </c>
      <c r="D140" s="156">
        <v>0.11068517646632073</v>
      </c>
      <c r="E140" s="156">
        <v>5.7435341339091506E-2</v>
      </c>
      <c r="F140" s="156">
        <v>6.7798260176986952E-2</v>
      </c>
      <c r="G140" s="156">
        <v>5.7733357265645262E-2</v>
      </c>
      <c r="H140" s="156">
        <v>4.9853624868015929E-2</v>
      </c>
      <c r="I140" s="156">
        <v>7.0421487310689646E-2</v>
      </c>
      <c r="J140" s="156">
        <v>0.15347229550302635</v>
      </c>
      <c r="K140" s="156">
        <v>8.5558099860567713E-2</v>
      </c>
      <c r="L140" s="156">
        <v>3.5179823356885777E-2</v>
      </c>
      <c r="M140" s="156">
        <v>0.11057171301463314</v>
      </c>
      <c r="N140" s="156">
        <v>6.1640577339905002E-2</v>
      </c>
      <c r="O140" s="156">
        <v>3.3505705793644154E-2</v>
      </c>
      <c r="P140" s="156">
        <v>4.0423857055535112E-2</v>
      </c>
      <c r="Q140" s="156">
        <v>1.4767568056668449E-2</v>
      </c>
    </row>
    <row r="141" spans="1:17" ht="12" customHeight="1" x14ac:dyDescent="0.25">
      <c r="A141" s="29" t="s">
        <v>140</v>
      </c>
      <c r="B141" s="57">
        <v>0.67287636102574688</v>
      </c>
      <c r="C141" s="57">
        <v>0.68476502877664325</v>
      </c>
      <c r="D141" s="57">
        <v>0.68125456075990609</v>
      </c>
      <c r="E141" s="57">
        <v>0.80318590917562271</v>
      </c>
      <c r="F141" s="57">
        <v>0.81318937600024532</v>
      </c>
      <c r="G141" s="57">
        <v>0.88115458265299118</v>
      </c>
      <c r="H141" s="57">
        <v>0.85400217989994154</v>
      </c>
      <c r="I141" s="57">
        <v>0.82968317341884601</v>
      </c>
      <c r="J141" s="57">
        <v>0.63637511289557414</v>
      </c>
      <c r="K141" s="57">
        <v>0.71238781588530253</v>
      </c>
      <c r="L141" s="57">
        <v>0.66095481750604768</v>
      </c>
      <c r="M141" s="57">
        <v>0.57522844798062367</v>
      </c>
      <c r="N141" s="57">
        <v>0.39047159269547993</v>
      </c>
      <c r="O141" s="57">
        <v>0.24517805431306558</v>
      </c>
      <c r="P141" s="57">
        <v>0.24322890007737347</v>
      </c>
      <c r="Q141" s="57">
        <v>0.11201454846451231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6.2866807299450151</v>
      </c>
      <c r="C143" s="168">
        <f t="shared" ref="C143" si="216">SUM(C144,C146,C148,C157)</f>
        <v>10.223132697645463</v>
      </c>
      <c r="D143" s="168">
        <f t="shared" ref="D143" si="217">SUM(D144,D146,D148,D157)</f>
        <v>17.684770341990518</v>
      </c>
      <c r="E143" s="168">
        <f t="shared" ref="E143" si="218">SUM(E144,E146,E148,E157)</f>
        <v>23.377390788762511</v>
      </c>
      <c r="F143" s="168">
        <f t="shared" ref="F143" si="219">SUM(F144,F146,F148,F157)</f>
        <v>32.744851565959173</v>
      </c>
      <c r="G143" s="168">
        <f t="shared" ref="G143" si="220">SUM(G144,G146,G148,G157)</f>
        <v>38.342640364210638</v>
      </c>
      <c r="H143" s="168">
        <f t="shared" ref="H143" si="221">SUM(H144,H146,H148,H157)</f>
        <v>35.670318388532522</v>
      </c>
      <c r="I143" s="168">
        <f t="shared" ref="I143" si="222">SUM(I144,I146,I148,I157)</f>
        <v>37.454259854642167</v>
      </c>
      <c r="J143" s="168">
        <f t="shared" ref="J143" si="223">SUM(J144,J146,J148,J157)</f>
        <v>43.159300808855754</v>
      </c>
      <c r="K143" s="168">
        <f t="shared" ref="K143" si="224">SUM(K144,K146,K148,K157)</f>
        <v>46.358208143909309</v>
      </c>
      <c r="L143" s="168">
        <f t="shared" ref="L143" si="225">SUM(L144,L146,L148,L157)</f>
        <v>55.003750854087897</v>
      </c>
      <c r="M143" s="168">
        <f t="shared" ref="M143" si="226">SUM(M144,M146,M148,M157)</f>
        <v>52.971531038225578</v>
      </c>
      <c r="N143" s="168">
        <f t="shared" ref="N143" si="227">SUM(N144,N146,N148,N157)</f>
        <v>81.618049556259805</v>
      </c>
      <c r="O143" s="168">
        <f t="shared" ref="O143" si="228">SUM(O144,O146,O148,O157)</f>
        <v>115.58785423243</v>
      </c>
      <c r="P143" s="168">
        <f t="shared" ref="P143" si="229">SUM(P144,P146,P148,P157)</f>
        <v>162.46509782691442</v>
      </c>
      <c r="Q143" s="168">
        <f t="shared" ref="Q143" si="230">SUM(Q144,Q146,Q148,Q157)</f>
        <v>260.21728772480986</v>
      </c>
    </row>
    <row r="144" spans="1:17" ht="12.95" customHeight="1" x14ac:dyDescent="0.25">
      <c r="A144" s="158" t="s">
        <v>65</v>
      </c>
      <c r="B144" s="157">
        <f t="shared" ref="B144:Q144" si="231">B145</f>
        <v>5.1041974392722489</v>
      </c>
      <c r="C144" s="157">
        <f t="shared" si="231"/>
        <v>8.2923857703709327</v>
      </c>
      <c r="D144" s="157">
        <f t="shared" si="231"/>
        <v>13.789301564169218</v>
      </c>
      <c r="E144" s="157">
        <f t="shared" si="231"/>
        <v>18.542865344115075</v>
      </c>
      <c r="F144" s="157">
        <f t="shared" si="231"/>
        <v>25.901004140739115</v>
      </c>
      <c r="G144" s="157">
        <f t="shared" si="231"/>
        <v>29.884152929814274</v>
      </c>
      <c r="H144" s="157">
        <f t="shared" si="231"/>
        <v>27.479273993511228</v>
      </c>
      <c r="I144" s="157">
        <f t="shared" si="231"/>
        <v>28.075037719954729</v>
      </c>
      <c r="J144" s="157">
        <f t="shared" si="231"/>
        <v>33.578672471134681</v>
      </c>
      <c r="K144" s="157">
        <f t="shared" si="231"/>
        <v>35.235479449290722</v>
      </c>
      <c r="L144" s="157">
        <f t="shared" si="231"/>
        <v>43.723216015694653</v>
      </c>
      <c r="M144" s="157">
        <f t="shared" si="231"/>
        <v>39.766201401295525</v>
      </c>
      <c r="N144" s="157">
        <f t="shared" si="231"/>
        <v>60.544061818044092</v>
      </c>
      <c r="O144" s="157">
        <f t="shared" si="231"/>
        <v>87.6338299745195</v>
      </c>
      <c r="P144" s="157">
        <f t="shared" si="231"/>
        <v>113.61027130905305</v>
      </c>
      <c r="Q144" s="157">
        <f t="shared" si="231"/>
        <v>187.6380445719208</v>
      </c>
    </row>
    <row r="145" spans="1:17" ht="12" customHeight="1" x14ac:dyDescent="0.25">
      <c r="A145" s="23" t="s">
        <v>60</v>
      </c>
      <c r="B145" s="156">
        <v>5.1041974392722489</v>
      </c>
      <c r="C145" s="156">
        <v>8.2923857703709327</v>
      </c>
      <c r="D145" s="156">
        <v>13.789301564169218</v>
      </c>
      <c r="E145" s="156">
        <v>18.542865344115075</v>
      </c>
      <c r="F145" s="156">
        <v>25.901004140739115</v>
      </c>
      <c r="G145" s="156">
        <v>29.884152929814274</v>
      </c>
      <c r="H145" s="156">
        <v>27.479273993511228</v>
      </c>
      <c r="I145" s="156">
        <v>28.075037719954729</v>
      </c>
      <c r="J145" s="156">
        <v>33.578672471134681</v>
      </c>
      <c r="K145" s="156">
        <v>35.235479449290722</v>
      </c>
      <c r="L145" s="156">
        <v>43.723216015694653</v>
      </c>
      <c r="M145" s="156">
        <v>39.766201401295525</v>
      </c>
      <c r="N145" s="156">
        <v>60.544061818044092</v>
      </c>
      <c r="O145" s="156">
        <v>87.6338299745195</v>
      </c>
      <c r="P145" s="156">
        <v>113.61027130905305</v>
      </c>
      <c r="Q145" s="156">
        <v>187.6380445719208</v>
      </c>
    </row>
    <row r="146" spans="1:17" ht="12.95" customHeight="1" x14ac:dyDescent="0.25">
      <c r="A146" s="158" t="s">
        <v>112</v>
      </c>
      <c r="B146" s="157">
        <f t="shared" ref="B146:Q146" si="232">B147</f>
        <v>0.12710514548164412</v>
      </c>
      <c r="C146" s="157">
        <f t="shared" si="232"/>
        <v>0.19894699949525896</v>
      </c>
      <c r="D146" s="157">
        <f t="shared" si="232"/>
        <v>0.36288108772522926</v>
      </c>
      <c r="E146" s="157">
        <f t="shared" si="232"/>
        <v>0.45707349056672586</v>
      </c>
      <c r="F146" s="157">
        <f t="shared" si="232"/>
        <v>0.61998154071875233</v>
      </c>
      <c r="G146" s="157">
        <f t="shared" si="232"/>
        <v>0.75280839068850336</v>
      </c>
      <c r="H146" s="157">
        <f t="shared" si="232"/>
        <v>0.80235150153406609</v>
      </c>
      <c r="I146" s="157">
        <f t="shared" si="232"/>
        <v>0.93310353675722146</v>
      </c>
      <c r="J146" s="157">
        <f t="shared" si="232"/>
        <v>1.051148262131822</v>
      </c>
      <c r="K146" s="157">
        <f t="shared" si="232"/>
        <v>1.2643198582773534</v>
      </c>
      <c r="L146" s="157">
        <f t="shared" si="232"/>
        <v>1.3427236484496803</v>
      </c>
      <c r="M146" s="157">
        <f t="shared" si="232"/>
        <v>1.594055406187318</v>
      </c>
      <c r="N146" s="157">
        <f t="shared" si="232"/>
        <v>2.2680388959811069</v>
      </c>
      <c r="O146" s="157">
        <f t="shared" si="232"/>
        <v>2.8635987312012747</v>
      </c>
      <c r="P146" s="157">
        <f t="shared" si="232"/>
        <v>4.8489632792662727</v>
      </c>
      <c r="Q146" s="157">
        <f t="shared" si="232"/>
        <v>7.0606790711429612</v>
      </c>
    </row>
    <row r="147" spans="1:17" ht="12" customHeight="1" x14ac:dyDescent="0.25">
      <c r="A147" s="23" t="s">
        <v>60</v>
      </c>
      <c r="B147" s="156">
        <v>0.12710514548164412</v>
      </c>
      <c r="C147" s="156">
        <v>0.19894699949525896</v>
      </c>
      <c r="D147" s="156">
        <v>0.36288108772522926</v>
      </c>
      <c r="E147" s="156">
        <v>0.45707349056672586</v>
      </c>
      <c r="F147" s="156">
        <v>0.61998154071875233</v>
      </c>
      <c r="G147" s="156">
        <v>0.75280839068850336</v>
      </c>
      <c r="H147" s="156">
        <v>0.80235150153406609</v>
      </c>
      <c r="I147" s="156">
        <v>0.93310353675722146</v>
      </c>
      <c r="J147" s="156">
        <v>1.051148262131822</v>
      </c>
      <c r="K147" s="156">
        <v>1.2643198582773534</v>
      </c>
      <c r="L147" s="156">
        <v>1.3427236484496803</v>
      </c>
      <c r="M147" s="156">
        <v>1.594055406187318</v>
      </c>
      <c r="N147" s="156">
        <v>2.2680388959811069</v>
      </c>
      <c r="O147" s="156">
        <v>2.8635987312012747</v>
      </c>
      <c r="P147" s="156">
        <v>4.8489632792662727</v>
      </c>
      <c r="Q147" s="156">
        <v>7.0606790711429612</v>
      </c>
    </row>
    <row r="148" spans="1:17" ht="12" customHeight="1" x14ac:dyDescent="0.25">
      <c r="A148" s="158" t="s">
        <v>63</v>
      </c>
      <c r="B148" s="157">
        <f t="shared" ref="B148" si="233">SUM(B149:B150,B153:B154)</f>
        <v>0.76516023636430697</v>
      </c>
      <c r="C148" s="157">
        <f t="shared" ref="C148" si="234">SUM(C149:C150,C153:C154)</f>
        <v>1.2766633574202004</v>
      </c>
      <c r="D148" s="157">
        <f t="shared" ref="D148" si="235">SUM(D149:D150,D153:D154)</f>
        <v>2.6670615582238053</v>
      </c>
      <c r="E148" s="157">
        <f t="shared" ref="E148" si="236">SUM(E149:E150,E153:E154)</f>
        <v>3.2064835817254056</v>
      </c>
      <c r="F148" s="157">
        <f t="shared" ref="F148" si="237">SUM(F149:F150,F153:F154)</f>
        <v>4.6195240372658821</v>
      </c>
      <c r="G148" s="157">
        <f t="shared" ref="G148" si="238">SUM(G149:G150,G153:G154)</f>
        <v>5.7052411761302322</v>
      </c>
      <c r="H148" s="157">
        <f t="shared" ref="H148" si="239">SUM(H149:H150,H153:H154)</f>
        <v>5.3697690561031557</v>
      </c>
      <c r="I148" s="157">
        <f t="shared" ref="I148" si="240">SUM(I149:I150,I153:I154)</f>
        <v>6.1456959842592083</v>
      </c>
      <c r="J148" s="157">
        <f t="shared" ref="J148" si="241">SUM(J149:J150,J153:J154)</f>
        <v>6.3385833127635838</v>
      </c>
      <c r="K148" s="157">
        <f t="shared" ref="K148" si="242">SUM(K149:K150,K153:K154)</f>
        <v>7.2490369796415131</v>
      </c>
      <c r="L148" s="157">
        <f t="shared" ref="L148" si="243">SUM(L149:L150,L153:L154)</f>
        <v>7.2664519377399222</v>
      </c>
      <c r="M148" s="157">
        <f t="shared" ref="M148" si="244">SUM(M149:M150,M153:M154)</f>
        <v>8.4519879244989973</v>
      </c>
      <c r="N148" s="157">
        <f t="shared" ref="N148" si="245">SUM(N149:N150,N153:N154)</f>
        <v>13.998079562410011</v>
      </c>
      <c r="O148" s="157">
        <f t="shared" ref="O148" si="246">SUM(O149:O150,O153:O154)</f>
        <v>18.733027065640265</v>
      </c>
      <c r="P148" s="157">
        <f t="shared" ref="P148" si="247">SUM(P149:P150,P153:P154)</f>
        <v>32.830597157784297</v>
      </c>
      <c r="Q148" s="157">
        <f t="shared" ref="Q148" si="248">SUM(Q149:Q150,Q153:Q154)</f>
        <v>48.380008052589439</v>
      </c>
    </row>
    <row r="149" spans="1:17" ht="12" customHeight="1" x14ac:dyDescent="0.25">
      <c r="A149" s="167" t="s">
        <v>144</v>
      </c>
      <c r="B149" s="132">
        <v>0.2498307760930123</v>
      </c>
      <c r="C149" s="132">
        <v>0.25242695360105566</v>
      </c>
      <c r="D149" s="132">
        <v>0.24607844629501044</v>
      </c>
      <c r="E149" s="132">
        <v>0.18757005065250479</v>
      </c>
      <c r="F149" s="132">
        <v>0.19315431976680986</v>
      </c>
      <c r="G149" s="132">
        <v>0.16554847483152677</v>
      </c>
      <c r="H149" s="132">
        <v>0.1036685666282904</v>
      </c>
      <c r="I149" s="132">
        <v>0.10072129812378158</v>
      </c>
      <c r="J149" s="132">
        <v>9.3958348013592624E-2</v>
      </c>
      <c r="K149" s="132">
        <v>8.4331490934340489E-2</v>
      </c>
      <c r="L149" s="132">
        <v>5.8950799639394674E-2</v>
      </c>
      <c r="M149" s="132">
        <v>0.15134921490695905</v>
      </c>
      <c r="N149" s="132">
        <v>0.1563932877465275</v>
      </c>
      <c r="O149" s="132">
        <v>0.15692027999778613</v>
      </c>
      <c r="P149" s="132">
        <v>0.1615796836980137</v>
      </c>
      <c r="Q149" s="132">
        <v>0.16380314880649416</v>
      </c>
    </row>
    <row r="150" spans="1:17" ht="12" customHeight="1" x14ac:dyDescent="0.25">
      <c r="A150" s="167" t="s">
        <v>143</v>
      </c>
      <c r="B150" s="132">
        <f t="shared" ref="B150" si="249">SUM(B151:B152)</f>
        <v>5.8029094657293398E-4</v>
      </c>
      <c r="C150" s="132">
        <f t="shared" ref="C150" si="250">SUM(C151:C152)</f>
        <v>1.2113918119052616E-3</v>
      </c>
      <c r="D150" s="132">
        <f t="shared" ref="D150" si="251">SUM(D151:D152)</f>
        <v>1.5114606925447668E-3</v>
      </c>
      <c r="E150" s="132">
        <f t="shared" ref="E150" si="252">SUM(E151:E152)</f>
        <v>1.8106713077520008E-3</v>
      </c>
      <c r="F150" s="132">
        <f t="shared" ref="F150" si="253">SUM(F151:F152)</f>
        <v>2.1416792993173648E-3</v>
      </c>
      <c r="G150" s="132">
        <f t="shared" ref="G150" si="254">SUM(G151:G152)</f>
        <v>1.8191603951999268E-3</v>
      </c>
      <c r="H150" s="132">
        <f t="shared" ref="H150" si="255">SUM(H151:H152)</f>
        <v>1.3541320009702641E-3</v>
      </c>
      <c r="I150" s="132">
        <f t="shared" ref="I150" si="256">SUM(I151:I152)</f>
        <v>1.7946981698974242E-3</v>
      </c>
      <c r="J150" s="132">
        <f t="shared" ref="J150" si="257">SUM(J151:J152)</f>
        <v>2.111733610918402E-3</v>
      </c>
      <c r="K150" s="132">
        <f t="shared" ref="K150" si="258">SUM(K151:K152)</f>
        <v>3.4773489983162854E-3</v>
      </c>
      <c r="L150" s="132">
        <f t="shared" ref="L150" si="259">SUM(L151:L152)</f>
        <v>2.7731973703395713E-3</v>
      </c>
      <c r="M150" s="132">
        <f t="shared" ref="M150" si="260">SUM(M151:M152)</f>
        <v>8.4471947348368007E-3</v>
      </c>
      <c r="N150" s="132">
        <f t="shared" ref="N150" si="261">SUM(N151:N152)</f>
        <v>9.2801347444190947E-3</v>
      </c>
      <c r="O150" s="132">
        <f t="shared" ref="O150" si="262">SUM(O151:O152)</f>
        <v>1.1640837085415525E-2</v>
      </c>
      <c r="P150" s="132">
        <f t="shared" ref="P150" si="263">SUM(P151:P152)</f>
        <v>1.3277216926436297E-2</v>
      </c>
      <c r="Q150" s="132">
        <f t="shared" ref="Q150" si="264">SUM(Q151:Q152)</f>
        <v>1.4767269374739701E-2</v>
      </c>
    </row>
    <row r="151" spans="1:17" ht="12" customHeight="1" x14ac:dyDescent="0.25">
      <c r="A151" s="166" t="s">
        <v>57</v>
      </c>
      <c r="B151" s="165">
        <v>3.7721255391515661E-4</v>
      </c>
      <c r="C151" s="165">
        <v>7.9985033182585613E-4</v>
      </c>
      <c r="D151" s="165">
        <v>1.0010892150193395E-3</v>
      </c>
      <c r="E151" s="165">
        <v>1.1978863859749248E-3</v>
      </c>
      <c r="F151" s="165">
        <v>1.4216469995757628E-3</v>
      </c>
      <c r="G151" s="165">
        <v>1.2039081344922774E-3</v>
      </c>
      <c r="H151" s="165">
        <v>8.9485294839055014E-4</v>
      </c>
      <c r="I151" s="165">
        <v>1.1857598824008282E-3</v>
      </c>
      <c r="J151" s="165">
        <v>1.3929355344720186E-3</v>
      </c>
      <c r="K151" s="165">
        <v>2.3010807184972062E-3</v>
      </c>
      <c r="L151" s="165">
        <v>1.8329335812140607E-3</v>
      </c>
      <c r="M151" s="165">
        <v>5.6012312435935584E-3</v>
      </c>
      <c r="N151" s="165">
        <v>6.1493409644824207E-3</v>
      </c>
      <c r="O151" s="165">
        <v>7.7078833823233115E-3</v>
      </c>
      <c r="P151" s="165">
        <v>8.7845301075926297E-3</v>
      </c>
      <c r="Q151" s="165">
        <v>9.7638859687377965E-3</v>
      </c>
    </row>
    <row r="152" spans="1:17" ht="12" customHeight="1" x14ac:dyDescent="0.25">
      <c r="A152" s="147" t="s">
        <v>59</v>
      </c>
      <c r="B152" s="164">
        <v>2.030783926577774E-4</v>
      </c>
      <c r="C152" s="164">
        <v>4.115414800794054E-4</v>
      </c>
      <c r="D152" s="164">
        <v>5.1037147752542743E-4</v>
      </c>
      <c r="E152" s="164">
        <v>6.1278492177707612E-4</v>
      </c>
      <c r="F152" s="164">
        <v>7.2003229974160221E-4</v>
      </c>
      <c r="G152" s="164">
        <v>6.1525226070764942E-4</v>
      </c>
      <c r="H152" s="164">
        <v>4.5927905257971401E-4</v>
      </c>
      <c r="I152" s="164">
        <v>6.0893828749659614E-4</v>
      </c>
      <c r="J152" s="164">
        <v>7.1879807644638339E-4</v>
      </c>
      <c r="K152" s="164">
        <v>1.1762682798190794E-3</v>
      </c>
      <c r="L152" s="164">
        <v>9.4026378912551081E-4</v>
      </c>
      <c r="M152" s="164">
        <v>2.8459634912432418E-3</v>
      </c>
      <c r="N152" s="164">
        <v>3.1307937799366736E-3</v>
      </c>
      <c r="O152" s="164">
        <v>3.9329537030922132E-3</v>
      </c>
      <c r="P152" s="164">
        <v>4.4926868188436683E-3</v>
      </c>
      <c r="Q152" s="164">
        <v>5.0033834060019041E-3</v>
      </c>
    </row>
    <row r="153" spans="1:17" ht="12" customHeight="1" x14ac:dyDescent="0.25">
      <c r="A153" s="163" t="s">
        <v>142</v>
      </c>
      <c r="B153" s="162">
        <v>0.51362579089584315</v>
      </c>
      <c r="C153" s="162">
        <v>1.0182206472227635</v>
      </c>
      <c r="D153" s="162">
        <v>2.4060092057831879</v>
      </c>
      <c r="E153" s="162">
        <v>2.9904420218136436</v>
      </c>
      <c r="F153" s="162">
        <v>4.3823930531329109</v>
      </c>
      <c r="G153" s="162">
        <v>5.4870640440721345</v>
      </c>
      <c r="H153" s="162">
        <v>5.203957075433415</v>
      </c>
      <c r="I153" s="162">
        <v>5.9444445140550854</v>
      </c>
      <c r="J153" s="162">
        <v>6.1144214066083533</v>
      </c>
      <c r="K153" s="162">
        <v>6.8896324283019847</v>
      </c>
      <c r="L153" s="162">
        <v>6.888469981903838</v>
      </c>
      <c r="M153" s="162">
        <v>7.8641118730443003</v>
      </c>
      <c r="N153" s="162">
        <v>13.098554597860185</v>
      </c>
      <c r="O153" s="162">
        <v>17.37809874811029</v>
      </c>
      <c r="P153" s="162">
        <v>30.376937704322302</v>
      </c>
      <c r="Q153" s="162">
        <v>44.591280699813581</v>
      </c>
    </row>
    <row r="154" spans="1:17" ht="12" customHeight="1" x14ac:dyDescent="0.25">
      <c r="A154" s="161" t="s">
        <v>141</v>
      </c>
      <c r="B154" s="160">
        <f t="shared" ref="B154" si="265">SUM(B155:B156)</f>
        <v>1.1233784288785212E-3</v>
      </c>
      <c r="C154" s="160">
        <f t="shared" ref="C154" si="266">SUM(C155:C156)</f>
        <v>4.8043647844759532E-3</v>
      </c>
      <c r="D154" s="160">
        <f t="shared" ref="D154" si="267">SUM(D155:D156)</f>
        <v>1.3462445453061973E-2</v>
      </c>
      <c r="E154" s="160">
        <f t="shared" ref="E154" si="268">SUM(E155:E156)</f>
        <v>2.6660837951505197E-2</v>
      </c>
      <c r="F154" s="160">
        <f t="shared" ref="F154" si="269">SUM(F155:F156)</f>
        <v>4.1834985066843716E-2</v>
      </c>
      <c r="G154" s="160">
        <f t="shared" ref="G154" si="270">SUM(G155:G156)</f>
        <v>5.0809496831370655E-2</v>
      </c>
      <c r="H154" s="160">
        <f t="shared" ref="H154" si="271">SUM(H155:H156)</f>
        <v>6.0789282040480064E-2</v>
      </c>
      <c r="I154" s="160">
        <f t="shared" ref="I154" si="272">SUM(I155:I156)</f>
        <v>9.873547391044353E-2</v>
      </c>
      <c r="J154" s="160">
        <f t="shared" ref="J154" si="273">SUM(J155:J156)</f>
        <v>0.12809182453071921</v>
      </c>
      <c r="K154" s="160">
        <f t="shared" ref="K154" si="274">SUM(K155:K156)</f>
        <v>0.27159571140687128</v>
      </c>
      <c r="L154" s="160">
        <f t="shared" ref="L154" si="275">SUM(L155:L156)</f>
        <v>0.31625795882635044</v>
      </c>
      <c r="M154" s="160">
        <f t="shared" ref="M154" si="276">SUM(M155:M156)</f>
        <v>0.42807964181290148</v>
      </c>
      <c r="N154" s="160">
        <f t="shared" ref="N154" si="277">SUM(N155:N156)</f>
        <v>0.73385154205887837</v>
      </c>
      <c r="O154" s="160">
        <f t="shared" ref="O154" si="278">SUM(O155:O156)</f>
        <v>1.186367200446776</v>
      </c>
      <c r="P154" s="160">
        <f t="shared" ref="P154" si="279">SUM(P155:P156)</f>
        <v>2.2788025528375413</v>
      </c>
      <c r="Q154" s="160">
        <f t="shared" ref="Q154" si="280">SUM(Q155:Q156)</f>
        <v>3.6101569345946283</v>
      </c>
    </row>
    <row r="155" spans="1:17" ht="12" customHeight="1" x14ac:dyDescent="0.25">
      <c r="A155" s="148" t="s">
        <v>60</v>
      </c>
      <c r="B155" s="156">
        <v>7.6799124172741086E-4</v>
      </c>
      <c r="C155" s="156">
        <v>3.3639696041980341E-3</v>
      </c>
      <c r="D155" s="156">
        <v>9.7877708148788965E-3</v>
      </c>
      <c r="E155" s="156">
        <v>1.9052091839439834E-2</v>
      </c>
      <c r="F155" s="156">
        <v>3.0365899149531056E-2</v>
      </c>
      <c r="G155" s="156">
        <v>3.7171405052351093E-2</v>
      </c>
      <c r="H155" s="156">
        <v>4.2979461001555599E-2</v>
      </c>
      <c r="I155" s="156">
        <v>6.9912394968937974E-2</v>
      </c>
      <c r="J155" s="156">
        <v>8.9430756561853023E-2</v>
      </c>
      <c r="K155" s="156">
        <v>0.18905236342304546</v>
      </c>
      <c r="L155" s="156">
        <v>0.21481394335514259</v>
      </c>
      <c r="M155" s="156">
        <v>0.28981756092922978</v>
      </c>
      <c r="N155" s="156">
        <v>0.52043576605986175</v>
      </c>
      <c r="O155" s="156">
        <v>0.85101734802978035</v>
      </c>
      <c r="P155" s="156">
        <v>1.6497219171106174</v>
      </c>
      <c r="Q155" s="156">
        <v>2.6596688312709467</v>
      </c>
    </row>
    <row r="156" spans="1:17" ht="12" customHeight="1" x14ac:dyDescent="0.25">
      <c r="A156" s="148" t="s">
        <v>59</v>
      </c>
      <c r="B156" s="156">
        <v>3.553871871511104E-4</v>
      </c>
      <c r="C156" s="156">
        <v>1.4403951802779192E-3</v>
      </c>
      <c r="D156" s="156">
        <v>3.6746746381830773E-3</v>
      </c>
      <c r="E156" s="156">
        <v>7.6087461120653644E-3</v>
      </c>
      <c r="F156" s="156">
        <v>1.1469085917312662E-2</v>
      </c>
      <c r="G156" s="156">
        <v>1.363809177901956E-2</v>
      </c>
      <c r="H156" s="156">
        <v>1.7809821038924468E-2</v>
      </c>
      <c r="I156" s="156">
        <v>2.8823078941505553E-2</v>
      </c>
      <c r="J156" s="156">
        <v>3.8661067968866203E-2</v>
      </c>
      <c r="K156" s="156">
        <v>8.2543347983825816E-2</v>
      </c>
      <c r="L156" s="156">
        <v>0.10144401547120786</v>
      </c>
      <c r="M156" s="156">
        <v>0.13826208088367167</v>
      </c>
      <c r="N156" s="156">
        <v>0.21341577599901662</v>
      </c>
      <c r="O156" s="156">
        <v>0.33534985241699566</v>
      </c>
      <c r="P156" s="156">
        <v>0.62908063572692374</v>
      </c>
      <c r="Q156" s="156">
        <v>0.95048810332368139</v>
      </c>
    </row>
    <row r="157" spans="1:17" ht="12" customHeight="1" x14ac:dyDescent="0.25">
      <c r="A157" s="158" t="s">
        <v>62</v>
      </c>
      <c r="B157" s="157">
        <f t="shared" ref="B157" si="281">SUM(B158:B159)</f>
        <v>0.29021790882681558</v>
      </c>
      <c r="C157" s="157">
        <f t="shared" ref="C157" si="282">SUM(C158:C159)</f>
        <v>0.45513657035907024</v>
      </c>
      <c r="D157" s="157">
        <f t="shared" ref="D157" si="283">SUM(D158:D159)</f>
        <v>0.86552613187226457</v>
      </c>
      <c r="E157" s="157">
        <f t="shared" ref="E157" si="284">SUM(E158:E159)</f>
        <v>1.1709683723553059</v>
      </c>
      <c r="F157" s="157">
        <f t="shared" ref="F157" si="285">SUM(F158:F159)</f>
        <v>1.6043418472354227</v>
      </c>
      <c r="G157" s="157">
        <f t="shared" ref="G157" si="286">SUM(G158:G159)</f>
        <v>2.0004378675776322</v>
      </c>
      <c r="H157" s="157">
        <f t="shared" ref="H157" si="287">SUM(H158:H159)</f>
        <v>2.0189238373840701</v>
      </c>
      <c r="I157" s="157">
        <f t="shared" ref="I157" si="288">SUM(I158:I159)</f>
        <v>2.300422613671008</v>
      </c>
      <c r="J157" s="157">
        <f t="shared" ref="J157" si="289">SUM(J158:J159)</f>
        <v>2.1908967628256661</v>
      </c>
      <c r="K157" s="157">
        <f t="shared" ref="K157" si="290">SUM(K158:K159)</f>
        <v>2.6093718566997213</v>
      </c>
      <c r="L157" s="157">
        <f t="shared" ref="L157" si="291">SUM(L158:L159)</f>
        <v>2.6713592522036449</v>
      </c>
      <c r="M157" s="157">
        <f t="shared" ref="M157" si="292">SUM(M158:M159)</f>
        <v>3.1592863062437408</v>
      </c>
      <c r="N157" s="157">
        <f t="shared" ref="N157" si="293">SUM(N158:N159)</f>
        <v>4.8078692798246019</v>
      </c>
      <c r="O157" s="157">
        <f t="shared" ref="O157" si="294">SUM(O158:O159)</f>
        <v>6.3573984610689607</v>
      </c>
      <c r="P157" s="157">
        <f t="shared" ref="P157" si="295">SUM(P158:P159)</f>
        <v>11.175266080810772</v>
      </c>
      <c r="Q157" s="157">
        <f t="shared" ref="Q157" si="296">SUM(Q158:Q159)</f>
        <v>17.138556029156643</v>
      </c>
    </row>
    <row r="158" spans="1:17" ht="12" customHeight="1" x14ac:dyDescent="0.25">
      <c r="A158" s="23" t="s">
        <v>57</v>
      </c>
      <c r="B158" s="156">
        <v>2.6719920787569532E-2</v>
      </c>
      <c r="C158" s="156">
        <v>4.1685264121673164E-2</v>
      </c>
      <c r="D158" s="156">
        <v>0.12098636098075513</v>
      </c>
      <c r="E158" s="156">
        <v>7.8158859261634711E-2</v>
      </c>
      <c r="F158" s="156">
        <v>0.12347585179988398</v>
      </c>
      <c r="G158" s="156">
        <v>0.12299237575430993</v>
      </c>
      <c r="H158" s="156">
        <v>0.11141488159588565</v>
      </c>
      <c r="I158" s="156">
        <v>0.1800025867240525</v>
      </c>
      <c r="J158" s="156">
        <v>0.42566536389163256</v>
      </c>
      <c r="K158" s="156">
        <v>0.27971130252150672</v>
      </c>
      <c r="L158" s="156">
        <v>0.13488404362034037</v>
      </c>
      <c r="M158" s="156">
        <v>0.50939975355025979</v>
      </c>
      <c r="N158" s="156">
        <v>0.65532787236977608</v>
      </c>
      <c r="O158" s="156">
        <v>0.76386352446768202</v>
      </c>
      <c r="P158" s="156">
        <v>1.5924483445206203</v>
      </c>
      <c r="Q158" s="156">
        <v>1.9958032602040656</v>
      </c>
    </row>
    <row r="159" spans="1:17" ht="12" customHeight="1" x14ac:dyDescent="0.25">
      <c r="A159" s="29" t="s">
        <v>140</v>
      </c>
      <c r="B159" s="57">
        <v>0.26349798803924607</v>
      </c>
      <c r="C159" s="57">
        <v>0.41345130623739706</v>
      </c>
      <c r="D159" s="57">
        <v>0.74453977089150947</v>
      </c>
      <c r="E159" s="57">
        <v>1.0928095130936712</v>
      </c>
      <c r="F159" s="57">
        <v>1.4808659954355388</v>
      </c>
      <c r="G159" s="57">
        <v>1.8774454918233221</v>
      </c>
      <c r="H159" s="57">
        <v>1.9075089557881844</v>
      </c>
      <c r="I159" s="57">
        <v>2.1204200269469555</v>
      </c>
      <c r="J159" s="57">
        <v>1.7652313989340334</v>
      </c>
      <c r="K159" s="57">
        <v>2.3296605541782145</v>
      </c>
      <c r="L159" s="57">
        <v>2.5364752085833047</v>
      </c>
      <c r="M159" s="57">
        <v>2.6498865526934812</v>
      </c>
      <c r="N159" s="57">
        <v>4.1525414074548257</v>
      </c>
      <c r="O159" s="57">
        <v>5.5935349366012783</v>
      </c>
      <c r="P159" s="57">
        <v>9.582817736290151</v>
      </c>
      <c r="Q159" s="57">
        <v>15.142752768952576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522.07235321851499</v>
      </c>
      <c r="C161" s="168">
        <f t="shared" ref="C161:Q161" si="297">SUM(C162,C164,C166,C175)</f>
        <v>540.3159118044108</v>
      </c>
      <c r="D161" s="168">
        <f t="shared" si="297"/>
        <v>548.10335749670026</v>
      </c>
      <c r="E161" s="168">
        <f t="shared" si="297"/>
        <v>506.65805786493797</v>
      </c>
      <c r="F161" s="168">
        <f t="shared" si="297"/>
        <v>509.83376097760038</v>
      </c>
      <c r="G161" s="168">
        <f t="shared" si="297"/>
        <v>411.78492276342428</v>
      </c>
      <c r="H161" s="168">
        <f t="shared" si="297"/>
        <v>291.63717682453853</v>
      </c>
      <c r="I161" s="168">
        <f t="shared" si="297"/>
        <v>237.5149377546571</v>
      </c>
      <c r="J161" s="168">
        <f t="shared" si="297"/>
        <v>223.43598363800177</v>
      </c>
      <c r="K161" s="168">
        <f t="shared" si="297"/>
        <v>212.82184194523569</v>
      </c>
      <c r="L161" s="168">
        <f t="shared" si="297"/>
        <v>232.65149759525187</v>
      </c>
      <c r="M161" s="168">
        <f t="shared" si="297"/>
        <v>196.48282893810472</v>
      </c>
      <c r="N161" s="168">
        <f t="shared" si="297"/>
        <v>206.37987816795311</v>
      </c>
      <c r="O161" s="168">
        <f t="shared" si="297"/>
        <v>213.02793351939545</v>
      </c>
      <c r="P161" s="168">
        <f t="shared" si="297"/>
        <v>145.57534688865843</v>
      </c>
      <c r="Q161" s="168">
        <f t="shared" si="297"/>
        <v>110.60102548564112</v>
      </c>
    </row>
    <row r="162" spans="1:17" ht="12.95" customHeight="1" x14ac:dyDescent="0.25">
      <c r="A162" s="158" t="s">
        <v>65</v>
      </c>
      <c r="B162" s="157">
        <f t="shared" ref="B162:Q162" si="298">B163</f>
        <v>438.55887638952322</v>
      </c>
      <c r="C162" s="157">
        <f t="shared" si="298"/>
        <v>456.39127203661951</v>
      </c>
      <c r="D162" s="157">
        <f t="shared" si="298"/>
        <v>459.94770519399663</v>
      </c>
      <c r="E162" s="157">
        <f t="shared" si="298"/>
        <v>428.66067772032204</v>
      </c>
      <c r="F162" s="157">
        <f t="shared" si="298"/>
        <v>433.59013682395141</v>
      </c>
      <c r="G162" s="157">
        <f t="shared" si="298"/>
        <v>348.34017214746984</v>
      </c>
      <c r="H162" s="157">
        <f t="shared" si="298"/>
        <v>239.85741338066157</v>
      </c>
      <c r="I162" s="157">
        <f t="shared" si="298"/>
        <v>191.60059528383664</v>
      </c>
      <c r="J162" s="157">
        <f t="shared" si="298"/>
        <v>179.68248331156576</v>
      </c>
      <c r="K162" s="157">
        <f t="shared" si="298"/>
        <v>168.97809384456824</v>
      </c>
      <c r="L162" s="157">
        <f t="shared" si="298"/>
        <v>190.01188077167961</v>
      </c>
      <c r="M162" s="157">
        <f t="shared" si="298"/>
        <v>154.67887031347644</v>
      </c>
      <c r="N162" s="157">
        <f t="shared" si="298"/>
        <v>163.3788977805753</v>
      </c>
      <c r="O162" s="157">
        <f t="shared" si="298"/>
        <v>173.00627757302658</v>
      </c>
      <c r="P162" s="157">
        <f t="shared" si="298"/>
        <v>113.2040360559444</v>
      </c>
      <c r="Q162" s="157">
        <f t="shared" si="298"/>
        <v>90.013129286755088</v>
      </c>
    </row>
    <row r="163" spans="1:17" ht="12" customHeight="1" x14ac:dyDescent="0.25">
      <c r="A163" s="23" t="s">
        <v>60</v>
      </c>
      <c r="B163" s="57">
        <v>438.55887638952322</v>
      </c>
      <c r="C163" s="57">
        <v>456.39127203661951</v>
      </c>
      <c r="D163" s="57">
        <v>459.94770519399663</v>
      </c>
      <c r="E163" s="57">
        <v>428.66067772032204</v>
      </c>
      <c r="F163" s="57">
        <v>433.59013682395141</v>
      </c>
      <c r="G163" s="57">
        <v>348.34017214746984</v>
      </c>
      <c r="H163" s="57">
        <v>239.85741338066157</v>
      </c>
      <c r="I163" s="57">
        <v>191.60059528383664</v>
      </c>
      <c r="J163" s="57">
        <v>179.68248331156576</v>
      </c>
      <c r="K163" s="57">
        <v>168.97809384456824</v>
      </c>
      <c r="L163" s="57">
        <v>190.01188077167961</v>
      </c>
      <c r="M163" s="57">
        <v>154.67887031347644</v>
      </c>
      <c r="N163" s="57">
        <v>163.3788977805753</v>
      </c>
      <c r="O163" s="57">
        <v>173.00627757302658</v>
      </c>
      <c r="P163" s="57">
        <v>113.2040360559444</v>
      </c>
      <c r="Q163" s="57">
        <v>90.013129286755088</v>
      </c>
    </row>
    <row r="164" spans="1:17" ht="12.95" customHeight="1" x14ac:dyDescent="0.25">
      <c r="A164" s="158" t="s">
        <v>112</v>
      </c>
      <c r="B164" s="157">
        <f t="shared" ref="B164:Q164" si="299">B165</f>
        <v>0.2392536134589574</v>
      </c>
      <c r="C164" s="157">
        <f t="shared" si="299"/>
        <v>0.30214856843922083</v>
      </c>
      <c r="D164" s="157">
        <f t="shared" si="299"/>
        <v>0.35373327987535386</v>
      </c>
      <c r="E164" s="157">
        <f t="shared" si="299"/>
        <v>0.35295460215099661</v>
      </c>
      <c r="F164" s="157">
        <f t="shared" si="299"/>
        <v>0.36942756001514637</v>
      </c>
      <c r="G164" s="157">
        <f t="shared" si="299"/>
        <v>0.34320632946874147</v>
      </c>
      <c r="H164" s="157">
        <f t="shared" si="299"/>
        <v>0.326282554862246</v>
      </c>
      <c r="I164" s="157">
        <f t="shared" si="299"/>
        <v>0.32476989559180897</v>
      </c>
      <c r="J164" s="157">
        <f t="shared" si="299"/>
        <v>0.42218249872507629</v>
      </c>
      <c r="K164" s="157">
        <f t="shared" si="299"/>
        <v>0.5298228155371083</v>
      </c>
      <c r="L164" s="157">
        <f t="shared" si="299"/>
        <v>0.62958056832678966</v>
      </c>
      <c r="M164" s="157">
        <f t="shared" si="299"/>
        <v>0.72197740042153824</v>
      </c>
      <c r="N164" s="157">
        <f t="shared" si="299"/>
        <v>0.77122116817155617</v>
      </c>
      <c r="O164" s="157">
        <f t="shared" si="299"/>
        <v>0.72854525692151451</v>
      </c>
      <c r="P164" s="157">
        <f t="shared" si="299"/>
        <v>0.57875741531882596</v>
      </c>
      <c r="Q164" s="157">
        <f t="shared" si="299"/>
        <v>0.40784235367403027</v>
      </c>
    </row>
    <row r="165" spans="1:17" ht="12" customHeight="1" x14ac:dyDescent="0.25">
      <c r="A165" s="23" t="s">
        <v>60</v>
      </c>
      <c r="B165" s="156">
        <v>0.2392536134589574</v>
      </c>
      <c r="C165" s="156">
        <v>0.30214856843922083</v>
      </c>
      <c r="D165" s="156">
        <v>0.35373327987535386</v>
      </c>
      <c r="E165" s="156">
        <v>0.35295460215099661</v>
      </c>
      <c r="F165" s="156">
        <v>0.36942756001514637</v>
      </c>
      <c r="G165" s="156">
        <v>0.34320632946874147</v>
      </c>
      <c r="H165" s="156">
        <v>0.326282554862246</v>
      </c>
      <c r="I165" s="156">
        <v>0.32476989559180897</v>
      </c>
      <c r="J165" s="156">
        <v>0.42218249872507629</v>
      </c>
      <c r="K165" s="156">
        <v>0.5298228155371083</v>
      </c>
      <c r="L165" s="156">
        <v>0.62958056832678966</v>
      </c>
      <c r="M165" s="156">
        <v>0.72197740042153824</v>
      </c>
      <c r="N165" s="156">
        <v>0.77122116817155617</v>
      </c>
      <c r="O165" s="156">
        <v>0.72854525692151451</v>
      </c>
      <c r="P165" s="156">
        <v>0.57875741531882596</v>
      </c>
      <c r="Q165" s="156">
        <v>0.40784235367403027</v>
      </c>
    </row>
    <row r="166" spans="1:17" ht="12" customHeight="1" x14ac:dyDescent="0.25">
      <c r="A166" s="158" t="s">
        <v>63</v>
      </c>
      <c r="B166" s="157">
        <f>SUM(B167:B168,B171:B172)</f>
        <v>60.374472379833129</v>
      </c>
      <c r="C166" s="157">
        <f t="shared" ref="C166:Q166" si="300">SUM(C167:C168,C171:C172)</f>
        <v>60.964358062374195</v>
      </c>
      <c r="D166" s="157">
        <f t="shared" si="300"/>
        <v>64.625143000805792</v>
      </c>
      <c r="E166" s="157">
        <f t="shared" si="300"/>
        <v>55.520212785531456</v>
      </c>
      <c r="F166" s="157">
        <f t="shared" si="300"/>
        <v>54.672852635685153</v>
      </c>
      <c r="G166" s="157">
        <f t="shared" si="300"/>
        <v>45.115354685747441</v>
      </c>
      <c r="H166" s="157">
        <f t="shared" si="300"/>
        <v>36.725978733099915</v>
      </c>
      <c r="I166" s="157">
        <f t="shared" si="300"/>
        <v>32.566730046368058</v>
      </c>
      <c r="J166" s="157">
        <f t="shared" si="300"/>
        <v>31.860125246291183</v>
      </c>
      <c r="K166" s="157">
        <f t="shared" si="300"/>
        <v>31.566239701784799</v>
      </c>
      <c r="L166" s="157">
        <f t="shared" si="300"/>
        <v>30.626192708668704</v>
      </c>
      <c r="M166" s="157">
        <f t="shared" si="300"/>
        <v>29.732308131345043</v>
      </c>
      <c r="N166" s="157">
        <f t="shared" si="300"/>
        <v>30.691396830892401</v>
      </c>
      <c r="O166" s="157">
        <f t="shared" si="300"/>
        <v>28.383144120178603</v>
      </c>
      <c r="P166" s="157">
        <f t="shared" si="300"/>
        <v>22.552925316874738</v>
      </c>
      <c r="Q166" s="157">
        <f t="shared" si="300"/>
        <v>13.421672171826062</v>
      </c>
    </row>
    <row r="167" spans="1:17" ht="12" customHeight="1" x14ac:dyDescent="0.25">
      <c r="A167" s="167" t="s">
        <v>144</v>
      </c>
      <c r="B167" s="132">
        <v>19.720672318682333</v>
      </c>
      <c r="C167" s="132">
        <v>19.922080946345051</v>
      </c>
      <c r="D167" s="132">
        <v>19.420423069026306</v>
      </c>
      <c r="E167" s="132">
        <v>14.799967844843737</v>
      </c>
      <c r="F167" s="132">
        <v>15.245167649004925</v>
      </c>
      <c r="G167" s="132">
        <v>13.064772832785708</v>
      </c>
      <c r="H167" s="132">
        <v>8.1874068260825226</v>
      </c>
      <c r="I167" s="132">
        <v>7.9486641930326325</v>
      </c>
      <c r="J167" s="132">
        <v>7.4192451154159613</v>
      </c>
      <c r="K167" s="132">
        <v>6.6552246083831559</v>
      </c>
      <c r="L167" s="132">
        <v>4.656335294565463</v>
      </c>
      <c r="M167" s="132">
        <v>11.955818917791126</v>
      </c>
      <c r="N167" s="132">
        <v>12.349035983208253</v>
      </c>
      <c r="O167" s="132">
        <v>12.403379941706614</v>
      </c>
      <c r="P167" s="132">
        <v>12.772213495363392</v>
      </c>
      <c r="Q167" s="132">
        <v>12.310364459542869</v>
      </c>
    </row>
    <row r="168" spans="1:17" ht="12" customHeight="1" x14ac:dyDescent="0.25">
      <c r="A168" s="167" t="s">
        <v>143</v>
      </c>
      <c r="B168" s="132">
        <f t="shared" ref="B168" si="301">SUM(B169:B170)</f>
        <v>4.2506311836467407E-2</v>
      </c>
      <c r="C168" s="132">
        <f t="shared" ref="C168" si="302">SUM(C169:C170)</f>
        <v>0.10148975890064335</v>
      </c>
      <c r="D168" s="132">
        <f t="shared" ref="D168" si="303">SUM(D169:D170)</f>
        <v>0.12484527242514107</v>
      </c>
      <c r="E168" s="132">
        <f t="shared" ref="E168" si="304">SUM(E169:E170)</f>
        <v>0.14845789561480816</v>
      </c>
      <c r="F168" s="132">
        <f t="shared" ref="F168" si="305">SUM(F169:F170)</f>
        <v>0.165595368529907</v>
      </c>
      <c r="G168" s="132">
        <f t="shared" ref="G168" si="306">SUM(G169:G170)</f>
        <v>0.13864458009253861</v>
      </c>
      <c r="H168" s="132">
        <f t="shared" ref="H168" si="307">SUM(H169:H170)</f>
        <v>0.10315738191113957</v>
      </c>
      <c r="I168" s="132">
        <f t="shared" ref="I168" si="308">SUM(I169:I170)</f>
        <v>0.14178643270792907</v>
      </c>
      <c r="J168" s="132">
        <f t="shared" ref="J168" si="309">SUM(J169:J170)</f>
        <v>0.16393566423413375</v>
      </c>
      <c r="K168" s="132">
        <f t="shared" ref="K168" si="310">SUM(K169:K170)</f>
        <v>0.27598536377758487</v>
      </c>
      <c r="L168" s="132">
        <f t="shared" ref="L168" si="311">SUM(L169:L170)</f>
        <v>0.21987263587066974</v>
      </c>
      <c r="M168" s="132">
        <f t="shared" ref="M168" si="312">SUM(M169:M170)</f>
        <v>0.66302799400528123</v>
      </c>
      <c r="N168" s="132">
        <f t="shared" ref="N168" si="313">SUM(N169:N170)</f>
        <v>0.73546743603500842</v>
      </c>
      <c r="O168" s="132">
        <f t="shared" ref="O168" si="314">SUM(O169:O170)</f>
        <v>0.91480740474344757</v>
      </c>
      <c r="P168" s="132">
        <f t="shared" ref="P168" si="315">SUM(P169:P170)</f>
        <v>1.0478358790975264</v>
      </c>
      <c r="Q168" s="132">
        <f t="shared" ref="Q168" si="316">SUM(Q169:Q170)</f>
        <v>1.1113077122831929</v>
      </c>
    </row>
    <row r="169" spans="1:17" ht="12" customHeight="1" x14ac:dyDescent="0.25">
      <c r="A169" s="166" t="s">
        <v>57</v>
      </c>
      <c r="B169" s="165">
        <v>2.7630819574285214E-2</v>
      </c>
      <c r="C169" s="165">
        <v>6.7126045314013019E-2</v>
      </c>
      <c r="D169" s="165">
        <v>8.2790662677045837E-2</v>
      </c>
      <c r="E169" s="165">
        <v>9.8311662849384085E-2</v>
      </c>
      <c r="F169" s="165">
        <v>0.10989572705703878</v>
      </c>
      <c r="G169" s="165">
        <v>9.1731595213580361E-2</v>
      </c>
      <c r="H169" s="165">
        <v>6.8150111903396912E-2</v>
      </c>
      <c r="I169" s="165">
        <v>9.3680307995697959E-2</v>
      </c>
      <c r="J169" s="165">
        <v>0.10812612787004668</v>
      </c>
      <c r="K169" s="165">
        <v>0.18265103287889708</v>
      </c>
      <c r="L169" s="165">
        <v>0.14533061214388623</v>
      </c>
      <c r="M169" s="165">
        <v>0.4396457323380617</v>
      </c>
      <c r="N169" s="165">
        <v>0.48735202897502711</v>
      </c>
      <c r="O169" s="165">
        <v>0.60572968306310793</v>
      </c>
      <c r="P169" s="165">
        <v>0.69327930421971284</v>
      </c>
      <c r="Q169" s="165">
        <v>0.73450651866624528</v>
      </c>
    </row>
    <row r="170" spans="1:17" ht="12" customHeight="1" x14ac:dyDescent="0.25">
      <c r="A170" s="147" t="s">
        <v>59</v>
      </c>
      <c r="B170" s="164">
        <v>1.4875492262182191E-2</v>
      </c>
      <c r="C170" s="164">
        <v>3.4363713586630339E-2</v>
      </c>
      <c r="D170" s="164">
        <v>4.2054609748095231E-2</v>
      </c>
      <c r="E170" s="164">
        <v>5.014623276542407E-2</v>
      </c>
      <c r="F170" s="164">
        <v>5.5699641472868218E-2</v>
      </c>
      <c r="G170" s="164">
        <v>4.6912984878958251E-2</v>
      </c>
      <c r="H170" s="164">
        <v>3.5007270007742654E-2</v>
      </c>
      <c r="I170" s="164">
        <v>4.8106124712231094E-2</v>
      </c>
      <c r="J170" s="164">
        <v>5.5809536364087059E-2</v>
      </c>
      <c r="K170" s="164">
        <v>9.3334330898687798E-2</v>
      </c>
      <c r="L170" s="164">
        <v>7.4542023726783521E-2</v>
      </c>
      <c r="M170" s="164">
        <v>0.22338226166721956</v>
      </c>
      <c r="N170" s="164">
        <v>0.24811540705998128</v>
      </c>
      <c r="O170" s="164">
        <v>0.3090777216803397</v>
      </c>
      <c r="P170" s="164">
        <v>0.35455657487781356</v>
      </c>
      <c r="Q170" s="164">
        <v>0.37680119361694769</v>
      </c>
    </row>
    <row r="171" spans="1:17" ht="12" customHeight="1" x14ac:dyDescent="0.25">
      <c r="A171" s="163" t="s">
        <v>142</v>
      </c>
      <c r="B171" s="162">
        <v>40.528163745577316</v>
      </c>
      <c r="C171" s="162">
        <v>40.747170640136595</v>
      </c>
      <c r="D171" s="162">
        <v>44.821402866533035</v>
      </c>
      <c r="E171" s="162">
        <v>40.20174193282395</v>
      </c>
      <c r="F171" s="162">
        <v>38.88014857425128</v>
      </c>
      <c r="G171" s="162">
        <v>31.611465052901117</v>
      </c>
      <c r="H171" s="162">
        <v>28.101406329687929</v>
      </c>
      <c r="I171" s="162">
        <v>24.073157770826374</v>
      </c>
      <c r="J171" s="162">
        <v>23.780321230394183</v>
      </c>
      <c r="K171" s="162">
        <v>23.702736106819557</v>
      </c>
      <c r="L171" s="162">
        <v>24.621904039286775</v>
      </c>
      <c r="M171" s="162">
        <v>16.237308502102842</v>
      </c>
      <c r="N171" s="162">
        <v>16.678012252788022</v>
      </c>
      <c r="O171" s="162">
        <v>14.106278048677058</v>
      </c>
      <c r="P171" s="162">
        <v>8.1255091108511781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8.3130003737010585E-2</v>
      </c>
      <c r="C172" s="160">
        <f t="shared" ref="C172" si="318">SUM(C173:C174)</f>
        <v>0.19361671699190666</v>
      </c>
      <c r="D172" s="160">
        <f t="shared" ref="D172" si="319">SUM(D173:D174)</f>
        <v>0.25847179282130894</v>
      </c>
      <c r="E172" s="160">
        <f t="shared" ref="E172" si="320">SUM(E173:E174)</f>
        <v>0.37004511224895831</v>
      </c>
      <c r="F172" s="160">
        <f t="shared" ref="F172" si="321">SUM(F173:F174)</f>
        <v>0.38194104389903871</v>
      </c>
      <c r="G172" s="160">
        <f t="shared" ref="G172" si="322">SUM(G173:G174)</f>
        <v>0.30047221996807738</v>
      </c>
      <c r="H172" s="160">
        <f t="shared" ref="H172" si="323">SUM(H173:H174)</f>
        <v>0.33400819541832327</v>
      </c>
      <c r="I172" s="160">
        <f t="shared" ref="I172" si="324">SUM(I173:I174)</f>
        <v>0.40312164980112208</v>
      </c>
      <c r="J172" s="160">
        <f t="shared" ref="J172" si="325">SUM(J173:J174)</f>
        <v>0.4966232362469043</v>
      </c>
      <c r="K172" s="160">
        <f t="shared" ref="K172" si="326">SUM(K173:K174)</f>
        <v>0.93229362280450245</v>
      </c>
      <c r="L172" s="160">
        <f t="shared" ref="L172" si="327">SUM(L173:L174)</f>
        <v>1.1280807389457976</v>
      </c>
      <c r="M172" s="160">
        <f t="shared" ref="M172" si="328">SUM(M173:M174)</f>
        <v>0.87615271744579404</v>
      </c>
      <c r="N172" s="160">
        <f t="shared" ref="N172" si="329">SUM(N173:N174)</f>
        <v>0.928881158861117</v>
      </c>
      <c r="O172" s="160">
        <f t="shared" ref="O172" si="330">SUM(O173:O174)</f>
        <v>0.95867872505148111</v>
      </c>
      <c r="P172" s="160">
        <f t="shared" ref="P172" si="331">SUM(P173:P174)</f>
        <v>0.60736683156263838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5.683135188782841E-2</v>
      </c>
      <c r="C173" s="156">
        <v>0.13481772802556163</v>
      </c>
      <c r="D173" s="156">
        <v>0.18722393455875927</v>
      </c>
      <c r="E173" s="156">
        <v>0.26398225537137598</v>
      </c>
      <c r="F173" s="156">
        <v>0.27666203550110591</v>
      </c>
      <c r="G173" s="156">
        <v>0.21925892155466764</v>
      </c>
      <c r="H173" s="156">
        <v>0.23577350917210665</v>
      </c>
      <c r="I173" s="156">
        <v>0.28473389774032554</v>
      </c>
      <c r="J173" s="156">
        <v>0.34644578098935636</v>
      </c>
      <c r="K173" s="156">
        <v>0.64876182526898174</v>
      </c>
      <c r="L173" s="156">
        <v>0.76628812764117049</v>
      </c>
      <c r="M173" s="156">
        <v>0.59274649850871708</v>
      </c>
      <c r="N173" s="156">
        <v>0.65723261855527826</v>
      </c>
      <c r="O173" s="156">
        <v>0.68562685929146594</v>
      </c>
      <c r="P173" s="156">
        <v>0.43810746768992354</v>
      </c>
      <c r="Q173" s="156">
        <v>0</v>
      </c>
    </row>
    <row r="174" spans="1:17" ht="12" customHeight="1" x14ac:dyDescent="0.25">
      <c r="A174" s="159" t="s">
        <v>59</v>
      </c>
      <c r="B174" s="57">
        <v>2.6298651849182172E-2</v>
      </c>
      <c r="C174" s="57">
        <v>5.8798988966345028E-2</v>
      </c>
      <c r="D174" s="57">
        <v>7.1247858262549674E-2</v>
      </c>
      <c r="E174" s="57">
        <v>0.1060628568775823</v>
      </c>
      <c r="F174" s="57">
        <v>0.10527900839793281</v>
      </c>
      <c r="G174" s="57">
        <v>8.1213298413409712E-2</v>
      </c>
      <c r="H174" s="57">
        <v>9.8234686246216604E-2</v>
      </c>
      <c r="I174" s="57">
        <v>0.11838775206079653</v>
      </c>
      <c r="J174" s="57">
        <v>0.15017745525754797</v>
      </c>
      <c r="K174" s="57">
        <v>0.28353179753552071</v>
      </c>
      <c r="L174" s="57">
        <v>0.36179261130462709</v>
      </c>
      <c r="M174" s="57">
        <v>0.28340621893707696</v>
      </c>
      <c r="N174" s="57">
        <v>0.27164854030583868</v>
      </c>
      <c r="O174" s="57">
        <v>0.27305186576001517</v>
      </c>
      <c r="P174" s="57">
        <v>0.1692593638727149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22.899750835699617</v>
      </c>
      <c r="C175" s="157">
        <f t="shared" ref="C175:Q175" si="333">SUM(C176:C177)</f>
        <v>22.658133136977888</v>
      </c>
      <c r="D175" s="157">
        <f t="shared" si="333"/>
        <v>23.176776022022523</v>
      </c>
      <c r="E175" s="157">
        <f t="shared" si="333"/>
        <v>22.124212756933474</v>
      </c>
      <c r="F175" s="157">
        <f t="shared" si="333"/>
        <v>21.201343957948644</v>
      </c>
      <c r="G175" s="157">
        <f t="shared" si="333"/>
        <v>17.986189600738246</v>
      </c>
      <c r="H175" s="157">
        <f t="shared" si="333"/>
        <v>14.727502155914829</v>
      </c>
      <c r="I175" s="157">
        <f t="shared" si="333"/>
        <v>13.022842528860593</v>
      </c>
      <c r="J175" s="157">
        <f t="shared" si="333"/>
        <v>11.471192581419757</v>
      </c>
      <c r="K175" s="157">
        <f t="shared" si="333"/>
        <v>11.747685583345541</v>
      </c>
      <c r="L175" s="157">
        <f t="shared" si="333"/>
        <v>11.383843546576765</v>
      </c>
      <c r="M175" s="157">
        <f t="shared" si="333"/>
        <v>11.349673092861709</v>
      </c>
      <c r="N175" s="157">
        <f t="shared" si="333"/>
        <v>11.538362388313823</v>
      </c>
      <c r="O175" s="157">
        <f t="shared" si="333"/>
        <v>10.90996656926877</v>
      </c>
      <c r="P175" s="157">
        <f t="shared" si="333"/>
        <v>9.2396281005204592</v>
      </c>
      <c r="Q175" s="157">
        <f t="shared" si="333"/>
        <v>6.758381673385947</v>
      </c>
    </row>
    <row r="176" spans="1:17" ht="12" customHeight="1" x14ac:dyDescent="0.25">
      <c r="A176" s="23" t="s">
        <v>57</v>
      </c>
      <c r="B176" s="156">
        <v>2.1075997598290033</v>
      </c>
      <c r="C176" s="156">
        <v>2.0741063904601038</v>
      </c>
      <c r="D176" s="156">
        <v>3.2397225297896197</v>
      </c>
      <c r="E176" s="156">
        <v>1.4763835268366661</v>
      </c>
      <c r="F176" s="156">
        <v>1.6313645036545847</v>
      </c>
      <c r="G176" s="156">
        <v>1.1058327451138958</v>
      </c>
      <c r="H176" s="156">
        <v>0.81260858880788045</v>
      </c>
      <c r="I176" s="156">
        <v>1.0190822863862339</v>
      </c>
      <c r="J176" s="156">
        <v>2.2286657227902262</v>
      </c>
      <c r="K176" s="156">
        <v>1.2593377015722791</v>
      </c>
      <c r="L176" s="156">
        <v>0.57488432235191644</v>
      </c>
      <c r="M176" s="156">
        <v>1.8300120595454139</v>
      </c>
      <c r="N176" s="156">
        <v>1.5727534841604487</v>
      </c>
      <c r="O176" s="156">
        <v>1.3109384756877456</v>
      </c>
      <c r="P176" s="156">
        <v>1.3166471438792018</v>
      </c>
      <c r="Q176" s="156">
        <v>0.78704425211107976</v>
      </c>
    </row>
    <row r="177" spans="1:17" ht="12" customHeight="1" x14ac:dyDescent="0.25">
      <c r="A177" s="29" t="s">
        <v>140</v>
      </c>
      <c r="B177" s="57">
        <v>20.792151075870613</v>
      </c>
      <c r="C177" s="57">
        <v>20.584026746517782</v>
      </c>
      <c r="D177" s="57">
        <v>19.937053492232902</v>
      </c>
      <c r="E177" s="57">
        <v>20.647829230096807</v>
      </c>
      <c r="F177" s="57">
        <v>19.56997945429406</v>
      </c>
      <c r="G177" s="57">
        <v>16.880356855624349</v>
      </c>
      <c r="H177" s="57">
        <v>13.914893567106949</v>
      </c>
      <c r="I177" s="57">
        <v>12.00376024247436</v>
      </c>
      <c r="J177" s="57">
        <v>9.2425268586295299</v>
      </c>
      <c r="K177" s="57">
        <v>10.488347881773262</v>
      </c>
      <c r="L177" s="57">
        <v>10.808959224224848</v>
      </c>
      <c r="M177" s="57">
        <v>9.5196610333162948</v>
      </c>
      <c r="N177" s="57">
        <v>9.965608904153374</v>
      </c>
      <c r="O177" s="57">
        <v>9.5990280935810244</v>
      </c>
      <c r="P177" s="57">
        <v>7.9229809566412568</v>
      </c>
      <c r="Q177" s="57">
        <v>5.9713374212748676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0.52484460784786058</v>
      </c>
      <c r="C3" s="175">
        <f>IF(RES_hhdet_tes!C3=0,"",RES_hhdet_tes!C3/RES_hhdet_fec!C3)</f>
        <v>0.52524590479076805</v>
      </c>
      <c r="D3" s="175">
        <f>IF(RES_hhdet_tes!D3=0,"",RES_hhdet_tes!D3/RES_hhdet_fec!D3)</f>
        <v>0.53265630319646773</v>
      </c>
      <c r="E3" s="175">
        <f>IF(RES_hhdet_tes!E3=0,"",RES_hhdet_tes!E3/RES_hhdet_fec!E3)</f>
        <v>0.53403903761921689</v>
      </c>
      <c r="F3" s="175">
        <f>IF(RES_hhdet_tes!F3=0,"",RES_hhdet_tes!F3/RES_hhdet_fec!F3)</f>
        <v>0.53542588689128923</v>
      </c>
      <c r="G3" s="175">
        <f>IF(RES_hhdet_tes!G3=0,"",RES_hhdet_tes!G3/RES_hhdet_fec!G3)</f>
        <v>0.54187404441793108</v>
      </c>
      <c r="H3" s="175">
        <f>IF(RES_hhdet_tes!H3=0,"",RES_hhdet_tes!H3/RES_hhdet_fec!H3)</f>
        <v>0.54631344814966676</v>
      </c>
      <c r="I3" s="175">
        <f>IF(RES_hhdet_tes!I3=0,"",RES_hhdet_tes!I3/RES_hhdet_fec!I3)</f>
        <v>0.55614249901451906</v>
      </c>
      <c r="J3" s="175">
        <f>IF(RES_hhdet_tes!J3=0,"",RES_hhdet_tes!J3/RES_hhdet_fec!J3)</f>
        <v>0.55258254823063246</v>
      </c>
      <c r="K3" s="175">
        <f>IF(RES_hhdet_tes!K3=0,"",RES_hhdet_tes!K3/RES_hhdet_fec!K3)</f>
        <v>0.56205095336898014</v>
      </c>
      <c r="L3" s="175">
        <f>IF(RES_hhdet_tes!L3=0,"",RES_hhdet_tes!L3/RES_hhdet_fec!L3)</f>
        <v>0.56242276509210765</v>
      </c>
      <c r="M3" s="175">
        <f>IF(RES_hhdet_tes!M3=0,"",RES_hhdet_tes!M3/RES_hhdet_fec!M3)</f>
        <v>0.56643196322688005</v>
      </c>
      <c r="N3" s="175">
        <f>IF(RES_hhdet_tes!N3=0,"",RES_hhdet_tes!N3/RES_hhdet_fec!N3)</f>
        <v>0.57152734253418702</v>
      </c>
      <c r="O3" s="175">
        <f>IF(RES_hhdet_tes!O3=0,"",RES_hhdet_tes!O3/RES_hhdet_fec!O3)</f>
        <v>0.56916792509003733</v>
      </c>
      <c r="P3" s="175">
        <f>IF(RES_hhdet_tes!P3=0,"",RES_hhdet_tes!P3/RES_hhdet_fec!P3)</f>
        <v>0.57960315875224966</v>
      </c>
      <c r="Q3" s="175">
        <f>IF(RES_hhdet_tes!Q3=0,"",RES_hhdet_tes!Q3/RES_hhdet_fec!Q3)</f>
        <v>0.5792937332904351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0.50288601225033658</v>
      </c>
      <c r="C4" s="169">
        <f>IF(RES_hhdet_tes!C4=0,"",RES_hhdet_tes!C4/RES_hhdet_fec!C4)</f>
        <v>0.50389875187334432</v>
      </c>
      <c r="D4" s="169">
        <f>IF(RES_hhdet_tes!D4=0,"",RES_hhdet_tes!D4/RES_hhdet_fec!D4)</f>
        <v>0.50728373433715224</v>
      </c>
      <c r="E4" s="169">
        <f>IF(RES_hhdet_tes!E4=0,"",RES_hhdet_tes!E4/RES_hhdet_fec!E4)</f>
        <v>0.50744826185539538</v>
      </c>
      <c r="F4" s="169">
        <f>IF(RES_hhdet_tes!F4=0,"",RES_hhdet_tes!F4/RES_hhdet_fec!F4)</f>
        <v>0.50835443321368146</v>
      </c>
      <c r="G4" s="169">
        <f>IF(RES_hhdet_tes!G4=0,"",RES_hhdet_tes!G4/RES_hhdet_fec!G4)</f>
        <v>0.5118782200663432</v>
      </c>
      <c r="H4" s="169">
        <f>IF(RES_hhdet_tes!H4=0,"",RES_hhdet_tes!H4/RES_hhdet_fec!H4)</f>
        <v>0.51498576280694397</v>
      </c>
      <c r="I4" s="169">
        <f>IF(RES_hhdet_tes!I4=0,"",RES_hhdet_tes!I4/RES_hhdet_fec!I4)</f>
        <v>0.51863832130453913</v>
      </c>
      <c r="J4" s="169">
        <f>IF(RES_hhdet_tes!J4=0,"",RES_hhdet_tes!J4/RES_hhdet_fec!J4)</f>
        <v>0.52229315745553639</v>
      </c>
      <c r="K4" s="169">
        <f>IF(RES_hhdet_tes!K4=0,"",RES_hhdet_tes!K4/RES_hhdet_fec!K4)</f>
        <v>0.52669776130567159</v>
      </c>
      <c r="L4" s="169">
        <f>IF(RES_hhdet_tes!L4=0,"",RES_hhdet_tes!L4/RES_hhdet_fec!L4)</f>
        <v>0.52995622686112753</v>
      </c>
      <c r="M4" s="169">
        <f>IF(RES_hhdet_tes!M4=0,"",RES_hhdet_tes!M4/RES_hhdet_fec!M4)</f>
        <v>0.5314613717978901</v>
      </c>
      <c r="N4" s="169">
        <f>IF(RES_hhdet_tes!N4=0,"",RES_hhdet_tes!N4/RES_hhdet_fec!N4)</f>
        <v>0.53325273053612676</v>
      </c>
      <c r="O4" s="169">
        <f>IF(RES_hhdet_tes!O4=0,"",RES_hhdet_tes!O4/RES_hhdet_fec!O4)</f>
        <v>0.53317795232110843</v>
      </c>
      <c r="P4" s="169">
        <f>IF(RES_hhdet_tes!P4=0,"",RES_hhdet_tes!P4/RES_hhdet_fec!P4)</f>
        <v>0.53404182194739824</v>
      </c>
      <c r="Q4" s="169">
        <f>IF(RES_hhdet_tes!Q4=0,"",RES_hhdet_tes!Q4/RES_hhdet_fec!Q4)</f>
        <v>0.53541254366766022</v>
      </c>
    </row>
    <row r="5" spans="1:17" ht="12" customHeight="1" x14ac:dyDescent="0.25">
      <c r="A5" s="23" t="s">
        <v>58</v>
      </c>
      <c r="B5" s="73">
        <f>IF(RES_hhdet_tes!B5=0,"",RES_hhdet_tes!B5/RES_hhdet_fec!B5)</f>
        <v>0.49967379413113727</v>
      </c>
      <c r="C5" s="73">
        <f>IF(RES_hhdet_tes!C5=0,"",RES_hhdet_tes!C5/RES_hhdet_fec!C5)</f>
        <v>0.50055581918602332</v>
      </c>
      <c r="D5" s="73">
        <f>IF(RES_hhdet_tes!D5=0,"",RES_hhdet_tes!D5/RES_hhdet_fec!D5)</f>
        <v>0.5015351096941566</v>
      </c>
      <c r="E5" s="73">
        <f>IF(RES_hhdet_tes!E5=0,"",RES_hhdet_tes!E5/RES_hhdet_fec!E5)</f>
        <v>0.50241442746179688</v>
      </c>
      <c r="F5" s="73">
        <f>IF(RES_hhdet_tes!F5=0,"",RES_hhdet_tes!F5/RES_hhdet_fec!F5)</f>
        <v>0.5029042111106371</v>
      </c>
      <c r="G5" s="73">
        <f>IF(RES_hhdet_tes!G5=0,"",RES_hhdet_tes!G5/RES_hhdet_fec!G5)</f>
        <v>0.50644535590495821</v>
      </c>
      <c r="H5" s="73">
        <f>IF(RES_hhdet_tes!H5=0,"",RES_hhdet_tes!H5/RES_hhdet_fec!H5)</f>
        <v>0.51098626505975664</v>
      </c>
      <c r="I5" s="73">
        <f>IF(RES_hhdet_tes!I5=0,"",RES_hhdet_tes!I5/RES_hhdet_fec!I5)</f>
        <v>0.51446780735131681</v>
      </c>
      <c r="J5" s="73">
        <f>IF(RES_hhdet_tes!J5=0,"",RES_hhdet_tes!J5/RES_hhdet_fec!J5)</f>
        <v>0.52054866674648348</v>
      </c>
      <c r="K5" s="73">
        <f>IF(RES_hhdet_tes!K5=0,"",RES_hhdet_tes!K5/RES_hhdet_fec!K5)</f>
        <v>0.52470581478866218</v>
      </c>
      <c r="L5" s="73">
        <f>IF(RES_hhdet_tes!L5=0,"",RES_hhdet_tes!L5/RES_hhdet_fec!L5)</f>
        <v>0.52878226954856744</v>
      </c>
      <c r="M5" s="73">
        <f>IF(RES_hhdet_tes!M5=0,"",RES_hhdet_tes!M5/RES_hhdet_fec!M5)</f>
        <v>0.53024174896534904</v>
      </c>
      <c r="N5" s="73">
        <f>IF(RES_hhdet_tes!N5=0,"",RES_hhdet_tes!N5/RES_hhdet_fec!N5)</f>
        <v>0.53128766931539495</v>
      </c>
      <c r="O5" s="73">
        <f>IF(RES_hhdet_tes!O5=0,"",RES_hhdet_tes!O5/RES_hhdet_fec!O5)</f>
        <v>0.5313219358701966</v>
      </c>
      <c r="P5" s="73">
        <f>IF(RES_hhdet_tes!P5=0,"",RES_hhdet_tes!P5/RES_hhdet_fec!P5)</f>
        <v>0.53146843997442761</v>
      </c>
      <c r="Q5" s="73">
        <f>IF(RES_hhdet_tes!Q5=0,"",RES_hhdet_tes!Q5/RES_hhdet_fec!Q5)</f>
        <v>0.53306116381732116</v>
      </c>
    </row>
    <row r="6" spans="1:17" ht="12" customHeight="1" x14ac:dyDescent="0.25">
      <c r="A6" s="23" t="s">
        <v>60</v>
      </c>
      <c r="B6" s="73">
        <f>IF(RES_hhdet_tes!B6=0,"",RES_hhdet_tes!B6/RES_hhdet_fec!B6)</f>
        <v>1.0000000000000002</v>
      </c>
      <c r="C6" s="73">
        <f>IF(RES_hhdet_tes!C6=0,"",RES_hhdet_tes!C6/RES_hhdet_fec!C6)</f>
        <v>0.99999999999999989</v>
      </c>
      <c r="D6" s="73">
        <f>IF(RES_hhdet_tes!D6=0,"",RES_hhdet_tes!D6/RES_hhdet_fec!D6)</f>
        <v>1.0000000000000002</v>
      </c>
      <c r="E6" s="73">
        <f>IF(RES_hhdet_tes!E6=0,"",RES_hhdet_tes!E6/RES_hhdet_fec!E6)</f>
        <v>0.99999999999999989</v>
      </c>
      <c r="F6" s="73">
        <f>IF(RES_hhdet_tes!F6=0,"",RES_hhdet_tes!F6/RES_hhdet_fec!F6)</f>
        <v>1</v>
      </c>
      <c r="G6" s="73">
        <f>IF(RES_hhdet_tes!G6=0,"",RES_hhdet_tes!G6/RES_hhdet_fec!G6)</f>
        <v>0.99999999999999967</v>
      </c>
      <c r="H6" s="73">
        <f>IF(RES_hhdet_tes!H6=0,"",RES_hhdet_tes!H6/RES_hhdet_fec!H6)</f>
        <v>0.99999999999999989</v>
      </c>
      <c r="I6" s="73">
        <f>IF(RES_hhdet_tes!I6=0,"",RES_hhdet_tes!I6/RES_hhdet_fec!I6)</f>
        <v>1.0000000000000002</v>
      </c>
      <c r="J6" s="73">
        <f>IF(RES_hhdet_tes!J6=0,"",RES_hhdet_tes!J6/RES_hhdet_fec!J6)</f>
        <v>1</v>
      </c>
      <c r="K6" s="73">
        <f>IF(RES_hhdet_tes!K6=0,"",RES_hhdet_tes!K6/RES_hhdet_fec!K6)</f>
        <v>1</v>
      </c>
      <c r="L6" s="73">
        <f>IF(RES_hhdet_tes!L6=0,"",RES_hhdet_tes!L6/RES_hhdet_fec!L6)</f>
        <v>1.0000000000000002</v>
      </c>
      <c r="M6" s="73">
        <f>IF(RES_hhdet_tes!M6=0,"",RES_hhdet_tes!M6/RES_hhdet_fec!M6)</f>
        <v>1</v>
      </c>
      <c r="N6" s="73">
        <f>IF(RES_hhdet_tes!N6=0,"",RES_hhdet_tes!N6/RES_hhdet_fec!N6)</f>
        <v>1</v>
      </c>
      <c r="O6" s="73">
        <f>IF(RES_hhdet_tes!O6=0,"",RES_hhdet_tes!O6/RES_hhdet_fec!O6)</f>
        <v>1.0000000000000004</v>
      </c>
      <c r="P6" s="73">
        <f>IF(RES_hhdet_tes!P6=0,"",RES_hhdet_tes!P6/RES_hhdet_fec!P6)</f>
        <v>1</v>
      </c>
      <c r="Q6" s="73">
        <f>IF(RES_hhdet_tes!Q6=0,"",RES_hhdet_tes!Q6/RES_hhdet_fec!Q6)</f>
        <v>1.0000000000000004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1.5927262852487287</v>
      </c>
      <c r="C7" s="169">
        <f>IF(RES_hhdet_tes!C7=0,"",RES_hhdet_tes!C7/RES_hhdet_fec!C7)</f>
        <v>1.6806873264490951</v>
      </c>
      <c r="D7" s="169">
        <f>IF(RES_hhdet_tes!D7=0,"",RES_hhdet_tes!D7/RES_hhdet_fec!D7)</f>
        <v>1.7426245169179881</v>
      </c>
      <c r="E7" s="169">
        <f>IF(RES_hhdet_tes!E7=0,"",RES_hhdet_tes!E7/RES_hhdet_fec!E7)</f>
        <v>1.8245118173313317</v>
      </c>
      <c r="F7" s="169">
        <f>IF(RES_hhdet_tes!F7=0,"",RES_hhdet_tes!F7/RES_hhdet_fec!F7)</f>
        <v>1.8699060295948313</v>
      </c>
      <c r="G7" s="169">
        <f>IF(RES_hhdet_tes!G7=0,"",RES_hhdet_tes!G7/RES_hhdet_fec!G7)</f>
        <v>1.9399982418296016</v>
      </c>
      <c r="H7" s="169">
        <f>IF(RES_hhdet_tes!H7=0,"",RES_hhdet_tes!H7/RES_hhdet_fec!H7)</f>
        <v>2.0309895264312119</v>
      </c>
      <c r="I7" s="169">
        <f>IF(RES_hhdet_tes!I7=0,"",RES_hhdet_tes!I7/RES_hhdet_fec!I7)</f>
        <v>2.1124397308271194</v>
      </c>
      <c r="J7" s="169">
        <f>IF(RES_hhdet_tes!J7=0,"",RES_hhdet_tes!J7/RES_hhdet_fec!J7)</f>
        <v>2.2932212825708693</v>
      </c>
      <c r="K7" s="169">
        <f>IF(RES_hhdet_tes!K7=0,"",RES_hhdet_tes!K7/RES_hhdet_fec!K7)</f>
        <v>2.5447191665115807</v>
      </c>
      <c r="L7" s="169">
        <f>IF(RES_hhdet_tes!L7=0,"",RES_hhdet_tes!L7/RES_hhdet_fec!L7)</f>
        <v>2.6877003438689706</v>
      </c>
      <c r="M7" s="169">
        <f>IF(RES_hhdet_tes!M7=0,"",RES_hhdet_tes!M7/RES_hhdet_fec!M7)</f>
        <v>2.7954580233890827</v>
      </c>
      <c r="N7" s="169">
        <f>IF(RES_hhdet_tes!N7=0,"",RES_hhdet_tes!N7/RES_hhdet_fec!N7)</f>
        <v>2.8512394005055333</v>
      </c>
      <c r="O7" s="169">
        <f>IF(RES_hhdet_tes!O7=0,"",RES_hhdet_tes!O7/RES_hhdet_fec!O7)</f>
        <v>2.9569832241521614</v>
      </c>
      <c r="P7" s="169">
        <f>IF(RES_hhdet_tes!P7=0,"",RES_hhdet_tes!P7/RES_hhdet_fec!P7)</f>
        <v>3.0308235093995153</v>
      </c>
      <c r="Q7" s="169">
        <f>IF(RES_hhdet_tes!Q7=0,"",RES_hhdet_tes!Q7/RES_hhdet_fec!Q7)</f>
        <v>3.0826791649413892</v>
      </c>
    </row>
    <row r="8" spans="1:17" ht="12" customHeight="1" x14ac:dyDescent="0.25">
      <c r="A8" s="23" t="s">
        <v>60</v>
      </c>
      <c r="B8" s="73">
        <f>IF(RES_hhdet_tes!B8=0,"",RES_hhdet_tes!B8/RES_hhdet_fec!B8)</f>
        <v>1.5927262852487287</v>
      </c>
      <c r="C8" s="73">
        <f>IF(RES_hhdet_tes!C8=0,"",RES_hhdet_tes!C8/RES_hhdet_fec!C8)</f>
        <v>1.6806873264490951</v>
      </c>
      <c r="D8" s="73">
        <f>IF(RES_hhdet_tes!D8=0,"",RES_hhdet_tes!D8/RES_hhdet_fec!D8)</f>
        <v>1.7426245169179881</v>
      </c>
      <c r="E8" s="73">
        <f>IF(RES_hhdet_tes!E8=0,"",RES_hhdet_tes!E8/RES_hhdet_fec!E8)</f>
        <v>1.8245118173313317</v>
      </c>
      <c r="F8" s="73">
        <f>IF(RES_hhdet_tes!F8=0,"",RES_hhdet_tes!F8/RES_hhdet_fec!F8)</f>
        <v>1.8699060295948313</v>
      </c>
      <c r="G8" s="73">
        <f>IF(RES_hhdet_tes!G8=0,"",RES_hhdet_tes!G8/RES_hhdet_fec!G8)</f>
        <v>1.9399982418296016</v>
      </c>
      <c r="H8" s="73">
        <f>IF(RES_hhdet_tes!H8=0,"",RES_hhdet_tes!H8/RES_hhdet_fec!H8)</f>
        <v>2.0309895264312119</v>
      </c>
      <c r="I8" s="73">
        <f>IF(RES_hhdet_tes!I8=0,"",RES_hhdet_tes!I8/RES_hhdet_fec!I8)</f>
        <v>2.1124397308271194</v>
      </c>
      <c r="J8" s="73">
        <f>IF(RES_hhdet_tes!J8=0,"",RES_hhdet_tes!J8/RES_hhdet_fec!J8)</f>
        <v>2.2932212825708693</v>
      </c>
      <c r="K8" s="73">
        <f>IF(RES_hhdet_tes!K8=0,"",RES_hhdet_tes!K8/RES_hhdet_fec!K8)</f>
        <v>2.5447191665115807</v>
      </c>
      <c r="L8" s="73">
        <f>IF(RES_hhdet_tes!L8=0,"",RES_hhdet_tes!L8/RES_hhdet_fec!L8)</f>
        <v>2.6877003438689706</v>
      </c>
      <c r="M8" s="73">
        <f>IF(RES_hhdet_tes!M8=0,"",RES_hhdet_tes!M8/RES_hhdet_fec!M8)</f>
        <v>2.7954580233890827</v>
      </c>
      <c r="N8" s="73">
        <f>IF(RES_hhdet_tes!N8=0,"",RES_hhdet_tes!N8/RES_hhdet_fec!N8)</f>
        <v>2.8512394005055333</v>
      </c>
      <c r="O8" s="73">
        <f>IF(RES_hhdet_tes!O8=0,"",RES_hhdet_tes!O8/RES_hhdet_fec!O8)</f>
        <v>2.9569832241521614</v>
      </c>
      <c r="P8" s="73">
        <f>IF(RES_hhdet_tes!P8=0,"",RES_hhdet_tes!P8/RES_hhdet_fec!P8)</f>
        <v>3.0308235093995153</v>
      </c>
      <c r="Q8" s="73">
        <f>IF(RES_hhdet_tes!Q8=0,"",RES_hhdet_tes!Q8/RES_hhdet_fec!Q8)</f>
        <v>3.0826791649413892</v>
      </c>
    </row>
    <row r="9" spans="1:17" ht="12" customHeight="1" x14ac:dyDescent="0.25">
      <c r="A9" s="158" t="s">
        <v>63</v>
      </c>
      <c r="B9" s="169">
        <f>IF(RES_hhdet_tes!B9=0,"",RES_hhdet_tes!B9/RES_hhdet_fec!B9)</f>
        <v>0.61536511150381878</v>
      </c>
      <c r="C9" s="169">
        <f>IF(RES_hhdet_tes!C9=0,"",RES_hhdet_tes!C9/RES_hhdet_fec!C9)</f>
        <v>0.6220363331992721</v>
      </c>
      <c r="D9" s="169">
        <f>IF(RES_hhdet_tes!D9=0,"",RES_hhdet_tes!D9/RES_hhdet_fec!D9)</f>
        <v>0.63213788701504603</v>
      </c>
      <c r="E9" s="169">
        <f>IF(RES_hhdet_tes!E9=0,"",RES_hhdet_tes!E9/RES_hhdet_fec!E9)</f>
        <v>0.63570669593937956</v>
      </c>
      <c r="F9" s="169">
        <f>IF(RES_hhdet_tes!F9=0,"",RES_hhdet_tes!F9/RES_hhdet_fec!F9)</f>
        <v>0.6407445014482952</v>
      </c>
      <c r="G9" s="169">
        <f>IF(RES_hhdet_tes!G9=0,"",RES_hhdet_tes!G9/RES_hhdet_fec!G9)</f>
        <v>0.65104318155474483</v>
      </c>
      <c r="H9" s="169">
        <f>IF(RES_hhdet_tes!H9=0,"",RES_hhdet_tes!H9/RES_hhdet_fec!H9)</f>
        <v>0.65780056463416003</v>
      </c>
      <c r="I9" s="169">
        <f>IF(RES_hhdet_tes!I9=0,"",RES_hhdet_tes!I9/RES_hhdet_fec!I9)</f>
        <v>0.6669894212017573</v>
      </c>
      <c r="J9" s="169">
        <f>IF(RES_hhdet_tes!J9=0,"",RES_hhdet_tes!J9/RES_hhdet_fec!J9)</f>
        <v>0.6765047108947525</v>
      </c>
      <c r="K9" s="169">
        <f>IF(RES_hhdet_tes!K9=0,"",RES_hhdet_tes!K9/RES_hhdet_fec!K9)</f>
        <v>0.68358175550438172</v>
      </c>
      <c r="L9" s="169">
        <f>IF(RES_hhdet_tes!L9=0,"",RES_hhdet_tes!L9/RES_hhdet_fec!L9)</f>
        <v>0.68517603639544589</v>
      </c>
      <c r="M9" s="169">
        <f>IF(RES_hhdet_tes!M9=0,"",RES_hhdet_tes!M9/RES_hhdet_fec!M9)</f>
        <v>0.68647671189203696</v>
      </c>
      <c r="N9" s="169">
        <f>IF(RES_hhdet_tes!N9=0,"",RES_hhdet_tes!N9/RES_hhdet_fec!N9)</f>
        <v>0.69209156995007681</v>
      </c>
      <c r="O9" s="169">
        <f>IF(RES_hhdet_tes!O9=0,"",RES_hhdet_tes!O9/RES_hhdet_fec!O9)</f>
        <v>0.69578964319693504</v>
      </c>
      <c r="P9" s="169">
        <f>IF(RES_hhdet_tes!P9=0,"",RES_hhdet_tes!P9/RES_hhdet_fec!P9)</f>
        <v>0.70249479342176102</v>
      </c>
      <c r="Q9" s="169">
        <f>IF(RES_hhdet_tes!Q9=0,"",RES_hhdet_tes!Q9/RES_hhdet_fec!Q9)</f>
        <v>0.70784625174307714</v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0.52523997430349345</v>
      </c>
      <c r="C11" s="174">
        <f>IF(RES_hhdet_tes!C11=0,"",RES_hhdet_tes!C11/RES_hhdet_fec!C11)</f>
        <v>0.53036741214051186</v>
      </c>
      <c r="D11" s="174">
        <f>IF(RES_hhdet_tes!D11=0,"",RES_hhdet_tes!D11/RES_hhdet_fec!D11)</f>
        <v>0.53586930106068842</v>
      </c>
      <c r="E11" s="174">
        <f>IF(RES_hhdet_tes!E11=0,"",RES_hhdet_tes!E11/RES_hhdet_fec!E11)</f>
        <v>0.54110909173859389</v>
      </c>
      <c r="F11" s="174">
        <f>IF(RES_hhdet_tes!F11=0,"",RES_hhdet_tes!F11/RES_hhdet_fec!F11)</f>
        <v>0.54415782326020001</v>
      </c>
      <c r="G11" s="174">
        <f>IF(RES_hhdet_tes!G11=0,"",RES_hhdet_tes!G11/RES_hhdet_fec!G11)</f>
        <v>0.55364139095863607</v>
      </c>
      <c r="H11" s="174">
        <f>IF(RES_hhdet_tes!H11=0,"",RES_hhdet_tes!H11/RES_hhdet_fec!H11)</f>
        <v>0.56419388615774779</v>
      </c>
      <c r="I11" s="174">
        <f>IF(RES_hhdet_tes!I11=0,"",RES_hhdet_tes!I11/RES_hhdet_fec!I11)</f>
        <v>0.57309232154475864</v>
      </c>
      <c r="J11" s="174">
        <f>IF(RES_hhdet_tes!J11=0,"",RES_hhdet_tes!J11/RES_hhdet_fec!J11)</f>
        <v>0.58376212730843136</v>
      </c>
      <c r="K11" s="174">
        <f>IF(RES_hhdet_tes!K11=0,"",RES_hhdet_tes!K11/RES_hhdet_fec!K11)</f>
        <v>0.58866478732331973</v>
      </c>
      <c r="L11" s="174">
        <f>IF(RES_hhdet_tes!L11=0,"",RES_hhdet_tes!L11/RES_hhdet_fec!L11)</f>
        <v>0.59136378543834556</v>
      </c>
      <c r="M11" s="174">
        <f>IF(RES_hhdet_tes!M11=0,"",RES_hhdet_tes!M11/RES_hhdet_fec!M11)</f>
        <v>0.59160439820969601</v>
      </c>
      <c r="N11" s="174">
        <f>IF(RES_hhdet_tes!N11=0,"",RES_hhdet_tes!N11/RES_hhdet_fec!N11)</f>
        <v>0.59219614691168554</v>
      </c>
      <c r="O11" s="174">
        <f>IF(RES_hhdet_tes!O11=0,"",RES_hhdet_tes!O11/RES_hhdet_fec!O11)</f>
        <v>0.59289218207609906</v>
      </c>
      <c r="P11" s="174">
        <f>IF(RES_hhdet_tes!P11=0,"",RES_hhdet_tes!P11/RES_hhdet_fec!P11)</f>
        <v>0.59732374171096836</v>
      </c>
      <c r="Q11" s="174">
        <f>IF(RES_hhdet_tes!Q11=0,"",RES_hhdet_tes!Q11/RES_hhdet_fec!Q11)</f>
        <v>0.59969572229536139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0.62989504028833898</v>
      </c>
      <c r="C12" s="174">
        <f>IF(RES_hhdet_tes!C12=0,"",RES_hhdet_tes!C12/RES_hhdet_fec!C12)</f>
        <v>0.65436683174392818</v>
      </c>
      <c r="D12" s="174">
        <f>IF(RES_hhdet_tes!D12=0,"",RES_hhdet_tes!D12/RES_hhdet_fec!D12)</f>
        <v>0.66182370839126659</v>
      </c>
      <c r="E12" s="174">
        <f>IF(RES_hhdet_tes!E12=0,"",RES_hhdet_tes!E12/RES_hhdet_fec!E12)</f>
        <v>0.66284136442853991</v>
      </c>
      <c r="F12" s="174">
        <f>IF(RES_hhdet_tes!F12=0,"",RES_hhdet_tes!F12/RES_hhdet_fec!F12)</f>
        <v>0.66639653536952415</v>
      </c>
      <c r="G12" s="174">
        <f>IF(RES_hhdet_tes!G12=0,"",RES_hhdet_tes!G12/RES_hhdet_fec!G12)</f>
        <v>0.67133703470817008</v>
      </c>
      <c r="H12" s="174">
        <f>IF(RES_hhdet_tes!H12=0,"",RES_hhdet_tes!H12/RES_hhdet_fec!H12)</f>
        <v>0.67659745220356438</v>
      </c>
      <c r="I12" s="174">
        <f>IF(RES_hhdet_tes!I12=0,"",RES_hhdet_tes!I12/RES_hhdet_fec!I12)</f>
        <v>0.68140068082008043</v>
      </c>
      <c r="J12" s="174">
        <f>IF(RES_hhdet_tes!J12=0,"",RES_hhdet_tes!J12/RES_hhdet_fec!J12)</f>
        <v>0.68631568322539305</v>
      </c>
      <c r="K12" s="174">
        <f>IF(RES_hhdet_tes!K12=0,"",RES_hhdet_tes!K12/RES_hhdet_fec!K12)</f>
        <v>0.6900421746460258</v>
      </c>
      <c r="L12" s="174">
        <f>IF(RES_hhdet_tes!L12=0,"",RES_hhdet_tes!L12/RES_hhdet_fec!L12)</f>
        <v>0.6907002808256042</v>
      </c>
      <c r="M12" s="174">
        <f>IF(RES_hhdet_tes!M12=0,"",RES_hhdet_tes!M12/RES_hhdet_fec!M12)</f>
        <v>0.69161417705195349</v>
      </c>
      <c r="N12" s="174">
        <f>IF(RES_hhdet_tes!N12=0,"",RES_hhdet_tes!N12/RES_hhdet_fec!N12)</f>
        <v>0.6918550280296778</v>
      </c>
      <c r="O12" s="174">
        <f>IF(RES_hhdet_tes!O12=0,"",RES_hhdet_tes!O12/RES_hhdet_fec!O12)</f>
        <v>0.693773456655152</v>
      </c>
      <c r="P12" s="174">
        <f>IF(RES_hhdet_tes!P12=0,"",RES_hhdet_tes!P12/RES_hhdet_fec!P12)</f>
        <v>0.69697905441532693</v>
      </c>
      <c r="Q12" s="174">
        <f>IF(RES_hhdet_tes!Q12=0,"",RES_hhdet_tes!Q12/RES_hhdet_fec!Q12)</f>
        <v>0.6978646053204195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0.52523997430349323</v>
      </c>
      <c r="C13" s="173">
        <f>IF(RES_hhdet_tes!C13=0,"",RES_hhdet_tes!C13/RES_hhdet_fec!C13)</f>
        <v>0.55590568165565246</v>
      </c>
      <c r="D13" s="173">
        <f>IF(RES_hhdet_tes!D13=0,"",RES_hhdet_tes!D13/RES_hhdet_fec!D13)</f>
        <v>0.56475408281662987</v>
      </c>
      <c r="E13" s="173">
        <f>IF(RES_hhdet_tes!E13=0,"",RES_hhdet_tes!E13/RES_hhdet_fec!E13)</f>
        <v>0.56532649059854667</v>
      </c>
      <c r="F13" s="173">
        <f>IF(RES_hhdet_tes!F13=0,"",RES_hhdet_tes!F13/RES_hhdet_fec!F13)</f>
        <v>0.56918803574623555</v>
      </c>
      <c r="G13" s="173">
        <f>IF(RES_hhdet_tes!G13=0,"",RES_hhdet_tes!G13/RES_hhdet_fec!G13)</f>
        <v>0.57458632253839781</v>
      </c>
      <c r="H13" s="173">
        <f>IF(RES_hhdet_tes!H13=0,"",RES_hhdet_tes!H13/RES_hhdet_fec!H13)</f>
        <v>0.58072436817531026</v>
      </c>
      <c r="I13" s="173">
        <f>IF(RES_hhdet_tes!I13=0,"",RES_hhdet_tes!I13/RES_hhdet_fec!I13)</f>
        <v>0.5862328416078163</v>
      </c>
      <c r="J13" s="173">
        <f>IF(RES_hhdet_tes!J13=0,"",RES_hhdet_tes!J13/RES_hhdet_fec!J13)</f>
        <v>0.59188371244406646</v>
      </c>
      <c r="K13" s="173">
        <f>IF(RES_hhdet_tes!K13=0,"",RES_hhdet_tes!K13/RES_hhdet_fec!K13)</f>
        <v>0.59595532433994436</v>
      </c>
      <c r="L13" s="173">
        <f>IF(RES_hhdet_tes!L13=0,"",RES_hhdet_tes!L13/RES_hhdet_fec!L13)</f>
        <v>0.5960886185515859</v>
      </c>
      <c r="M13" s="173">
        <f>IF(RES_hhdet_tes!M13=0,"",RES_hhdet_tes!M13/RES_hhdet_fec!M13)</f>
        <v>0.59709939487287778</v>
      </c>
      <c r="N13" s="173">
        <f>IF(RES_hhdet_tes!N13=0,"",RES_hhdet_tes!N13/RES_hhdet_fec!N13)</f>
        <v>0.59710208404873322</v>
      </c>
      <c r="O13" s="173">
        <f>IF(RES_hhdet_tes!O13=0,"",RES_hhdet_tes!O13/RES_hhdet_fec!O13)</f>
        <v>0.59926844910786026</v>
      </c>
      <c r="P13" s="173">
        <f>IF(RES_hhdet_tes!P13=0,"",RES_hhdet_tes!P13/RES_hhdet_fec!P13)</f>
        <v>0.60310055294382359</v>
      </c>
      <c r="Q13" s="173">
        <f>IF(RES_hhdet_tes!Q13=0,"",RES_hhdet_tes!Q13/RES_hhdet_fec!Q13)</f>
        <v>0.6038774451085801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1.0000000000000002</v>
      </c>
      <c r="C14" s="172">
        <f>IF(RES_hhdet_tes!C14=0,"",RES_hhdet_tes!C14/RES_hhdet_fec!C14)</f>
        <v>1</v>
      </c>
      <c r="D14" s="172">
        <f>IF(RES_hhdet_tes!D14=0,"",RES_hhdet_tes!D14/RES_hhdet_fec!D14)</f>
        <v>1.0000000000000002</v>
      </c>
      <c r="E14" s="172">
        <f>IF(RES_hhdet_tes!E14=0,"",RES_hhdet_tes!E14/RES_hhdet_fec!E14)</f>
        <v>0.99999999999999956</v>
      </c>
      <c r="F14" s="172">
        <f>IF(RES_hhdet_tes!F14=0,"",RES_hhdet_tes!F14/RES_hhdet_fec!F14)</f>
        <v>1.0000000000000002</v>
      </c>
      <c r="G14" s="172">
        <f>IF(RES_hhdet_tes!G14=0,"",RES_hhdet_tes!G14/RES_hhdet_fec!G14)</f>
        <v>0.99999999999999967</v>
      </c>
      <c r="H14" s="172">
        <f>IF(RES_hhdet_tes!H14=0,"",RES_hhdet_tes!H14/RES_hhdet_fec!H14)</f>
        <v>1</v>
      </c>
      <c r="I14" s="172">
        <f>IF(RES_hhdet_tes!I14=0,"",RES_hhdet_tes!I14/RES_hhdet_fec!I14)</f>
        <v>1</v>
      </c>
      <c r="J14" s="172">
        <f>IF(RES_hhdet_tes!J14=0,"",RES_hhdet_tes!J14/RES_hhdet_fec!J14)</f>
        <v>0.99999999999999989</v>
      </c>
      <c r="K14" s="172">
        <f>IF(RES_hhdet_tes!K14=0,"",RES_hhdet_tes!K14/RES_hhdet_fec!K14)</f>
        <v>1</v>
      </c>
      <c r="L14" s="172">
        <f>IF(RES_hhdet_tes!L14=0,"",RES_hhdet_tes!L14/RES_hhdet_fec!L14)</f>
        <v>1</v>
      </c>
      <c r="M14" s="172">
        <f>IF(RES_hhdet_tes!M14=0,"",RES_hhdet_tes!M14/RES_hhdet_fec!M14)</f>
        <v>1</v>
      </c>
      <c r="N14" s="172">
        <f>IF(RES_hhdet_tes!N14=0,"",RES_hhdet_tes!N14/RES_hhdet_fec!N14)</f>
        <v>1.0000000000000002</v>
      </c>
      <c r="O14" s="172">
        <f>IF(RES_hhdet_tes!O14=0,"",RES_hhdet_tes!O14/RES_hhdet_fec!O14)</f>
        <v>1.0000000000000002</v>
      </c>
      <c r="P14" s="172">
        <f>IF(RES_hhdet_tes!P14=0,"",RES_hhdet_tes!P14/RES_hhdet_fec!P14)</f>
        <v>0.99999999999999989</v>
      </c>
      <c r="Q14" s="172">
        <f>IF(RES_hhdet_tes!Q14=0,"",RES_hhdet_tes!Q14/RES_hhdet_fec!Q14)</f>
        <v>1.0000000000000002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0.67113996716557456</v>
      </c>
      <c r="C15" s="171">
        <f>IF(RES_hhdet_tes!C15=0,"",RES_hhdet_tes!C15/RES_hhdet_fec!C15)</f>
        <v>0.67560512182255639</v>
      </c>
      <c r="D15" s="171">
        <f>IF(RES_hhdet_tes!D15=0,"",RES_hhdet_tes!D15/RES_hhdet_fec!D15)</f>
        <v>0.68042780000428604</v>
      </c>
      <c r="E15" s="171">
        <f>IF(RES_hhdet_tes!E15=0,"",RES_hhdet_tes!E15/RES_hhdet_fec!E15)</f>
        <v>0.68478609551222203</v>
      </c>
      <c r="F15" s="171">
        <f>IF(RES_hhdet_tes!F15=0,"",RES_hhdet_tes!F15/RES_hhdet_fec!F15)</f>
        <v>0.68714815541446839</v>
      </c>
      <c r="G15" s="171">
        <f>IF(RES_hhdet_tes!G15=0,"",RES_hhdet_tes!G15/RES_hhdet_fec!G15)</f>
        <v>0.69556413205729406</v>
      </c>
      <c r="H15" s="171">
        <f>IF(RES_hhdet_tes!H15=0,"",RES_hhdet_tes!H15/RES_hhdet_fec!H15)</f>
        <v>0.70493646798235754</v>
      </c>
      <c r="I15" s="171">
        <f>IF(RES_hhdet_tes!I15=0,"",RES_hhdet_tes!I15/RES_hhdet_fec!I15)</f>
        <v>0.71270439093295801</v>
      </c>
      <c r="J15" s="171">
        <f>IF(RES_hhdet_tes!J15=0,"",RES_hhdet_tes!J15/RES_hhdet_fec!J15)</f>
        <v>0.7225220764541761</v>
      </c>
      <c r="K15" s="171">
        <f>IF(RES_hhdet_tes!K15=0,"",RES_hhdet_tes!K15/RES_hhdet_fec!K15)</f>
        <v>0.72852923535362435</v>
      </c>
      <c r="L15" s="171">
        <f>IF(RES_hhdet_tes!L15=0,"",RES_hhdet_tes!L15/RES_hhdet_fec!L15)</f>
        <v>0.73166854475991616</v>
      </c>
      <c r="M15" s="171">
        <f>IF(RES_hhdet_tes!M15=0,"",RES_hhdet_tes!M15/RES_hhdet_fec!M15)</f>
        <v>0.73237111722630166</v>
      </c>
      <c r="N15" s="171">
        <f>IF(RES_hhdet_tes!N15=0,"",RES_hhdet_tes!N15/RES_hhdet_fec!N15)</f>
        <v>0.73296522017585697</v>
      </c>
      <c r="O15" s="171">
        <f>IF(RES_hhdet_tes!O15=0,"",RES_hhdet_tes!O15/RES_hhdet_fec!O15)</f>
        <v>0.73440479545532822</v>
      </c>
      <c r="P15" s="171">
        <f>IF(RES_hhdet_tes!P15=0,"",RES_hhdet_tes!P15/RES_hhdet_fec!P15)</f>
        <v>0.73963175545640703</v>
      </c>
      <c r="Q15" s="171">
        <f>IF(RES_hhdet_tes!Q15=0,"",RES_hhdet_tes!Q15/RES_hhdet_fec!Q15)</f>
        <v>0.74270225987776894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0.74907086648434229</v>
      </c>
      <c r="C16" s="170">
        <f>IF(RES_hhdet_tes!C16=0,"",RES_hhdet_tes!C16/RES_hhdet_fec!C16)</f>
        <v>0.76636582952304677</v>
      </c>
      <c r="D16" s="170">
        <f>IF(RES_hhdet_tes!D16=0,"",RES_hhdet_tes!D16/RES_hhdet_fec!D16)</f>
        <v>0.76592857316628937</v>
      </c>
      <c r="E16" s="170">
        <f>IF(RES_hhdet_tes!E16=0,"",RES_hhdet_tes!E16/RES_hhdet_fec!E16)</f>
        <v>0.76974679364462806</v>
      </c>
      <c r="F16" s="170">
        <f>IF(RES_hhdet_tes!F16=0,"",RES_hhdet_tes!F16/RES_hhdet_fec!F16)</f>
        <v>0.76925199110320086</v>
      </c>
      <c r="G16" s="170">
        <f>IF(RES_hhdet_tes!G16=0,"",RES_hhdet_tes!G16/RES_hhdet_fec!G16)</f>
        <v>0.7717368357125276</v>
      </c>
      <c r="H16" s="170">
        <f>IF(RES_hhdet_tes!H16=0,"",RES_hhdet_tes!H16/RES_hhdet_fec!H16)</f>
        <v>0.78391466814728639</v>
      </c>
      <c r="I16" s="170">
        <f>IF(RES_hhdet_tes!I16=0,"",RES_hhdet_tes!I16/RES_hhdet_fec!I16)</f>
        <v>0.78912257488147663</v>
      </c>
      <c r="J16" s="170">
        <f>IF(RES_hhdet_tes!J16=0,"",RES_hhdet_tes!J16/RES_hhdet_fec!J16)</f>
        <v>0.79665971180811201</v>
      </c>
      <c r="K16" s="170">
        <f>IF(RES_hhdet_tes!K16=0,"",RES_hhdet_tes!K16/RES_hhdet_fec!K16)</f>
        <v>0.80145297347681843</v>
      </c>
      <c r="L16" s="170">
        <f>IF(RES_hhdet_tes!L16=0,"",RES_hhdet_tes!L16/RES_hhdet_fec!L16)</f>
        <v>0.80559123237306052</v>
      </c>
      <c r="M16" s="170">
        <f>IF(RES_hhdet_tes!M16=0,"",RES_hhdet_tes!M16/RES_hhdet_fec!M16)</f>
        <v>0.80750809887309327</v>
      </c>
      <c r="N16" s="170">
        <f>IF(RES_hhdet_tes!N16=0,"",RES_hhdet_tes!N16/RES_hhdet_fec!N16)</f>
        <v>0.80060431868361293</v>
      </c>
      <c r="O16" s="170">
        <f>IF(RES_hhdet_tes!O16=0,"",RES_hhdet_tes!O16/RES_hhdet_fec!O16)</f>
        <v>0.80141596619410549</v>
      </c>
      <c r="P16" s="170">
        <f>IF(RES_hhdet_tes!P16=0,"",RES_hhdet_tes!P16/RES_hhdet_fec!P16)</f>
        <v>0.80364466746741603</v>
      </c>
      <c r="Q16" s="170">
        <f>IF(RES_hhdet_tes!Q16=0,"",RES_hhdet_tes!Q16/RES_hhdet_fec!Q16)</f>
        <v>0.80164083714465395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0.67113996716557445</v>
      </c>
      <c r="C17" s="73">
        <f>IF(RES_hhdet_tes!C17=0,"",RES_hhdet_tes!C17/RES_hhdet_fec!C17)</f>
        <v>0.69567274690859782</v>
      </c>
      <c r="D17" s="73">
        <f>IF(RES_hhdet_tes!D17=0,"",RES_hhdet_tes!D17/RES_hhdet_fec!D17)</f>
        <v>0.70349832556645886</v>
      </c>
      <c r="E17" s="73">
        <f>IF(RES_hhdet_tes!E17=0,"",RES_hhdet_tes!E17/RES_hhdet_fec!E17)</f>
        <v>0.70414968015615387</v>
      </c>
      <c r="F17" s="73">
        <f>IF(RES_hhdet_tes!F17=0,"",RES_hhdet_tes!F17/RES_hhdet_fec!F17)</f>
        <v>0.70680655949442006</v>
      </c>
      <c r="G17" s="73">
        <f>IF(RES_hhdet_tes!G17=0,"",RES_hhdet_tes!G17/RES_hhdet_fec!G17)</f>
        <v>0.71149759279237901</v>
      </c>
      <c r="H17" s="73">
        <f>IF(RES_hhdet_tes!H17=0,"",RES_hhdet_tes!H17/RES_hhdet_fec!H17)</f>
        <v>0.71925753551944194</v>
      </c>
      <c r="I17" s="73">
        <f>IF(RES_hhdet_tes!I17=0,"",RES_hhdet_tes!I17/RES_hhdet_fec!I17)</f>
        <v>0.72590956892421798</v>
      </c>
      <c r="J17" s="73">
        <f>IF(RES_hhdet_tes!J17=0,"",RES_hhdet_tes!J17/RES_hhdet_fec!J17)</f>
        <v>0.7324786223007741</v>
      </c>
      <c r="K17" s="73">
        <f>IF(RES_hhdet_tes!K17=0,"",RES_hhdet_tes!K17/RES_hhdet_fec!K17)</f>
        <v>0.7375515245113774</v>
      </c>
      <c r="L17" s="73">
        <f>IF(RES_hhdet_tes!L17=0,"",RES_hhdet_tes!L17/RES_hhdet_fec!L17)</f>
        <v>0.73764111566899726</v>
      </c>
      <c r="M17" s="73">
        <f>IF(RES_hhdet_tes!M17=0,"",RES_hhdet_tes!M17/RES_hhdet_fec!M17)</f>
        <v>0.73922720141643461</v>
      </c>
      <c r="N17" s="73">
        <f>IF(RES_hhdet_tes!N17=0,"",RES_hhdet_tes!N17/RES_hhdet_fec!N17)</f>
        <v>0.73938751288597504</v>
      </c>
      <c r="O17" s="73">
        <f>IF(RES_hhdet_tes!O17=0,"",RES_hhdet_tes!O17/RES_hhdet_fec!O17)</f>
        <v>0.74261484124302468</v>
      </c>
      <c r="P17" s="73">
        <f>IF(RES_hhdet_tes!P17=0,"",RES_hhdet_tes!P17/RES_hhdet_fec!P17)</f>
        <v>0.74712425494968326</v>
      </c>
      <c r="Q17" s="73">
        <f>IF(RES_hhdet_tes!Q17=0,"",RES_hhdet_tes!Q17/RES_hhdet_fec!Q17)</f>
        <v>0.74799822207408151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1</v>
      </c>
      <c r="C18" s="73">
        <f>IF(RES_hhdet_tes!C18=0,"",RES_hhdet_tes!C18/RES_hhdet_fec!C18)</f>
        <v>1</v>
      </c>
      <c r="D18" s="73">
        <f>IF(RES_hhdet_tes!D18=0,"",RES_hhdet_tes!D18/RES_hhdet_fec!D18)</f>
        <v>1.0000000000000002</v>
      </c>
      <c r="E18" s="73">
        <f>IF(RES_hhdet_tes!E18=0,"",RES_hhdet_tes!E18/RES_hhdet_fec!E18)</f>
        <v>0.99999999999999967</v>
      </c>
      <c r="F18" s="73">
        <f>IF(RES_hhdet_tes!F18=0,"",RES_hhdet_tes!F18/RES_hhdet_fec!F18)</f>
        <v>1</v>
      </c>
      <c r="G18" s="73">
        <f>IF(RES_hhdet_tes!G18=0,"",RES_hhdet_tes!G18/RES_hhdet_fec!G18)</f>
        <v>1</v>
      </c>
      <c r="H18" s="73">
        <f>IF(RES_hhdet_tes!H18=0,"",RES_hhdet_tes!H18/RES_hhdet_fec!H18)</f>
        <v>1</v>
      </c>
      <c r="I18" s="73">
        <f>IF(RES_hhdet_tes!I18=0,"",RES_hhdet_tes!I18/RES_hhdet_fec!I18)</f>
        <v>0.99999999999999967</v>
      </c>
      <c r="J18" s="73">
        <f>IF(RES_hhdet_tes!J18=0,"",RES_hhdet_tes!J18/RES_hhdet_fec!J18)</f>
        <v>0.99999999999999967</v>
      </c>
      <c r="K18" s="73">
        <f>IF(RES_hhdet_tes!K18=0,"",RES_hhdet_tes!K18/RES_hhdet_fec!K18)</f>
        <v>0.99999999999999989</v>
      </c>
      <c r="L18" s="73">
        <f>IF(RES_hhdet_tes!L18=0,"",RES_hhdet_tes!L18/RES_hhdet_fec!L18)</f>
        <v>1</v>
      </c>
      <c r="M18" s="73">
        <f>IF(RES_hhdet_tes!M18=0,"",RES_hhdet_tes!M18/RES_hhdet_fec!M18)</f>
        <v>1.0000000000000002</v>
      </c>
      <c r="N18" s="73">
        <f>IF(RES_hhdet_tes!N18=0,"",RES_hhdet_tes!N18/RES_hhdet_fec!N18)</f>
        <v>0.99999999999999967</v>
      </c>
      <c r="O18" s="73">
        <f>IF(RES_hhdet_tes!O18=0,"",RES_hhdet_tes!O18/RES_hhdet_fec!O18)</f>
        <v>1.0000000000000002</v>
      </c>
      <c r="P18" s="73">
        <f>IF(RES_hhdet_tes!P18=0,"",RES_hhdet_tes!P18/RES_hhdet_fec!P18)</f>
        <v>0.99999999999999989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0.73877885398586229</v>
      </c>
      <c r="C19" s="169">
        <f>IF(RES_hhdet_tes!C19=0,"",RES_hhdet_tes!C19/RES_hhdet_fec!C19)</f>
        <v>0.74285441336151725</v>
      </c>
      <c r="D19" s="169">
        <f>IF(RES_hhdet_tes!D19=0,"",RES_hhdet_tes!D19/RES_hhdet_fec!D19)</f>
        <v>0.72077440793705827</v>
      </c>
      <c r="E19" s="169">
        <f>IF(RES_hhdet_tes!E19=0,"",RES_hhdet_tes!E19/RES_hhdet_fec!E19)</f>
        <v>0.76780584083696668</v>
      </c>
      <c r="F19" s="169">
        <f>IF(RES_hhdet_tes!F19=0,"",RES_hhdet_tes!F19/RES_hhdet_fec!F19)</f>
        <v>0.76308769801162868</v>
      </c>
      <c r="G19" s="169">
        <f>IF(RES_hhdet_tes!G19=0,"",RES_hhdet_tes!G19/RES_hhdet_fec!G19)</f>
        <v>0.77838432224336351</v>
      </c>
      <c r="H19" s="169">
        <f>IF(RES_hhdet_tes!H19=0,"",RES_hhdet_tes!H19/RES_hhdet_fec!H19)</f>
        <v>0.78919573869382142</v>
      </c>
      <c r="I19" s="169">
        <f>IF(RES_hhdet_tes!I19=0,"",RES_hhdet_tes!I19/RES_hhdet_fec!I19)</f>
        <v>0.78100179028398597</v>
      </c>
      <c r="J19" s="169">
        <f>IF(RES_hhdet_tes!J19=0,"",RES_hhdet_tes!J19/RES_hhdet_fec!J19)</f>
        <v>0.72440279138654817</v>
      </c>
      <c r="K19" s="169">
        <f>IF(RES_hhdet_tes!K19=0,"",RES_hhdet_tes!K19/RES_hhdet_fec!K19)</f>
        <v>0.77573409646700009</v>
      </c>
      <c r="L19" s="169">
        <f>IF(RES_hhdet_tes!L19=0,"",RES_hhdet_tes!L19/RES_hhdet_fec!L19)</f>
        <v>0.81026942812377367</v>
      </c>
      <c r="M19" s="169">
        <f>IF(RES_hhdet_tes!M19=0,"",RES_hhdet_tes!M19/RES_hhdet_fec!M19)</f>
        <v>0.74937936964353569</v>
      </c>
      <c r="N19" s="169">
        <f>IF(RES_hhdet_tes!N19=0,"",RES_hhdet_tes!N19/RES_hhdet_fec!N19)</f>
        <v>0.76307206215584977</v>
      </c>
      <c r="O19" s="169">
        <f>IF(RES_hhdet_tes!O19=0,"",RES_hhdet_tes!O19/RES_hhdet_fec!O19)</f>
        <v>0.77216935537380005</v>
      </c>
      <c r="P19" s="169">
        <f>IF(RES_hhdet_tes!P19=0,"",RES_hhdet_tes!P19/RES_hhdet_fec!P19)</f>
        <v>0.76243462707755094</v>
      </c>
      <c r="Q19" s="169">
        <f>IF(RES_hhdet_tes!Q19=0,"",RES_hhdet_tes!Q19/RES_hhdet_fec!Q19)</f>
        <v>0.77820078283408523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0.41738215638634429</v>
      </c>
      <c r="C21" s="73">
        <f>IF(RES_hhdet_tes!C21=0,"",RES_hhdet_tes!C21/RES_hhdet_fec!C21)</f>
        <v>0.42160169925561469</v>
      </c>
      <c r="D21" s="73">
        <f>IF(RES_hhdet_tes!D21=0,"",RES_hhdet_tes!D21/RES_hhdet_fec!D21)</f>
        <v>0.43593854054825965</v>
      </c>
      <c r="E21" s="73">
        <f>IF(RES_hhdet_tes!E21=0,"",RES_hhdet_tes!E21/RES_hhdet_fec!E21)</f>
        <v>0.45252390007748933</v>
      </c>
      <c r="F21" s="73">
        <f>IF(RES_hhdet_tes!F21=0,"",RES_hhdet_tes!F21/RES_hhdet_fec!F21)</f>
        <v>0.45252876292733124</v>
      </c>
      <c r="G21" s="73">
        <f>IF(RES_hhdet_tes!G21=0,"",RES_hhdet_tes!G21/RES_hhdet_fec!G21)</f>
        <v>0.45252952093463106</v>
      </c>
      <c r="H21" s="73">
        <f>IF(RES_hhdet_tes!H21=0,"",RES_hhdet_tes!H21/RES_hhdet_fec!H21)</f>
        <v>0.45346352868557993</v>
      </c>
      <c r="I21" s="73">
        <f>IF(RES_hhdet_tes!I21=0,"",RES_hhdet_tes!I21/RES_hhdet_fec!I21)</f>
        <v>0.4570924094181873</v>
      </c>
      <c r="J21" s="73">
        <f>IF(RES_hhdet_tes!J21=0,"",RES_hhdet_tes!J21/RES_hhdet_fec!J21)</f>
        <v>0.46383424349139729</v>
      </c>
      <c r="K21" s="73">
        <f>IF(RES_hhdet_tes!K21=0,"",RES_hhdet_tes!K21/RES_hhdet_fec!K21)</f>
        <v>0.46786418576280681</v>
      </c>
      <c r="L21" s="73">
        <f>IF(RES_hhdet_tes!L21=0,"",RES_hhdet_tes!L21/RES_hhdet_fec!L21)</f>
        <v>0.46786418576280692</v>
      </c>
      <c r="M21" s="73">
        <f>IF(RES_hhdet_tes!M21=0,"",RES_hhdet_tes!M21/RES_hhdet_fec!M21)</f>
        <v>0.47304436471908756</v>
      </c>
      <c r="N21" s="73">
        <f>IF(RES_hhdet_tes!N21=0,"",RES_hhdet_tes!N21/RES_hhdet_fec!N21)</f>
        <v>0.47391957314055611</v>
      </c>
      <c r="O21" s="73">
        <f>IF(RES_hhdet_tes!O21=0,"",RES_hhdet_tes!O21/RES_hhdet_fec!O21)</f>
        <v>0.47449268149537832</v>
      </c>
      <c r="P21" s="73">
        <f>IF(RES_hhdet_tes!P21=0,"",RES_hhdet_tes!P21/RES_hhdet_fec!P21)</f>
        <v>0.47573061711777542</v>
      </c>
      <c r="Q21" s="73">
        <f>IF(RES_hhdet_tes!Q21=0,"",RES_hhdet_tes!Q21/RES_hhdet_fec!Q21)</f>
        <v>0.4767911594278848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0.80132789446051922</v>
      </c>
      <c r="C22" s="65">
        <f>IF(RES_hhdet_tes!C22=0,"",RES_hhdet_tes!C22/RES_hhdet_fec!C22)</f>
        <v>0.80463593599624084</v>
      </c>
      <c r="D22" s="65">
        <f>IF(RES_hhdet_tes!D22=0,"",RES_hhdet_tes!D22/RES_hhdet_fec!D22)</f>
        <v>0.80638801891952883</v>
      </c>
      <c r="E22" s="65">
        <f>IF(RES_hhdet_tes!E22=0,"",RES_hhdet_tes!E22/RES_hhdet_fec!E22)</f>
        <v>0.8080612535915187</v>
      </c>
      <c r="F22" s="65">
        <f>IF(RES_hhdet_tes!F22=0,"",RES_hhdet_tes!F22/RES_hhdet_fec!F22)</f>
        <v>0.80939675167986946</v>
      </c>
      <c r="G22" s="65">
        <f>IF(RES_hhdet_tes!G22=0,"",RES_hhdet_tes!G22/RES_hhdet_fec!G22)</f>
        <v>0.81692070865723665</v>
      </c>
      <c r="H22" s="65">
        <f>IF(RES_hhdet_tes!H22=0,"",RES_hhdet_tes!H22/RES_hhdet_fec!H22)</f>
        <v>0.82486107867556868</v>
      </c>
      <c r="I22" s="65">
        <f>IF(RES_hhdet_tes!I22=0,"",RES_hhdet_tes!I22/RES_hhdet_fec!I22)</f>
        <v>0.83099784822036427</v>
      </c>
      <c r="J22" s="65">
        <f>IF(RES_hhdet_tes!J22=0,"",RES_hhdet_tes!J22/RES_hhdet_fec!J22)</f>
        <v>0.83790254553299082</v>
      </c>
      <c r="K22" s="65">
        <f>IF(RES_hhdet_tes!K22=0,"",RES_hhdet_tes!K22/RES_hhdet_fec!K22)</f>
        <v>0.84228381571690059</v>
      </c>
      <c r="L22" s="65">
        <f>IF(RES_hhdet_tes!L22=0,"",RES_hhdet_tes!L22/RES_hhdet_fec!L22)</f>
        <v>0.84308128506656432</v>
      </c>
      <c r="M22" s="65">
        <f>IF(RES_hhdet_tes!M22=0,"",RES_hhdet_tes!M22/RES_hhdet_fec!M22)</f>
        <v>0.84418206790194483</v>
      </c>
      <c r="N22" s="65">
        <f>IF(RES_hhdet_tes!N22=0,"",RES_hhdet_tes!N22/RES_hhdet_fec!N22)</f>
        <v>0.84437521247676628</v>
      </c>
      <c r="O22" s="65">
        <f>IF(RES_hhdet_tes!O22=0,"",RES_hhdet_tes!O22/RES_hhdet_fec!O22)</f>
        <v>0.8445213496855386</v>
      </c>
      <c r="P22" s="65">
        <f>IF(RES_hhdet_tes!P22=0,"",RES_hhdet_tes!P22/RES_hhdet_fec!P22)</f>
        <v>0.84729527677115202</v>
      </c>
      <c r="Q22" s="65">
        <f>IF(RES_hhdet_tes!Q22=0,"",RES_hhdet_tes!Q22/RES_hhdet_fec!Q22)</f>
        <v>0.84892978894342153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0.60766969441636209</v>
      </c>
      <c r="C24" s="175">
        <f>IF(RES_hhdet_tes!C24=0,"",RES_hhdet_tes!C24/RES_hhdet_fec!C24)</f>
        <v>0.61298871465588334</v>
      </c>
      <c r="D24" s="175">
        <f>IF(RES_hhdet_tes!D24=0,"",RES_hhdet_tes!D24/RES_hhdet_fec!D24)</f>
        <v>0.6233593411392705</v>
      </c>
      <c r="E24" s="175">
        <f>IF(RES_hhdet_tes!E24=0,"",RES_hhdet_tes!E24/RES_hhdet_fec!E24)</f>
        <v>0.62804763126386765</v>
      </c>
      <c r="F24" s="175">
        <f>IF(RES_hhdet_tes!F24=0,"",RES_hhdet_tes!F24/RES_hhdet_fec!F24)</f>
        <v>0.6336857663369595</v>
      </c>
      <c r="G24" s="175">
        <f>IF(RES_hhdet_tes!G24=0,"",RES_hhdet_tes!G24/RES_hhdet_fec!G24)</f>
        <v>0.64144449499057044</v>
      </c>
      <c r="H24" s="175">
        <f>IF(RES_hhdet_tes!H24=0,"",RES_hhdet_tes!H24/RES_hhdet_fec!H24)</f>
        <v>0.65107731364224586</v>
      </c>
      <c r="I24" s="175">
        <f>IF(RES_hhdet_tes!I24=0,"",RES_hhdet_tes!I24/RES_hhdet_fec!I24)</f>
        <v>0.65808701530168245</v>
      </c>
      <c r="J24" s="175">
        <f>IF(RES_hhdet_tes!J24=0,"",RES_hhdet_tes!J24/RES_hhdet_fec!J24)</f>
        <v>0.65430970977040714</v>
      </c>
      <c r="K24" s="175">
        <f>IF(RES_hhdet_tes!K24=0,"",RES_hhdet_tes!K24/RES_hhdet_fec!K24)</f>
        <v>0.66419854852304583</v>
      </c>
      <c r="L24" s="175">
        <f>IF(RES_hhdet_tes!L24=0,"",RES_hhdet_tes!L24/RES_hhdet_fec!L24)</f>
        <v>0.66697533075461535</v>
      </c>
      <c r="M24" s="175">
        <f>IF(RES_hhdet_tes!M24=0,"",RES_hhdet_tes!M24/RES_hhdet_fec!M24)</f>
        <v>0.6699932177319482</v>
      </c>
      <c r="N24" s="175">
        <f>IF(RES_hhdet_tes!N24=0,"",RES_hhdet_tes!N24/RES_hhdet_fec!N24)</f>
        <v>0.67619019777324896</v>
      </c>
      <c r="O24" s="175">
        <f>IF(RES_hhdet_tes!O24=0,"",RES_hhdet_tes!O24/RES_hhdet_fec!O24)</f>
        <v>0.68261930530802162</v>
      </c>
      <c r="P24" s="175">
        <f>IF(RES_hhdet_tes!P24=0,"",RES_hhdet_tes!P24/RES_hhdet_fec!P24)</f>
        <v>0.68997254345286418</v>
      </c>
      <c r="Q24" s="175">
        <f>IF(RES_hhdet_tes!Q24=0,"",RES_hhdet_tes!Q24/RES_hhdet_fec!Q24)</f>
        <v>0.69543588829471803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0.59958389561238334</v>
      </c>
      <c r="C25" s="169">
        <f>IF(RES_hhdet_tes!C25=0,"",RES_hhdet_tes!C25/RES_hhdet_fec!C25)</f>
        <v>0.60469200494507647</v>
      </c>
      <c r="D25" s="169">
        <f>IF(RES_hhdet_tes!D25=0,"",RES_hhdet_tes!D25/RES_hhdet_fec!D25)</f>
        <v>0.61604142699678233</v>
      </c>
      <c r="E25" s="169">
        <f>IF(RES_hhdet_tes!E25=0,"",RES_hhdet_tes!E25/RES_hhdet_fec!E25)</f>
        <v>0.61893331221067582</v>
      </c>
      <c r="F25" s="169">
        <f>IF(RES_hhdet_tes!F25=0,"",RES_hhdet_tes!F25/RES_hhdet_fec!F25)</f>
        <v>0.62459353196504575</v>
      </c>
      <c r="G25" s="169">
        <f>IF(RES_hhdet_tes!G25=0,"",RES_hhdet_tes!G25/RES_hhdet_fec!G25)</f>
        <v>0.63155658363886769</v>
      </c>
      <c r="H25" s="169">
        <f>IF(RES_hhdet_tes!H25=0,"",RES_hhdet_tes!H25/RES_hhdet_fec!H25)</f>
        <v>0.64112618468417371</v>
      </c>
      <c r="I25" s="169">
        <f>IF(RES_hhdet_tes!I25=0,"",RES_hhdet_tes!I25/RES_hhdet_fec!I25)</f>
        <v>0.64839634513365829</v>
      </c>
      <c r="J25" s="169">
        <f>IF(RES_hhdet_tes!J25=0,"",RES_hhdet_tes!J25/RES_hhdet_fec!J25)</f>
        <v>0.64721087511707676</v>
      </c>
      <c r="K25" s="169">
        <f>IF(RES_hhdet_tes!K25=0,"",RES_hhdet_tes!K25/RES_hhdet_fec!K25)</f>
        <v>0.65517180202035852</v>
      </c>
      <c r="L25" s="169">
        <f>IF(RES_hhdet_tes!L25=0,"",RES_hhdet_tes!L25/RES_hhdet_fec!L25)</f>
        <v>0.65761610064328735</v>
      </c>
      <c r="M25" s="169">
        <f>IF(RES_hhdet_tes!M25=0,"",RES_hhdet_tes!M25/RES_hhdet_fec!M25)</f>
        <v>0.66192727064581469</v>
      </c>
      <c r="N25" s="169">
        <f>IF(RES_hhdet_tes!N25=0,"",RES_hhdet_tes!N25/RES_hhdet_fec!N25)</f>
        <v>0.66690058974175226</v>
      </c>
      <c r="O25" s="169">
        <f>IF(RES_hhdet_tes!O25=0,"",RES_hhdet_tes!O25/RES_hhdet_fec!O25)</f>
        <v>0.6739052138297833</v>
      </c>
      <c r="P25" s="169">
        <f>IF(RES_hhdet_tes!P25=0,"",RES_hhdet_tes!P25/RES_hhdet_fec!P25)</f>
        <v>0.68057925296623656</v>
      </c>
      <c r="Q25" s="169">
        <f>IF(RES_hhdet_tes!Q25=0,"",RES_hhdet_tes!Q25/RES_hhdet_fec!Q25)</f>
        <v>0.68553628631793107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0.5919212638168857</v>
      </c>
      <c r="C26" s="73">
        <f>IF(RES_hhdet_tes!C26=0,"",RES_hhdet_tes!C26/RES_hhdet_fec!C26)</f>
        <v>0.59675283866998463</v>
      </c>
      <c r="D26" s="73">
        <f>IF(RES_hhdet_tes!D26=0,"",RES_hhdet_tes!D26/RES_hhdet_fec!D26)</f>
        <v>0.60258564716370711</v>
      </c>
      <c r="E26" s="73">
        <f>IF(RES_hhdet_tes!E26=0,"",RES_hhdet_tes!E26/RES_hhdet_fec!E26)</f>
        <v>0.60716716609080601</v>
      </c>
      <c r="F26" s="73">
        <f>IF(RES_hhdet_tes!F26=0,"",RES_hhdet_tes!F26/RES_hhdet_fec!F26)</f>
        <v>0.61193384307165921</v>
      </c>
      <c r="G26" s="73">
        <f>IF(RES_hhdet_tes!G26=0,"",RES_hhdet_tes!G26/RES_hhdet_fec!G26)</f>
        <v>0.61902553429447527</v>
      </c>
      <c r="H26" s="73">
        <f>IF(RES_hhdet_tes!H26=0,"",RES_hhdet_tes!H26/RES_hhdet_fec!H26)</f>
        <v>0.63197611943668464</v>
      </c>
      <c r="I26" s="73">
        <f>IF(RES_hhdet_tes!I26=0,"",RES_hhdet_tes!I26/RES_hhdet_fec!I26)</f>
        <v>0.63893806842602563</v>
      </c>
      <c r="J26" s="73">
        <f>IF(RES_hhdet_tes!J26=0,"",RES_hhdet_tes!J26/RES_hhdet_fec!J26)</f>
        <v>0.64323101293304441</v>
      </c>
      <c r="K26" s="73">
        <f>IF(RES_hhdet_tes!K26=0,"",RES_hhdet_tes!K26/RES_hhdet_fec!K26)</f>
        <v>0.65067267156753561</v>
      </c>
      <c r="L26" s="73">
        <f>IF(RES_hhdet_tes!L26=0,"",RES_hhdet_tes!L26/RES_hhdet_fec!L26)</f>
        <v>0.65496814541388393</v>
      </c>
      <c r="M26" s="73">
        <f>IF(RES_hhdet_tes!M26=0,"",RES_hhdet_tes!M26/RES_hhdet_fec!M26)</f>
        <v>0.65919220072035645</v>
      </c>
      <c r="N26" s="73">
        <f>IF(RES_hhdet_tes!N26=0,"",RES_hhdet_tes!N26/RES_hhdet_fec!N26)</f>
        <v>0.66252856068036825</v>
      </c>
      <c r="O26" s="73">
        <f>IF(RES_hhdet_tes!O26=0,"",RES_hhdet_tes!O26/RES_hhdet_fec!O26)</f>
        <v>0.66981906590532347</v>
      </c>
      <c r="P26" s="73">
        <f>IF(RES_hhdet_tes!P26=0,"",RES_hhdet_tes!P26/RES_hhdet_fec!P26)</f>
        <v>0.6749781612127046</v>
      </c>
      <c r="Q26" s="73">
        <f>IF(RES_hhdet_tes!Q26=0,"",RES_hhdet_tes!Q26/RES_hhdet_fec!Q26)</f>
        <v>0.68045715313632471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</v>
      </c>
      <c r="C27" s="73">
        <f>IF(RES_hhdet_tes!C27=0,"",RES_hhdet_tes!C27/RES_hhdet_fec!C27)</f>
        <v>0.99999999999999967</v>
      </c>
      <c r="D27" s="73">
        <f>IF(RES_hhdet_tes!D27=0,"",RES_hhdet_tes!D27/RES_hhdet_fec!D27)</f>
        <v>1</v>
      </c>
      <c r="E27" s="73">
        <f>IF(RES_hhdet_tes!E27=0,"",RES_hhdet_tes!E27/RES_hhdet_fec!E27)</f>
        <v>0.99999999999999967</v>
      </c>
      <c r="F27" s="73">
        <f>IF(RES_hhdet_tes!F27=0,"",RES_hhdet_tes!F27/RES_hhdet_fec!F27)</f>
        <v>1.0000000000000002</v>
      </c>
      <c r="G27" s="73">
        <f>IF(RES_hhdet_tes!G27=0,"",RES_hhdet_tes!G27/RES_hhdet_fec!G27)</f>
        <v>0.99999999999999956</v>
      </c>
      <c r="H27" s="73">
        <f>IF(RES_hhdet_tes!H27=0,"",RES_hhdet_tes!H27/RES_hhdet_fec!H27)</f>
        <v>1</v>
      </c>
      <c r="I27" s="73">
        <f>IF(RES_hhdet_tes!I27=0,"",RES_hhdet_tes!I27/RES_hhdet_fec!I27)</f>
        <v>1</v>
      </c>
      <c r="J27" s="73">
        <f>IF(RES_hhdet_tes!J27=0,"",RES_hhdet_tes!J27/RES_hhdet_fec!J27)</f>
        <v>1.0000000000000004</v>
      </c>
      <c r="K27" s="73">
        <f>IF(RES_hhdet_tes!K27=0,"",RES_hhdet_tes!K27/RES_hhdet_fec!K27)</f>
        <v>1</v>
      </c>
      <c r="L27" s="73">
        <f>IF(RES_hhdet_tes!L27=0,"",RES_hhdet_tes!L27/RES_hhdet_fec!L27)</f>
        <v>0.99999999999999989</v>
      </c>
      <c r="M27" s="73">
        <f>IF(RES_hhdet_tes!M27=0,"",RES_hhdet_tes!M27/RES_hhdet_fec!M27)</f>
        <v>0.99999999999999956</v>
      </c>
      <c r="N27" s="73">
        <f>IF(RES_hhdet_tes!N27=0,"",RES_hhdet_tes!N27/RES_hhdet_fec!N27)</f>
        <v>1.0000000000000002</v>
      </c>
      <c r="O27" s="73">
        <f>IF(RES_hhdet_tes!O27=0,"",RES_hhdet_tes!O27/RES_hhdet_fec!O27)</f>
        <v>0.99999999999999978</v>
      </c>
      <c r="P27" s="73">
        <f>IF(RES_hhdet_tes!P27=0,"",RES_hhdet_tes!P27/RES_hhdet_fec!P27)</f>
        <v>0.99999999999999978</v>
      </c>
      <c r="Q27" s="73">
        <f>IF(RES_hhdet_tes!Q27=0,"",RES_hhdet_tes!Q27/RES_hhdet_fec!Q27)</f>
        <v>1.0000000000000002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1.5927262852487289</v>
      </c>
      <c r="C28" s="169">
        <f>IF(RES_hhdet_tes!C28=0,"",RES_hhdet_tes!C28/RES_hhdet_fec!C28)</f>
        <v>1.6795601560113116</v>
      </c>
      <c r="D28" s="169">
        <f>IF(RES_hhdet_tes!D28=0,"",RES_hhdet_tes!D28/RES_hhdet_fec!D28)</f>
        <v>1.7478844441013264</v>
      </c>
      <c r="E28" s="169">
        <f>IF(RES_hhdet_tes!E28=0,"",RES_hhdet_tes!E28/RES_hhdet_fec!E28)</f>
        <v>1.7989975498489519</v>
      </c>
      <c r="F28" s="169">
        <f>IF(RES_hhdet_tes!F28=0,"",RES_hhdet_tes!F28/RES_hhdet_fec!F28)</f>
        <v>1.8483516002865601</v>
      </c>
      <c r="G28" s="169">
        <f>IF(RES_hhdet_tes!G28=0,"",RES_hhdet_tes!G28/RES_hhdet_fec!G28)</f>
        <v>1.9210519102565251</v>
      </c>
      <c r="H28" s="169">
        <f>IF(RES_hhdet_tes!H28=0,"",RES_hhdet_tes!H28/RES_hhdet_fec!H28)</f>
        <v>2.0406210880718638</v>
      </c>
      <c r="I28" s="169">
        <f>IF(RES_hhdet_tes!I28=0,"",RES_hhdet_tes!I28/RES_hhdet_fec!I28)</f>
        <v>2.1343385610493706</v>
      </c>
      <c r="J28" s="169">
        <f>IF(RES_hhdet_tes!J28=0,"",RES_hhdet_tes!J28/RES_hhdet_fec!J28)</f>
        <v>2.3048696355647418</v>
      </c>
      <c r="K28" s="169">
        <f>IF(RES_hhdet_tes!K28=0,"",RES_hhdet_tes!K28/RES_hhdet_fec!K28)</f>
        <v>2.5002785047890668</v>
      </c>
      <c r="L28" s="169">
        <f>IF(RES_hhdet_tes!L28=0,"",RES_hhdet_tes!L28/RES_hhdet_fec!L28)</f>
        <v>2.6790752918427874</v>
      </c>
      <c r="M28" s="169">
        <f>IF(RES_hhdet_tes!M28=0,"",RES_hhdet_tes!M28/RES_hhdet_fec!M28)</f>
        <v>2.8078104353990665</v>
      </c>
      <c r="N28" s="169">
        <f>IF(RES_hhdet_tes!N28=0,"",RES_hhdet_tes!N28/RES_hhdet_fec!N28)</f>
        <v>2.9023325239768369</v>
      </c>
      <c r="O28" s="169">
        <f>IF(RES_hhdet_tes!O28=0,"",RES_hhdet_tes!O28/RES_hhdet_fec!O28)</f>
        <v>2.9374156142448813</v>
      </c>
      <c r="P28" s="169">
        <f>IF(RES_hhdet_tes!P28=0,"",RES_hhdet_tes!P28/RES_hhdet_fec!P28)</f>
        <v>3.0502801141031837</v>
      </c>
      <c r="Q28" s="169">
        <f>IF(RES_hhdet_tes!Q28=0,"",RES_hhdet_tes!Q28/RES_hhdet_fec!Q28)</f>
        <v>3.1139691149756774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1.5927262852487289</v>
      </c>
      <c r="C29" s="73">
        <f>IF(RES_hhdet_tes!C29=0,"",RES_hhdet_tes!C29/RES_hhdet_fec!C29)</f>
        <v>1.6795601560113116</v>
      </c>
      <c r="D29" s="73">
        <f>IF(RES_hhdet_tes!D29=0,"",RES_hhdet_tes!D29/RES_hhdet_fec!D29)</f>
        <v>1.7478844441013264</v>
      </c>
      <c r="E29" s="73">
        <f>IF(RES_hhdet_tes!E29=0,"",RES_hhdet_tes!E29/RES_hhdet_fec!E29)</f>
        <v>1.7989975498489519</v>
      </c>
      <c r="F29" s="73">
        <f>IF(RES_hhdet_tes!F29=0,"",RES_hhdet_tes!F29/RES_hhdet_fec!F29)</f>
        <v>1.8483516002865601</v>
      </c>
      <c r="G29" s="73">
        <f>IF(RES_hhdet_tes!G29=0,"",RES_hhdet_tes!G29/RES_hhdet_fec!G29)</f>
        <v>1.9210519102565251</v>
      </c>
      <c r="H29" s="73">
        <f>IF(RES_hhdet_tes!H29=0,"",RES_hhdet_tes!H29/RES_hhdet_fec!H29)</f>
        <v>2.0406210880718638</v>
      </c>
      <c r="I29" s="73">
        <f>IF(RES_hhdet_tes!I29=0,"",RES_hhdet_tes!I29/RES_hhdet_fec!I29)</f>
        <v>2.1343385610493706</v>
      </c>
      <c r="J29" s="73">
        <f>IF(RES_hhdet_tes!J29=0,"",RES_hhdet_tes!J29/RES_hhdet_fec!J29)</f>
        <v>2.3048696355647418</v>
      </c>
      <c r="K29" s="73">
        <f>IF(RES_hhdet_tes!K29=0,"",RES_hhdet_tes!K29/RES_hhdet_fec!K29)</f>
        <v>2.5002785047890668</v>
      </c>
      <c r="L29" s="73">
        <f>IF(RES_hhdet_tes!L29=0,"",RES_hhdet_tes!L29/RES_hhdet_fec!L29)</f>
        <v>2.6790752918427874</v>
      </c>
      <c r="M29" s="73">
        <f>IF(RES_hhdet_tes!M29=0,"",RES_hhdet_tes!M29/RES_hhdet_fec!M29)</f>
        <v>2.8078104353990665</v>
      </c>
      <c r="N29" s="73">
        <f>IF(RES_hhdet_tes!N29=0,"",RES_hhdet_tes!N29/RES_hhdet_fec!N29)</f>
        <v>2.9023325239768369</v>
      </c>
      <c r="O29" s="73">
        <f>IF(RES_hhdet_tes!O29=0,"",RES_hhdet_tes!O29/RES_hhdet_fec!O29)</f>
        <v>2.9374156142448813</v>
      </c>
      <c r="P29" s="73">
        <f>IF(RES_hhdet_tes!P29=0,"",RES_hhdet_tes!P29/RES_hhdet_fec!P29)</f>
        <v>3.0502801141031837</v>
      </c>
      <c r="Q29" s="73">
        <f>IF(RES_hhdet_tes!Q29=0,"",RES_hhdet_tes!Q29/RES_hhdet_fec!Q29)</f>
        <v>3.1139691149756774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0.61535506422781894</v>
      </c>
      <c r="C30" s="169">
        <f>IF(RES_hhdet_tes!C30=0,"",RES_hhdet_tes!C30/RES_hhdet_fec!C30)</f>
        <v>0.62043683534696537</v>
      </c>
      <c r="D30" s="169">
        <f>IF(RES_hhdet_tes!D30=0,"",RES_hhdet_tes!D30/RES_hhdet_fec!D30)</f>
        <v>0.62971469790452539</v>
      </c>
      <c r="E30" s="169">
        <f>IF(RES_hhdet_tes!E30=0,"",RES_hhdet_tes!E30/RES_hhdet_fec!E30)</f>
        <v>0.63195703560841932</v>
      </c>
      <c r="F30" s="169">
        <f>IF(RES_hhdet_tes!F30=0,"",RES_hhdet_tes!F30/RES_hhdet_fec!F30)</f>
        <v>0.63835911171685777</v>
      </c>
      <c r="G30" s="169">
        <f>IF(RES_hhdet_tes!G30=0,"",RES_hhdet_tes!G30/RES_hhdet_fec!G30)</f>
        <v>0.64604322979271012</v>
      </c>
      <c r="H30" s="169">
        <f>IF(RES_hhdet_tes!H30=0,"",RES_hhdet_tes!H30/RES_hhdet_fec!H30)</f>
        <v>0.65079692851598836</v>
      </c>
      <c r="I30" s="169">
        <f>IF(RES_hhdet_tes!I30=0,"",RES_hhdet_tes!I30/RES_hhdet_fec!I30)</f>
        <v>0.6571393788318578</v>
      </c>
      <c r="J30" s="169">
        <f>IF(RES_hhdet_tes!J30=0,"",RES_hhdet_tes!J30/RES_hhdet_fec!J30)</f>
        <v>0.66018617287238979</v>
      </c>
      <c r="K30" s="169">
        <f>IF(RES_hhdet_tes!K30=0,"",RES_hhdet_tes!K30/RES_hhdet_fec!K30)</f>
        <v>0.6649348586226328</v>
      </c>
      <c r="L30" s="169">
        <f>IF(RES_hhdet_tes!L30=0,"",RES_hhdet_tes!L30/RES_hhdet_fec!L30)</f>
        <v>0.6651040141843132</v>
      </c>
      <c r="M30" s="169">
        <f>IF(RES_hhdet_tes!M30=0,"",RES_hhdet_tes!M30/RES_hhdet_fec!M30)</f>
        <v>0.6676787826961661</v>
      </c>
      <c r="N30" s="169">
        <f>IF(RES_hhdet_tes!N30=0,"",RES_hhdet_tes!N30/RES_hhdet_fec!N30)</f>
        <v>0.67473468472247444</v>
      </c>
      <c r="O30" s="169">
        <f>IF(RES_hhdet_tes!O30=0,"",RES_hhdet_tes!O30/RES_hhdet_fec!O30)</f>
        <v>0.67977909668856362</v>
      </c>
      <c r="P30" s="169">
        <f>IF(RES_hhdet_tes!P30=0,"",RES_hhdet_tes!P30/RES_hhdet_fec!P30)</f>
        <v>0.68636725593515791</v>
      </c>
      <c r="Q30" s="169">
        <f>IF(RES_hhdet_tes!Q30=0,"",RES_hhdet_tes!Q30/RES_hhdet_fec!Q30)</f>
        <v>0.69192634573963108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0.52523997430349312</v>
      </c>
      <c r="C31" s="174">
        <f>IF(RES_hhdet_tes!C31=0,"",RES_hhdet_tes!C31/RES_hhdet_fec!C31)</f>
        <v>0.52894652697173228</v>
      </c>
      <c r="D31" s="174">
        <f>IF(RES_hhdet_tes!D31=0,"",RES_hhdet_tes!D31/RES_hhdet_fec!D31)</f>
        <v>0.53372937546083443</v>
      </c>
      <c r="E31" s="174">
        <f>IF(RES_hhdet_tes!E31=0,"",RES_hhdet_tes!E31/RES_hhdet_fec!E31)</f>
        <v>0.53713691679224196</v>
      </c>
      <c r="F31" s="174">
        <f>IF(RES_hhdet_tes!F31=0,"",RES_hhdet_tes!F31/RES_hhdet_fec!F31)</f>
        <v>0.54076300618931472</v>
      </c>
      <c r="G31" s="174">
        <f>IF(RES_hhdet_tes!G31=0,"",RES_hhdet_tes!G31/RES_hhdet_fec!G31)</f>
        <v>0.54763123009331061</v>
      </c>
      <c r="H31" s="174">
        <f>IF(RES_hhdet_tes!H31=0,"",RES_hhdet_tes!H31/RES_hhdet_fec!H31)</f>
        <v>0.5564982072974618</v>
      </c>
      <c r="I31" s="174">
        <f>IF(RES_hhdet_tes!I31=0,"",RES_hhdet_tes!I31/RES_hhdet_fec!I31)</f>
        <v>0.56221135096590491</v>
      </c>
      <c r="J31" s="174">
        <f>IF(RES_hhdet_tes!J31=0,"",RES_hhdet_tes!J31/RES_hhdet_fec!J31)</f>
        <v>0.56554888383824065</v>
      </c>
      <c r="K31" s="174">
        <f>IF(RES_hhdet_tes!K31=0,"",RES_hhdet_tes!K31/RES_hhdet_fec!K31)</f>
        <v>0.56991123060138749</v>
      </c>
      <c r="L31" s="174">
        <f>IF(RES_hhdet_tes!L31=0,"",RES_hhdet_tes!L31/RES_hhdet_fec!L31)</f>
        <v>0.57259637471661473</v>
      </c>
      <c r="M31" s="174">
        <f>IF(RES_hhdet_tes!M31=0,"",RES_hhdet_tes!M31/RES_hhdet_fec!M31)</f>
        <v>0.57612599766771055</v>
      </c>
      <c r="N31" s="174">
        <f>IF(RES_hhdet_tes!N31=0,"",RES_hhdet_tes!N31/RES_hhdet_fec!N31)</f>
        <v>0.57827170475047118</v>
      </c>
      <c r="O31" s="174">
        <f>IF(RES_hhdet_tes!O31=0,"",RES_hhdet_tes!O31/RES_hhdet_fec!O31)</f>
        <v>0.58399532612105087</v>
      </c>
      <c r="P31" s="174">
        <f>IF(RES_hhdet_tes!P31=0,"",RES_hhdet_tes!P31/RES_hhdet_fec!P31)</f>
        <v>0.58752605951016534</v>
      </c>
      <c r="Q31" s="174">
        <f>IF(RES_hhdet_tes!Q31=0,"",RES_hhdet_tes!Q31/RES_hhdet_fec!Q31)</f>
        <v>0.59026441331938895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0.62989504028833887</v>
      </c>
      <c r="C32" s="174">
        <f>IF(RES_hhdet_tes!C32=0,"",RES_hhdet_tes!C32/RES_hhdet_fec!C32)</f>
        <v>0.65535397888967206</v>
      </c>
      <c r="D32" s="174">
        <f>IF(RES_hhdet_tes!D32=0,"",RES_hhdet_tes!D32/RES_hhdet_fec!D32)</f>
        <v>0.66284959900765339</v>
      </c>
      <c r="E32" s="174">
        <f>IF(RES_hhdet_tes!E32=0,"",RES_hhdet_tes!E32/RES_hhdet_fec!E32)</f>
        <v>0.66911282250733295</v>
      </c>
      <c r="F32" s="174">
        <f>IF(RES_hhdet_tes!F32=0,"",RES_hhdet_tes!F32/RES_hhdet_fec!F32)</f>
        <v>0.67130476338437295</v>
      </c>
      <c r="G32" s="174">
        <f>IF(RES_hhdet_tes!G32=0,"",RES_hhdet_tes!G32/RES_hhdet_fec!G32)</f>
        <v>0.67361180939215826</v>
      </c>
      <c r="H32" s="174">
        <f>IF(RES_hhdet_tes!H32=0,"",RES_hhdet_tes!H32/RES_hhdet_fec!H32)</f>
        <v>0.67863277392908705</v>
      </c>
      <c r="I32" s="174">
        <f>IF(RES_hhdet_tes!I32=0,"",RES_hhdet_tes!I32/RES_hhdet_fec!I32)</f>
        <v>0.68225370631795013</v>
      </c>
      <c r="J32" s="174">
        <f>IF(RES_hhdet_tes!J32=0,"",RES_hhdet_tes!J32/RES_hhdet_fec!J32)</f>
        <v>0.6844254085881134</v>
      </c>
      <c r="K32" s="174">
        <f>IF(RES_hhdet_tes!K32=0,"",RES_hhdet_tes!K32/RES_hhdet_fec!K32)</f>
        <v>0.68893639459909262</v>
      </c>
      <c r="L32" s="174">
        <f>IF(RES_hhdet_tes!L32=0,"",RES_hhdet_tes!L32/RES_hhdet_fec!L32)</f>
        <v>0.69045001774425174</v>
      </c>
      <c r="M32" s="174">
        <f>IF(RES_hhdet_tes!M32=0,"",RES_hhdet_tes!M32/RES_hhdet_fec!M32)</f>
        <v>0.69197599177308911</v>
      </c>
      <c r="N32" s="174">
        <f>IF(RES_hhdet_tes!N32=0,"",RES_hhdet_tes!N32/RES_hhdet_fec!N32)</f>
        <v>0.69261222872165296</v>
      </c>
      <c r="O32" s="174">
        <f>IF(RES_hhdet_tes!O32=0,"",RES_hhdet_tes!O32/RES_hhdet_fec!O32)</f>
        <v>0.69365358883087969</v>
      </c>
      <c r="P32" s="174">
        <f>IF(RES_hhdet_tes!P32=0,"",RES_hhdet_tes!P32/RES_hhdet_fec!P32)</f>
        <v>0.69529967532281634</v>
      </c>
      <c r="Q32" s="174">
        <f>IF(RES_hhdet_tes!Q32=0,"",RES_hhdet_tes!Q32/RES_hhdet_fec!Q32)</f>
        <v>0.69588592409720385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0.52523997430349323</v>
      </c>
      <c r="C33" s="173">
        <f>IF(RES_hhdet_tes!C33=0,"",RES_hhdet_tes!C33/RES_hhdet_fec!C33)</f>
        <v>0.55717403920653996</v>
      </c>
      <c r="D33" s="173">
        <f>IF(RES_hhdet_tes!D33=0,"",RES_hhdet_tes!D33/RES_hhdet_fec!D33)</f>
        <v>0.56607444356733494</v>
      </c>
      <c r="E33" s="173">
        <f>IF(RES_hhdet_tes!E33=0,"",RES_hhdet_tes!E33/RES_hhdet_fec!E33)</f>
        <v>0.57341181425502841</v>
      </c>
      <c r="F33" s="173">
        <f>IF(RES_hhdet_tes!F33=0,"",RES_hhdet_tes!F33/RES_hhdet_fec!F33)</f>
        <v>0.57552646917475103</v>
      </c>
      <c r="G33" s="173">
        <f>IF(RES_hhdet_tes!G33=0,"",RES_hhdet_tes!G33/RES_hhdet_fec!G33)</f>
        <v>0.57753073783889464</v>
      </c>
      <c r="H33" s="173">
        <f>IF(RES_hhdet_tes!H33=0,"",RES_hhdet_tes!H33/RES_hhdet_fec!H33)</f>
        <v>0.5833630635357816</v>
      </c>
      <c r="I33" s="173">
        <f>IF(RES_hhdet_tes!I33=0,"",RES_hhdet_tes!I33/RES_hhdet_fec!I33)</f>
        <v>0.58734067177267069</v>
      </c>
      <c r="J33" s="173">
        <f>IF(RES_hhdet_tes!J33=0,"",RES_hhdet_tes!J33/RES_hhdet_fec!J33)</f>
        <v>0.58942438685405907</v>
      </c>
      <c r="K33" s="173">
        <f>IF(RES_hhdet_tes!K33=0,"",RES_hhdet_tes!K33/RES_hhdet_fec!K33)</f>
        <v>0.59451388778352166</v>
      </c>
      <c r="L33" s="173">
        <f>IF(RES_hhdet_tes!L33=0,"",RES_hhdet_tes!L33/RES_hhdet_fec!L33)</f>
        <v>0.59576180251960098</v>
      </c>
      <c r="M33" s="173">
        <f>IF(RES_hhdet_tes!M33=0,"",RES_hhdet_tes!M33/RES_hhdet_fec!M33)</f>
        <v>0.59757209938534817</v>
      </c>
      <c r="N33" s="173">
        <f>IF(RES_hhdet_tes!N33=0,"",RES_hhdet_tes!N33/RES_hhdet_fec!N33)</f>
        <v>0.59809211993607192</v>
      </c>
      <c r="O33" s="173">
        <f>IF(RES_hhdet_tes!O33=0,"",RES_hhdet_tes!O33/RES_hhdet_fec!O33)</f>
        <v>0.59911158870445413</v>
      </c>
      <c r="P33" s="173">
        <f>IF(RES_hhdet_tes!P33=0,"",RES_hhdet_tes!P33/RES_hhdet_fec!P33)</f>
        <v>0.60090088772949612</v>
      </c>
      <c r="Q33" s="173">
        <f>IF(RES_hhdet_tes!Q33=0,"",RES_hhdet_tes!Q33/RES_hhdet_fec!Q33)</f>
        <v>0.60128324305460668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1.0000000000000002</v>
      </c>
      <c r="C34" s="172">
        <f>IF(RES_hhdet_tes!C34=0,"",RES_hhdet_tes!C34/RES_hhdet_fec!C34)</f>
        <v>0.99999999999999967</v>
      </c>
      <c r="D34" s="172">
        <f>IF(RES_hhdet_tes!D34=0,"",RES_hhdet_tes!D34/RES_hhdet_fec!D34)</f>
        <v>0.99999999999999967</v>
      </c>
      <c r="E34" s="172">
        <f>IF(RES_hhdet_tes!E34=0,"",RES_hhdet_tes!E34/RES_hhdet_fec!E34)</f>
        <v>1</v>
      </c>
      <c r="F34" s="172">
        <f>IF(RES_hhdet_tes!F34=0,"",RES_hhdet_tes!F34/RES_hhdet_fec!F34)</f>
        <v>1</v>
      </c>
      <c r="G34" s="172">
        <f>IF(RES_hhdet_tes!G34=0,"",RES_hhdet_tes!G34/RES_hhdet_fec!G34)</f>
        <v>1.0000000000000002</v>
      </c>
      <c r="H34" s="172">
        <f>IF(RES_hhdet_tes!H34=0,"",RES_hhdet_tes!H34/RES_hhdet_fec!H34)</f>
        <v>0.99999999999999978</v>
      </c>
      <c r="I34" s="172">
        <f>IF(RES_hhdet_tes!I34=0,"",RES_hhdet_tes!I34/RES_hhdet_fec!I34)</f>
        <v>1.0000000000000002</v>
      </c>
      <c r="J34" s="172">
        <f>IF(RES_hhdet_tes!J34=0,"",RES_hhdet_tes!J34/RES_hhdet_fec!J34)</f>
        <v>1.0000000000000002</v>
      </c>
      <c r="K34" s="172">
        <f>IF(RES_hhdet_tes!K34=0,"",RES_hhdet_tes!K34/RES_hhdet_fec!K34)</f>
        <v>1.0000000000000004</v>
      </c>
      <c r="L34" s="172">
        <f>IF(RES_hhdet_tes!L34=0,"",RES_hhdet_tes!L34/RES_hhdet_fec!L34)</f>
        <v>1</v>
      </c>
      <c r="M34" s="172">
        <f>IF(RES_hhdet_tes!M34=0,"",RES_hhdet_tes!M34/RES_hhdet_fec!M34)</f>
        <v>1.0000000000000002</v>
      </c>
      <c r="N34" s="172">
        <f>IF(RES_hhdet_tes!N34=0,"",RES_hhdet_tes!N34/RES_hhdet_fec!N34)</f>
        <v>1.0000000000000004</v>
      </c>
      <c r="O34" s="172">
        <f>IF(RES_hhdet_tes!O34=0,"",RES_hhdet_tes!O34/RES_hhdet_fec!O34)</f>
        <v>1.0000000000000002</v>
      </c>
      <c r="P34" s="172">
        <f>IF(RES_hhdet_tes!P34=0,"",RES_hhdet_tes!P34/RES_hhdet_fec!P34)</f>
        <v>1</v>
      </c>
      <c r="Q34" s="172">
        <f>IF(RES_hhdet_tes!Q34=0,"",RES_hhdet_tes!Q34/RES_hhdet_fec!Q34)</f>
        <v>1.0000000000000002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0.67113996716557467</v>
      </c>
      <c r="C35" s="171">
        <f>IF(RES_hhdet_tes!C35=0,"",RES_hhdet_tes!C35/RES_hhdet_fec!C35)</f>
        <v>0.67565094737677267</v>
      </c>
      <c r="D35" s="171">
        <f>IF(RES_hhdet_tes!D35=0,"",RES_hhdet_tes!D35/RES_hhdet_fec!D35)</f>
        <v>0.68106647231041817</v>
      </c>
      <c r="E35" s="171">
        <f>IF(RES_hhdet_tes!E35=0,"",RES_hhdet_tes!E35/RES_hhdet_fec!E35)</f>
        <v>0.68611489671697712</v>
      </c>
      <c r="F35" s="171">
        <f>IF(RES_hhdet_tes!F35=0,"",RES_hhdet_tes!F35/RES_hhdet_fec!F35)</f>
        <v>0.69172497438623615</v>
      </c>
      <c r="G35" s="171">
        <f>IF(RES_hhdet_tes!G35=0,"",RES_hhdet_tes!G35/RES_hhdet_fec!G35)</f>
        <v>0.69891990926279268</v>
      </c>
      <c r="H35" s="171">
        <f>IF(RES_hhdet_tes!H35=0,"",RES_hhdet_tes!H35/RES_hhdet_fec!H35)</f>
        <v>0.70846586512180287</v>
      </c>
      <c r="I35" s="171">
        <f>IF(RES_hhdet_tes!I35=0,"",RES_hhdet_tes!I35/RES_hhdet_fec!I35)</f>
        <v>0.71518109746141179</v>
      </c>
      <c r="J35" s="171">
        <f>IF(RES_hhdet_tes!J35=0,"",RES_hhdet_tes!J35/RES_hhdet_fec!J35)</f>
        <v>0.72111468747830143</v>
      </c>
      <c r="K35" s="171">
        <f>IF(RES_hhdet_tes!K35=0,"",RES_hhdet_tes!K35/RES_hhdet_fec!K35)</f>
        <v>0.72529564803066715</v>
      </c>
      <c r="L35" s="171">
        <f>IF(RES_hhdet_tes!L35=0,"",RES_hhdet_tes!L35/RES_hhdet_fec!L35)</f>
        <v>0.72855281329878574</v>
      </c>
      <c r="M35" s="171">
        <f>IF(RES_hhdet_tes!M35=0,"",RES_hhdet_tes!M35/RES_hhdet_fec!M35)</f>
        <v>0.73116072726182646</v>
      </c>
      <c r="N35" s="171">
        <f>IF(RES_hhdet_tes!N35=0,"",RES_hhdet_tes!N35/RES_hhdet_fec!N35)</f>
        <v>0.73338804780519262</v>
      </c>
      <c r="O35" s="171">
        <f>IF(RES_hhdet_tes!O35=0,"",RES_hhdet_tes!O35/RES_hhdet_fec!O35)</f>
        <v>0.7353120960908418</v>
      </c>
      <c r="P35" s="171">
        <f>IF(RES_hhdet_tes!P35=0,"",RES_hhdet_tes!P35/RES_hhdet_fec!P35)</f>
        <v>0.74245360259786275</v>
      </c>
      <c r="Q35" s="171">
        <f>IF(RES_hhdet_tes!Q35=0,"",RES_hhdet_tes!Q35/RES_hhdet_fec!Q35)</f>
        <v>0.7466151101236258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0.74907086648434229</v>
      </c>
      <c r="C36" s="170">
        <f>IF(RES_hhdet_tes!C36=0,"",RES_hhdet_tes!C36/RES_hhdet_fec!C36)</f>
        <v>0.76586925026335728</v>
      </c>
      <c r="D36" s="170">
        <f>IF(RES_hhdet_tes!D36=0,"",RES_hhdet_tes!D36/RES_hhdet_fec!D36)</f>
        <v>0.76618315658958847</v>
      </c>
      <c r="E36" s="170">
        <f>IF(RES_hhdet_tes!E36=0,"",RES_hhdet_tes!E36/RES_hhdet_fec!E36)</f>
        <v>0.77516707325173695</v>
      </c>
      <c r="F36" s="170">
        <f>IF(RES_hhdet_tes!F36=0,"",RES_hhdet_tes!F36/RES_hhdet_fec!F36)</f>
        <v>0.77414112532668866</v>
      </c>
      <c r="G36" s="170">
        <f>IF(RES_hhdet_tes!G36=0,"",RES_hhdet_tes!G36/RES_hhdet_fec!G36)</f>
        <v>0.77491220999554999</v>
      </c>
      <c r="H36" s="170">
        <f>IF(RES_hhdet_tes!H36=0,"",RES_hhdet_tes!H36/RES_hhdet_fec!H36)</f>
        <v>0.78640655208617705</v>
      </c>
      <c r="I36" s="170">
        <f>IF(RES_hhdet_tes!I36=0,"",RES_hhdet_tes!I36/RES_hhdet_fec!I36)</f>
        <v>0.79032206262691829</v>
      </c>
      <c r="J36" s="170">
        <f>IF(RES_hhdet_tes!J36=0,"",RES_hhdet_tes!J36/RES_hhdet_fec!J36)</f>
        <v>0.79486665744022256</v>
      </c>
      <c r="K36" s="170">
        <f>IF(RES_hhdet_tes!K36=0,"",RES_hhdet_tes!K36/RES_hhdet_fec!K36)</f>
        <v>0.80044761216092364</v>
      </c>
      <c r="L36" s="170">
        <f>IF(RES_hhdet_tes!L36=0,"",RES_hhdet_tes!L36/RES_hhdet_fec!L36)</f>
        <v>0.8060238694149543</v>
      </c>
      <c r="M36" s="170">
        <f>IF(RES_hhdet_tes!M36=0,"",RES_hhdet_tes!M36/RES_hhdet_fec!M36)</f>
        <v>0.80843962345445375</v>
      </c>
      <c r="N36" s="170">
        <f>IF(RES_hhdet_tes!N36=0,"",RES_hhdet_tes!N36/RES_hhdet_fec!N36)</f>
        <v>0.80230311090985318</v>
      </c>
      <c r="O36" s="170">
        <f>IF(RES_hhdet_tes!O36=0,"",RES_hhdet_tes!O36/RES_hhdet_fec!O36)</f>
        <v>0.80163840072411652</v>
      </c>
      <c r="P36" s="170">
        <f>IF(RES_hhdet_tes!P36=0,"",RES_hhdet_tes!P36/RES_hhdet_fec!P36)</f>
        <v>0.80433413895177508</v>
      </c>
      <c r="Q36" s="170">
        <f>IF(RES_hhdet_tes!Q36=0,"",RES_hhdet_tes!Q36/RES_hhdet_fec!Q36)</f>
        <v>0.80267216993976198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0.67113996716557445</v>
      </c>
      <c r="C37" s="73">
        <f>IF(RES_hhdet_tes!C37=0,"",RES_hhdet_tes!C37/RES_hhdet_fec!C37)</f>
        <v>0.6950259125789493</v>
      </c>
      <c r="D37" s="73">
        <f>IF(RES_hhdet_tes!D37=0,"",RES_hhdet_tes!D37/RES_hhdet_fec!D37)</f>
        <v>0.7038208100845923</v>
      </c>
      <c r="E37" s="73">
        <f>IF(RES_hhdet_tes!E37=0,"",RES_hhdet_tes!E37/RES_hhdet_fec!E37)</f>
        <v>0.711114149753729</v>
      </c>
      <c r="F37" s="73">
        <f>IF(RES_hhdet_tes!F37=0,"",RES_hhdet_tes!F37/RES_hhdet_fec!F37)</f>
        <v>0.71301879981203453</v>
      </c>
      <c r="G37" s="73">
        <f>IF(RES_hhdet_tes!G37=0,"",RES_hhdet_tes!G37/RES_hhdet_fec!G37)</f>
        <v>0.71551095660995678</v>
      </c>
      <c r="H37" s="73">
        <f>IF(RES_hhdet_tes!H37=0,"",RES_hhdet_tes!H37/RES_hhdet_fec!H37)</f>
        <v>0.72249504188882641</v>
      </c>
      <c r="I37" s="73">
        <f>IF(RES_hhdet_tes!I37=0,"",RES_hhdet_tes!I37/RES_hhdet_fec!I37)</f>
        <v>0.72746861732891777</v>
      </c>
      <c r="J37" s="73">
        <f>IF(RES_hhdet_tes!J37=0,"",RES_hhdet_tes!J37/RES_hhdet_fec!J37)</f>
        <v>0.73011961917821144</v>
      </c>
      <c r="K37" s="73">
        <f>IF(RES_hhdet_tes!K37=0,"",RES_hhdet_tes!K37/RES_hhdet_fec!K37)</f>
        <v>0.7362225922715333</v>
      </c>
      <c r="L37" s="73">
        <f>IF(RES_hhdet_tes!L37=0,"",RES_hhdet_tes!L37/RES_hhdet_fec!L37)</f>
        <v>0.73822496882035959</v>
      </c>
      <c r="M37" s="73">
        <f>IF(RES_hhdet_tes!M37=0,"",RES_hhdet_tes!M37/RES_hhdet_fec!M37)</f>
        <v>0.74048915722137343</v>
      </c>
      <c r="N37" s="73">
        <f>IF(RES_hhdet_tes!N37=0,"",RES_hhdet_tes!N37/RES_hhdet_fec!N37)</f>
        <v>0.74160785419049857</v>
      </c>
      <c r="O37" s="73">
        <f>IF(RES_hhdet_tes!O37=0,"",RES_hhdet_tes!O37/RES_hhdet_fec!O37)</f>
        <v>0.74290313907705807</v>
      </c>
      <c r="P37" s="73">
        <f>IF(RES_hhdet_tes!P37=0,"",RES_hhdet_tes!P37/RES_hhdet_fec!P37)</f>
        <v>0.74801218915065182</v>
      </c>
      <c r="Q37" s="73">
        <f>IF(RES_hhdet_tes!Q37=0,"",RES_hhdet_tes!Q37/RES_hhdet_fec!Q37)</f>
        <v>0.7493084599993648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0.99999999999999978</v>
      </c>
      <c r="C38" s="73">
        <f>IF(RES_hhdet_tes!C38=0,"",RES_hhdet_tes!C38/RES_hhdet_fec!C38)</f>
        <v>0.99999999999999978</v>
      </c>
      <c r="D38" s="73">
        <f>IF(RES_hhdet_tes!D38=0,"",RES_hhdet_tes!D38/RES_hhdet_fec!D38)</f>
        <v>1.0000000000000002</v>
      </c>
      <c r="E38" s="73">
        <f>IF(RES_hhdet_tes!E38=0,"",RES_hhdet_tes!E38/RES_hhdet_fec!E38)</f>
        <v>0.99999999999999978</v>
      </c>
      <c r="F38" s="73">
        <f>IF(RES_hhdet_tes!F38=0,"",RES_hhdet_tes!F38/RES_hhdet_fec!F38)</f>
        <v>0.99999999999999978</v>
      </c>
      <c r="G38" s="73">
        <f>IF(RES_hhdet_tes!G38=0,"",RES_hhdet_tes!G38/RES_hhdet_fec!G38)</f>
        <v>1</v>
      </c>
      <c r="H38" s="73">
        <f>IF(RES_hhdet_tes!H38=0,"",RES_hhdet_tes!H38/RES_hhdet_fec!H38)</f>
        <v>1</v>
      </c>
      <c r="I38" s="73">
        <f>IF(RES_hhdet_tes!I38=0,"",RES_hhdet_tes!I38/RES_hhdet_fec!I38)</f>
        <v>1</v>
      </c>
      <c r="J38" s="73">
        <f>IF(RES_hhdet_tes!J38=0,"",RES_hhdet_tes!J38/RES_hhdet_fec!J38)</f>
        <v>0.99999999999999956</v>
      </c>
      <c r="K38" s="73">
        <f>IF(RES_hhdet_tes!K38=0,"",RES_hhdet_tes!K38/RES_hhdet_fec!K38)</f>
        <v>1</v>
      </c>
      <c r="L38" s="73">
        <f>IF(RES_hhdet_tes!L38=0,"",RES_hhdet_tes!L38/RES_hhdet_fec!L38)</f>
        <v>1</v>
      </c>
      <c r="M38" s="73">
        <f>IF(RES_hhdet_tes!M38=0,"",RES_hhdet_tes!M38/RES_hhdet_fec!M38)</f>
        <v>1</v>
      </c>
      <c r="N38" s="73">
        <f>IF(RES_hhdet_tes!N38=0,"",RES_hhdet_tes!N38/RES_hhdet_fec!N38)</f>
        <v>1.0000000000000004</v>
      </c>
      <c r="O38" s="73">
        <f>IF(RES_hhdet_tes!O38=0,"",RES_hhdet_tes!O38/RES_hhdet_fec!O38)</f>
        <v>1.0000000000000004</v>
      </c>
      <c r="P38" s="73">
        <f>IF(RES_hhdet_tes!P38=0,"",RES_hhdet_tes!P38/RES_hhdet_fec!P38)</f>
        <v>1.0000000000000002</v>
      </c>
      <c r="Q38" s="73">
        <f>IF(RES_hhdet_tes!Q38=0,"",RES_hhdet_tes!Q38/RES_hhdet_fec!Q38)</f>
        <v>1.0000000000000004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0.73879002136421257</v>
      </c>
      <c r="C39" s="169">
        <f>IF(RES_hhdet_tes!C39=0,"",RES_hhdet_tes!C39/RES_hhdet_fec!C39)</f>
        <v>0.74456177474623764</v>
      </c>
      <c r="D39" s="169">
        <f>IF(RES_hhdet_tes!D39=0,"",RES_hhdet_tes!D39/RES_hhdet_fec!D39)</f>
        <v>0.72270442912958488</v>
      </c>
      <c r="E39" s="169">
        <f>IF(RES_hhdet_tes!E39=0,"",RES_hhdet_tes!E39/RES_hhdet_fec!E39)</f>
        <v>0.77241632978467123</v>
      </c>
      <c r="F39" s="169">
        <f>IF(RES_hhdet_tes!F39=0,"",RES_hhdet_tes!F39/RES_hhdet_fec!F39)</f>
        <v>0.76979028857399978</v>
      </c>
      <c r="G39" s="169">
        <f>IF(RES_hhdet_tes!G39=0,"",RES_hhdet_tes!G39/RES_hhdet_fec!G39)</f>
        <v>0.78339220144910582</v>
      </c>
      <c r="H39" s="169">
        <f>IF(RES_hhdet_tes!H39=0,"",RES_hhdet_tes!H39/RES_hhdet_fec!H39)</f>
        <v>0.79369971043324106</v>
      </c>
      <c r="I39" s="169">
        <f>IF(RES_hhdet_tes!I39=0,"",RES_hhdet_tes!I39/RES_hhdet_fec!I39)</f>
        <v>0.78403261272291214</v>
      </c>
      <c r="J39" s="169">
        <f>IF(RES_hhdet_tes!J39=0,"",RES_hhdet_tes!J39/RES_hhdet_fec!J39)</f>
        <v>0.72452876314148562</v>
      </c>
      <c r="K39" s="169">
        <f>IF(RES_hhdet_tes!K39=0,"",RES_hhdet_tes!K39/RES_hhdet_fec!K39)</f>
        <v>0.77353813467759158</v>
      </c>
      <c r="L39" s="169">
        <f>IF(RES_hhdet_tes!L39=0,"",RES_hhdet_tes!L39/RES_hhdet_fec!L39)</f>
        <v>0.808516976294403</v>
      </c>
      <c r="M39" s="169">
        <f>IF(RES_hhdet_tes!M39=0,"",RES_hhdet_tes!M39/RES_hhdet_fec!M39)</f>
        <v>0.74838639921724504</v>
      </c>
      <c r="N39" s="169">
        <f>IF(RES_hhdet_tes!N39=0,"",RES_hhdet_tes!N39/RES_hhdet_fec!N39)</f>
        <v>0.76279649640707814</v>
      </c>
      <c r="O39" s="169">
        <f>IF(RES_hhdet_tes!O39=0,"",RES_hhdet_tes!O39/RES_hhdet_fec!O39)</f>
        <v>0.77317357283112964</v>
      </c>
      <c r="P39" s="169">
        <f>IF(RES_hhdet_tes!P39=0,"",RES_hhdet_tes!P39/RES_hhdet_fec!P39)</f>
        <v>0.76442221153513545</v>
      </c>
      <c r="Q39" s="169">
        <f>IF(RES_hhdet_tes!Q39=0,"",RES_hhdet_tes!Q39/RES_hhdet_fec!Q39)</f>
        <v>0.78011690589242899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0.41738215638634424</v>
      </c>
      <c r="C40" s="73">
        <f>IF(RES_hhdet_tes!C40=0,"",RES_hhdet_tes!C40/RES_hhdet_fec!C40)</f>
        <v>0.42680039826989158</v>
      </c>
      <c r="D40" s="73">
        <f>IF(RES_hhdet_tes!D40=0,"",RES_hhdet_tes!D40/RES_hhdet_fec!D40)</f>
        <v>0.43912243752326269</v>
      </c>
      <c r="E40" s="73">
        <f>IF(RES_hhdet_tes!E40=0,"",RES_hhdet_tes!E40/RES_hhdet_fec!E40)</f>
        <v>0.45237121680808523</v>
      </c>
      <c r="F40" s="73">
        <f>IF(RES_hhdet_tes!F40=0,"",RES_hhdet_tes!F40/RES_hhdet_fec!F40)</f>
        <v>0.45378692619769434</v>
      </c>
      <c r="G40" s="73">
        <f>IF(RES_hhdet_tes!G40=0,"",RES_hhdet_tes!G40/RES_hhdet_fec!G40)</f>
        <v>0.45397366932834488</v>
      </c>
      <c r="H40" s="73">
        <f>IF(RES_hhdet_tes!H40=0,"",RES_hhdet_tes!H40/RES_hhdet_fec!H40)</f>
        <v>0.45916846529101063</v>
      </c>
      <c r="I40" s="73">
        <f>IF(RES_hhdet_tes!I40=0,"",RES_hhdet_tes!I40/RES_hhdet_fec!I40)</f>
        <v>0.46306891323985855</v>
      </c>
      <c r="J40" s="73">
        <f>IF(RES_hhdet_tes!J40=0,"",RES_hhdet_tes!J40/RES_hhdet_fec!J40)</f>
        <v>0.46571637393027471</v>
      </c>
      <c r="K40" s="73">
        <f>IF(RES_hhdet_tes!K40=0,"",RES_hhdet_tes!K40/RES_hhdet_fec!K40)</f>
        <v>0.4676608310105545</v>
      </c>
      <c r="L40" s="73">
        <f>IF(RES_hhdet_tes!L40=0,"",RES_hhdet_tes!L40/RES_hhdet_fec!L40)</f>
        <v>0.46786418576280714</v>
      </c>
      <c r="M40" s="73">
        <f>IF(RES_hhdet_tes!M40=0,"",RES_hhdet_tes!M40/RES_hhdet_fec!M40)</f>
        <v>0.47305756147137601</v>
      </c>
      <c r="N40" s="73">
        <f>IF(RES_hhdet_tes!N40=0,"",RES_hhdet_tes!N40/RES_hhdet_fec!N40)</f>
        <v>0.47376049674960674</v>
      </c>
      <c r="O40" s="73">
        <f>IF(RES_hhdet_tes!O40=0,"",RES_hhdet_tes!O40/RES_hhdet_fec!O40)</f>
        <v>0.47496785752501236</v>
      </c>
      <c r="P40" s="73">
        <f>IF(RES_hhdet_tes!P40=0,"",RES_hhdet_tes!P40/RES_hhdet_fec!P40)</f>
        <v>0.47611466321080892</v>
      </c>
      <c r="Q40" s="73">
        <f>IF(RES_hhdet_tes!Q40=0,"",RES_hhdet_tes!Q40/RES_hhdet_fec!Q40)</f>
        <v>0.47680570313531245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0.80132789446051966</v>
      </c>
      <c r="C41" s="65">
        <f>IF(RES_hhdet_tes!C41=0,"",RES_hhdet_tes!C41/RES_hhdet_fec!C41)</f>
        <v>0.80493875080734656</v>
      </c>
      <c r="D41" s="65">
        <f>IF(RES_hhdet_tes!D41=0,"",RES_hhdet_tes!D41/RES_hhdet_fec!D41)</f>
        <v>0.80741265117595462</v>
      </c>
      <c r="E41" s="65">
        <f>IF(RES_hhdet_tes!E41=0,"",RES_hhdet_tes!E41/RES_hhdet_fec!E41)</f>
        <v>0.81357882542506499</v>
      </c>
      <c r="F41" s="65">
        <f>IF(RES_hhdet_tes!F41=0,"",RES_hhdet_tes!F41/RES_hhdet_fec!F41)</f>
        <v>0.81726522593089157</v>
      </c>
      <c r="G41" s="65">
        <f>IF(RES_hhdet_tes!G41=0,"",RES_hhdet_tes!G41/RES_hhdet_fec!G41)</f>
        <v>0.82250602809985573</v>
      </c>
      <c r="H41" s="65">
        <f>IF(RES_hhdet_tes!H41=0,"",RES_hhdet_tes!H41/RES_hhdet_fec!H41)</f>
        <v>0.82896846006864955</v>
      </c>
      <c r="I41" s="65">
        <f>IF(RES_hhdet_tes!I41=0,"",RES_hhdet_tes!I41/RES_hhdet_fec!I41)</f>
        <v>0.83307524701713387</v>
      </c>
      <c r="J41" s="65">
        <f>IF(RES_hhdet_tes!J41=0,"",RES_hhdet_tes!J41/RES_hhdet_fec!J41)</f>
        <v>0.83665369699773406</v>
      </c>
      <c r="K41" s="65">
        <f>IF(RES_hhdet_tes!K41=0,"",RES_hhdet_tes!K41/RES_hhdet_fec!K41)</f>
        <v>0.83946431093316976</v>
      </c>
      <c r="L41" s="65">
        <f>IF(RES_hhdet_tes!L41=0,"",RES_hhdet_tes!L41/RES_hhdet_fec!L41)</f>
        <v>0.84107529598803288</v>
      </c>
      <c r="M41" s="65">
        <f>IF(RES_hhdet_tes!M41=0,"",RES_hhdet_tes!M41/RES_hhdet_fec!M41)</f>
        <v>0.84268026949709796</v>
      </c>
      <c r="N41" s="65">
        <f>IF(RES_hhdet_tes!N41=0,"",RES_hhdet_tes!N41/RES_hhdet_fec!N41)</f>
        <v>0.84403634522583992</v>
      </c>
      <c r="O41" s="65">
        <f>IF(RES_hhdet_tes!O41=0,"",RES_hhdet_tes!O41/RES_hhdet_fec!O41)</f>
        <v>0.84569504197886702</v>
      </c>
      <c r="P41" s="65">
        <f>IF(RES_hhdet_tes!P41=0,"",RES_hhdet_tes!P41/RES_hhdet_fec!P41)</f>
        <v>0.84993844363274851</v>
      </c>
      <c r="Q41" s="65">
        <f>IF(RES_hhdet_tes!Q41=0,"",RES_hhdet_tes!Q41/RES_hhdet_fec!Q41)</f>
        <v>0.85153977131879033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0.58728400895770105</v>
      </c>
      <c r="C43" s="175">
        <f>IF(RES_hhdet_tes!C43=0,"",RES_hhdet_tes!C43/RES_hhdet_fec!C43)</f>
        <v>0.59255316277767678</v>
      </c>
      <c r="D43" s="175">
        <f>IF(RES_hhdet_tes!D43=0,"",RES_hhdet_tes!D43/RES_hhdet_fec!D43)</f>
        <v>0.60229451656722466</v>
      </c>
      <c r="E43" s="175">
        <f>IF(RES_hhdet_tes!E43=0,"",RES_hhdet_tes!E43/RES_hhdet_fec!E43)</f>
        <v>0.60688985849873245</v>
      </c>
      <c r="F43" s="175">
        <f>IF(RES_hhdet_tes!F43=0,"",RES_hhdet_tes!F43/RES_hhdet_fec!F43)</f>
        <v>0.61210088447675692</v>
      </c>
      <c r="G43" s="175">
        <f>IF(RES_hhdet_tes!G43=0,"",RES_hhdet_tes!G43/RES_hhdet_fec!G43)</f>
        <v>0.61715938234315926</v>
      </c>
      <c r="H43" s="175">
        <f>IF(RES_hhdet_tes!H43=0,"",RES_hhdet_tes!H43/RES_hhdet_fec!H43)</f>
        <v>0.61880818738105048</v>
      </c>
      <c r="I43" s="175">
        <f>IF(RES_hhdet_tes!I43=0,"",RES_hhdet_tes!I43/RES_hhdet_fec!I43)</f>
        <v>0.62401441419296821</v>
      </c>
      <c r="J43" s="175">
        <f>IF(RES_hhdet_tes!J43=0,"",RES_hhdet_tes!J43/RES_hhdet_fec!J43)</f>
        <v>0.61903824953820208</v>
      </c>
      <c r="K43" s="175">
        <f>IF(RES_hhdet_tes!K43=0,"",RES_hhdet_tes!K43/RES_hhdet_fec!K43)</f>
        <v>0.62828201586999199</v>
      </c>
      <c r="L43" s="175">
        <f>IF(RES_hhdet_tes!L43=0,"",RES_hhdet_tes!L43/RES_hhdet_fec!L43)</f>
        <v>0.6339123184695441</v>
      </c>
      <c r="M43" s="175">
        <f>IF(RES_hhdet_tes!M43=0,"",RES_hhdet_tes!M43/RES_hhdet_fec!M43)</f>
        <v>0.63660143422277149</v>
      </c>
      <c r="N43" s="175">
        <f>IF(RES_hhdet_tes!N43=0,"",RES_hhdet_tes!N43/RES_hhdet_fec!N43)</f>
        <v>0.64642285280887846</v>
      </c>
      <c r="O43" s="175">
        <f>IF(RES_hhdet_tes!O43=0,"",RES_hhdet_tes!O43/RES_hhdet_fec!O43)</f>
        <v>0.65348366286126569</v>
      </c>
      <c r="P43" s="175">
        <f>IF(RES_hhdet_tes!P43=0,"",RES_hhdet_tes!P43/RES_hhdet_fec!P43)</f>
        <v>0.65908607974885691</v>
      </c>
      <c r="Q43" s="175">
        <f>IF(RES_hhdet_tes!Q43=0,"",RES_hhdet_tes!Q43/RES_hhdet_fec!Q43)</f>
        <v>0.66747083654872674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0.58429526218925054</v>
      </c>
      <c r="C44" s="169">
        <f>IF(RES_hhdet_tes!C44=0,"",RES_hhdet_tes!C44/RES_hhdet_fec!C44)</f>
        <v>0.58943201773347798</v>
      </c>
      <c r="D44" s="169">
        <f>IF(RES_hhdet_tes!D44=0,"",RES_hhdet_tes!D44/RES_hhdet_fec!D44)</f>
        <v>0.59994190557883764</v>
      </c>
      <c r="E44" s="169">
        <f>IF(RES_hhdet_tes!E44=0,"",RES_hhdet_tes!E44/RES_hhdet_fec!E44)</f>
        <v>0.60371770760077004</v>
      </c>
      <c r="F44" s="169">
        <f>IF(RES_hhdet_tes!F44=0,"",RES_hhdet_tes!F44/RES_hhdet_fec!F44)</f>
        <v>0.6092616780645943</v>
      </c>
      <c r="G44" s="169">
        <f>IF(RES_hhdet_tes!G44=0,"",RES_hhdet_tes!G44/RES_hhdet_fec!G44)</f>
        <v>0.61452435064522637</v>
      </c>
      <c r="H44" s="169">
        <f>IF(RES_hhdet_tes!H44=0,"",RES_hhdet_tes!H44/RES_hhdet_fec!H44)</f>
        <v>0.6166613627564933</v>
      </c>
      <c r="I44" s="169">
        <f>IF(RES_hhdet_tes!I44=0,"",RES_hhdet_tes!I44/RES_hhdet_fec!I44)</f>
        <v>0.6220358304312088</v>
      </c>
      <c r="J44" s="169">
        <f>IF(RES_hhdet_tes!J44=0,"",RES_hhdet_tes!J44/RES_hhdet_fec!J44)</f>
        <v>0.62248174999139494</v>
      </c>
      <c r="K44" s="169">
        <f>IF(RES_hhdet_tes!K44=0,"",RES_hhdet_tes!K44/RES_hhdet_fec!K44)</f>
        <v>0.62878124583728845</v>
      </c>
      <c r="L44" s="169">
        <f>IF(RES_hhdet_tes!L44=0,"",RES_hhdet_tes!L44/RES_hhdet_fec!L44)</f>
        <v>0.63336116199126558</v>
      </c>
      <c r="M44" s="169">
        <f>IF(RES_hhdet_tes!M44=0,"",RES_hhdet_tes!M44/RES_hhdet_fec!M44)</f>
        <v>0.6403342852487649</v>
      </c>
      <c r="N44" s="169">
        <f>IF(RES_hhdet_tes!N44=0,"",RES_hhdet_tes!N44/RES_hhdet_fec!N44)</f>
        <v>0.64918243167948397</v>
      </c>
      <c r="O44" s="169">
        <f>IF(RES_hhdet_tes!O44=0,"",RES_hhdet_tes!O44/RES_hhdet_fec!O44)</f>
        <v>0.65610201960479586</v>
      </c>
      <c r="P44" s="169">
        <f>IF(RES_hhdet_tes!P44=0,"",RES_hhdet_tes!P44/RES_hhdet_fec!P44)</f>
        <v>0.66527919049386519</v>
      </c>
      <c r="Q44" s="169">
        <f>IF(RES_hhdet_tes!Q44=0,"",RES_hhdet_tes!Q44/RES_hhdet_fec!Q44)</f>
        <v>0.67298408291687783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0.57654668553592758</v>
      </c>
      <c r="C45" s="73">
        <f>IF(RES_hhdet_tes!C45=0,"",RES_hhdet_tes!C45/RES_hhdet_fec!C45)</f>
        <v>0.58139853585643364</v>
      </c>
      <c r="D45" s="73">
        <f>IF(RES_hhdet_tes!D45=0,"",RES_hhdet_tes!D45/RES_hhdet_fec!D45)</f>
        <v>0.58630080924248651</v>
      </c>
      <c r="E45" s="73">
        <f>IF(RES_hhdet_tes!E45=0,"",RES_hhdet_tes!E45/RES_hhdet_fec!E45)</f>
        <v>0.59179160770149786</v>
      </c>
      <c r="F45" s="73">
        <f>IF(RES_hhdet_tes!F45=0,"",RES_hhdet_tes!F45/RES_hhdet_fec!F45)</f>
        <v>0.59641903789376949</v>
      </c>
      <c r="G45" s="73">
        <f>IF(RES_hhdet_tes!G45=0,"",RES_hhdet_tes!G45/RES_hhdet_fec!G45)</f>
        <v>0.60177927977469492</v>
      </c>
      <c r="H45" s="73">
        <f>IF(RES_hhdet_tes!H45=0,"",RES_hhdet_tes!H45/RES_hhdet_fec!H45)</f>
        <v>0.60726962612414936</v>
      </c>
      <c r="I45" s="73">
        <f>IF(RES_hhdet_tes!I45=0,"",RES_hhdet_tes!I45/RES_hhdet_fec!I45)</f>
        <v>0.61229245561478862</v>
      </c>
      <c r="J45" s="73">
        <f>IF(RES_hhdet_tes!J45=0,"",RES_hhdet_tes!J45/RES_hhdet_fec!J45)</f>
        <v>0.61838740479500154</v>
      </c>
      <c r="K45" s="73">
        <f>IF(RES_hhdet_tes!K45=0,"",RES_hhdet_tes!K45/RES_hhdet_fec!K45)</f>
        <v>0.62413532379450942</v>
      </c>
      <c r="L45" s="73">
        <f>IF(RES_hhdet_tes!L45=0,"",RES_hhdet_tes!L45/RES_hhdet_fec!L45)</f>
        <v>0.63063098439558918</v>
      </c>
      <c r="M45" s="73">
        <f>IF(RES_hhdet_tes!M45=0,"",RES_hhdet_tes!M45/RES_hhdet_fec!M45)</f>
        <v>0.63752018725946169</v>
      </c>
      <c r="N45" s="73">
        <f>IF(RES_hhdet_tes!N45=0,"",RES_hhdet_tes!N45/RES_hhdet_fec!N45)</f>
        <v>0.64470174320697549</v>
      </c>
      <c r="O45" s="73">
        <f>IF(RES_hhdet_tes!O45=0,"",RES_hhdet_tes!O45/RES_hhdet_fec!O45)</f>
        <v>0.6519080172325028</v>
      </c>
      <c r="P45" s="73">
        <f>IF(RES_hhdet_tes!P45=0,"",RES_hhdet_tes!P45/RES_hhdet_fec!P45)</f>
        <v>0.65954401984790645</v>
      </c>
      <c r="Q45" s="73">
        <f>IF(RES_hhdet_tes!Q45=0,"",RES_hhdet_tes!Q45/RES_hhdet_fec!Q45)</f>
        <v>0.66780045428517842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0.99999999999999978</v>
      </c>
      <c r="C46" s="73">
        <f>IF(RES_hhdet_tes!C46=0,"",RES_hhdet_tes!C46/RES_hhdet_fec!C46)</f>
        <v>1.0000000000000002</v>
      </c>
      <c r="D46" s="73">
        <f>IF(RES_hhdet_tes!D46=0,"",RES_hhdet_tes!D46/RES_hhdet_fec!D46)</f>
        <v>1.0000000000000002</v>
      </c>
      <c r="E46" s="73">
        <f>IF(RES_hhdet_tes!E46=0,"",RES_hhdet_tes!E46/RES_hhdet_fec!E46)</f>
        <v>0.99999999999999967</v>
      </c>
      <c r="F46" s="73">
        <f>IF(RES_hhdet_tes!F46=0,"",RES_hhdet_tes!F46/RES_hhdet_fec!F46)</f>
        <v>1.0000000000000002</v>
      </c>
      <c r="G46" s="73">
        <f>IF(RES_hhdet_tes!G46=0,"",RES_hhdet_tes!G46/RES_hhdet_fec!G46)</f>
        <v>0.99999999999999978</v>
      </c>
      <c r="H46" s="73">
        <f>IF(RES_hhdet_tes!H46=0,"",RES_hhdet_tes!H46/RES_hhdet_fec!H46)</f>
        <v>1.0000000000000002</v>
      </c>
      <c r="I46" s="73">
        <f>IF(RES_hhdet_tes!I46=0,"",RES_hhdet_tes!I46/RES_hhdet_fec!I46)</f>
        <v>1.0000000000000002</v>
      </c>
      <c r="J46" s="73">
        <f>IF(RES_hhdet_tes!J46=0,"",RES_hhdet_tes!J46/RES_hhdet_fec!J46)</f>
        <v>0.999999999999999</v>
      </c>
      <c r="K46" s="73">
        <f>IF(RES_hhdet_tes!K46=0,"",RES_hhdet_tes!K46/RES_hhdet_fec!K46)</f>
        <v>0.99999999999999989</v>
      </c>
      <c r="L46" s="73">
        <f>IF(RES_hhdet_tes!L46=0,"",RES_hhdet_tes!L46/RES_hhdet_fec!L46)</f>
        <v>1.0000000000000002</v>
      </c>
      <c r="M46" s="73">
        <f>IF(RES_hhdet_tes!M46=0,"",RES_hhdet_tes!M46/RES_hhdet_fec!M46)</f>
        <v>0.99999999999999956</v>
      </c>
      <c r="N46" s="73">
        <f>IF(RES_hhdet_tes!N46=0,"",RES_hhdet_tes!N46/RES_hhdet_fec!N46)</f>
        <v>1</v>
      </c>
      <c r="O46" s="73">
        <f>IF(RES_hhdet_tes!O46=0,"",RES_hhdet_tes!O46/RES_hhdet_fec!O46)</f>
        <v>1.0000000000000002</v>
      </c>
      <c r="P46" s="73">
        <f>IF(RES_hhdet_tes!P46=0,"",RES_hhdet_tes!P46/RES_hhdet_fec!P46)</f>
        <v>0.99999999999999989</v>
      </c>
      <c r="Q46" s="73">
        <f>IF(RES_hhdet_tes!Q46=0,"",RES_hhdet_tes!Q46/RES_hhdet_fec!Q46)</f>
        <v>1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1.5927262852487287</v>
      </c>
      <c r="C47" s="169">
        <f>IF(RES_hhdet_tes!C47=0,"",RES_hhdet_tes!C47/RES_hhdet_fec!C47)</f>
        <v>1.6817600842140321</v>
      </c>
      <c r="D47" s="169">
        <f>IF(RES_hhdet_tes!D47=0,"",RES_hhdet_tes!D47/RES_hhdet_fec!D47)</f>
        <v>1.7455055221988014</v>
      </c>
      <c r="E47" s="169">
        <f>IF(RES_hhdet_tes!E47=0,"",RES_hhdet_tes!E47/RES_hhdet_fec!E47)</f>
        <v>1.7999599930909993</v>
      </c>
      <c r="F47" s="169">
        <f>IF(RES_hhdet_tes!F47=0,"",RES_hhdet_tes!F47/RES_hhdet_fec!F47)</f>
        <v>1.8502776389887849</v>
      </c>
      <c r="G47" s="169">
        <f>IF(RES_hhdet_tes!G47=0,"",RES_hhdet_tes!G47/RES_hhdet_fec!G47)</f>
        <v>1.9139555461276849</v>
      </c>
      <c r="H47" s="169">
        <f>IF(RES_hhdet_tes!H47=0,"",RES_hhdet_tes!H47/RES_hhdet_fec!H47)</f>
        <v>1.9828932989164014</v>
      </c>
      <c r="I47" s="169">
        <f>IF(RES_hhdet_tes!I47=0,"",RES_hhdet_tes!I47/RES_hhdet_fec!I47)</f>
        <v>2.0550481275244259</v>
      </c>
      <c r="J47" s="169">
        <f>IF(RES_hhdet_tes!J47=0,"",RES_hhdet_tes!J47/RES_hhdet_fec!J47)</f>
        <v>2.2666207811085428</v>
      </c>
      <c r="K47" s="169">
        <f>IF(RES_hhdet_tes!K47=0,"",RES_hhdet_tes!K47/RES_hhdet_fec!K47)</f>
        <v>2.4665936513670652</v>
      </c>
      <c r="L47" s="169">
        <f>IF(RES_hhdet_tes!L47=0,"",RES_hhdet_tes!L47/RES_hhdet_fec!L47)</f>
        <v>2.6700071588954013</v>
      </c>
      <c r="M47" s="169">
        <f>IF(RES_hhdet_tes!M47=0,"",RES_hhdet_tes!M47/RES_hhdet_fec!M47)</f>
        <v>2.8283323056615659</v>
      </c>
      <c r="N47" s="169">
        <f>IF(RES_hhdet_tes!N47=0,"",RES_hhdet_tes!N47/RES_hhdet_fec!N47)</f>
        <v>2.9601703062261193</v>
      </c>
      <c r="O47" s="169">
        <f>IF(RES_hhdet_tes!O47=0,"",RES_hhdet_tes!O47/RES_hhdet_fec!O47)</f>
        <v>3.0607903647126822</v>
      </c>
      <c r="P47" s="169">
        <f>IF(RES_hhdet_tes!P47=0,"",RES_hhdet_tes!P47/RES_hhdet_fec!P47)</f>
        <v>3.1168241112219097</v>
      </c>
      <c r="Q47" s="169">
        <f>IF(RES_hhdet_tes!Q47=0,"",RES_hhdet_tes!Q47/RES_hhdet_fec!Q47)</f>
        <v>3.2014723030423564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1.5927262852487287</v>
      </c>
      <c r="C48" s="73">
        <f>IF(RES_hhdet_tes!C48=0,"",RES_hhdet_tes!C48/RES_hhdet_fec!C48)</f>
        <v>1.6817600842140321</v>
      </c>
      <c r="D48" s="73">
        <f>IF(RES_hhdet_tes!D48=0,"",RES_hhdet_tes!D48/RES_hhdet_fec!D48)</f>
        <v>1.7455055221988014</v>
      </c>
      <c r="E48" s="73">
        <f>IF(RES_hhdet_tes!E48=0,"",RES_hhdet_tes!E48/RES_hhdet_fec!E48)</f>
        <v>1.7999599930909993</v>
      </c>
      <c r="F48" s="73">
        <f>IF(RES_hhdet_tes!F48=0,"",RES_hhdet_tes!F48/RES_hhdet_fec!F48)</f>
        <v>1.8502776389887849</v>
      </c>
      <c r="G48" s="73">
        <f>IF(RES_hhdet_tes!G48=0,"",RES_hhdet_tes!G48/RES_hhdet_fec!G48)</f>
        <v>1.9139555461276849</v>
      </c>
      <c r="H48" s="73">
        <f>IF(RES_hhdet_tes!H48=0,"",RES_hhdet_tes!H48/RES_hhdet_fec!H48)</f>
        <v>1.9828932989164014</v>
      </c>
      <c r="I48" s="73">
        <f>IF(RES_hhdet_tes!I48=0,"",RES_hhdet_tes!I48/RES_hhdet_fec!I48)</f>
        <v>2.0550481275244259</v>
      </c>
      <c r="J48" s="73">
        <f>IF(RES_hhdet_tes!J48=0,"",RES_hhdet_tes!J48/RES_hhdet_fec!J48)</f>
        <v>2.2666207811085428</v>
      </c>
      <c r="K48" s="73">
        <f>IF(RES_hhdet_tes!K48=0,"",RES_hhdet_tes!K48/RES_hhdet_fec!K48)</f>
        <v>2.4665936513670652</v>
      </c>
      <c r="L48" s="73">
        <f>IF(RES_hhdet_tes!L48=0,"",RES_hhdet_tes!L48/RES_hhdet_fec!L48)</f>
        <v>2.6700071588954013</v>
      </c>
      <c r="M48" s="73">
        <f>IF(RES_hhdet_tes!M48=0,"",RES_hhdet_tes!M48/RES_hhdet_fec!M48)</f>
        <v>2.8283323056615659</v>
      </c>
      <c r="N48" s="73">
        <f>IF(RES_hhdet_tes!N48=0,"",RES_hhdet_tes!N48/RES_hhdet_fec!N48)</f>
        <v>2.9601703062261193</v>
      </c>
      <c r="O48" s="73">
        <f>IF(RES_hhdet_tes!O48=0,"",RES_hhdet_tes!O48/RES_hhdet_fec!O48)</f>
        <v>3.0607903647126822</v>
      </c>
      <c r="P48" s="73">
        <f>IF(RES_hhdet_tes!P48=0,"",RES_hhdet_tes!P48/RES_hhdet_fec!P48)</f>
        <v>3.1168241112219097</v>
      </c>
      <c r="Q48" s="73">
        <f>IF(RES_hhdet_tes!Q48=0,"",RES_hhdet_tes!Q48/RES_hhdet_fec!Q48)</f>
        <v>3.2014723030423564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0.55911382132205478</v>
      </c>
      <c r="C49" s="169">
        <f>IF(RES_hhdet_tes!C49=0,"",RES_hhdet_tes!C49/RES_hhdet_fec!C49)</f>
        <v>0.56464691641265108</v>
      </c>
      <c r="D49" s="169">
        <f>IF(RES_hhdet_tes!D49=0,"",RES_hhdet_tes!D49/RES_hhdet_fec!D49)</f>
        <v>0.57435669831903247</v>
      </c>
      <c r="E49" s="169">
        <f>IF(RES_hhdet_tes!E49=0,"",RES_hhdet_tes!E49/RES_hhdet_fec!E49)</f>
        <v>0.56999442447064852</v>
      </c>
      <c r="F49" s="169">
        <f>IF(RES_hhdet_tes!F49=0,"",RES_hhdet_tes!F49/RES_hhdet_fec!F49)</f>
        <v>0.5748319052255636</v>
      </c>
      <c r="G49" s="169">
        <f>IF(RES_hhdet_tes!G49=0,"",RES_hhdet_tes!G49/RES_hhdet_fec!G49)</f>
        <v>0.57408120431806164</v>
      </c>
      <c r="H49" s="169">
        <f>IF(RES_hhdet_tes!H49=0,"",RES_hhdet_tes!H49/RES_hhdet_fec!H49)</f>
        <v>0.57081516045219605</v>
      </c>
      <c r="I49" s="169">
        <f>IF(RES_hhdet_tes!I49=0,"",RES_hhdet_tes!I49/RES_hhdet_fec!I49)</f>
        <v>0.57507527296831784</v>
      </c>
      <c r="J49" s="169">
        <f>IF(RES_hhdet_tes!J49=0,"",RES_hhdet_tes!J49/RES_hhdet_fec!J49)</f>
        <v>0.56188725162199016</v>
      </c>
      <c r="K49" s="169">
        <f>IF(RES_hhdet_tes!K49=0,"",RES_hhdet_tes!K49/RES_hhdet_fec!K49)</f>
        <v>0.57240528345795749</v>
      </c>
      <c r="L49" s="169">
        <f>IF(RES_hhdet_tes!L49=0,"",RES_hhdet_tes!L49/RES_hhdet_fec!L49)</f>
        <v>0.57562099955445056</v>
      </c>
      <c r="M49" s="169">
        <f>IF(RES_hhdet_tes!M49=0,"",RES_hhdet_tes!M49/RES_hhdet_fec!M49)</f>
        <v>0.57523282630839256</v>
      </c>
      <c r="N49" s="169">
        <f>IF(RES_hhdet_tes!N49=0,"",RES_hhdet_tes!N49/RES_hhdet_fec!N49)</f>
        <v>0.58295902860884463</v>
      </c>
      <c r="O49" s="169">
        <f>IF(RES_hhdet_tes!O49=0,"",RES_hhdet_tes!O49/RES_hhdet_fec!O49)</f>
        <v>0.58700860638445018</v>
      </c>
      <c r="P49" s="169">
        <f>IF(RES_hhdet_tes!P49=0,"",RES_hhdet_tes!P49/RES_hhdet_fec!P49)</f>
        <v>0.58652254516260371</v>
      </c>
      <c r="Q49" s="169">
        <f>IF(RES_hhdet_tes!Q49=0,"",RES_hhdet_tes!Q49/RES_hhdet_fec!Q49)</f>
        <v>0.58628469588383814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0.51064997501728504</v>
      </c>
      <c r="C50" s="174">
        <f>IF(RES_hhdet_tes!C50=0,"",RES_hhdet_tes!C50/RES_hhdet_fec!C50)</f>
        <v>0.5125988325881512</v>
      </c>
      <c r="D50" s="174">
        <f>IF(RES_hhdet_tes!D50=0,"",RES_hhdet_tes!D50/RES_hhdet_fec!D50)</f>
        <v>0.5147389756811569</v>
      </c>
      <c r="E50" s="174">
        <f>IF(RES_hhdet_tes!E50=0,"",RES_hhdet_tes!E50/RES_hhdet_fec!E50)</f>
        <v>0.51860457664679038</v>
      </c>
      <c r="F50" s="174">
        <f>IF(RES_hhdet_tes!F50=0,"",RES_hhdet_tes!F50/RES_hhdet_fec!F50)</f>
        <v>0.52121811416416175</v>
      </c>
      <c r="G50" s="174">
        <f>IF(RES_hhdet_tes!G50=0,"",RES_hhdet_tes!G50/RES_hhdet_fec!G50)</f>
        <v>0.52551090161962255</v>
      </c>
      <c r="H50" s="174">
        <f>IF(RES_hhdet_tes!H50=0,"",RES_hhdet_tes!H50/RES_hhdet_fec!H50)</f>
        <v>0.52882398030120892</v>
      </c>
      <c r="I50" s="174">
        <f>IF(RES_hhdet_tes!I50=0,"",RES_hhdet_tes!I50/RES_hhdet_fec!I50)</f>
        <v>0.53160729955287778</v>
      </c>
      <c r="J50" s="174">
        <f>IF(RES_hhdet_tes!J50=0,"",RES_hhdet_tes!J50/RES_hhdet_fec!J50)</f>
        <v>0.53832247123602495</v>
      </c>
      <c r="K50" s="174">
        <f>IF(RES_hhdet_tes!K50=0,"",RES_hhdet_tes!K50/RES_hhdet_fec!K50)</f>
        <v>0.54041966608174141</v>
      </c>
      <c r="L50" s="174">
        <f>IF(RES_hhdet_tes!L50=0,"",RES_hhdet_tes!L50/RES_hhdet_fec!L50)</f>
        <v>0.54304859004544637</v>
      </c>
      <c r="M50" s="174">
        <f>IF(RES_hhdet_tes!M50=0,"",RES_hhdet_tes!M50/RES_hhdet_fec!M50)</f>
        <v>0.54661719740125048</v>
      </c>
      <c r="N50" s="174">
        <f>IF(RES_hhdet_tes!N50=0,"",RES_hhdet_tes!N50/RES_hhdet_fec!N50)</f>
        <v>0.54992255533109657</v>
      </c>
      <c r="O50" s="174">
        <f>IF(RES_hhdet_tes!O50=0,"",RES_hhdet_tes!O50/RES_hhdet_fec!O50)</f>
        <v>0.55309004386746785</v>
      </c>
      <c r="P50" s="174">
        <f>IF(RES_hhdet_tes!P50=0,"",RES_hhdet_tes!P50/RES_hhdet_fec!P50)</f>
        <v>0.55714598614598032</v>
      </c>
      <c r="Q50" s="174">
        <f>IF(RES_hhdet_tes!Q50=0,"",RES_hhdet_tes!Q50/RES_hhdet_fec!Q50)</f>
        <v>0.56142509396824425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0.6158565997458092</v>
      </c>
      <c r="C51" s="174">
        <f>IF(RES_hhdet_tes!C51=0,"",RES_hhdet_tes!C51/RES_hhdet_fec!C51)</f>
        <v>0.6340836897908666</v>
      </c>
      <c r="D51" s="174">
        <f>IF(RES_hhdet_tes!D51=0,"",RES_hhdet_tes!D51/RES_hhdet_fec!D51)</f>
        <v>0.64070359521327724</v>
      </c>
      <c r="E51" s="174">
        <f>IF(RES_hhdet_tes!E51=0,"",RES_hhdet_tes!E51/RES_hhdet_fec!E51)</f>
        <v>0.64456888802749279</v>
      </c>
      <c r="F51" s="174">
        <f>IF(RES_hhdet_tes!F51=0,"",RES_hhdet_tes!F51/RES_hhdet_fec!F51)</f>
        <v>0.64830168740738314</v>
      </c>
      <c r="G51" s="174">
        <f>IF(RES_hhdet_tes!G51=0,"",RES_hhdet_tes!G51/RES_hhdet_fec!G51)</f>
        <v>0.65027821556531618</v>
      </c>
      <c r="H51" s="174">
        <f>IF(RES_hhdet_tes!H51=0,"",RES_hhdet_tes!H51/RES_hhdet_fec!H51)</f>
        <v>0.65054640504815109</v>
      </c>
      <c r="I51" s="174">
        <f>IF(RES_hhdet_tes!I51=0,"",RES_hhdet_tes!I51/RES_hhdet_fec!I51)</f>
        <v>0.65781330371996416</v>
      </c>
      <c r="J51" s="174">
        <f>IF(RES_hhdet_tes!J51=0,"",RES_hhdet_tes!J51/RES_hhdet_fec!J51)</f>
        <v>0.65912885812371225</v>
      </c>
      <c r="K51" s="174">
        <f>IF(RES_hhdet_tes!K51=0,"",RES_hhdet_tes!K51/RES_hhdet_fec!K51)</f>
        <v>0.66425757332385027</v>
      </c>
      <c r="L51" s="174">
        <f>IF(RES_hhdet_tes!L51=0,"",RES_hhdet_tes!L51/RES_hhdet_fec!L51)</f>
        <v>0.66696832500367487</v>
      </c>
      <c r="M51" s="174">
        <f>IF(RES_hhdet_tes!M51=0,"",RES_hhdet_tes!M51/RES_hhdet_fec!M51)</f>
        <v>0.665246093891534</v>
      </c>
      <c r="N51" s="174">
        <f>IF(RES_hhdet_tes!N51=0,"",RES_hhdet_tes!N51/RES_hhdet_fec!N51)</f>
        <v>0.67003513459194242</v>
      </c>
      <c r="O51" s="174">
        <f>IF(RES_hhdet_tes!O51=0,"",RES_hhdet_tes!O51/RES_hhdet_fec!O51)</f>
        <v>0.67219361118053278</v>
      </c>
      <c r="P51" s="174">
        <f>IF(RES_hhdet_tes!P51=0,"",RES_hhdet_tes!P51/RES_hhdet_fec!P51)</f>
        <v>0.67337619833667217</v>
      </c>
      <c r="Q51" s="174">
        <f>IF(RES_hhdet_tes!Q51=0,"",RES_hhdet_tes!Q51/RES_hhdet_fec!Q51)</f>
        <v>0.67568706666185629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0.51064997501728504</v>
      </c>
      <c r="C52" s="173">
        <f>IF(RES_hhdet_tes!C52=0,"",RES_hhdet_tes!C52/RES_hhdet_fec!C52)</f>
        <v>0.5315663645836366</v>
      </c>
      <c r="D52" s="173">
        <f>IF(RES_hhdet_tes!D52=0,"",RES_hhdet_tes!D52/RES_hhdet_fec!D52)</f>
        <v>0.53685822813163131</v>
      </c>
      <c r="E52" s="173">
        <f>IF(RES_hhdet_tes!E52=0,"",RES_hhdet_tes!E52/RES_hhdet_fec!E52)</f>
        <v>0.54606409621730045</v>
      </c>
      <c r="F52" s="173">
        <f>IF(RES_hhdet_tes!F52=0,"",RES_hhdet_tes!F52/RES_hhdet_fec!F52)</f>
        <v>0.54866752977240385</v>
      </c>
      <c r="G52" s="173">
        <f>IF(RES_hhdet_tes!G52=0,"",RES_hhdet_tes!G52/RES_hhdet_fec!G52)</f>
        <v>0.55018785867245323</v>
      </c>
      <c r="H52" s="173">
        <f>IF(RES_hhdet_tes!H52=0,"",RES_hhdet_tes!H52/RES_hhdet_fec!H52)</f>
        <v>0.55314603601038037</v>
      </c>
      <c r="I52" s="173">
        <f>IF(RES_hhdet_tes!I52=0,"",RES_hhdet_tes!I52/RES_hhdet_fec!I52)</f>
        <v>0.55685955290061739</v>
      </c>
      <c r="J52" s="173">
        <f>IF(RES_hhdet_tes!J52=0,"",RES_hhdet_tes!J52/RES_hhdet_fec!J52)</f>
        <v>0.56224547283898407</v>
      </c>
      <c r="K52" s="173">
        <f>IF(RES_hhdet_tes!K52=0,"",RES_hhdet_tes!K52/RES_hhdet_fec!K52)</f>
        <v>0.56517529065667615</v>
      </c>
      <c r="L52" s="173">
        <f>IF(RES_hhdet_tes!L52=0,"",RES_hhdet_tes!L52/RES_hhdet_fec!L52)</f>
        <v>0.56665062954795709</v>
      </c>
      <c r="M52" s="173">
        <f>IF(RES_hhdet_tes!M52=0,"",RES_hhdet_tes!M52/RES_hhdet_fec!M52)</f>
        <v>0.56914145356905743</v>
      </c>
      <c r="N52" s="173">
        <f>IF(RES_hhdet_tes!N52=0,"",RES_hhdet_tes!N52/RES_hhdet_fec!N52)</f>
        <v>0.57055571955899054</v>
      </c>
      <c r="O52" s="173">
        <f>IF(RES_hhdet_tes!O52=0,"",RES_hhdet_tes!O52/RES_hhdet_fec!O52)</f>
        <v>0.57286733079290442</v>
      </c>
      <c r="P52" s="173">
        <f>IF(RES_hhdet_tes!P52=0,"",RES_hhdet_tes!P52/RES_hhdet_fec!P52)</f>
        <v>0.57518118524029171</v>
      </c>
      <c r="Q52" s="173">
        <f>IF(RES_hhdet_tes!Q52=0,"",RES_hhdet_tes!Q52/RES_hhdet_fec!Q52)</f>
        <v>0.57778675956869174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0.99999999999999978</v>
      </c>
      <c r="C53" s="172">
        <f>IF(RES_hhdet_tes!C53=0,"",RES_hhdet_tes!C53/RES_hhdet_fec!C53)</f>
        <v>1.0000000000000004</v>
      </c>
      <c r="D53" s="172">
        <f>IF(RES_hhdet_tes!D53=0,"",RES_hhdet_tes!D53/RES_hhdet_fec!D53)</f>
        <v>0.99999999999999989</v>
      </c>
      <c r="E53" s="172">
        <f>IF(RES_hhdet_tes!E53=0,"",RES_hhdet_tes!E53/RES_hhdet_fec!E53)</f>
        <v>1</v>
      </c>
      <c r="F53" s="172">
        <f>IF(RES_hhdet_tes!F53=0,"",RES_hhdet_tes!F53/RES_hhdet_fec!F53)</f>
        <v>1.0000000000000002</v>
      </c>
      <c r="G53" s="172">
        <f>IF(RES_hhdet_tes!G53=0,"",RES_hhdet_tes!G53/RES_hhdet_fec!G53)</f>
        <v>0.99999999999999967</v>
      </c>
      <c r="H53" s="172">
        <f>IF(RES_hhdet_tes!H53=0,"",RES_hhdet_tes!H53/RES_hhdet_fec!H53)</f>
        <v>1.0000000000000002</v>
      </c>
      <c r="I53" s="172">
        <f>IF(RES_hhdet_tes!I53=0,"",RES_hhdet_tes!I53/RES_hhdet_fec!I53)</f>
        <v>0.99999999999999978</v>
      </c>
      <c r="J53" s="172">
        <f>IF(RES_hhdet_tes!J53=0,"",RES_hhdet_tes!J53/RES_hhdet_fec!J53)</f>
        <v>1</v>
      </c>
      <c r="K53" s="172">
        <f>IF(RES_hhdet_tes!K53=0,"",RES_hhdet_tes!K53/RES_hhdet_fec!K53)</f>
        <v>1</v>
      </c>
      <c r="L53" s="172">
        <f>IF(RES_hhdet_tes!L53=0,"",RES_hhdet_tes!L53/RES_hhdet_fec!L53)</f>
        <v>1.0000000000000004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1</v>
      </c>
      <c r="O53" s="172">
        <f>IF(RES_hhdet_tes!O53=0,"",RES_hhdet_tes!O53/RES_hhdet_fec!O53)</f>
        <v>1</v>
      </c>
      <c r="P53" s="172">
        <f>IF(RES_hhdet_tes!P53=0,"",RES_hhdet_tes!P53/RES_hhdet_fec!P53)</f>
        <v>1</v>
      </c>
      <c r="Q53" s="172">
        <f>IF(RES_hhdet_tes!Q53=0,"",RES_hhdet_tes!Q53/RES_hhdet_fec!Q53)</f>
        <v>0.99999999999999989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0.67113996716557445</v>
      </c>
      <c r="C54" s="171">
        <f>IF(RES_hhdet_tes!C54=0,"",RES_hhdet_tes!C54/RES_hhdet_fec!C54)</f>
        <v>0.67604196849307641</v>
      </c>
      <c r="D54" s="171">
        <f>IF(RES_hhdet_tes!D54=0,"",RES_hhdet_tes!D54/RES_hhdet_fec!D54)</f>
        <v>0.68124125613079722</v>
      </c>
      <c r="E54" s="171">
        <f>IF(RES_hhdet_tes!E54=0,"",RES_hhdet_tes!E54/RES_hhdet_fec!E54)</f>
        <v>0.68429281978714351</v>
      </c>
      <c r="F54" s="171">
        <f>IF(RES_hhdet_tes!F54=0,"",RES_hhdet_tes!F54/RES_hhdet_fec!F54)</f>
        <v>0.68947224041750355</v>
      </c>
      <c r="G54" s="171">
        <f>IF(RES_hhdet_tes!G54=0,"",RES_hhdet_tes!G54/RES_hhdet_fec!G54)</f>
        <v>0.69294014193758768</v>
      </c>
      <c r="H54" s="171">
        <f>IF(RES_hhdet_tes!H54=0,"",RES_hhdet_tes!H54/RES_hhdet_fec!H54)</f>
        <v>0.6996508803026813</v>
      </c>
      <c r="I54" s="171">
        <f>IF(RES_hhdet_tes!I54=0,"",RES_hhdet_tes!I54/RES_hhdet_fec!I54)</f>
        <v>0.70776369712736131</v>
      </c>
      <c r="J54" s="171">
        <f>IF(RES_hhdet_tes!J54=0,"",RES_hhdet_tes!J54/RES_hhdet_fec!J54)</f>
        <v>0.72018977131489081</v>
      </c>
      <c r="K54" s="171">
        <f>IF(RES_hhdet_tes!K54=0,"",RES_hhdet_tes!K54/RES_hhdet_fec!K54)</f>
        <v>0.72368554089556447</v>
      </c>
      <c r="L54" s="171">
        <f>IF(RES_hhdet_tes!L54=0,"",RES_hhdet_tes!L54/RES_hhdet_fec!L54)</f>
        <v>0.72887177849608398</v>
      </c>
      <c r="M54" s="171">
        <f>IF(RES_hhdet_tes!M54=0,"",RES_hhdet_tes!M54/RES_hhdet_fec!M54)</f>
        <v>0.73163409994405249</v>
      </c>
      <c r="N54" s="171">
        <f>IF(RES_hhdet_tes!N54=0,"",RES_hhdet_tes!N54/RES_hhdet_fec!N54)</f>
        <v>0.73698568120505281</v>
      </c>
      <c r="O54" s="171">
        <f>IF(RES_hhdet_tes!O54=0,"",RES_hhdet_tes!O54/RES_hhdet_fec!O54)</f>
        <v>0.73859248438065606</v>
      </c>
      <c r="P54" s="171">
        <f>IF(RES_hhdet_tes!P54=0,"",RES_hhdet_tes!P54/RES_hhdet_fec!P54)</f>
        <v>0.74140710558360623</v>
      </c>
      <c r="Q54" s="171">
        <f>IF(RES_hhdet_tes!Q54=0,"",RES_hhdet_tes!Q54/RES_hhdet_fec!Q54)</f>
        <v>0.7450379536360402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0.7490708664843424</v>
      </c>
      <c r="C55" s="170">
        <f>IF(RES_hhdet_tes!C55=0,"",RES_hhdet_tes!C55/RES_hhdet_fec!C55)</f>
        <v>0.76686925252189775</v>
      </c>
      <c r="D55" s="170">
        <f>IF(RES_hhdet_tes!D55=0,"",RES_hhdet_tes!D55/RES_hhdet_fec!D55)</f>
        <v>0.76681664246316406</v>
      </c>
      <c r="E55" s="170">
        <f>IF(RES_hhdet_tes!E55=0,"",RES_hhdet_tes!E55/RES_hhdet_fec!E55)</f>
        <v>0.77418491412129353</v>
      </c>
      <c r="F55" s="170">
        <f>IF(RES_hhdet_tes!F55=0,"",RES_hhdet_tes!F55/RES_hhdet_fec!F55)</f>
        <v>0.77319243201441556</v>
      </c>
      <c r="G55" s="170">
        <f>IF(RES_hhdet_tes!G55=0,"",RES_hhdet_tes!G55/RES_hhdet_fec!G55)</f>
        <v>0.77288793976250447</v>
      </c>
      <c r="H55" s="170">
        <f>IF(RES_hhdet_tes!H55=0,"",RES_hhdet_tes!H55/RES_hhdet_fec!H55)</f>
        <v>0.78178301422327867</v>
      </c>
      <c r="I55" s="170">
        <f>IF(RES_hhdet_tes!I55=0,"",RES_hhdet_tes!I55/RES_hhdet_fec!I55)</f>
        <v>0.78615595775610458</v>
      </c>
      <c r="J55" s="170">
        <f>IF(RES_hhdet_tes!J55=0,"",RES_hhdet_tes!J55/RES_hhdet_fec!J55)</f>
        <v>0.7921619519502171</v>
      </c>
      <c r="K55" s="170">
        <f>IF(RES_hhdet_tes!K55=0,"",RES_hhdet_tes!K55/RES_hhdet_fec!K55)</f>
        <v>0.80071901869021955</v>
      </c>
      <c r="L55" s="170">
        <f>IF(RES_hhdet_tes!L55=0,"",RES_hhdet_tes!L55/RES_hhdet_fec!L55)</f>
        <v>0.8070979491917305</v>
      </c>
      <c r="M55" s="170">
        <f>IF(RES_hhdet_tes!M55=0,"",RES_hhdet_tes!M55/RES_hhdet_fec!M55)</f>
        <v>0.80833966200576168</v>
      </c>
      <c r="N55" s="170">
        <f>IF(RES_hhdet_tes!N55=0,"",RES_hhdet_tes!N55/RES_hhdet_fec!N55)</f>
        <v>0.80314713806734739</v>
      </c>
      <c r="O55" s="170">
        <f>IF(RES_hhdet_tes!O55=0,"",RES_hhdet_tes!O55/RES_hhdet_fec!O55)</f>
        <v>0.80288861760388541</v>
      </c>
      <c r="P55" s="170">
        <f>IF(RES_hhdet_tes!P55=0,"",RES_hhdet_tes!P55/RES_hhdet_fec!P55)</f>
        <v>0.80220381817389153</v>
      </c>
      <c r="Q55" s="170">
        <f>IF(RES_hhdet_tes!Q55=0,"",RES_hhdet_tes!Q55/RES_hhdet_fec!Q55)</f>
        <v>0.80072493241878273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0.67113996716557445</v>
      </c>
      <c r="C56" s="73">
        <f>IF(RES_hhdet_tes!C56=0,"",RES_hhdet_tes!C56/RES_hhdet_fec!C56)</f>
        <v>0.69632849575762368</v>
      </c>
      <c r="D56" s="73">
        <f>IF(RES_hhdet_tes!D56=0,"",RES_hhdet_tes!D56/RES_hhdet_fec!D56)</f>
        <v>0.70462325583709584</v>
      </c>
      <c r="E56" s="73">
        <f>IF(RES_hhdet_tes!E56=0,"",RES_hhdet_tes!E56/RES_hhdet_fec!E56)</f>
        <v>0.70985218212479295</v>
      </c>
      <c r="F56" s="73">
        <f>IF(RES_hhdet_tes!F56=0,"",RES_hhdet_tes!F56/RES_hhdet_fec!F56)</f>
        <v>0.71181336944867057</v>
      </c>
      <c r="G56" s="73">
        <f>IF(RES_hhdet_tes!G56=0,"",RES_hhdet_tes!G56/RES_hhdet_fec!G56)</f>
        <v>0.71295247619593394</v>
      </c>
      <c r="H56" s="73">
        <f>IF(RES_hhdet_tes!H56=0,"",RES_hhdet_tes!H56/RES_hhdet_fec!H56)</f>
        <v>0.71648804732274418</v>
      </c>
      <c r="I56" s="73">
        <f>IF(RES_hhdet_tes!I56=0,"",RES_hhdet_tes!I56/RES_hhdet_fec!I56)</f>
        <v>0.72205367317685198</v>
      </c>
      <c r="J56" s="73">
        <f>IF(RES_hhdet_tes!J56=0,"",RES_hhdet_tes!J56/RES_hhdet_fec!J56)</f>
        <v>0.72656121692851017</v>
      </c>
      <c r="K56" s="73">
        <f>IF(RES_hhdet_tes!K56=0,"",RES_hhdet_tes!K56/RES_hhdet_fec!K56)</f>
        <v>0.73658134974626721</v>
      </c>
      <c r="L56" s="73">
        <f>IF(RES_hhdet_tes!L56=0,"",RES_hhdet_tes!L56/RES_hhdet_fec!L56)</f>
        <v>0.73967446297310391</v>
      </c>
      <c r="M56" s="73">
        <f>IF(RES_hhdet_tes!M56=0,"",RES_hhdet_tes!M56/RES_hhdet_fec!M56)</f>
        <v>0.74035373735916965</v>
      </c>
      <c r="N56" s="73">
        <f>IF(RES_hhdet_tes!N56=0,"",RES_hhdet_tes!N56/RES_hhdet_fec!N56)</f>
        <v>0.74271100755497588</v>
      </c>
      <c r="O56" s="73">
        <f>IF(RES_hhdet_tes!O56=0,"",RES_hhdet_tes!O56/RES_hhdet_fec!O56)</f>
        <v>0.74452354764623108</v>
      </c>
      <c r="P56" s="73">
        <f>IF(RES_hhdet_tes!P56=0,"",RES_hhdet_tes!P56/RES_hhdet_fec!P56)</f>
        <v>0.74526866063550912</v>
      </c>
      <c r="Q56" s="73">
        <f>IF(RES_hhdet_tes!Q56=0,"",RES_hhdet_tes!Q56/RES_hhdet_fec!Q56)</f>
        <v>0.74683462763252506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</v>
      </c>
      <c r="C57" s="73">
        <f>IF(RES_hhdet_tes!C57=0,"",RES_hhdet_tes!C57/RES_hhdet_fec!C57)</f>
        <v>1.0000000000000002</v>
      </c>
      <c r="D57" s="73">
        <f>IF(RES_hhdet_tes!D57=0,"",RES_hhdet_tes!D57/RES_hhdet_fec!D57)</f>
        <v>0.99999999999999944</v>
      </c>
      <c r="E57" s="73">
        <f>IF(RES_hhdet_tes!E57=0,"",RES_hhdet_tes!E57/RES_hhdet_fec!E57)</f>
        <v>1</v>
      </c>
      <c r="F57" s="73">
        <f>IF(RES_hhdet_tes!F57=0,"",RES_hhdet_tes!F57/RES_hhdet_fec!F57)</f>
        <v>1</v>
      </c>
      <c r="G57" s="73">
        <f>IF(RES_hhdet_tes!G57=0,"",RES_hhdet_tes!G57/RES_hhdet_fec!G57)</f>
        <v>1.0000000000000002</v>
      </c>
      <c r="H57" s="73">
        <f>IF(RES_hhdet_tes!H57=0,"",RES_hhdet_tes!H57/RES_hhdet_fec!H57)</f>
        <v>1</v>
      </c>
      <c r="I57" s="73">
        <f>IF(RES_hhdet_tes!I57=0,"",RES_hhdet_tes!I57/RES_hhdet_fec!I57)</f>
        <v>0.99999999999999989</v>
      </c>
      <c r="J57" s="73">
        <f>IF(RES_hhdet_tes!J57=0,"",RES_hhdet_tes!J57/RES_hhdet_fec!J57)</f>
        <v>0.99999999999999978</v>
      </c>
      <c r="K57" s="73">
        <f>IF(RES_hhdet_tes!K57=0,"",RES_hhdet_tes!K57/RES_hhdet_fec!K57)</f>
        <v>0.99999999999999967</v>
      </c>
      <c r="L57" s="73">
        <f>IF(RES_hhdet_tes!L57=0,"",RES_hhdet_tes!L57/RES_hhdet_fec!L57)</f>
        <v>1</v>
      </c>
      <c r="M57" s="73">
        <f>IF(RES_hhdet_tes!M57=0,"",RES_hhdet_tes!M57/RES_hhdet_fec!M57)</f>
        <v>1</v>
      </c>
      <c r="N57" s="73">
        <f>IF(RES_hhdet_tes!N57=0,"",RES_hhdet_tes!N57/RES_hhdet_fec!N57)</f>
        <v>0.99999999999999989</v>
      </c>
      <c r="O57" s="73">
        <f>IF(RES_hhdet_tes!O57=0,"",RES_hhdet_tes!O57/RES_hhdet_fec!O57)</f>
        <v>1</v>
      </c>
      <c r="P57" s="73">
        <f>IF(RES_hhdet_tes!P57=0,"",RES_hhdet_tes!P57/RES_hhdet_fec!P57)</f>
        <v>0.99999999999999978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0.73877881194244122</v>
      </c>
      <c r="C58" s="169">
        <f>IF(RES_hhdet_tes!C58=0,"",RES_hhdet_tes!C58/RES_hhdet_fec!C58)</f>
        <v>0.74302219578055206</v>
      </c>
      <c r="D58" s="169">
        <f>IF(RES_hhdet_tes!D58=0,"",RES_hhdet_tes!D58/RES_hhdet_fec!D58)</f>
        <v>0.72110772885827479</v>
      </c>
      <c r="E58" s="169">
        <f>IF(RES_hhdet_tes!E58=0,"",RES_hhdet_tes!E58/RES_hhdet_fec!E58)</f>
        <v>0.77209563789095315</v>
      </c>
      <c r="F58" s="169">
        <f>IF(RES_hhdet_tes!F58=0,"",RES_hhdet_tes!F58/RES_hhdet_fec!F58)</f>
        <v>0.76927116617332991</v>
      </c>
      <c r="G58" s="169">
        <f>IF(RES_hhdet_tes!G58=0,"",RES_hhdet_tes!G58/RES_hhdet_fec!G58)</f>
        <v>0.78247130371942442</v>
      </c>
      <c r="H58" s="169">
        <f>IF(RES_hhdet_tes!H58=0,"",RES_hhdet_tes!H58/RES_hhdet_fec!H58)</f>
        <v>0.79048968545649467</v>
      </c>
      <c r="I58" s="169">
        <f>IF(RES_hhdet_tes!I58=0,"",RES_hhdet_tes!I58/RES_hhdet_fec!I58)</f>
        <v>0.78071255930086669</v>
      </c>
      <c r="J58" s="169">
        <f>IF(RES_hhdet_tes!J58=0,"",RES_hhdet_tes!J58/RES_hhdet_fec!J58)</f>
        <v>0.72258132569890099</v>
      </c>
      <c r="K58" s="169">
        <f>IF(RES_hhdet_tes!K58=0,"",RES_hhdet_tes!K58/RES_hhdet_fec!K58)</f>
        <v>0.7727959211435651</v>
      </c>
      <c r="L58" s="169">
        <f>IF(RES_hhdet_tes!L58=0,"",RES_hhdet_tes!L58/RES_hhdet_fec!L58)</f>
        <v>0.80766019536527289</v>
      </c>
      <c r="M58" s="169">
        <f>IF(RES_hhdet_tes!M58=0,"",RES_hhdet_tes!M58/RES_hhdet_fec!M58)</f>
        <v>0.74879791588807221</v>
      </c>
      <c r="N58" s="169">
        <f>IF(RES_hhdet_tes!N58=0,"",RES_hhdet_tes!N58/RES_hhdet_fec!N58)</f>
        <v>0.76372771751982016</v>
      </c>
      <c r="O58" s="169">
        <f>IF(RES_hhdet_tes!O58=0,"",RES_hhdet_tes!O58/RES_hhdet_fec!O58)</f>
        <v>0.77475487968411128</v>
      </c>
      <c r="P58" s="169">
        <f>IF(RES_hhdet_tes!P58=0,"",RES_hhdet_tes!P58/RES_hhdet_fec!P58)</f>
        <v>0.76449002426155799</v>
      </c>
      <c r="Q58" s="169">
        <f>IF(RES_hhdet_tes!Q58=0,"",RES_hhdet_tes!Q58/RES_hhdet_fec!Q58)</f>
        <v>0.78037103205127056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0.41738215638634424</v>
      </c>
      <c r="C59" s="73">
        <f>IF(RES_hhdet_tes!C59=0,"",RES_hhdet_tes!C59/RES_hhdet_fec!C59)</f>
        <v>0.42178150624441141</v>
      </c>
      <c r="D59" s="73">
        <f>IF(RES_hhdet_tes!D59=0,"",RES_hhdet_tes!D59/RES_hhdet_fec!D59)</f>
        <v>0.43618223356664665</v>
      </c>
      <c r="E59" s="73">
        <f>IF(RES_hhdet_tes!E59=0,"",RES_hhdet_tes!E59/RES_hhdet_fec!E59)</f>
        <v>0.45236396129518436</v>
      </c>
      <c r="F59" s="73">
        <f>IF(RES_hhdet_tes!F59=0,"",RES_hhdet_tes!F59/RES_hhdet_fec!F59)</f>
        <v>0.45308625826351295</v>
      </c>
      <c r="G59" s="73">
        <f>IF(RES_hhdet_tes!G59=0,"",RES_hhdet_tes!G59/RES_hhdet_fec!G59)</f>
        <v>0.45335948286214739</v>
      </c>
      <c r="H59" s="73">
        <f>IF(RES_hhdet_tes!H59=0,"",RES_hhdet_tes!H59/RES_hhdet_fec!H59)</f>
        <v>0.45350575402369198</v>
      </c>
      <c r="I59" s="73">
        <f>IF(RES_hhdet_tes!I59=0,"",RES_hhdet_tes!I59/RES_hhdet_fec!I59)</f>
        <v>0.45681951133919424</v>
      </c>
      <c r="J59" s="73">
        <f>IF(RES_hhdet_tes!J59=0,"",RES_hhdet_tes!J59/RES_hhdet_fec!J59)</f>
        <v>0.46290182553417836</v>
      </c>
      <c r="K59" s="73">
        <f>IF(RES_hhdet_tes!K59=0,"",RES_hhdet_tes!K59/RES_hhdet_fec!K59)</f>
        <v>0.46786418576280697</v>
      </c>
      <c r="L59" s="73">
        <f>IF(RES_hhdet_tes!L59=0,"",RES_hhdet_tes!L59/RES_hhdet_fec!L59)</f>
        <v>0.46786418576280653</v>
      </c>
      <c r="M59" s="73">
        <f>IF(RES_hhdet_tes!M59=0,"",RES_hhdet_tes!M59/RES_hhdet_fec!M59)</f>
        <v>0.47305902551546086</v>
      </c>
      <c r="N59" s="73">
        <f>IF(RES_hhdet_tes!N59=0,"",RES_hhdet_tes!N59/RES_hhdet_fec!N59)</f>
        <v>0.47357410174790604</v>
      </c>
      <c r="O59" s="73">
        <f>IF(RES_hhdet_tes!O59=0,"",RES_hhdet_tes!O59/RES_hhdet_fec!O59)</f>
        <v>0.47413770077197243</v>
      </c>
      <c r="P59" s="73">
        <f>IF(RES_hhdet_tes!P59=0,"",RES_hhdet_tes!P59/RES_hhdet_fec!P59)</f>
        <v>0.47549010411722364</v>
      </c>
      <c r="Q59" s="73">
        <f>IF(RES_hhdet_tes!Q59=0,"",RES_hhdet_tes!Q59/RES_hhdet_fec!Q59)</f>
        <v>0.47642844890981167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0.80132789446051989</v>
      </c>
      <c r="C60" s="65">
        <f>IF(RES_hhdet_tes!C60=0,"",RES_hhdet_tes!C60/RES_hhdet_fec!C60)</f>
        <v>0.8047852796097108</v>
      </c>
      <c r="D60" s="65">
        <f>IF(RES_hhdet_tes!D60=0,"",RES_hhdet_tes!D60/RES_hhdet_fec!D60)</f>
        <v>0.80673967252278056</v>
      </c>
      <c r="E60" s="65">
        <f>IF(RES_hhdet_tes!E60=0,"",RES_hhdet_tes!E60/RES_hhdet_fec!E60)</f>
        <v>0.81319495639299733</v>
      </c>
      <c r="F60" s="65">
        <f>IF(RES_hhdet_tes!F60=0,"",RES_hhdet_tes!F60/RES_hhdet_fec!F60)</f>
        <v>0.81678711933887926</v>
      </c>
      <c r="G60" s="65">
        <f>IF(RES_hhdet_tes!G60=0,"",RES_hhdet_tes!G60/RES_hhdet_fec!G60)</f>
        <v>0.82154247261994662</v>
      </c>
      <c r="H60" s="65">
        <f>IF(RES_hhdet_tes!H60=0,"",RES_hhdet_tes!H60/RES_hhdet_fec!H60)</f>
        <v>0.82634956928852354</v>
      </c>
      <c r="I60" s="65">
        <f>IF(RES_hhdet_tes!I60=0,"",RES_hhdet_tes!I60/RES_hhdet_fec!I60)</f>
        <v>0.83071632932225559</v>
      </c>
      <c r="J60" s="65">
        <f>IF(RES_hhdet_tes!J60=0,"",RES_hhdet_tes!J60/RES_hhdet_fec!J60)</f>
        <v>0.83561611609508779</v>
      </c>
      <c r="K60" s="65">
        <f>IF(RES_hhdet_tes!K60=0,"",RES_hhdet_tes!K60/RES_hhdet_fec!K60)</f>
        <v>0.83840831033264029</v>
      </c>
      <c r="L60" s="65">
        <f>IF(RES_hhdet_tes!L60=0,"",RES_hhdet_tes!L60/RES_hhdet_fec!L60)</f>
        <v>0.84010909800637446</v>
      </c>
      <c r="M60" s="65">
        <f>IF(RES_hhdet_tes!M60=0,"",RES_hhdet_tes!M60/RES_hhdet_fec!M60)</f>
        <v>0.84329034715351558</v>
      </c>
      <c r="N60" s="65">
        <f>IF(RES_hhdet_tes!N60=0,"",RES_hhdet_tes!N60/RES_hhdet_fec!N60)</f>
        <v>0.84547841605195206</v>
      </c>
      <c r="O60" s="65">
        <f>IF(RES_hhdet_tes!O60=0,"",RES_hhdet_tes!O60/RES_hhdet_fec!O60)</f>
        <v>0.84819741396842496</v>
      </c>
      <c r="P60" s="65">
        <f>IF(RES_hhdet_tes!P60=0,"",RES_hhdet_tes!P60/RES_hhdet_fec!P60)</f>
        <v>0.85038144076508915</v>
      </c>
      <c r="Q60" s="65">
        <f>IF(RES_hhdet_tes!Q60=0,"",RES_hhdet_tes!Q60/RES_hhdet_fec!Q60)</f>
        <v>0.85201146691093643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0.60750601794585912</v>
      </c>
      <c r="C62" s="175">
        <f>IF(RES_hhdet_tes!C62=0,"",RES_hhdet_tes!C62/RES_hhdet_fec!C62)</f>
        <v>0.61163539153485913</v>
      </c>
      <c r="D62" s="175">
        <f>IF(RES_hhdet_tes!D62=0,"",RES_hhdet_tes!D62/RES_hhdet_fec!D62)</f>
        <v>0.61871259874332574</v>
      </c>
      <c r="E62" s="175">
        <f>IF(RES_hhdet_tes!E62=0,"",RES_hhdet_tes!E62/RES_hhdet_fec!E62)</f>
        <v>0.62519323864377707</v>
      </c>
      <c r="F62" s="175">
        <f>IF(RES_hhdet_tes!F62=0,"",RES_hhdet_tes!F62/RES_hhdet_fec!F62)</f>
        <v>0.63009174334317053</v>
      </c>
      <c r="G62" s="175">
        <f>IF(RES_hhdet_tes!G62=0,"",RES_hhdet_tes!G62/RES_hhdet_fec!G62)</f>
        <v>0.63790511417166484</v>
      </c>
      <c r="H62" s="175">
        <f>IF(RES_hhdet_tes!H62=0,"",RES_hhdet_tes!H62/RES_hhdet_fec!H62)</f>
        <v>0.63640929054275619</v>
      </c>
      <c r="I62" s="175">
        <f>IF(RES_hhdet_tes!I62=0,"",RES_hhdet_tes!I62/RES_hhdet_fec!I62)</f>
        <v>0.63842782397461395</v>
      </c>
      <c r="J62" s="175">
        <f>IF(RES_hhdet_tes!J62=0,"",RES_hhdet_tes!J62/RES_hhdet_fec!J62)</f>
        <v>0.64022394435353391</v>
      </c>
      <c r="K62" s="175">
        <f>IF(RES_hhdet_tes!K62=0,"",RES_hhdet_tes!K62/RES_hhdet_fec!K62)</f>
        <v>0.64381602894716805</v>
      </c>
      <c r="L62" s="175">
        <f>IF(RES_hhdet_tes!L62=0,"",RES_hhdet_tes!L62/RES_hhdet_fec!L62)</f>
        <v>0.6497659493086485</v>
      </c>
      <c r="M62" s="175">
        <f>IF(RES_hhdet_tes!M62=0,"",RES_hhdet_tes!M62/RES_hhdet_fec!M62)</f>
        <v>0.6503060628002455</v>
      </c>
      <c r="N62" s="175">
        <f>IF(RES_hhdet_tes!N62=0,"",RES_hhdet_tes!N62/RES_hhdet_fec!N62)</f>
        <v>0.6574178580128367</v>
      </c>
      <c r="O62" s="175">
        <f>IF(RES_hhdet_tes!O62=0,"",RES_hhdet_tes!O62/RES_hhdet_fec!O62)</f>
        <v>0.66454106511595035</v>
      </c>
      <c r="P62" s="175">
        <f>IF(RES_hhdet_tes!P62=0,"",RES_hhdet_tes!P62/RES_hhdet_fec!P62)</f>
        <v>0.6646443940739718</v>
      </c>
      <c r="Q62" s="175">
        <f>IF(RES_hhdet_tes!Q62=0,"",RES_hhdet_tes!Q62/RES_hhdet_fec!Q62)</f>
        <v>0.6726862353043237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0.62248890386916922</v>
      </c>
      <c r="C63" s="169">
        <f>IF(RES_hhdet_tes!C63=0,"",RES_hhdet_tes!C63/RES_hhdet_fec!C63)</f>
        <v>0.62727028682489783</v>
      </c>
      <c r="D63" s="169">
        <f>IF(RES_hhdet_tes!D63=0,"",RES_hhdet_tes!D63/RES_hhdet_fec!D63)</f>
        <v>0.63763404680981473</v>
      </c>
      <c r="E63" s="169">
        <f>IF(RES_hhdet_tes!E63=0,"",RES_hhdet_tes!E63/RES_hhdet_fec!E63)</f>
        <v>0.64240870463255295</v>
      </c>
      <c r="F63" s="169">
        <f>IF(RES_hhdet_tes!F63=0,"",RES_hhdet_tes!F63/RES_hhdet_fec!F63)</f>
        <v>0.64748083095894238</v>
      </c>
      <c r="G63" s="169">
        <f>IF(RES_hhdet_tes!G63=0,"",RES_hhdet_tes!G63/RES_hhdet_fec!G63)</f>
        <v>0.65558355894738163</v>
      </c>
      <c r="H63" s="169">
        <f>IF(RES_hhdet_tes!H63=0,"",RES_hhdet_tes!H63/RES_hhdet_fec!H63)</f>
        <v>0.65707495236133528</v>
      </c>
      <c r="I63" s="169">
        <f>IF(RES_hhdet_tes!I63=0,"",RES_hhdet_tes!I63/RES_hhdet_fec!I63)</f>
        <v>0.66204575834797341</v>
      </c>
      <c r="J63" s="169">
        <f>IF(RES_hhdet_tes!J63=0,"",RES_hhdet_tes!J63/RES_hhdet_fec!J63)</f>
        <v>0.66136464029820208</v>
      </c>
      <c r="K63" s="169">
        <f>IF(RES_hhdet_tes!K63=0,"",RES_hhdet_tes!K63/RES_hhdet_fec!K63)</f>
        <v>0.66796783876588273</v>
      </c>
      <c r="L63" s="169">
        <f>IF(RES_hhdet_tes!L63=0,"",RES_hhdet_tes!L63/RES_hhdet_fec!L63)</f>
        <v>0.67201384809329379</v>
      </c>
      <c r="M63" s="169">
        <f>IF(RES_hhdet_tes!M63=0,"",RES_hhdet_tes!M63/RES_hhdet_fec!M63)</f>
        <v>0.67767691434930044</v>
      </c>
      <c r="N63" s="169">
        <f>IF(RES_hhdet_tes!N63=0,"",RES_hhdet_tes!N63/RES_hhdet_fec!N63)</f>
        <v>0.68464129442225641</v>
      </c>
      <c r="O63" s="169">
        <f>IF(RES_hhdet_tes!O63=0,"",RES_hhdet_tes!O63/RES_hhdet_fec!O63)</f>
        <v>0.69019238314732667</v>
      </c>
      <c r="P63" s="169">
        <f>IF(RES_hhdet_tes!P63=0,"",RES_hhdet_tes!P63/RES_hhdet_fec!P63)</f>
        <v>0.69690049202023885</v>
      </c>
      <c r="Q63" s="169">
        <f>IF(RES_hhdet_tes!Q63=0,"",RES_hhdet_tes!Q63/RES_hhdet_fec!Q63)</f>
        <v>0.70169346110894959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0.61498313123832293</v>
      </c>
      <c r="C64" s="73">
        <f>IF(RES_hhdet_tes!C64=0,"",RES_hhdet_tes!C64/RES_hhdet_fec!C64)</f>
        <v>0.61949923870281021</v>
      </c>
      <c r="D64" s="73">
        <f>IF(RES_hhdet_tes!D64=0,"",RES_hhdet_tes!D64/RES_hhdet_fec!D64)</f>
        <v>0.62447370223456622</v>
      </c>
      <c r="E64" s="73">
        <f>IF(RES_hhdet_tes!E64=0,"",RES_hhdet_tes!E64/RES_hhdet_fec!E64)</f>
        <v>0.63093518508496471</v>
      </c>
      <c r="F64" s="73">
        <f>IF(RES_hhdet_tes!F64=0,"",RES_hhdet_tes!F64/RES_hhdet_fec!F64)</f>
        <v>0.63514210130161397</v>
      </c>
      <c r="G64" s="73">
        <f>IF(RES_hhdet_tes!G64=0,"",RES_hhdet_tes!G64/RES_hhdet_fec!G64)</f>
        <v>0.64340828891420609</v>
      </c>
      <c r="H64" s="73">
        <f>IF(RES_hhdet_tes!H64=0,"",RES_hhdet_tes!H64/RES_hhdet_fec!H64)</f>
        <v>0.64810833645763821</v>
      </c>
      <c r="I64" s="73">
        <f>IF(RES_hhdet_tes!I64=0,"",RES_hhdet_tes!I64/RES_hhdet_fec!I64)</f>
        <v>0.65275801966174729</v>
      </c>
      <c r="J64" s="73">
        <f>IF(RES_hhdet_tes!J64=0,"",RES_hhdet_tes!J64/RES_hhdet_fec!J64)</f>
        <v>0.65745994211382508</v>
      </c>
      <c r="K64" s="73">
        <f>IF(RES_hhdet_tes!K64=0,"",RES_hhdet_tes!K64/RES_hhdet_fec!K64)</f>
        <v>0.66354992733725959</v>
      </c>
      <c r="L64" s="73">
        <f>IF(RES_hhdet_tes!L64=0,"",RES_hhdet_tes!L64/RES_hhdet_fec!L64)</f>
        <v>0.66942126825390802</v>
      </c>
      <c r="M64" s="73">
        <f>IF(RES_hhdet_tes!M64=0,"",RES_hhdet_tes!M64/RES_hhdet_fec!M64)</f>
        <v>0.67500670242452054</v>
      </c>
      <c r="N64" s="73">
        <f>IF(RES_hhdet_tes!N64=0,"",RES_hhdet_tes!N64/RES_hhdet_fec!N64)</f>
        <v>0.68039052397834243</v>
      </c>
      <c r="O64" s="73">
        <f>IF(RES_hhdet_tes!O64=0,"",RES_hhdet_tes!O64/RES_hhdet_fec!O64)</f>
        <v>0.68621529506874468</v>
      </c>
      <c r="P64" s="73">
        <f>IF(RES_hhdet_tes!P64=0,"",RES_hhdet_tes!P64/RES_hhdet_fec!P64)</f>
        <v>0.69145584750546762</v>
      </c>
      <c r="Q64" s="73">
        <f>IF(RES_hhdet_tes!Q64=0,"",RES_hhdet_tes!Q64/RES_hhdet_fec!Q64)</f>
        <v>0.69675985840539767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1.0000000000000004</v>
      </c>
      <c r="D65" s="73">
        <f>IF(RES_hhdet_tes!D65=0,"",RES_hhdet_tes!D65/RES_hhdet_fec!D65)</f>
        <v>1.0000000000000002</v>
      </c>
      <c r="E65" s="73">
        <f>IF(RES_hhdet_tes!E65=0,"",RES_hhdet_tes!E65/RES_hhdet_fec!E65)</f>
        <v>0.99999999999999967</v>
      </c>
      <c r="F65" s="73">
        <f>IF(RES_hhdet_tes!F65=0,"",RES_hhdet_tes!F65/RES_hhdet_fec!F65)</f>
        <v>0.99999999999999989</v>
      </c>
      <c r="G65" s="73">
        <f>IF(RES_hhdet_tes!G65=0,"",RES_hhdet_tes!G65/RES_hhdet_fec!G65)</f>
        <v>1</v>
      </c>
      <c r="H65" s="73">
        <f>IF(RES_hhdet_tes!H65=0,"",RES_hhdet_tes!H65/RES_hhdet_fec!H65)</f>
        <v>1</v>
      </c>
      <c r="I65" s="73">
        <f>IF(RES_hhdet_tes!I65=0,"",RES_hhdet_tes!I65/RES_hhdet_fec!I65)</f>
        <v>1</v>
      </c>
      <c r="J65" s="73">
        <f>IF(RES_hhdet_tes!J65=0,"",RES_hhdet_tes!J65/RES_hhdet_fec!J65)</f>
        <v>0.99999999999999989</v>
      </c>
      <c r="K65" s="73">
        <f>IF(RES_hhdet_tes!K65=0,"",RES_hhdet_tes!K65/RES_hhdet_fec!K65)</f>
        <v>1.0000000000000004</v>
      </c>
      <c r="L65" s="73">
        <f>IF(RES_hhdet_tes!L65=0,"",RES_hhdet_tes!L65/RES_hhdet_fec!L65)</f>
        <v>0.99999999999999956</v>
      </c>
      <c r="M65" s="73">
        <f>IF(RES_hhdet_tes!M65=0,"",RES_hhdet_tes!M65/RES_hhdet_fec!M65)</f>
        <v>0.99999999999999944</v>
      </c>
      <c r="N65" s="73">
        <f>IF(RES_hhdet_tes!N65=0,"",RES_hhdet_tes!N65/RES_hhdet_fec!N65)</f>
        <v>1</v>
      </c>
      <c r="O65" s="73">
        <f>IF(RES_hhdet_tes!O65=0,"",RES_hhdet_tes!O65/RES_hhdet_fec!O65)</f>
        <v>0.999999999999999</v>
      </c>
      <c r="P65" s="73">
        <f>IF(RES_hhdet_tes!P65=0,"",RES_hhdet_tes!P65/RES_hhdet_fec!P65)</f>
        <v>1</v>
      </c>
      <c r="Q65" s="73">
        <f>IF(RES_hhdet_tes!Q65=0,"",RES_hhdet_tes!Q65/RES_hhdet_fec!Q65)</f>
        <v>1.0000000000000002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1.5927262852487283</v>
      </c>
      <c r="C66" s="169">
        <f>IF(RES_hhdet_tes!C66=0,"",RES_hhdet_tes!C66/RES_hhdet_fec!C66)</f>
        <v>1.6832132525905468</v>
      </c>
      <c r="D66" s="169">
        <f>IF(RES_hhdet_tes!D66=0,"",RES_hhdet_tes!D66/RES_hhdet_fec!D66)</f>
        <v>1.7495300870996133</v>
      </c>
      <c r="E66" s="169">
        <f>IF(RES_hhdet_tes!E66=0,"",RES_hhdet_tes!E66/RES_hhdet_fec!E66)</f>
        <v>1.8104277031090126</v>
      </c>
      <c r="F66" s="169">
        <f>IF(RES_hhdet_tes!F66=0,"",RES_hhdet_tes!F66/RES_hhdet_fec!F66)</f>
        <v>1.8617019156535846</v>
      </c>
      <c r="G66" s="169">
        <f>IF(RES_hhdet_tes!G66=0,"",RES_hhdet_tes!G66/RES_hhdet_fec!G66)</f>
        <v>1.9439915267588133</v>
      </c>
      <c r="H66" s="169">
        <f>IF(RES_hhdet_tes!H66=0,"",RES_hhdet_tes!H66/RES_hhdet_fec!H66)</f>
        <v>2.0134273480304943</v>
      </c>
      <c r="I66" s="169">
        <f>IF(RES_hhdet_tes!I66=0,"",RES_hhdet_tes!I66/RES_hhdet_fec!I66)</f>
        <v>2.089939287610854</v>
      </c>
      <c r="J66" s="169">
        <f>IF(RES_hhdet_tes!J66=0,"",RES_hhdet_tes!J66/RES_hhdet_fec!J66)</f>
        <v>2.2672076423565599</v>
      </c>
      <c r="K66" s="169">
        <f>IF(RES_hhdet_tes!K66=0,"",RES_hhdet_tes!K66/RES_hhdet_fec!K66)</f>
        <v>2.4687404543007334</v>
      </c>
      <c r="L66" s="169">
        <f>IF(RES_hhdet_tes!L66=0,"",RES_hhdet_tes!L66/RES_hhdet_fec!L66)</f>
        <v>2.6718241458086629</v>
      </c>
      <c r="M66" s="169">
        <f>IF(RES_hhdet_tes!M66=0,"",RES_hhdet_tes!M66/RES_hhdet_fec!M66)</f>
        <v>2.8351690366084399</v>
      </c>
      <c r="N66" s="169">
        <f>IF(RES_hhdet_tes!N66=0,"",RES_hhdet_tes!N66/RES_hhdet_fec!N66)</f>
        <v>2.9613785236718537</v>
      </c>
      <c r="O66" s="169">
        <f>IF(RES_hhdet_tes!O66=0,"",RES_hhdet_tes!O66/RES_hhdet_fec!O66)</f>
        <v>3.0906263307384094</v>
      </c>
      <c r="P66" s="169">
        <f>IF(RES_hhdet_tes!P66=0,"",RES_hhdet_tes!P66/RES_hhdet_fec!P66)</f>
        <v>3.1385659439556717</v>
      </c>
      <c r="Q66" s="169">
        <f>IF(RES_hhdet_tes!Q66=0,"",RES_hhdet_tes!Q66/RES_hhdet_fec!Q66)</f>
        <v>3.2070547611813152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1.5927262852487283</v>
      </c>
      <c r="C67" s="73">
        <f>IF(RES_hhdet_tes!C67=0,"",RES_hhdet_tes!C67/RES_hhdet_fec!C67)</f>
        <v>1.6832132525905468</v>
      </c>
      <c r="D67" s="73">
        <f>IF(RES_hhdet_tes!D67=0,"",RES_hhdet_tes!D67/RES_hhdet_fec!D67)</f>
        <v>1.7495300870996133</v>
      </c>
      <c r="E67" s="73">
        <f>IF(RES_hhdet_tes!E67=0,"",RES_hhdet_tes!E67/RES_hhdet_fec!E67)</f>
        <v>1.8104277031090126</v>
      </c>
      <c r="F67" s="73">
        <f>IF(RES_hhdet_tes!F67=0,"",RES_hhdet_tes!F67/RES_hhdet_fec!F67)</f>
        <v>1.8617019156535846</v>
      </c>
      <c r="G67" s="73">
        <f>IF(RES_hhdet_tes!G67=0,"",RES_hhdet_tes!G67/RES_hhdet_fec!G67)</f>
        <v>1.9439915267588133</v>
      </c>
      <c r="H67" s="73">
        <f>IF(RES_hhdet_tes!H67=0,"",RES_hhdet_tes!H67/RES_hhdet_fec!H67)</f>
        <v>2.0134273480304943</v>
      </c>
      <c r="I67" s="73">
        <f>IF(RES_hhdet_tes!I67=0,"",RES_hhdet_tes!I67/RES_hhdet_fec!I67)</f>
        <v>2.089939287610854</v>
      </c>
      <c r="J67" s="73">
        <f>IF(RES_hhdet_tes!J67=0,"",RES_hhdet_tes!J67/RES_hhdet_fec!J67)</f>
        <v>2.2672076423565599</v>
      </c>
      <c r="K67" s="73">
        <f>IF(RES_hhdet_tes!K67=0,"",RES_hhdet_tes!K67/RES_hhdet_fec!K67)</f>
        <v>2.4687404543007334</v>
      </c>
      <c r="L67" s="73">
        <f>IF(RES_hhdet_tes!L67=0,"",RES_hhdet_tes!L67/RES_hhdet_fec!L67)</f>
        <v>2.6718241458086629</v>
      </c>
      <c r="M67" s="73">
        <f>IF(RES_hhdet_tes!M67=0,"",RES_hhdet_tes!M67/RES_hhdet_fec!M67)</f>
        <v>2.8351690366084399</v>
      </c>
      <c r="N67" s="73">
        <f>IF(RES_hhdet_tes!N67=0,"",RES_hhdet_tes!N67/RES_hhdet_fec!N67)</f>
        <v>2.9613785236718537</v>
      </c>
      <c r="O67" s="73">
        <f>IF(RES_hhdet_tes!O67=0,"",RES_hhdet_tes!O67/RES_hhdet_fec!O67)</f>
        <v>3.0906263307384094</v>
      </c>
      <c r="P67" s="73">
        <f>IF(RES_hhdet_tes!P67=0,"",RES_hhdet_tes!P67/RES_hhdet_fec!P67)</f>
        <v>3.1385659439556717</v>
      </c>
      <c r="Q67" s="73">
        <f>IF(RES_hhdet_tes!Q67=0,"",RES_hhdet_tes!Q67/RES_hhdet_fec!Q67)</f>
        <v>3.2070547611813152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0.56634268064025961</v>
      </c>
      <c r="C68" s="169">
        <f>IF(RES_hhdet_tes!C68=0,"",RES_hhdet_tes!C68/RES_hhdet_fec!C68)</f>
        <v>0.56285882659499598</v>
      </c>
      <c r="D68" s="169">
        <f>IF(RES_hhdet_tes!D68=0,"",RES_hhdet_tes!D68/RES_hhdet_fec!D68)</f>
        <v>0.56176911890886905</v>
      </c>
      <c r="E68" s="169">
        <f>IF(RES_hhdet_tes!E68=0,"",RES_hhdet_tes!E68/RES_hhdet_fec!E68)</f>
        <v>0.57114267373028593</v>
      </c>
      <c r="F68" s="169">
        <f>IF(RES_hhdet_tes!F68=0,"",RES_hhdet_tes!F68/RES_hhdet_fec!F68)</f>
        <v>0.57099320929281694</v>
      </c>
      <c r="G68" s="169">
        <f>IF(RES_hhdet_tes!G68=0,"",RES_hhdet_tes!G68/RES_hhdet_fec!G68)</f>
        <v>0.58055886689802094</v>
      </c>
      <c r="H68" s="169">
        <f>IF(RES_hhdet_tes!H68=0,"",RES_hhdet_tes!H68/RES_hhdet_fec!H68)</f>
        <v>0.57533566195736585</v>
      </c>
      <c r="I68" s="169">
        <f>IF(RES_hhdet_tes!I68=0,"",RES_hhdet_tes!I68/RES_hhdet_fec!I68)</f>
        <v>0.57537515610793322</v>
      </c>
      <c r="J68" s="169">
        <f>IF(RES_hhdet_tes!J68=0,"",RES_hhdet_tes!J68/RES_hhdet_fec!J68)</f>
        <v>0.57735241754063571</v>
      </c>
      <c r="K68" s="169">
        <f>IF(RES_hhdet_tes!K68=0,"",RES_hhdet_tes!K68/RES_hhdet_fec!K68)</f>
        <v>0.57608272604355482</v>
      </c>
      <c r="L68" s="169">
        <f>IF(RES_hhdet_tes!L68=0,"",RES_hhdet_tes!L68/RES_hhdet_fec!L68)</f>
        <v>0.57508082024485274</v>
      </c>
      <c r="M68" s="169">
        <f>IF(RES_hhdet_tes!M68=0,"",RES_hhdet_tes!M68/RES_hhdet_fec!M68)</f>
        <v>0.57975364339060886</v>
      </c>
      <c r="N68" s="169">
        <f>IF(RES_hhdet_tes!N68=0,"",RES_hhdet_tes!N68/RES_hhdet_fec!N68)</f>
        <v>0.58218401109245588</v>
      </c>
      <c r="O68" s="169">
        <f>IF(RES_hhdet_tes!O68=0,"",RES_hhdet_tes!O68/RES_hhdet_fec!O68)</f>
        <v>0.58426535623364595</v>
      </c>
      <c r="P68" s="169">
        <f>IF(RES_hhdet_tes!P68=0,"",RES_hhdet_tes!P68/RES_hhdet_fec!P68)</f>
        <v>0.59046593070855768</v>
      </c>
      <c r="Q68" s="169">
        <f>IF(RES_hhdet_tes!Q68=0,"",RES_hhdet_tes!Q68/RES_hhdet_fec!Q68)</f>
        <v>0.59501987895839625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0.54712497323280518</v>
      </c>
      <c r="C69" s="174">
        <f>IF(RES_hhdet_tes!C69=0,"",RES_hhdet_tes!C69/RES_hhdet_fec!C69)</f>
        <v>0.54906339339021193</v>
      </c>
      <c r="D69" s="174">
        <f>IF(RES_hhdet_tes!D69=0,"",RES_hhdet_tes!D69/RES_hhdet_fec!D69)</f>
        <v>0.55099525179912723</v>
      </c>
      <c r="E69" s="174">
        <f>IF(RES_hhdet_tes!E69=0,"",RES_hhdet_tes!E69/RES_hhdet_fec!E69)</f>
        <v>0.55198374556753571</v>
      </c>
      <c r="F69" s="174">
        <f>IF(RES_hhdet_tes!F69=0,"",RES_hhdet_tes!F69/RES_hhdet_fec!F69)</f>
        <v>0.55381961588635342</v>
      </c>
      <c r="G69" s="174">
        <f>IF(RES_hhdet_tes!G69=0,"",RES_hhdet_tes!G69/RES_hhdet_fec!G69)</f>
        <v>0.55612840624365933</v>
      </c>
      <c r="H69" s="174">
        <f>IF(RES_hhdet_tes!H69=0,"",RES_hhdet_tes!H69/RES_hhdet_fec!H69)</f>
        <v>0.55885968331220914</v>
      </c>
      <c r="I69" s="174">
        <f>IF(RES_hhdet_tes!I69=0,"",RES_hhdet_tes!I69/RES_hhdet_fec!I69)</f>
        <v>0.56080520179242666</v>
      </c>
      <c r="J69" s="174">
        <f>IF(RES_hhdet_tes!J69=0,"",RES_hhdet_tes!J69/RES_hhdet_fec!J69)</f>
        <v>0.56266596496992549</v>
      </c>
      <c r="K69" s="174">
        <f>IF(RES_hhdet_tes!K69=0,"",RES_hhdet_tes!K69/RES_hhdet_fec!K69)</f>
        <v>0.5656480386886269</v>
      </c>
      <c r="L69" s="174">
        <f>IF(RES_hhdet_tes!L69=0,"",RES_hhdet_tes!L69/RES_hhdet_fec!L69)</f>
        <v>0.56862233220295644</v>
      </c>
      <c r="M69" s="174">
        <f>IF(RES_hhdet_tes!M69=0,"",RES_hhdet_tes!M69/RES_hhdet_fec!M69)</f>
        <v>0.57053110940381191</v>
      </c>
      <c r="N69" s="174">
        <f>IF(RES_hhdet_tes!N69=0,"",RES_hhdet_tes!N69/RES_hhdet_fec!N69)</f>
        <v>0.57284537703741611</v>
      </c>
      <c r="O69" s="174">
        <f>IF(RES_hhdet_tes!O69=0,"",RES_hhdet_tes!O69/RES_hhdet_fec!O69)</f>
        <v>0.57536417811989093</v>
      </c>
      <c r="P69" s="174">
        <f>IF(RES_hhdet_tes!P69=0,"",RES_hhdet_tes!P69/RES_hhdet_fec!P69)</f>
        <v>0.57692613187604047</v>
      </c>
      <c r="Q69" s="174">
        <f>IF(RES_hhdet_tes!Q69=0,"",RES_hhdet_tes!Q69/RES_hhdet_fec!Q69)</f>
        <v>0.57882796733267783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0.65016881499737544</v>
      </c>
      <c r="C70" s="174">
        <f>IF(RES_hhdet_tes!C70=0,"",RES_hhdet_tes!C70/RES_hhdet_fec!C70)</f>
        <v>0.65949896856004997</v>
      </c>
      <c r="D70" s="174">
        <f>IF(RES_hhdet_tes!D70=0,"",RES_hhdet_tes!D70/RES_hhdet_fec!D70)</f>
        <v>0.66308744274522413</v>
      </c>
      <c r="E70" s="174">
        <f>IF(RES_hhdet_tes!E70=0,"",RES_hhdet_tes!E70/RES_hhdet_fec!E70)</f>
        <v>0.66619289607970922</v>
      </c>
      <c r="F70" s="174">
        <f>IF(RES_hhdet_tes!F70=0,"",RES_hhdet_tes!F70/RES_hhdet_fec!F70)</f>
        <v>0.66810036772589654</v>
      </c>
      <c r="G70" s="174">
        <f>IF(RES_hhdet_tes!G70=0,"",RES_hhdet_tes!G70/RES_hhdet_fec!G70)</f>
        <v>0.66987380706474509</v>
      </c>
      <c r="H70" s="174">
        <f>IF(RES_hhdet_tes!H70=0,"",RES_hhdet_tes!H70/RES_hhdet_fec!H70)</f>
        <v>0.6733727552230816</v>
      </c>
      <c r="I70" s="174">
        <f>IF(RES_hhdet_tes!I70=0,"",RES_hhdet_tes!I70/RES_hhdet_fec!I70)</f>
        <v>0.67391774705702456</v>
      </c>
      <c r="J70" s="174">
        <f>IF(RES_hhdet_tes!J70=0,"",RES_hhdet_tes!J70/RES_hhdet_fec!J70)</f>
        <v>0.6822962714477806</v>
      </c>
      <c r="K70" s="174">
        <f>IF(RES_hhdet_tes!K70=0,"",RES_hhdet_tes!K70/RES_hhdet_fec!K70)</f>
        <v>0.68503966416563733</v>
      </c>
      <c r="L70" s="174">
        <f>IF(RES_hhdet_tes!L70=0,"",RES_hhdet_tes!L70/RES_hhdet_fec!L70)</f>
        <v>0.68607472884541443</v>
      </c>
      <c r="M70" s="174">
        <f>IF(RES_hhdet_tes!M70=0,"",RES_hhdet_tes!M70/RES_hhdet_fec!M70)</f>
        <v>0.69006915807456171</v>
      </c>
      <c r="N70" s="174">
        <f>IF(RES_hhdet_tes!N70=0,"",RES_hhdet_tes!N70/RES_hhdet_fec!N70)</f>
        <v>0.68993202933710784</v>
      </c>
      <c r="O70" s="174">
        <f>IF(RES_hhdet_tes!O70=0,"",RES_hhdet_tes!O70/RES_hhdet_fec!O70)</f>
        <v>0.69240940644810212</v>
      </c>
      <c r="P70" s="174">
        <f>IF(RES_hhdet_tes!P70=0,"",RES_hhdet_tes!P70/RES_hhdet_fec!P70)</f>
        <v>0.69325795592962702</v>
      </c>
      <c r="Q70" s="174">
        <f>IF(RES_hhdet_tes!Q70=0,"",RES_hhdet_tes!Q70/RES_hhdet_fec!Q70)</f>
        <v>0.69437888999329456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0.5471249732328054</v>
      </c>
      <c r="C71" s="173">
        <f>IF(RES_hhdet_tes!C71=0,"",RES_hhdet_tes!C71/RES_hhdet_fec!C71)</f>
        <v>0.55845805885414501</v>
      </c>
      <c r="D71" s="173">
        <f>IF(RES_hhdet_tes!D71=0,"",RES_hhdet_tes!D71/RES_hhdet_fec!D71)</f>
        <v>0.5623510866626702</v>
      </c>
      <c r="E71" s="173">
        <f>IF(RES_hhdet_tes!E71=0,"",RES_hhdet_tes!E71/RES_hhdet_fec!E71)</f>
        <v>0.56562484071993135</v>
      </c>
      <c r="F71" s="173">
        <f>IF(RES_hhdet_tes!F71=0,"",RES_hhdet_tes!F71/RES_hhdet_fec!F71)</f>
        <v>0.56735897301783511</v>
      </c>
      <c r="G71" s="173">
        <f>IF(RES_hhdet_tes!G71=0,"",RES_hhdet_tes!G71/RES_hhdet_fec!G71)</f>
        <v>0.5686429966837856</v>
      </c>
      <c r="H71" s="173">
        <f>IF(RES_hhdet_tes!H71=0,"",RES_hhdet_tes!H71/RES_hhdet_fec!H71)</f>
        <v>0.5725093937061051</v>
      </c>
      <c r="I71" s="173">
        <f>IF(RES_hhdet_tes!I71=0,"",RES_hhdet_tes!I71/RES_hhdet_fec!I71)</f>
        <v>0.57638773969441692</v>
      </c>
      <c r="J71" s="173">
        <f>IF(RES_hhdet_tes!J71=0,"",RES_hhdet_tes!J71/RES_hhdet_fec!J71)</f>
        <v>0.57904585570340583</v>
      </c>
      <c r="K71" s="173">
        <f>IF(RES_hhdet_tes!K71=0,"",RES_hhdet_tes!K71/RES_hhdet_fec!K71)</f>
        <v>0.58545125874877246</v>
      </c>
      <c r="L71" s="173">
        <f>IF(RES_hhdet_tes!L71=0,"",RES_hhdet_tes!L71/RES_hhdet_fec!L71)</f>
        <v>0.58780399697166696</v>
      </c>
      <c r="M71" s="173">
        <f>IF(RES_hhdet_tes!M71=0,"",RES_hhdet_tes!M71/RES_hhdet_fec!M71)</f>
        <v>0.58946672781824738</v>
      </c>
      <c r="N71" s="173">
        <f>IF(RES_hhdet_tes!N71=0,"",RES_hhdet_tes!N71/RES_hhdet_fec!N71)</f>
        <v>0.59095004444769017</v>
      </c>
      <c r="O71" s="173">
        <f>IF(RES_hhdet_tes!O71=0,"",RES_hhdet_tes!O71/RES_hhdet_fec!O71)</f>
        <v>0.59405473990366398</v>
      </c>
      <c r="P71" s="173">
        <f>IF(RES_hhdet_tes!P71=0,"",RES_hhdet_tes!P71/RES_hhdet_fec!P71)</f>
        <v>0.59497951841626662</v>
      </c>
      <c r="Q71" s="173">
        <f>IF(RES_hhdet_tes!Q71=0,"",RES_hhdet_tes!Q71/RES_hhdet_fec!Q71)</f>
        <v>0.59624000765132745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1.0000000000000002</v>
      </c>
      <c r="C72" s="172">
        <f>IF(RES_hhdet_tes!C72=0,"",RES_hhdet_tes!C72/RES_hhdet_fec!C72)</f>
        <v>0.99999999999999989</v>
      </c>
      <c r="D72" s="172">
        <f>IF(RES_hhdet_tes!D72=0,"",RES_hhdet_tes!D72/RES_hhdet_fec!D72)</f>
        <v>1</v>
      </c>
      <c r="E72" s="172">
        <f>IF(RES_hhdet_tes!E72=0,"",RES_hhdet_tes!E72/RES_hhdet_fec!E72)</f>
        <v>0.99999999999999978</v>
      </c>
      <c r="F72" s="172">
        <f>IF(RES_hhdet_tes!F72=0,"",RES_hhdet_tes!F72/RES_hhdet_fec!F72)</f>
        <v>1.0000000000000002</v>
      </c>
      <c r="G72" s="172">
        <f>IF(RES_hhdet_tes!G72=0,"",RES_hhdet_tes!G72/RES_hhdet_fec!G72)</f>
        <v>1.0000000000000002</v>
      </c>
      <c r="H72" s="172">
        <f>IF(RES_hhdet_tes!H72=0,"",RES_hhdet_tes!H72/RES_hhdet_fec!H72)</f>
        <v>0.99999999999999978</v>
      </c>
      <c r="I72" s="172">
        <f>IF(RES_hhdet_tes!I72=0,"",RES_hhdet_tes!I72/RES_hhdet_fec!I72)</f>
        <v>1.0000000000000002</v>
      </c>
      <c r="J72" s="172">
        <f>IF(RES_hhdet_tes!J72=0,"",RES_hhdet_tes!J72/RES_hhdet_fec!J72)</f>
        <v>1.0000000000000002</v>
      </c>
      <c r="K72" s="172">
        <f>IF(RES_hhdet_tes!K72=0,"",RES_hhdet_tes!K72/RES_hhdet_fec!K72)</f>
        <v>1</v>
      </c>
      <c r="L72" s="172">
        <f>IF(RES_hhdet_tes!L72=0,"",RES_hhdet_tes!L72/RES_hhdet_fec!L72)</f>
        <v>1</v>
      </c>
      <c r="M72" s="172">
        <f>IF(RES_hhdet_tes!M72=0,"",RES_hhdet_tes!M72/RES_hhdet_fec!M72)</f>
        <v>1</v>
      </c>
      <c r="N72" s="172">
        <f>IF(RES_hhdet_tes!N72=0,"",RES_hhdet_tes!N72/RES_hhdet_fec!N72)</f>
        <v>1</v>
      </c>
      <c r="O72" s="172">
        <f>IF(RES_hhdet_tes!O72=0,"",RES_hhdet_tes!O72/RES_hhdet_fec!O72)</f>
        <v>1</v>
      </c>
      <c r="P72" s="172">
        <f>IF(RES_hhdet_tes!P72=0,"",RES_hhdet_tes!P72/RES_hhdet_fec!P72)</f>
        <v>0.99999999999999956</v>
      </c>
      <c r="Q72" s="172">
        <f>IF(RES_hhdet_tes!Q72=0,"",RES_hhdet_tes!Q72/RES_hhdet_fec!Q72)</f>
        <v>1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0.67113996716557434</v>
      </c>
      <c r="C73" s="171">
        <f>IF(RES_hhdet_tes!C73=0,"",RES_hhdet_tes!C73/RES_hhdet_fec!C73)</f>
        <v>0.67113996716557456</v>
      </c>
      <c r="D73" s="171">
        <f>IF(RES_hhdet_tes!D73=0,"",RES_hhdet_tes!D73/RES_hhdet_fec!D73)</f>
        <v>0.67115740755745379</v>
      </c>
      <c r="E73" s="171">
        <f>IF(RES_hhdet_tes!E73=0,"",RES_hhdet_tes!E73/RES_hhdet_fec!E73)</f>
        <v>0.69272844941383693</v>
      </c>
      <c r="F73" s="171">
        <f>IF(RES_hhdet_tes!F73=0,"",RES_hhdet_tes!F73/RES_hhdet_fec!F73)</f>
        <v>0.69867879230461138</v>
      </c>
      <c r="G73" s="171">
        <f>IF(RES_hhdet_tes!G73=0,"",RES_hhdet_tes!G73/RES_hhdet_fec!G73)</f>
        <v>0.70921551288509022</v>
      </c>
      <c r="H73" s="171">
        <f>IF(RES_hhdet_tes!H73=0,"",RES_hhdet_tes!H73/RES_hhdet_fec!H73)</f>
        <v>0.71896920286402177</v>
      </c>
      <c r="I73" s="171">
        <f>IF(RES_hhdet_tes!I73=0,"",RES_hhdet_tes!I73/RES_hhdet_fec!I73)</f>
        <v>0.72060020080516396</v>
      </c>
      <c r="J73" s="171">
        <f>IF(RES_hhdet_tes!J73=0,"",RES_hhdet_tes!J73/RES_hhdet_fec!J73)</f>
        <v>0.7209747232791206</v>
      </c>
      <c r="K73" s="171">
        <f>IF(RES_hhdet_tes!K73=0,"",RES_hhdet_tes!K73/RES_hhdet_fec!K73)</f>
        <v>0.72390286595238129</v>
      </c>
      <c r="L73" s="171">
        <f>IF(RES_hhdet_tes!L73=0,"",RES_hhdet_tes!L73/RES_hhdet_fec!L73)</f>
        <v>0.7255424849408374</v>
      </c>
      <c r="M73" s="171">
        <f>IF(RES_hhdet_tes!M73=0,"",RES_hhdet_tes!M73/RES_hhdet_fec!M73)</f>
        <v>0.73573213629161183</v>
      </c>
      <c r="N73" s="171">
        <f>IF(RES_hhdet_tes!N73=0,"",RES_hhdet_tes!N73/RES_hhdet_fec!N73)</f>
        <v>0.74238535803803851</v>
      </c>
      <c r="O73" s="171">
        <f>IF(RES_hhdet_tes!O73=0,"",RES_hhdet_tes!O73/RES_hhdet_fec!O73)</f>
        <v>0.74736340081632702</v>
      </c>
      <c r="P73" s="171">
        <f>IF(RES_hhdet_tes!P73=0,"",RES_hhdet_tes!P73/RES_hhdet_fec!P73)</f>
        <v>0.75256620956307019</v>
      </c>
      <c r="Q73" s="171">
        <f>IF(RES_hhdet_tes!Q73=0,"",RES_hhdet_tes!Q73/RES_hhdet_fec!Q73)</f>
        <v>0.75396938174667127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0.74907086648434207</v>
      </c>
      <c r="C74" s="170">
        <f>IF(RES_hhdet_tes!C74=0,"",RES_hhdet_tes!C74/RES_hhdet_fec!C74)</f>
        <v>0.75781467718044881</v>
      </c>
      <c r="D74" s="170">
        <f>IF(RES_hhdet_tes!D74=0,"",RES_hhdet_tes!D74/RES_hhdet_fec!D74)</f>
        <v>0.75243294922338999</v>
      </c>
      <c r="E74" s="170">
        <f>IF(RES_hhdet_tes!E74=0,"",RES_hhdet_tes!E74/RES_hhdet_fec!E74)</f>
        <v>0.77755732693221624</v>
      </c>
      <c r="F74" s="170">
        <f>IF(RES_hhdet_tes!F74=0,"",RES_hhdet_tes!F74/RES_hhdet_fec!F74)</f>
        <v>0.77512871569045405</v>
      </c>
      <c r="G74" s="170">
        <f>IF(RES_hhdet_tes!G74=0,"",RES_hhdet_tes!G74/RES_hhdet_fec!G74)</f>
        <v>0.77853708652628051</v>
      </c>
      <c r="H74" s="170">
        <f>IF(RES_hhdet_tes!H74=0,"",RES_hhdet_tes!H74/RES_hhdet_fec!H74)</f>
        <v>0.78541138800718069</v>
      </c>
      <c r="I74" s="170">
        <f>IF(RES_hhdet_tes!I74=0,"",RES_hhdet_tes!I74/RES_hhdet_fec!I74)</f>
        <v>0.78758121580520746</v>
      </c>
      <c r="J74" s="170">
        <f>IF(RES_hhdet_tes!J74=0,"",RES_hhdet_tes!J74/RES_hhdet_fec!J74)</f>
        <v>0.791334032413194</v>
      </c>
      <c r="K74" s="170">
        <f>IF(RES_hhdet_tes!K74=0,"",RES_hhdet_tes!K74/RES_hhdet_fec!K74)</f>
        <v>0.79431703764073269</v>
      </c>
      <c r="L74" s="170">
        <f>IF(RES_hhdet_tes!L74=0,"",RES_hhdet_tes!L74/RES_hhdet_fec!L74)</f>
        <v>0.80328804724471581</v>
      </c>
      <c r="M74" s="170">
        <f>IF(RES_hhdet_tes!M74=0,"",RES_hhdet_tes!M74/RES_hhdet_fec!M74)</f>
        <v>0.81277653284611306</v>
      </c>
      <c r="N74" s="170">
        <f>IF(RES_hhdet_tes!N74=0,"",RES_hhdet_tes!N74/RES_hhdet_fec!N74)</f>
        <v>0.80631992236222638</v>
      </c>
      <c r="O74" s="170">
        <f>IF(RES_hhdet_tes!O74=0,"",RES_hhdet_tes!O74/RES_hhdet_fec!O74)</f>
        <v>0.80493232976514217</v>
      </c>
      <c r="P74" s="170">
        <f>IF(RES_hhdet_tes!P74=0,"",RES_hhdet_tes!P74/RES_hhdet_fec!P74)</f>
        <v>0.80993372051872592</v>
      </c>
      <c r="Q74" s="170">
        <f>IF(RES_hhdet_tes!Q74=0,"",RES_hhdet_tes!Q74/RES_hhdet_fec!Q74)</f>
        <v>0.80818236768288398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0.67113996716557411</v>
      </c>
      <c r="C75" s="73">
        <f>IF(RES_hhdet_tes!C75=0,"",RES_hhdet_tes!C75/RES_hhdet_fec!C75)</f>
        <v>0.68453418486574091</v>
      </c>
      <c r="D75" s="73">
        <f>IF(RES_hhdet_tes!D75=0,"",RES_hhdet_tes!D75/RES_hhdet_fec!D75)</f>
        <v>0.68640322279922628</v>
      </c>
      <c r="E75" s="73">
        <f>IF(RES_hhdet_tes!E75=0,"",RES_hhdet_tes!E75/RES_hhdet_fec!E75)</f>
        <v>0.71418536568627189</v>
      </c>
      <c r="F75" s="73">
        <f>IF(RES_hhdet_tes!F75=0,"",RES_hhdet_tes!F75/RES_hhdet_fec!F75)</f>
        <v>0.7142736536153107</v>
      </c>
      <c r="G75" s="73">
        <f>IF(RES_hhdet_tes!G75=0,"",RES_hhdet_tes!G75/RES_hhdet_fec!G75)</f>
        <v>0.72009244748786783</v>
      </c>
      <c r="H75" s="73">
        <f>IF(RES_hhdet_tes!H75=0,"",RES_hhdet_tes!H75/RES_hhdet_fec!H75)</f>
        <v>0.72120210444737909</v>
      </c>
      <c r="I75" s="73">
        <f>IF(RES_hhdet_tes!I75=0,"",RES_hhdet_tes!I75/RES_hhdet_fec!I75)</f>
        <v>0.72390616920791495</v>
      </c>
      <c r="J75" s="73">
        <f>IF(RES_hhdet_tes!J75=0,"",RES_hhdet_tes!J75/RES_hhdet_fec!J75)</f>
        <v>0.72547197791376306</v>
      </c>
      <c r="K75" s="73">
        <f>IF(RES_hhdet_tes!K75=0,"",RES_hhdet_tes!K75/RES_hhdet_fec!K75)</f>
        <v>0.7281189204872287</v>
      </c>
      <c r="L75" s="73">
        <f>IF(RES_hhdet_tes!L75=0,"",RES_hhdet_tes!L75/RES_hhdet_fec!L75)</f>
        <v>0.73453291695935952</v>
      </c>
      <c r="M75" s="73">
        <f>IF(RES_hhdet_tes!M75=0,"",RES_hhdet_tes!M75/RES_hhdet_fec!M75)</f>
        <v>0.74636445894911063</v>
      </c>
      <c r="N75" s="73">
        <f>IF(RES_hhdet_tes!N75=0,"",RES_hhdet_tes!N75/RES_hhdet_fec!N75)</f>
        <v>0.74685787372933743</v>
      </c>
      <c r="O75" s="73">
        <f>IF(RES_hhdet_tes!O75=0,"",RES_hhdet_tes!O75/RES_hhdet_fec!O75)</f>
        <v>0.74717240701824295</v>
      </c>
      <c r="P75" s="73">
        <f>IF(RES_hhdet_tes!P75=0,"",RES_hhdet_tes!P75/RES_hhdet_fec!P75)</f>
        <v>0.75522359686975582</v>
      </c>
      <c r="Q75" s="73">
        <f>IF(RES_hhdet_tes!Q75=0,"",RES_hhdet_tes!Q75/RES_hhdet_fec!Q75)</f>
        <v>0.75630879014797903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1.0000000000000002</v>
      </c>
      <c r="D76" s="73">
        <f>IF(RES_hhdet_tes!D76=0,"",RES_hhdet_tes!D76/RES_hhdet_fec!D76)</f>
        <v>1.0000000000000004</v>
      </c>
      <c r="E76" s="73">
        <f>IF(RES_hhdet_tes!E76=0,"",RES_hhdet_tes!E76/RES_hhdet_fec!E76)</f>
        <v>1.0000000000000002</v>
      </c>
      <c r="F76" s="73">
        <f>IF(RES_hhdet_tes!F76=0,"",RES_hhdet_tes!F76/RES_hhdet_fec!F76)</f>
        <v>1.0000000000000002</v>
      </c>
      <c r="G76" s="73">
        <f>IF(RES_hhdet_tes!G76=0,"",RES_hhdet_tes!G76/RES_hhdet_fec!G76)</f>
        <v>1</v>
      </c>
      <c r="H76" s="73">
        <f>IF(RES_hhdet_tes!H76=0,"",RES_hhdet_tes!H76/RES_hhdet_fec!H76)</f>
        <v>0.99999999999999956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1.0000000000000002</v>
      </c>
      <c r="L76" s="73">
        <f>IF(RES_hhdet_tes!L76=0,"",RES_hhdet_tes!L76/RES_hhdet_fec!L76)</f>
        <v>0.99999999999999978</v>
      </c>
      <c r="M76" s="73">
        <f>IF(RES_hhdet_tes!M76=0,"",RES_hhdet_tes!M76/RES_hhdet_fec!M76)</f>
        <v>0.99999999999999978</v>
      </c>
      <c r="N76" s="73">
        <f>IF(RES_hhdet_tes!N76=0,"",RES_hhdet_tes!N76/RES_hhdet_fec!N76)</f>
        <v>1</v>
      </c>
      <c r="O76" s="73">
        <f>IF(RES_hhdet_tes!O76=0,"",RES_hhdet_tes!O76/RES_hhdet_fec!O76)</f>
        <v>0.99999999999999956</v>
      </c>
      <c r="P76" s="73">
        <f>IF(RES_hhdet_tes!P76=0,"",RES_hhdet_tes!P76/RES_hhdet_fec!P76)</f>
        <v>1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0.49759225274866037</v>
      </c>
      <c r="C77" s="169">
        <f>IF(RES_hhdet_tes!C77=0,"",RES_hhdet_tes!C77/RES_hhdet_fec!C77)</f>
        <v>0.49257130193577409</v>
      </c>
      <c r="D77" s="169">
        <f>IF(RES_hhdet_tes!D77=0,"",RES_hhdet_tes!D77/RES_hhdet_fec!D77)</f>
        <v>0.48703932623459584</v>
      </c>
      <c r="E77" s="169">
        <f>IF(RES_hhdet_tes!E77=0,"",RES_hhdet_tes!E77/RES_hhdet_fec!E77)</f>
        <v>0.50427626621632315</v>
      </c>
      <c r="F77" s="169">
        <f>IF(RES_hhdet_tes!F77=0,"",RES_hhdet_tes!F77/RES_hhdet_fec!F77)</f>
        <v>0.50828122087473782</v>
      </c>
      <c r="G77" s="169">
        <f>IF(RES_hhdet_tes!G77=0,"",RES_hhdet_tes!G77/RES_hhdet_fec!G77)</f>
        <v>0.52759360706241554</v>
      </c>
      <c r="H77" s="169">
        <f>IF(RES_hhdet_tes!H77=0,"",RES_hhdet_tes!H77/RES_hhdet_fec!H77)</f>
        <v>0.52101048775365666</v>
      </c>
      <c r="I77" s="169">
        <f>IF(RES_hhdet_tes!I77=0,"",RES_hhdet_tes!I77/RES_hhdet_fec!I77)</f>
        <v>0.51831128156207151</v>
      </c>
      <c r="J77" s="169">
        <f>IF(RES_hhdet_tes!J77=0,"",RES_hhdet_tes!J77/RES_hhdet_fec!J77)</f>
        <v>0.52272531636701836</v>
      </c>
      <c r="K77" s="169">
        <f>IF(RES_hhdet_tes!K77=0,"",RES_hhdet_tes!K77/RES_hhdet_fec!K77)</f>
        <v>0.51794193697548563</v>
      </c>
      <c r="L77" s="169">
        <f>IF(RES_hhdet_tes!L77=0,"",RES_hhdet_tes!L77/RES_hhdet_fec!L77)</f>
        <v>0.5159039365035859</v>
      </c>
      <c r="M77" s="169">
        <f>IF(RES_hhdet_tes!M77=0,"",RES_hhdet_tes!M77/RES_hhdet_fec!M77)</f>
        <v>0.52034764721257021</v>
      </c>
      <c r="N77" s="169">
        <f>IF(RES_hhdet_tes!N77=0,"",RES_hhdet_tes!N77/RES_hhdet_fec!N77)</f>
        <v>0.52142954627737126</v>
      </c>
      <c r="O77" s="169">
        <f>IF(RES_hhdet_tes!O77=0,"",RES_hhdet_tes!O77/RES_hhdet_fec!O77)</f>
        <v>0.52040280512829906</v>
      </c>
      <c r="P77" s="169">
        <f>IF(RES_hhdet_tes!P77=0,"",RES_hhdet_tes!P77/RES_hhdet_fec!P77)</f>
        <v>0.5263391433287874</v>
      </c>
      <c r="Q77" s="169">
        <f>IF(RES_hhdet_tes!Q77=0,"",RES_hhdet_tes!Q77/RES_hhdet_fec!Q77)</f>
        <v>0.53030466602814552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0.449488476108371</v>
      </c>
      <c r="C78" s="73">
        <f>IF(RES_hhdet_tes!C78=0,"",RES_hhdet_tes!C78/RES_hhdet_fec!C78)</f>
        <v>0.45714926405481771</v>
      </c>
      <c r="D78" s="73">
        <f>IF(RES_hhdet_tes!D78=0,"",RES_hhdet_tes!D78/RES_hhdet_fec!D78)</f>
        <v>0.46481111216733445</v>
      </c>
      <c r="E78" s="73">
        <f>IF(RES_hhdet_tes!E78=0,"",RES_hhdet_tes!E78/RES_hhdet_fec!E78)</f>
        <v>0.46986719975935171</v>
      </c>
      <c r="F78" s="73">
        <f>IF(RES_hhdet_tes!F78=0,"",RES_hhdet_tes!F78/RES_hhdet_fec!F78)</f>
        <v>0.47524794552520633</v>
      </c>
      <c r="G78" s="73">
        <f>IF(RES_hhdet_tes!G78=0,"",RES_hhdet_tes!G78/RES_hhdet_fec!G78)</f>
        <v>0.4814921294852727</v>
      </c>
      <c r="H78" s="73">
        <f>IF(RES_hhdet_tes!H78=0,"",RES_hhdet_tes!H78/RES_hhdet_fec!H78)</f>
        <v>0.48811295658044929</v>
      </c>
      <c r="I78" s="73">
        <f>IF(RES_hhdet_tes!I78=0,"",RES_hhdet_tes!I78/RES_hhdet_fec!I78)</f>
        <v>0.49429865037000581</v>
      </c>
      <c r="J78" s="73">
        <f>IF(RES_hhdet_tes!J78=0,"",RES_hhdet_tes!J78/RES_hhdet_fec!J78)</f>
        <v>0.50005611210322032</v>
      </c>
      <c r="K78" s="73">
        <f>IF(RES_hhdet_tes!K78=0,"",RES_hhdet_tes!K78/RES_hhdet_fec!K78)</f>
        <v>0.50399516807265532</v>
      </c>
      <c r="L78" s="73">
        <f>IF(RES_hhdet_tes!L78=0,"",RES_hhdet_tes!L78/RES_hhdet_fec!L78)</f>
        <v>0.50786405593030304</v>
      </c>
      <c r="M78" s="73">
        <f>IF(RES_hhdet_tes!M78=0,"",RES_hhdet_tes!M78/RES_hhdet_fec!M78)</f>
        <v>0.50986345829450519</v>
      </c>
      <c r="N78" s="73">
        <f>IF(RES_hhdet_tes!N78=0,"",RES_hhdet_tes!N78/RES_hhdet_fec!N78)</f>
        <v>0.51201541099975245</v>
      </c>
      <c r="O78" s="73">
        <f>IF(RES_hhdet_tes!O78=0,"",RES_hhdet_tes!O78/RES_hhdet_fec!O78)</f>
        <v>0.51470053133746729</v>
      </c>
      <c r="P78" s="73">
        <f>IF(RES_hhdet_tes!P78=0,"",RES_hhdet_tes!P78/RES_hhdet_fec!P78)</f>
        <v>0.51733876250139776</v>
      </c>
      <c r="Q78" s="73">
        <f>IF(RES_hhdet_tes!Q78=0,"",RES_hhdet_tes!Q78/RES_hhdet_fec!Q78)</f>
        <v>0.51982850413977133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0.80132789446051955</v>
      </c>
      <c r="C79" s="65">
        <f>IF(RES_hhdet_tes!C79=0,"",RES_hhdet_tes!C79/RES_hhdet_fec!C79)</f>
        <v>0.80132789446051966</v>
      </c>
      <c r="D79" s="65">
        <f>IF(RES_hhdet_tes!D79=0,"",RES_hhdet_tes!D79/RES_hhdet_fec!D79)</f>
        <v>0.80132789446051955</v>
      </c>
      <c r="E79" s="65">
        <f>IF(RES_hhdet_tes!E79=0,"",RES_hhdet_tes!E79/RES_hhdet_fec!E79)</f>
        <v>0.81505845974535185</v>
      </c>
      <c r="F79" s="65">
        <f>IF(RES_hhdet_tes!F79=0,"",RES_hhdet_tes!F79/RES_hhdet_fec!F79)</f>
        <v>0.81832754648845496</v>
      </c>
      <c r="G79" s="65">
        <f>IF(RES_hhdet_tes!G79=0,"",RES_hhdet_tes!G79/RES_hhdet_fec!G79)</f>
        <v>0.82717897986545386</v>
      </c>
      <c r="H79" s="65">
        <f>IF(RES_hhdet_tes!H79=0,"",RES_hhdet_tes!H79/RES_hhdet_fec!H79)</f>
        <v>0.83507153199993478</v>
      </c>
      <c r="I79" s="65">
        <f>IF(RES_hhdet_tes!I79=0,"",RES_hhdet_tes!I79/RES_hhdet_fec!I79)</f>
        <v>0.83629113700101554</v>
      </c>
      <c r="J79" s="65">
        <f>IF(RES_hhdet_tes!J79=0,"",RES_hhdet_tes!J79/RES_hhdet_fec!J79)</f>
        <v>0.8367402019442538</v>
      </c>
      <c r="K79" s="65">
        <f>IF(RES_hhdet_tes!K79=0,"",RES_hhdet_tes!K79/RES_hhdet_fec!K79)</f>
        <v>0.83844508557057318</v>
      </c>
      <c r="L79" s="65">
        <f>IF(RES_hhdet_tes!L79=0,"",RES_hhdet_tes!L79/RES_hhdet_fec!L79)</f>
        <v>0.8387951880623985</v>
      </c>
      <c r="M79" s="65">
        <f>IF(RES_hhdet_tes!M79=0,"",RES_hhdet_tes!M79/RES_hhdet_fec!M79)</f>
        <v>0.84130980531503807</v>
      </c>
      <c r="N79" s="65">
        <f>IF(RES_hhdet_tes!N79=0,"",RES_hhdet_tes!N79/RES_hhdet_fec!N79)</f>
        <v>0.84500572831514242</v>
      </c>
      <c r="O79" s="65">
        <f>IF(RES_hhdet_tes!O79=0,"",RES_hhdet_tes!O79/RES_hhdet_fec!O79)</f>
        <v>0.85088953247483623</v>
      </c>
      <c r="P79" s="65">
        <f>IF(RES_hhdet_tes!P79=0,"",RES_hhdet_tes!P79/RES_hhdet_fec!P79)</f>
        <v>0.85260859064963923</v>
      </c>
      <c r="Q79" s="65">
        <f>IF(RES_hhdet_tes!Q79=0,"",RES_hhdet_tes!Q79/RES_hhdet_fec!Q79)</f>
        <v>0.85296891100282457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0.49603383136394308</v>
      </c>
      <c r="C81" s="175">
        <f>IF(RES_hhdet_tes!C81=0,"",RES_hhdet_tes!C81/RES_hhdet_fec!C81)</f>
        <v>0.49982868741327952</v>
      </c>
      <c r="D81" s="175">
        <f>IF(RES_hhdet_tes!D81=0,"",RES_hhdet_tes!D81/RES_hhdet_fec!D81)</f>
        <v>0.51079070404956539</v>
      </c>
      <c r="E81" s="175">
        <f>IF(RES_hhdet_tes!E81=0,"",RES_hhdet_tes!E81/RES_hhdet_fec!E81)</f>
        <v>0.51841313816010237</v>
      </c>
      <c r="F81" s="175">
        <f>IF(RES_hhdet_tes!F81=0,"",RES_hhdet_tes!F81/RES_hhdet_fec!F81)</f>
        <v>0.52723999602896621</v>
      </c>
      <c r="G81" s="175">
        <f>IF(RES_hhdet_tes!G81=0,"",RES_hhdet_tes!G81/RES_hhdet_fec!G81)</f>
        <v>0.53597989923998546</v>
      </c>
      <c r="H81" s="175">
        <f>IF(RES_hhdet_tes!H81=0,"",RES_hhdet_tes!H81/RES_hhdet_fec!H81)</f>
        <v>0.55443528235055706</v>
      </c>
      <c r="I81" s="175">
        <f>IF(RES_hhdet_tes!I81=0,"",RES_hhdet_tes!I81/RES_hhdet_fec!I81)</f>
        <v>0.5635341145821946</v>
      </c>
      <c r="J81" s="175">
        <f>IF(RES_hhdet_tes!J81=0,"",RES_hhdet_tes!J81/RES_hhdet_fec!J81)</f>
        <v>0.56066749759010337</v>
      </c>
      <c r="K81" s="175">
        <f>IF(RES_hhdet_tes!K81=0,"",RES_hhdet_tes!K81/RES_hhdet_fec!K81)</f>
        <v>0.56339813535937555</v>
      </c>
      <c r="L81" s="175">
        <f>IF(RES_hhdet_tes!L81=0,"",RES_hhdet_tes!L81/RES_hhdet_fec!L81)</f>
        <v>0.56440841286577936</v>
      </c>
      <c r="M81" s="175">
        <f>IF(RES_hhdet_tes!M81=0,"",RES_hhdet_tes!M81/RES_hhdet_fec!M81)</f>
        <v>0.57274880173633369</v>
      </c>
      <c r="N81" s="175">
        <f>IF(RES_hhdet_tes!N81=0,"",RES_hhdet_tes!N81/RES_hhdet_fec!N81)</f>
        <v>0.57277506920758048</v>
      </c>
      <c r="O81" s="175">
        <f>IF(RES_hhdet_tes!O81=0,"",RES_hhdet_tes!O81/RES_hhdet_fec!O81)</f>
        <v>0.57421923229402938</v>
      </c>
      <c r="P81" s="175">
        <f>IF(RES_hhdet_tes!P81=0,"",RES_hhdet_tes!P81/RES_hhdet_fec!P81)</f>
        <v>0.57957801571771428</v>
      </c>
      <c r="Q81" s="175">
        <f>IF(RES_hhdet_tes!Q81=0,"",RES_hhdet_tes!Q81/RES_hhdet_fec!Q81)</f>
        <v>0.58090068388468963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0.47981806787550263</v>
      </c>
      <c r="C82" s="169">
        <f>IF(RES_hhdet_tes!C82=0,"",RES_hhdet_tes!C82/RES_hhdet_fec!C82)</f>
        <v>0.48550851793898497</v>
      </c>
      <c r="D82" s="169">
        <f>IF(RES_hhdet_tes!D82=0,"",RES_hhdet_tes!D82/RES_hhdet_fec!D82)</f>
        <v>0.49371496056641007</v>
      </c>
      <c r="E82" s="169">
        <f>IF(RES_hhdet_tes!E82=0,"",RES_hhdet_tes!E82/RES_hhdet_fec!E82)</f>
        <v>0.50247620514366886</v>
      </c>
      <c r="F82" s="169">
        <f>IF(RES_hhdet_tes!F82=0,"",RES_hhdet_tes!F82/RES_hhdet_fec!F82)</f>
        <v>0.50983688994006415</v>
      </c>
      <c r="G82" s="169">
        <f>IF(RES_hhdet_tes!G82=0,"",RES_hhdet_tes!G82/RES_hhdet_fec!G82)</f>
        <v>0.51704335366857124</v>
      </c>
      <c r="H82" s="169">
        <f>IF(RES_hhdet_tes!H82=0,"",RES_hhdet_tes!H82/RES_hhdet_fec!H82)</f>
        <v>0.5319052337213046</v>
      </c>
      <c r="I82" s="169">
        <f>IF(RES_hhdet_tes!I82=0,"",RES_hhdet_tes!I82/RES_hhdet_fec!I82)</f>
        <v>0.54663908167709452</v>
      </c>
      <c r="J82" s="169">
        <f>IF(RES_hhdet_tes!J82=0,"",RES_hhdet_tes!J82/RES_hhdet_fec!J82)</f>
        <v>0.54908405766658963</v>
      </c>
      <c r="K82" s="169">
        <f>IF(RES_hhdet_tes!K82=0,"",RES_hhdet_tes!K82/RES_hhdet_fec!K82)</f>
        <v>0.55206116335594024</v>
      </c>
      <c r="L82" s="169">
        <f>IF(RES_hhdet_tes!L82=0,"",RES_hhdet_tes!L82/RES_hhdet_fec!L82)</f>
        <v>0.55414702021160145</v>
      </c>
      <c r="M82" s="169">
        <f>IF(RES_hhdet_tes!M82=0,"",RES_hhdet_tes!M82/RES_hhdet_fec!M82)</f>
        <v>0.55893447197340251</v>
      </c>
      <c r="N82" s="169">
        <f>IF(RES_hhdet_tes!N82=0,"",RES_hhdet_tes!N82/RES_hhdet_fec!N82)</f>
        <v>0.56201232808703327</v>
      </c>
      <c r="O82" s="169">
        <f>IF(RES_hhdet_tes!O82=0,"",RES_hhdet_tes!O82/RES_hhdet_fec!O82)</f>
        <v>0.56333545777527794</v>
      </c>
      <c r="P82" s="169">
        <f>IF(RES_hhdet_tes!P82=0,"",RES_hhdet_tes!P82/RES_hhdet_fec!P82)</f>
        <v>0.56544248823504895</v>
      </c>
      <c r="Q82" s="169">
        <f>IF(RES_hhdet_tes!Q82=0,"",RES_hhdet_tes!Q82/RES_hhdet_fec!Q82)</f>
        <v>0.56679071401076231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0.47661192670970021</v>
      </c>
      <c r="C83" s="73">
        <f>IF(RES_hhdet_tes!C83=0,"",RES_hhdet_tes!C83/RES_hhdet_fec!C83)</f>
        <v>0.48216901152593028</v>
      </c>
      <c r="D83" s="73">
        <f>IF(RES_hhdet_tes!D83=0,"",RES_hhdet_tes!D83/RES_hhdet_fec!D83)</f>
        <v>0.48796781778756665</v>
      </c>
      <c r="E83" s="73">
        <f>IF(RES_hhdet_tes!E83=0,"",RES_hhdet_tes!E83/RES_hhdet_fec!E83)</f>
        <v>0.49744188106944104</v>
      </c>
      <c r="F83" s="73">
        <f>IF(RES_hhdet_tes!F83=0,"",RES_hhdet_tes!F83/RES_hhdet_fec!F83)</f>
        <v>0.50438707974336594</v>
      </c>
      <c r="G83" s="73">
        <f>IF(RES_hhdet_tes!G83=0,"",RES_hhdet_tes!G83/RES_hhdet_fec!G83)</f>
        <v>0.51161312780309942</v>
      </c>
      <c r="H83" s="73">
        <f>IF(RES_hhdet_tes!H83=0,"",RES_hhdet_tes!H83/RES_hhdet_fec!H83)</f>
        <v>0.52791735932698192</v>
      </c>
      <c r="I83" s="73">
        <f>IF(RES_hhdet_tes!I83=0,"",RES_hhdet_tes!I83/RES_hhdet_fec!I83)</f>
        <v>0.54249716447231144</v>
      </c>
      <c r="J83" s="73">
        <f>IF(RES_hhdet_tes!J83=0,"",RES_hhdet_tes!J83/RES_hhdet_fec!J83)</f>
        <v>0.54735261288368497</v>
      </c>
      <c r="K83" s="73">
        <f>IF(RES_hhdet_tes!K83=0,"",RES_hhdet_tes!K83/RES_hhdet_fec!K83)</f>
        <v>0.55008477820145774</v>
      </c>
      <c r="L83" s="73">
        <f>IF(RES_hhdet_tes!L83=0,"",RES_hhdet_tes!L83/RES_hhdet_fec!L83)</f>
        <v>0.55298251833536449</v>
      </c>
      <c r="M83" s="73">
        <f>IF(RES_hhdet_tes!M83=0,"",RES_hhdet_tes!M83/RES_hhdet_fec!M83)</f>
        <v>0.55772685031166513</v>
      </c>
      <c r="N83" s="73">
        <f>IF(RES_hhdet_tes!N83=0,"",RES_hhdet_tes!N83/RES_hhdet_fec!N83)</f>
        <v>0.56006845654006043</v>
      </c>
      <c r="O83" s="73">
        <f>IF(RES_hhdet_tes!O83=0,"",RES_hhdet_tes!O83/RES_hhdet_fec!O83)</f>
        <v>0.56150073280739032</v>
      </c>
      <c r="P83" s="73">
        <f>IF(RES_hhdet_tes!P83=0,"",RES_hhdet_tes!P83/RES_hhdet_fec!P83)</f>
        <v>0.56290058626141326</v>
      </c>
      <c r="Q83" s="73">
        <f>IF(RES_hhdet_tes!Q83=0,"",RES_hhdet_tes!Q83/RES_hhdet_fec!Q83)</f>
        <v>0.56446896059994844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1.0000000000000004</v>
      </c>
      <c r="C84" s="73">
        <f>IF(RES_hhdet_tes!C84=0,"",RES_hhdet_tes!C84/RES_hhdet_fec!C84)</f>
        <v>1.0000000000000002</v>
      </c>
      <c r="D84" s="73">
        <f>IF(RES_hhdet_tes!D84=0,"",RES_hhdet_tes!D84/RES_hhdet_fec!D84)</f>
        <v>1.0000000000000002</v>
      </c>
      <c r="E84" s="73">
        <f>IF(RES_hhdet_tes!E84=0,"",RES_hhdet_tes!E84/RES_hhdet_fec!E84)</f>
        <v>1.0000000000000002</v>
      </c>
      <c r="F84" s="73">
        <f>IF(RES_hhdet_tes!F84=0,"",RES_hhdet_tes!F84/RES_hhdet_fec!F84)</f>
        <v>1</v>
      </c>
      <c r="G84" s="73">
        <f>IF(RES_hhdet_tes!G84=0,"",RES_hhdet_tes!G84/RES_hhdet_fec!G84)</f>
        <v>0.99999999999999978</v>
      </c>
      <c r="H84" s="73">
        <f>IF(RES_hhdet_tes!H84=0,"",RES_hhdet_tes!H84/RES_hhdet_fec!H84)</f>
        <v>1.0000000000000004</v>
      </c>
      <c r="I84" s="73">
        <f>IF(RES_hhdet_tes!I84=0,"",RES_hhdet_tes!I84/RES_hhdet_fec!I84)</f>
        <v>0.99999999999999967</v>
      </c>
      <c r="J84" s="73">
        <f>IF(RES_hhdet_tes!J84=0,"",RES_hhdet_tes!J84/RES_hhdet_fec!J84)</f>
        <v>0.99999999999999989</v>
      </c>
      <c r="K84" s="73">
        <f>IF(RES_hhdet_tes!K84=0,"",RES_hhdet_tes!K84/RES_hhdet_fec!K84)</f>
        <v>1.0000000000000004</v>
      </c>
      <c r="L84" s="73">
        <f>IF(RES_hhdet_tes!L84=0,"",RES_hhdet_tes!L84/RES_hhdet_fec!L84)</f>
        <v>0.99999999999999978</v>
      </c>
      <c r="M84" s="73">
        <f>IF(RES_hhdet_tes!M84=0,"",RES_hhdet_tes!M84/RES_hhdet_fec!M84)</f>
        <v>0.99999999999999956</v>
      </c>
      <c r="N84" s="73">
        <f>IF(RES_hhdet_tes!N84=0,"",RES_hhdet_tes!N84/RES_hhdet_fec!N84)</f>
        <v>1</v>
      </c>
      <c r="O84" s="73">
        <f>IF(RES_hhdet_tes!O84=0,"",RES_hhdet_tes!O84/RES_hhdet_fec!O84)</f>
        <v>0.99999999999999956</v>
      </c>
      <c r="P84" s="73">
        <f>IF(RES_hhdet_tes!P84=0,"",RES_hhdet_tes!P84/RES_hhdet_fec!P84)</f>
        <v>1.0000000000000002</v>
      </c>
      <c r="Q84" s="73">
        <f>IF(RES_hhdet_tes!Q84=0,"",RES_hhdet_tes!Q84/RES_hhdet_fec!Q84)</f>
        <v>1.0000000000000004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1.5927262852487287</v>
      </c>
      <c r="C85" s="169">
        <f>IF(RES_hhdet_tes!C85=0,"",RES_hhdet_tes!C85/RES_hhdet_fec!C85)</f>
        <v>1.6850696562541361</v>
      </c>
      <c r="D85" s="169">
        <f>IF(RES_hhdet_tes!D85=0,"",RES_hhdet_tes!D85/RES_hhdet_fec!D85)</f>
        <v>1.7526336418566222</v>
      </c>
      <c r="E85" s="169">
        <f>IF(RES_hhdet_tes!E85=0,"",RES_hhdet_tes!E85/RES_hhdet_fec!E85)</f>
        <v>1.8226914522185804</v>
      </c>
      <c r="F85" s="169">
        <f>IF(RES_hhdet_tes!F85=0,"",RES_hhdet_tes!F85/RES_hhdet_fec!F85)</f>
        <v>1.8843945014919692</v>
      </c>
      <c r="G85" s="169">
        <f>IF(RES_hhdet_tes!G85=0,"",RES_hhdet_tes!G85/RES_hhdet_fec!G85)</f>
        <v>1.9608608378660295</v>
      </c>
      <c r="H85" s="169">
        <f>IF(RES_hhdet_tes!H85=0,"",RES_hhdet_tes!H85/RES_hhdet_fec!H85)</f>
        <v>2.1072566730039211</v>
      </c>
      <c r="I85" s="169">
        <f>IF(RES_hhdet_tes!I85=0,"",RES_hhdet_tes!I85/RES_hhdet_fec!I85)</f>
        <v>2.2795196653754615</v>
      </c>
      <c r="J85" s="169">
        <f>IF(RES_hhdet_tes!J85=0,"",RES_hhdet_tes!J85/RES_hhdet_fec!J85)</f>
        <v>2.4045354991952013</v>
      </c>
      <c r="K85" s="169">
        <f>IF(RES_hhdet_tes!K85=0,"",RES_hhdet_tes!K85/RES_hhdet_fec!K85)</f>
        <v>2.5332777124210946</v>
      </c>
      <c r="L85" s="169">
        <f>IF(RES_hhdet_tes!L85=0,"",RES_hhdet_tes!L85/RES_hhdet_fec!L85)</f>
        <v>2.692669221251371</v>
      </c>
      <c r="M85" s="169">
        <f>IF(RES_hhdet_tes!M85=0,"",RES_hhdet_tes!M85/RES_hhdet_fec!M85)</f>
        <v>2.8837198593118405</v>
      </c>
      <c r="N85" s="169">
        <f>IF(RES_hhdet_tes!N85=0,"",RES_hhdet_tes!N85/RES_hhdet_fec!N85)</f>
        <v>2.9977503288210614</v>
      </c>
      <c r="O85" s="169">
        <f>IF(RES_hhdet_tes!O85=0,"",RES_hhdet_tes!O85/RES_hhdet_fec!O85)</f>
        <v>3.0537252500386223</v>
      </c>
      <c r="P85" s="169">
        <f>IF(RES_hhdet_tes!P85=0,"",RES_hhdet_tes!P85/RES_hhdet_fec!P85)</f>
        <v>3.1140935862034747</v>
      </c>
      <c r="Q85" s="169">
        <f>IF(RES_hhdet_tes!Q85=0,"",RES_hhdet_tes!Q85/RES_hhdet_fec!Q85)</f>
        <v>3.2800754201326829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1.5927262852487287</v>
      </c>
      <c r="C86" s="73">
        <f>IF(RES_hhdet_tes!C86=0,"",RES_hhdet_tes!C86/RES_hhdet_fec!C86)</f>
        <v>1.6850696562541361</v>
      </c>
      <c r="D86" s="73">
        <f>IF(RES_hhdet_tes!D86=0,"",RES_hhdet_tes!D86/RES_hhdet_fec!D86)</f>
        <v>1.7526336418566222</v>
      </c>
      <c r="E86" s="73">
        <f>IF(RES_hhdet_tes!E86=0,"",RES_hhdet_tes!E86/RES_hhdet_fec!E86)</f>
        <v>1.8226914522185804</v>
      </c>
      <c r="F86" s="73">
        <f>IF(RES_hhdet_tes!F86=0,"",RES_hhdet_tes!F86/RES_hhdet_fec!F86)</f>
        <v>1.8843945014919692</v>
      </c>
      <c r="G86" s="73">
        <f>IF(RES_hhdet_tes!G86=0,"",RES_hhdet_tes!G86/RES_hhdet_fec!G86)</f>
        <v>1.9608608378660295</v>
      </c>
      <c r="H86" s="73">
        <f>IF(RES_hhdet_tes!H86=0,"",RES_hhdet_tes!H86/RES_hhdet_fec!H86)</f>
        <v>2.1072566730039211</v>
      </c>
      <c r="I86" s="73">
        <f>IF(RES_hhdet_tes!I86=0,"",RES_hhdet_tes!I86/RES_hhdet_fec!I86)</f>
        <v>2.2795196653754615</v>
      </c>
      <c r="J86" s="73">
        <f>IF(RES_hhdet_tes!J86=0,"",RES_hhdet_tes!J86/RES_hhdet_fec!J86)</f>
        <v>2.4045354991952013</v>
      </c>
      <c r="K86" s="73">
        <f>IF(RES_hhdet_tes!K86=0,"",RES_hhdet_tes!K86/RES_hhdet_fec!K86)</f>
        <v>2.5332777124210946</v>
      </c>
      <c r="L86" s="73">
        <f>IF(RES_hhdet_tes!L86=0,"",RES_hhdet_tes!L86/RES_hhdet_fec!L86)</f>
        <v>2.692669221251371</v>
      </c>
      <c r="M86" s="73">
        <f>IF(RES_hhdet_tes!M86=0,"",RES_hhdet_tes!M86/RES_hhdet_fec!M86)</f>
        <v>2.8837198593118405</v>
      </c>
      <c r="N86" s="73">
        <f>IF(RES_hhdet_tes!N86=0,"",RES_hhdet_tes!N86/RES_hhdet_fec!N86)</f>
        <v>2.9977503288210614</v>
      </c>
      <c r="O86" s="73">
        <f>IF(RES_hhdet_tes!O86=0,"",RES_hhdet_tes!O86/RES_hhdet_fec!O86)</f>
        <v>3.0537252500386223</v>
      </c>
      <c r="P86" s="73">
        <f>IF(RES_hhdet_tes!P86=0,"",RES_hhdet_tes!P86/RES_hhdet_fec!P86)</f>
        <v>3.1140935862034747</v>
      </c>
      <c r="Q86" s="73">
        <f>IF(RES_hhdet_tes!Q86=0,"",RES_hhdet_tes!Q86/RES_hhdet_fec!Q86)</f>
        <v>3.2800754201326829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0.5370214302537758</v>
      </c>
      <c r="C87" s="169">
        <f>IF(RES_hhdet_tes!C87=0,"",RES_hhdet_tes!C87/RES_hhdet_fec!C87)</f>
        <v>0.53505367553397754</v>
      </c>
      <c r="D87" s="169">
        <f>IF(RES_hhdet_tes!D87=0,"",RES_hhdet_tes!D87/RES_hhdet_fec!D87)</f>
        <v>0.54978455619491795</v>
      </c>
      <c r="E87" s="169">
        <f>IF(RES_hhdet_tes!E87=0,"",RES_hhdet_tes!E87/RES_hhdet_fec!E87)</f>
        <v>0.55375888382368443</v>
      </c>
      <c r="F87" s="169">
        <f>IF(RES_hhdet_tes!F87=0,"",RES_hhdet_tes!F87/RES_hhdet_fec!F87)</f>
        <v>0.56580048727201515</v>
      </c>
      <c r="G87" s="169">
        <f>IF(RES_hhdet_tes!G87=0,"",RES_hhdet_tes!G87/RES_hhdet_fec!G87)</f>
        <v>0.57493013378450264</v>
      </c>
      <c r="H87" s="169">
        <f>IF(RES_hhdet_tes!H87=0,"",RES_hhdet_tes!H87/RES_hhdet_fec!H87)</f>
        <v>0.5923082767510397</v>
      </c>
      <c r="I87" s="169">
        <f>IF(RES_hhdet_tes!I87=0,"",RES_hhdet_tes!I87/RES_hhdet_fec!I87)</f>
        <v>0.58271489196400916</v>
      </c>
      <c r="J87" s="169">
        <f>IF(RES_hhdet_tes!J87=0,"",RES_hhdet_tes!J87/RES_hhdet_fec!J87)</f>
        <v>0.59307262390136195</v>
      </c>
      <c r="K87" s="169">
        <f>IF(RES_hhdet_tes!K87=0,"",RES_hhdet_tes!K87/RES_hhdet_fec!K87)</f>
        <v>0.58022603061689471</v>
      </c>
      <c r="L87" s="169">
        <f>IF(RES_hhdet_tes!L87=0,"",RES_hhdet_tes!L87/RES_hhdet_fec!L87)</f>
        <v>0.57666723031026379</v>
      </c>
      <c r="M87" s="169">
        <f>IF(RES_hhdet_tes!M87=0,"",RES_hhdet_tes!M87/RES_hhdet_fec!M87)</f>
        <v>0.58878712292400381</v>
      </c>
      <c r="N87" s="169">
        <f>IF(RES_hhdet_tes!N87=0,"",RES_hhdet_tes!N87/RES_hhdet_fec!N87)</f>
        <v>0.57730100446237609</v>
      </c>
      <c r="O87" s="169">
        <f>IF(RES_hhdet_tes!O87=0,"",RES_hhdet_tes!O87/RES_hhdet_fec!O87)</f>
        <v>0.58016470526874697</v>
      </c>
      <c r="P87" s="169">
        <f>IF(RES_hhdet_tes!P87=0,"",RES_hhdet_tes!P87/RES_hhdet_fec!P87)</f>
        <v>0.58363818209762552</v>
      </c>
      <c r="Q87" s="169">
        <f>IF(RES_hhdet_tes!Q87=0,"",RES_hhdet_tes!Q87/RES_hhdet_fec!Q87)</f>
        <v>0.5841575075527653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0.43769997858624421</v>
      </c>
      <c r="C88" s="174">
        <f>IF(RES_hhdet_tes!C88=0,"",RES_hhdet_tes!C88/RES_hhdet_fec!C88)</f>
        <v>0.44670810159758551</v>
      </c>
      <c r="D88" s="174">
        <f>IF(RES_hhdet_tes!D88=0,"",RES_hhdet_tes!D88/RES_hhdet_fec!D88)</f>
        <v>0.44962724078414396</v>
      </c>
      <c r="E88" s="174">
        <f>IF(RES_hhdet_tes!E88=0,"",RES_hhdet_tes!E88/RES_hhdet_fec!E88)</f>
        <v>0.45994359319545697</v>
      </c>
      <c r="F88" s="174">
        <f>IF(RES_hhdet_tes!F88=0,"",RES_hhdet_tes!F88/RES_hhdet_fec!F88)</f>
        <v>0.46356453498423222</v>
      </c>
      <c r="G88" s="174">
        <f>IF(RES_hhdet_tes!G88=0,"",RES_hhdet_tes!G88/RES_hhdet_fec!G88)</f>
        <v>0.46913368707170655</v>
      </c>
      <c r="H88" s="174">
        <f>IF(RES_hhdet_tes!H88=0,"",RES_hhdet_tes!H88/RES_hhdet_fec!H88)</f>
        <v>0.47932399154672184</v>
      </c>
      <c r="I88" s="174">
        <f>IF(RES_hhdet_tes!I88=0,"",RES_hhdet_tes!I88/RES_hhdet_fec!I88)</f>
        <v>0.49230290379534214</v>
      </c>
      <c r="J88" s="174">
        <f>IF(RES_hhdet_tes!J88=0,"",RES_hhdet_tes!J88/RES_hhdet_fec!J88)</f>
        <v>0.49496149015002128</v>
      </c>
      <c r="K88" s="174">
        <f>IF(RES_hhdet_tes!K88=0,"",RES_hhdet_tes!K88/RES_hhdet_fec!K88)</f>
        <v>0.49783092800106782</v>
      </c>
      <c r="L88" s="174">
        <f>IF(RES_hhdet_tes!L88=0,"",RES_hhdet_tes!L88/RES_hhdet_fec!L88)</f>
        <v>0.49949349445375429</v>
      </c>
      <c r="M88" s="174">
        <f>IF(RES_hhdet_tes!M88=0,"",RES_hhdet_tes!M88/RES_hhdet_fec!M88)</f>
        <v>0.50102711238349351</v>
      </c>
      <c r="N88" s="174">
        <f>IF(RES_hhdet_tes!N88=0,"",RES_hhdet_tes!N88/RES_hhdet_fec!N88)</f>
        <v>0.50434938549116604</v>
      </c>
      <c r="O88" s="174">
        <f>IF(RES_hhdet_tes!O88=0,"",RES_hhdet_tes!O88/RES_hhdet_fec!O88)</f>
        <v>0.50487646852097789</v>
      </c>
      <c r="P88" s="174">
        <f>IF(RES_hhdet_tes!P88=0,"",RES_hhdet_tes!P88/RES_hhdet_fec!P88)</f>
        <v>0.50543535672086548</v>
      </c>
      <c r="Q88" s="174">
        <f>IF(RES_hhdet_tes!Q88=0,"",RES_hhdet_tes!Q88/RES_hhdet_fec!Q88)</f>
        <v>0.50626237251073747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0.54493333990183279</v>
      </c>
      <c r="C89" s="174">
        <f>IF(RES_hhdet_tes!C89=0,"",RES_hhdet_tes!C89/RES_hhdet_fec!C89)</f>
        <v>0.57822585613460731</v>
      </c>
      <c r="D89" s="174">
        <f>IF(RES_hhdet_tes!D89=0,"",RES_hhdet_tes!D89/RES_hhdet_fec!D89)</f>
        <v>0.58337121189705232</v>
      </c>
      <c r="E89" s="174">
        <f>IF(RES_hhdet_tes!E89=0,"",RES_hhdet_tes!E89/RES_hhdet_fec!E89)</f>
        <v>0.59121321882667</v>
      </c>
      <c r="F89" s="174">
        <f>IF(RES_hhdet_tes!F89=0,"",RES_hhdet_tes!F89/RES_hhdet_fec!F89)</f>
        <v>0.5925940788234858</v>
      </c>
      <c r="G89" s="174">
        <f>IF(RES_hhdet_tes!G89=0,"",RES_hhdet_tes!G89/RES_hhdet_fec!G89)</f>
        <v>0.59477329601471851</v>
      </c>
      <c r="H89" s="174">
        <f>IF(RES_hhdet_tes!H89=0,"",RES_hhdet_tes!H89/RES_hhdet_fec!H89)</f>
        <v>0.599579026597306</v>
      </c>
      <c r="I89" s="174">
        <f>IF(RES_hhdet_tes!I89=0,"",RES_hhdet_tes!I89/RES_hhdet_fec!I89)</f>
        <v>0.6038255488122124</v>
      </c>
      <c r="J89" s="174">
        <f>IF(RES_hhdet_tes!J89=0,"",RES_hhdet_tes!J89/RES_hhdet_fec!J89)</f>
        <v>0.60520683039530376</v>
      </c>
      <c r="K89" s="174">
        <f>IF(RES_hhdet_tes!K89=0,"",RES_hhdet_tes!K89/RES_hhdet_fec!K89)</f>
        <v>0.60870668057514798</v>
      </c>
      <c r="L89" s="174">
        <f>IF(RES_hhdet_tes!L89=0,"",RES_hhdet_tes!L89/RES_hhdet_fec!L89)</f>
        <v>0.61044691720236155</v>
      </c>
      <c r="M89" s="174">
        <f>IF(RES_hhdet_tes!M89=0,"",RES_hhdet_tes!M89/RES_hhdet_fec!M89)</f>
        <v>0.61202241630803322</v>
      </c>
      <c r="N89" s="174">
        <f>IF(RES_hhdet_tes!N89=0,"",RES_hhdet_tes!N89/RES_hhdet_fec!N89)</f>
        <v>0.61458540526374372</v>
      </c>
      <c r="O89" s="174">
        <f>IF(RES_hhdet_tes!O89=0,"",RES_hhdet_tes!O89/RES_hhdet_fec!O89)</f>
        <v>0.61540271317803574</v>
      </c>
      <c r="P89" s="174">
        <f>IF(RES_hhdet_tes!P89=0,"",RES_hhdet_tes!P89/RES_hhdet_fec!P89)</f>
        <v>0.616562075528307</v>
      </c>
      <c r="Q89" s="174">
        <f>IF(RES_hhdet_tes!Q89=0,"",RES_hhdet_tes!Q89/RES_hhdet_fec!Q89)</f>
        <v>0.61753908019272263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0.43769997858624415</v>
      </c>
      <c r="C90" s="173">
        <f>IF(RES_hhdet_tes!C90=0,"",RES_hhdet_tes!C90/RES_hhdet_fec!C90)</f>
        <v>0.47810107754976766</v>
      </c>
      <c r="D90" s="173">
        <f>IF(RES_hhdet_tes!D90=0,"",RES_hhdet_tes!D90/RES_hhdet_fec!D90)</f>
        <v>0.48371377158344198</v>
      </c>
      <c r="E90" s="173">
        <f>IF(RES_hhdet_tes!E90=0,"",RES_hhdet_tes!E90/RES_hhdet_fec!E90)</f>
        <v>0.49268739319434629</v>
      </c>
      <c r="F90" s="173">
        <f>IF(RES_hhdet_tes!F90=0,"",RES_hhdet_tes!F90/RES_hhdet_fec!F90)</f>
        <v>0.49366670554940062</v>
      </c>
      <c r="G90" s="173">
        <f>IF(RES_hhdet_tes!G90=0,"",RES_hhdet_tes!G90/RES_hhdet_fec!G90)</f>
        <v>0.49536498027163522</v>
      </c>
      <c r="H90" s="173">
        <f>IF(RES_hhdet_tes!H90=0,"",RES_hhdet_tes!H90/RES_hhdet_fec!H90)</f>
        <v>0.500658700065444</v>
      </c>
      <c r="I90" s="173">
        <f>IF(RES_hhdet_tes!I90=0,"",RES_hhdet_tes!I90/RES_hhdet_fec!I90)</f>
        <v>0.5052089162218828</v>
      </c>
      <c r="J90" s="173">
        <f>IF(RES_hhdet_tes!J90=0,"",RES_hhdet_tes!J90/RES_hhdet_fec!J90)</f>
        <v>0.50616570071419065</v>
      </c>
      <c r="K90" s="173">
        <f>IF(RES_hhdet_tes!K90=0,"",RES_hhdet_tes!K90/RES_hhdet_fec!K90)</f>
        <v>0.50972751958183427</v>
      </c>
      <c r="L90" s="173">
        <f>IF(RES_hhdet_tes!L90=0,"",RES_hhdet_tes!L90/RES_hhdet_fec!L90)</f>
        <v>0.51114724835872671</v>
      </c>
      <c r="M90" s="173">
        <f>IF(RES_hhdet_tes!M90=0,"",RES_hhdet_tes!M90/RES_hhdet_fec!M90)</f>
        <v>0.51278027496112188</v>
      </c>
      <c r="N90" s="173">
        <f>IF(RES_hhdet_tes!N90=0,"",RES_hhdet_tes!N90/RES_hhdet_fec!N90)</f>
        <v>0.51547135811394029</v>
      </c>
      <c r="O90" s="173">
        <f>IF(RES_hhdet_tes!O90=0,"",RES_hhdet_tes!O90/RES_hhdet_fec!O90)</f>
        <v>0.5161497018609239</v>
      </c>
      <c r="P90" s="173">
        <f>IF(RES_hhdet_tes!P90=0,"",RES_hhdet_tes!P90/RES_hhdet_fec!P90)</f>
        <v>0.51657214046659117</v>
      </c>
      <c r="Q90" s="173">
        <f>IF(RES_hhdet_tes!Q90=0,"",RES_hhdet_tes!Q90/RES_hhdet_fec!Q90)</f>
        <v>0.51743857386915049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1.0000000000000002</v>
      </c>
      <c r="C91" s="172">
        <f>IF(RES_hhdet_tes!C91=0,"",RES_hhdet_tes!C91/RES_hhdet_fec!C91)</f>
        <v>0.99999999999999978</v>
      </c>
      <c r="D91" s="172">
        <f>IF(RES_hhdet_tes!D91=0,"",RES_hhdet_tes!D91/RES_hhdet_fec!D91)</f>
        <v>1</v>
      </c>
      <c r="E91" s="172">
        <f>IF(RES_hhdet_tes!E91=0,"",RES_hhdet_tes!E91/RES_hhdet_fec!E91)</f>
        <v>1</v>
      </c>
      <c r="F91" s="172">
        <f>IF(RES_hhdet_tes!F91=0,"",RES_hhdet_tes!F91/RES_hhdet_fec!F91)</f>
        <v>0.99999999999999967</v>
      </c>
      <c r="G91" s="172">
        <f>IF(RES_hhdet_tes!G91=0,"",RES_hhdet_tes!G91/RES_hhdet_fec!G91)</f>
        <v>1</v>
      </c>
      <c r="H91" s="172">
        <f>IF(RES_hhdet_tes!H91=0,"",RES_hhdet_tes!H91/RES_hhdet_fec!H91)</f>
        <v>1</v>
      </c>
      <c r="I91" s="172">
        <f>IF(RES_hhdet_tes!I91=0,"",RES_hhdet_tes!I91/RES_hhdet_fec!I91)</f>
        <v>1.0000000000000002</v>
      </c>
      <c r="J91" s="172">
        <f>IF(RES_hhdet_tes!J91=0,"",RES_hhdet_tes!J91/RES_hhdet_fec!J91)</f>
        <v>1</v>
      </c>
      <c r="K91" s="172">
        <f>IF(RES_hhdet_tes!K91=0,"",RES_hhdet_tes!K91/RES_hhdet_fec!K91)</f>
        <v>1</v>
      </c>
      <c r="L91" s="172">
        <f>IF(RES_hhdet_tes!L91=0,"",RES_hhdet_tes!L91/RES_hhdet_fec!L91)</f>
        <v>1</v>
      </c>
      <c r="M91" s="172">
        <f>IF(RES_hhdet_tes!M91=0,"",RES_hhdet_tes!M91/RES_hhdet_fec!M91)</f>
        <v>0.99999999999999989</v>
      </c>
      <c r="N91" s="172">
        <f>IF(RES_hhdet_tes!N91=0,"",RES_hhdet_tes!N91/RES_hhdet_fec!N91)</f>
        <v>1.0000000000000002</v>
      </c>
      <c r="O91" s="172">
        <f>IF(RES_hhdet_tes!O91=0,"",RES_hhdet_tes!O91/RES_hhdet_fec!O91)</f>
        <v>1.0000000000000002</v>
      </c>
      <c r="P91" s="172">
        <f>IF(RES_hhdet_tes!P91=0,"",RES_hhdet_tes!P91/RES_hhdet_fec!P91)</f>
        <v>1</v>
      </c>
      <c r="Q91" s="172">
        <f>IF(RES_hhdet_tes!Q91=0,"",RES_hhdet_tes!Q91/RES_hhdet_fec!Q91)</f>
        <v>1.0000000000000004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0.52523997430349312</v>
      </c>
      <c r="C92" s="171">
        <f>IF(RES_hhdet_tes!C92=0,"",RES_hhdet_tes!C92/RES_hhdet_fec!C92)</f>
        <v>0.53071844407966706</v>
      </c>
      <c r="D92" s="171">
        <f>IF(RES_hhdet_tes!D92=0,"",RES_hhdet_tes!D92/RES_hhdet_fec!D92)</f>
        <v>0.53609071853843571</v>
      </c>
      <c r="E92" s="171">
        <f>IF(RES_hhdet_tes!E92=0,"",RES_hhdet_tes!E92/RES_hhdet_fec!E92)</f>
        <v>0.5394663847071467</v>
      </c>
      <c r="F92" s="171">
        <f>IF(RES_hhdet_tes!F92=0,"",RES_hhdet_tes!F92/RES_hhdet_fec!F92)</f>
        <v>0.54758943905972035</v>
      </c>
      <c r="G92" s="171">
        <f>IF(RES_hhdet_tes!G92=0,"",RES_hhdet_tes!G92/RES_hhdet_fec!G92)</f>
        <v>0.55114018894704053</v>
      </c>
      <c r="H92" s="171">
        <f>IF(RES_hhdet_tes!H92=0,"",RES_hhdet_tes!H92/RES_hhdet_fec!H92)</f>
        <v>0.56728369324159367</v>
      </c>
      <c r="I92" s="171">
        <f>IF(RES_hhdet_tes!I92=0,"",RES_hhdet_tes!I92/RES_hhdet_fec!I92)</f>
        <v>0.57173599782894435</v>
      </c>
      <c r="J92" s="171">
        <f>IF(RES_hhdet_tes!J92=0,"",RES_hhdet_tes!J92/RES_hhdet_fec!J92)</f>
        <v>0.57568677721852635</v>
      </c>
      <c r="K92" s="171">
        <f>IF(RES_hhdet_tes!K92=0,"",RES_hhdet_tes!K92/RES_hhdet_fec!K92)</f>
        <v>0.58307525205900423</v>
      </c>
      <c r="L92" s="171">
        <f>IF(RES_hhdet_tes!L92=0,"",RES_hhdet_tes!L92/RES_hhdet_fec!L92)</f>
        <v>0.58740864347219224</v>
      </c>
      <c r="M92" s="171">
        <f>IF(RES_hhdet_tes!M92=0,"",RES_hhdet_tes!M92/RES_hhdet_fec!M92)</f>
        <v>0.59701885775159036</v>
      </c>
      <c r="N92" s="171">
        <f>IF(RES_hhdet_tes!N92=0,"",RES_hhdet_tes!N92/RES_hhdet_fec!N92)</f>
        <v>0.60205350761795551</v>
      </c>
      <c r="O92" s="171">
        <f>IF(RES_hhdet_tes!O92=0,"",RES_hhdet_tes!O92/RES_hhdet_fec!O92)</f>
        <v>0.60207196895926962</v>
      </c>
      <c r="P92" s="171">
        <f>IF(RES_hhdet_tes!P92=0,"",RES_hhdet_tes!P92/RES_hhdet_fec!P92)</f>
        <v>0.60236891117377456</v>
      </c>
      <c r="Q92" s="171">
        <f>IF(RES_hhdet_tes!Q92=0,"",RES_hhdet_tes!Q92/RES_hhdet_fec!Q92)</f>
        <v>0.60542829800280806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0.62989504028833898</v>
      </c>
      <c r="C93" s="170">
        <f>IF(RES_hhdet_tes!C93=0,"",RES_hhdet_tes!C93/RES_hhdet_fec!C93)</f>
        <v>0.65464736365535436</v>
      </c>
      <c r="D93" s="170">
        <f>IF(RES_hhdet_tes!D93=0,"",RES_hhdet_tes!D93/RES_hhdet_fec!D93)</f>
        <v>0.66200928310332463</v>
      </c>
      <c r="E93" s="170">
        <f>IF(RES_hhdet_tes!E93=0,"",RES_hhdet_tes!E93/RES_hhdet_fec!E93)</f>
        <v>0.66405079594525318</v>
      </c>
      <c r="F93" s="170">
        <f>IF(RES_hhdet_tes!F93=0,"",RES_hhdet_tes!F93/RES_hhdet_fec!F93)</f>
        <v>0.67081985350301898</v>
      </c>
      <c r="G93" s="170">
        <f>IF(RES_hhdet_tes!G93=0,"",RES_hhdet_tes!G93/RES_hhdet_fec!G93)</f>
        <v>0.67212189004193512</v>
      </c>
      <c r="H93" s="170">
        <f>IF(RES_hhdet_tes!H93=0,"",RES_hhdet_tes!H93/RES_hhdet_fec!H93)</f>
        <v>0.67380164006138521</v>
      </c>
      <c r="I93" s="170">
        <f>IF(RES_hhdet_tes!I93=0,"",RES_hhdet_tes!I93/RES_hhdet_fec!I93)</f>
        <v>0.67790019952788461</v>
      </c>
      <c r="J93" s="170">
        <f>IF(RES_hhdet_tes!J93=0,"",RES_hhdet_tes!J93/RES_hhdet_fec!J93)</f>
        <v>0.67970357161906902</v>
      </c>
      <c r="K93" s="170">
        <f>IF(RES_hhdet_tes!K93=0,"",RES_hhdet_tes!K93/RES_hhdet_fec!K93)</f>
        <v>0.68856744699758266</v>
      </c>
      <c r="L93" s="170">
        <f>IF(RES_hhdet_tes!L93=0,"",RES_hhdet_tes!L93/RES_hhdet_fec!L93)</f>
        <v>0.69091559819550941</v>
      </c>
      <c r="M93" s="170">
        <f>IF(RES_hhdet_tes!M93=0,"",RES_hhdet_tes!M93/RES_hhdet_fec!M93)</f>
        <v>0.69628173007054206</v>
      </c>
      <c r="N93" s="170">
        <f>IF(RES_hhdet_tes!N93=0,"",RES_hhdet_tes!N93/RES_hhdet_fec!N93)</f>
        <v>0.69712028128449821</v>
      </c>
      <c r="O93" s="170">
        <f>IF(RES_hhdet_tes!O93=0,"",RES_hhdet_tes!O93/RES_hhdet_fec!O93)</f>
        <v>0.69801343826672468</v>
      </c>
      <c r="P93" s="170">
        <f>IF(RES_hhdet_tes!P93=0,"",RES_hhdet_tes!P93/RES_hhdet_fec!P93)</f>
        <v>0.69902802112573692</v>
      </c>
      <c r="Q93" s="170">
        <f>IF(RES_hhdet_tes!Q93=0,"",RES_hhdet_tes!Q93/RES_hhdet_fec!Q93)</f>
        <v>0.70324799211981981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0.52523997430349323</v>
      </c>
      <c r="C94" s="73">
        <f>IF(RES_hhdet_tes!C94=0,"",RES_hhdet_tes!C94/RES_hhdet_fec!C94)</f>
        <v>0.55626612920357521</v>
      </c>
      <c r="D94" s="73">
        <f>IF(RES_hhdet_tes!D94=0,"",RES_hhdet_tes!D94/RES_hhdet_fec!D94)</f>
        <v>0.56499292462121509</v>
      </c>
      <c r="E94" s="73">
        <f>IF(RES_hhdet_tes!E94=0,"",RES_hhdet_tes!E94/RES_hhdet_fec!E94)</f>
        <v>0.56688572054637054</v>
      </c>
      <c r="F94" s="73">
        <f>IF(RES_hhdet_tes!F94=0,"",RES_hhdet_tes!F94/RES_hhdet_fec!F94)</f>
        <v>0.57490026171403552</v>
      </c>
      <c r="G94" s="73">
        <f>IF(RES_hhdet_tes!G94=0,"",RES_hhdet_tes!G94/RES_hhdet_fec!G94)</f>
        <v>0.57560222097866121</v>
      </c>
      <c r="H94" s="73">
        <f>IF(RES_hhdet_tes!H94=0,"",RES_hhdet_tes!H94/RES_hhdet_fec!H94)</f>
        <v>0.57709973407653004</v>
      </c>
      <c r="I94" s="73">
        <f>IF(RES_hhdet_tes!I94=0,"",RES_hhdet_tes!I94/RES_hhdet_fec!I94)</f>
        <v>0.58168674213401639</v>
      </c>
      <c r="J94" s="73">
        <f>IF(RES_hhdet_tes!J94=0,"",RES_hhdet_tes!J94/RES_hhdet_fec!J94)</f>
        <v>0.58328108139950141</v>
      </c>
      <c r="K94" s="73">
        <f>IF(RES_hhdet_tes!K94=0,"",RES_hhdet_tes!K94/RES_hhdet_fec!K94)</f>
        <v>0.59403294714646127</v>
      </c>
      <c r="L94" s="73">
        <f>IF(RES_hhdet_tes!L94=0,"",RES_hhdet_tes!L94/RES_hhdet_fec!L94)</f>
        <v>0.59636979933170564</v>
      </c>
      <c r="M94" s="73">
        <f>IF(RES_hhdet_tes!M94=0,"",RES_hhdet_tes!M94/RES_hhdet_fec!M94)</f>
        <v>0.60319747006218072</v>
      </c>
      <c r="N94" s="73">
        <f>IF(RES_hhdet_tes!N94=0,"",RES_hhdet_tes!N94/RES_hhdet_fec!N94)</f>
        <v>0.60398637474398131</v>
      </c>
      <c r="O94" s="73">
        <f>IF(RES_hhdet_tes!O94=0,"",RES_hhdet_tes!O94/RES_hhdet_fec!O94)</f>
        <v>0.60481693745377851</v>
      </c>
      <c r="P94" s="73">
        <f>IF(RES_hhdet_tes!P94=0,"",RES_hhdet_tes!P94/RES_hhdet_fec!P94)</f>
        <v>0.60578430720651677</v>
      </c>
      <c r="Q94" s="73">
        <f>IF(RES_hhdet_tes!Q94=0,"",RES_hhdet_tes!Q94/RES_hhdet_fec!Q94)</f>
        <v>0.61093547594673703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1.0000000000000002</v>
      </c>
      <c r="C95" s="73">
        <f>IF(RES_hhdet_tes!C95=0,"",RES_hhdet_tes!C95/RES_hhdet_fec!C95)</f>
        <v>1</v>
      </c>
      <c r="D95" s="73">
        <f>IF(RES_hhdet_tes!D95=0,"",RES_hhdet_tes!D95/RES_hhdet_fec!D95)</f>
        <v>1</v>
      </c>
      <c r="E95" s="73">
        <f>IF(RES_hhdet_tes!E95=0,"",RES_hhdet_tes!E95/RES_hhdet_fec!E95)</f>
        <v>1</v>
      </c>
      <c r="F95" s="73">
        <f>IF(RES_hhdet_tes!F95=0,"",RES_hhdet_tes!F95/RES_hhdet_fec!F95)</f>
        <v>0.99999999999999989</v>
      </c>
      <c r="G95" s="73">
        <f>IF(RES_hhdet_tes!G95=0,"",RES_hhdet_tes!G95/RES_hhdet_fec!G95)</f>
        <v>1.0000000000000004</v>
      </c>
      <c r="H95" s="73">
        <f>IF(RES_hhdet_tes!H95=0,"",RES_hhdet_tes!H95/RES_hhdet_fec!H95)</f>
        <v>1.0000000000000004</v>
      </c>
      <c r="I95" s="73">
        <f>IF(RES_hhdet_tes!I95=0,"",RES_hhdet_tes!I95/RES_hhdet_fec!I95)</f>
        <v>1</v>
      </c>
      <c r="J95" s="73">
        <f>IF(RES_hhdet_tes!J95=0,"",RES_hhdet_tes!J95/RES_hhdet_fec!J95)</f>
        <v>0.99999999999999978</v>
      </c>
      <c r="K95" s="73">
        <f>IF(RES_hhdet_tes!K95=0,"",RES_hhdet_tes!K95/RES_hhdet_fec!K95)</f>
        <v>0.99999999999999933</v>
      </c>
      <c r="L95" s="73">
        <f>IF(RES_hhdet_tes!L95=0,"",RES_hhdet_tes!L95/RES_hhdet_fec!L95)</f>
        <v>0.99999999999999978</v>
      </c>
      <c r="M95" s="73">
        <f>IF(RES_hhdet_tes!M95=0,"",RES_hhdet_tes!M95/RES_hhdet_fec!M95)</f>
        <v>1</v>
      </c>
      <c r="N95" s="73">
        <f>IF(RES_hhdet_tes!N95=0,"",RES_hhdet_tes!N95/RES_hhdet_fec!N95)</f>
        <v>1.0000000000000002</v>
      </c>
      <c r="O95" s="73">
        <f>IF(RES_hhdet_tes!O95=0,"",RES_hhdet_tes!O95/RES_hhdet_fec!O95)</f>
        <v>0.99999999999999922</v>
      </c>
      <c r="P95" s="73">
        <f>IF(RES_hhdet_tes!P95=0,"",RES_hhdet_tes!P95/RES_hhdet_fec!P95)</f>
        <v>1.0000000000000002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0.67113996716557456</v>
      </c>
      <c r="C96" s="171">
        <f>IF(RES_hhdet_tes!C96=0,"",RES_hhdet_tes!C96/RES_hhdet_fec!C96)</f>
        <v>0.67270260672307414</v>
      </c>
      <c r="D96" s="171">
        <f>IF(RES_hhdet_tes!D96=0,"",RES_hhdet_tes!D96/RES_hhdet_fec!D96)</f>
        <v>0.68042970501890632</v>
      </c>
      <c r="E96" s="171">
        <f>IF(RES_hhdet_tes!E96=0,"",RES_hhdet_tes!E96/RES_hhdet_fec!E96)</f>
        <v>0.68924596321529996</v>
      </c>
      <c r="F96" s="171">
        <f>IF(RES_hhdet_tes!F96=0,"",RES_hhdet_tes!F96/RES_hhdet_fec!F96)</f>
        <v>0.69656691530922721</v>
      </c>
      <c r="G96" s="171">
        <f>IF(RES_hhdet_tes!G96=0,"",RES_hhdet_tes!G96/RES_hhdet_fec!G96)</f>
        <v>0.70382767758648268</v>
      </c>
      <c r="H96" s="171">
        <f>IF(RES_hhdet_tes!H96=0,"",RES_hhdet_tes!H96/RES_hhdet_fec!H96)</f>
        <v>0.71551397342712419</v>
      </c>
      <c r="I96" s="171">
        <f>IF(RES_hhdet_tes!I96=0,"",RES_hhdet_tes!I96/RES_hhdet_fec!I96)</f>
        <v>0.72135720706134776</v>
      </c>
      <c r="J96" s="171">
        <f>IF(RES_hhdet_tes!J96=0,"",RES_hhdet_tes!J96/RES_hhdet_fec!J96)</f>
        <v>0.72590182931696567</v>
      </c>
      <c r="K96" s="171">
        <f>IF(RES_hhdet_tes!K96=0,"",RES_hhdet_tes!K96/RES_hhdet_fec!K96)</f>
        <v>0.72872216571715698</v>
      </c>
      <c r="L96" s="171">
        <f>IF(RES_hhdet_tes!L96=0,"",RES_hhdet_tes!L96/RES_hhdet_fec!L96)</f>
        <v>0.72930442082087421</v>
      </c>
      <c r="M96" s="171">
        <f>IF(RES_hhdet_tes!M96=0,"",RES_hhdet_tes!M96/RES_hhdet_fec!M96)</f>
        <v>0.73313876621778684</v>
      </c>
      <c r="N96" s="171">
        <f>IF(RES_hhdet_tes!N96=0,"",RES_hhdet_tes!N96/RES_hhdet_fec!N96)</f>
        <v>0.7357984374320512</v>
      </c>
      <c r="O96" s="171">
        <f>IF(RES_hhdet_tes!O96=0,"",RES_hhdet_tes!O96/RES_hhdet_fec!O96)</f>
        <v>0.7359429855071874</v>
      </c>
      <c r="P96" s="171">
        <f>IF(RES_hhdet_tes!P96=0,"",RES_hhdet_tes!P96/RES_hhdet_fec!P96)</f>
        <v>0.74006728274187406</v>
      </c>
      <c r="Q96" s="171">
        <f>IF(RES_hhdet_tes!Q96=0,"",RES_hhdet_tes!Q96/RES_hhdet_fec!Q96)</f>
        <v>0.7469985516552462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0.74907086648434229</v>
      </c>
      <c r="C97" s="170">
        <f>IF(RES_hhdet_tes!C97=0,"",RES_hhdet_tes!C97/RES_hhdet_fec!C97)</f>
        <v>0.76310613504286484</v>
      </c>
      <c r="D97" s="170">
        <f>IF(RES_hhdet_tes!D97=0,"",RES_hhdet_tes!D97/RES_hhdet_fec!D97)</f>
        <v>0.7665304887046811</v>
      </c>
      <c r="E97" s="170">
        <f>IF(RES_hhdet_tes!E97=0,"",RES_hhdet_tes!E97/RES_hhdet_fec!E97)</f>
        <v>0.77637620746477642</v>
      </c>
      <c r="F97" s="170">
        <f>IF(RES_hhdet_tes!F97=0,"",RES_hhdet_tes!F97/RES_hhdet_fec!F97)</f>
        <v>0.77587948454458344</v>
      </c>
      <c r="G97" s="170">
        <f>IF(RES_hhdet_tes!G97=0,"",RES_hhdet_tes!G97/RES_hhdet_fec!G97)</f>
        <v>0.77673267924109768</v>
      </c>
      <c r="H97" s="170">
        <f>IF(RES_hhdet_tes!H97=0,"",RES_hhdet_tes!H97/RES_hhdet_fec!H97)</f>
        <v>0.78944256905790955</v>
      </c>
      <c r="I97" s="170">
        <f>IF(RES_hhdet_tes!I97=0,"",RES_hhdet_tes!I97/RES_hhdet_fec!I97)</f>
        <v>0.79191472976898947</v>
      </c>
      <c r="J97" s="170">
        <f>IF(RES_hhdet_tes!J97=0,"",RES_hhdet_tes!J97/RES_hhdet_fec!J97)</f>
        <v>0.79700446952566673</v>
      </c>
      <c r="K97" s="170">
        <f>IF(RES_hhdet_tes!K97=0,"",RES_hhdet_tes!K97/RES_hhdet_fec!K97)</f>
        <v>0.79965892362748658</v>
      </c>
      <c r="L97" s="170">
        <f>IF(RES_hhdet_tes!L97=0,"",RES_hhdet_tes!L97/RES_hhdet_fec!L97)</f>
        <v>0.80502617120546804</v>
      </c>
      <c r="M97" s="170">
        <f>IF(RES_hhdet_tes!M97=0,"",RES_hhdet_tes!M97/RES_hhdet_fec!M97)</f>
        <v>0.81046726411490655</v>
      </c>
      <c r="N97" s="170">
        <f>IF(RES_hhdet_tes!N97=0,"",RES_hhdet_tes!N97/RES_hhdet_fec!N97)</f>
        <v>0.80443181697437627</v>
      </c>
      <c r="O97" s="170">
        <f>IF(RES_hhdet_tes!O97=0,"",RES_hhdet_tes!O97/RES_hhdet_fec!O97)</f>
        <v>0.80390779759918973</v>
      </c>
      <c r="P97" s="170">
        <f>IF(RES_hhdet_tes!P97=0,"",RES_hhdet_tes!P97/RES_hhdet_fec!P97)</f>
        <v>0.80505507538399967</v>
      </c>
      <c r="Q97" s="170">
        <f>IF(RES_hhdet_tes!Q97=0,"",RES_hhdet_tes!Q97/RES_hhdet_fec!Q97)</f>
        <v>0.80419157518175421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0.67113996716557445</v>
      </c>
      <c r="C98" s="73">
        <f>IF(RES_hhdet_tes!C98=0,"",RES_hhdet_tes!C98/RES_hhdet_fec!C98)</f>
        <v>0.69142673330088877</v>
      </c>
      <c r="D98" s="73">
        <f>IF(RES_hhdet_tes!D98=0,"",RES_hhdet_tes!D98/RES_hhdet_fec!D98)</f>
        <v>0.7042607807170721</v>
      </c>
      <c r="E98" s="73">
        <f>IF(RES_hhdet_tes!E98=0,"",RES_hhdet_tes!E98/RES_hhdet_fec!E98)</f>
        <v>0.71266775567012075</v>
      </c>
      <c r="F98" s="73">
        <f>IF(RES_hhdet_tes!F98=0,"",RES_hhdet_tes!F98/RES_hhdet_fec!F98)</f>
        <v>0.71522759685590032</v>
      </c>
      <c r="G98" s="73">
        <f>IF(RES_hhdet_tes!G98=0,"",RES_hhdet_tes!G98/RES_hhdet_fec!G98)</f>
        <v>0.7178118524256587</v>
      </c>
      <c r="H98" s="73">
        <f>IF(RES_hhdet_tes!H98=0,"",RES_hhdet_tes!H98/RES_hhdet_fec!H98)</f>
        <v>0.72643949697766108</v>
      </c>
      <c r="I98" s="73">
        <f>IF(RES_hhdet_tes!I98=0,"",RES_hhdet_tes!I98/RES_hhdet_fec!I98)</f>
        <v>0.72953870531147524</v>
      </c>
      <c r="J98" s="73">
        <f>IF(RES_hhdet_tes!J98=0,"",RES_hhdet_tes!J98/RES_hhdet_fec!J98)</f>
        <v>0.73293219724351055</v>
      </c>
      <c r="K98" s="73">
        <f>IF(RES_hhdet_tes!K98=0,"",RES_hhdet_tes!K98/RES_hhdet_fec!K98)</f>
        <v>0.73518006795444546</v>
      </c>
      <c r="L98" s="73">
        <f>IF(RES_hhdet_tes!L98=0,"",RES_hhdet_tes!L98/RES_hhdet_fec!L98)</f>
        <v>0.73687855326341245</v>
      </c>
      <c r="M98" s="73">
        <f>IF(RES_hhdet_tes!M98=0,"",RES_hhdet_tes!M98/RES_hhdet_fec!M98)</f>
        <v>0.74323604437066426</v>
      </c>
      <c r="N98" s="73">
        <f>IF(RES_hhdet_tes!N98=0,"",RES_hhdet_tes!N98/RES_hhdet_fec!N98)</f>
        <v>0.74439009790885602</v>
      </c>
      <c r="O98" s="73">
        <f>IF(RES_hhdet_tes!O98=0,"",RES_hhdet_tes!O98/RES_hhdet_fec!O98)</f>
        <v>0.74584450885275877</v>
      </c>
      <c r="P98" s="73">
        <f>IF(RES_hhdet_tes!P98=0,"",RES_hhdet_tes!P98/RES_hhdet_fec!P98)</f>
        <v>0.74894064540942173</v>
      </c>
      <c r="Q98" s="73">
        <f>IF(RES_hhdet_tes!Q98=0,"",RES_hhdet_tes!Q98/RES_hhdet_fec!Q98)</f>
        <v>0.75123876065631623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</v>
      </c>
      <c r="C99" s="73">
        <f>IF(RES_hhdet_tes!C99=0,"",RES_hhdet_tes!C99/RES_hhdet_fec!C99)</f>
        <v>1</v>
      </c>
      <c r="D99" s="73">
        <f>IF(RES_hhdet_tes!D99=0,"",RES_hhdet_tes!D99/RES_hhdet_fec!D99)</f>
        <v>1</v>
      </c>
      <c r="E99" s="73">
        <f>IF(RES_hhdet_tes!E99=0,"",RES_hhdet_tes!E99/RES_hhdet_fec!E99)</f>
        <v>1</v>
      </c>
      <c r="F99" s="73">
        <f>IF(RES_hhdet_tes!F99=0,"",RES_hhdet_tes!F99/RES_hhdet_fec!F99)</f>
        <v>1</v>
      </c>
      <c r="G99" s="73">
        <f>IF(RES_hhdet_tes!G99=0,"",RES_hhdet_tes!G99/RES_hhdet_fec!G99)</f>
        <v>1.0000000000000002</v>
      </c>
      <c r="H99" s="73">
        <f>IF(RES_hhdet_tes!H99=0,"",RES_hhdet_tes!H99/RES_hhdet_fec!H99)</f>
        <v>1</v>
      </c>
      <c r="I99" s="73">
        <f>IF(RES_hhdet_tes!I99=0,"",RES_hhdet_tes!I99/RES_hhdet_fec!I99)</f>
        <v>0.99999999999999967</v>
      </c>
      <c r="J99" s="73">
        <f>IF(RES_hhdet_tes!J99=0,"",RES_hhdet_tes!J99/RES_hhdet_fec!J99)</f>
        <v>1</v>
      </c>
      <c r="K99" s="73">
        <f>IF(RES_hhdet_tes!K99=0,"",RES_hhdet_tes!K99/RES_hhdet_fec!K99)</f>
        <v>0.99999999999999989</v>
      </c>
      <c r="L99" s="73">
        <f>IF(RES_hhdet_tes!L99=0,"",RES_hhdet_tes!L99/RES_hhdet_fec!L99)</f>
        <v>1</v>
      </c>
      <c r="M99" s="73">
        <f>IF(RES_hhdet_tes!M99=0,"",RES_hhdet_tes!M99/RES_hhdet_fec!M99)</f>
        <v>1</v>
      </c>
      <c r="N99" s="73">
        <f>IF(RES_hhdet_tes!N99=0,"",RES_hhdet_tes!N99/RES_hhdet_fec!N99)</f>
        <v>0.99999999999999967</v>
      </c>
      <c r="O99" s="73">
        <f>IF(RES_hhdet_tes!O99=0,"",RES_hhdet_tes!O99/RES_hhdet_fec!O99)</f>
        <v>1</v>
      </c>
      <c r="P99" s="73">
        <f>IF(RES_hhdet_tes!P99=0,"",RES_hhdet_tes!P99/RES_hhdet_fec!P99)</f>
        <v>0.99999999999999978</v>
      </c>
      <c r="Q99" s="73">
        <f>IF(RES_hhdet_tes!Q99=0,"",RES_hhdet_tes!Q99/RES_hhdet_fec!Q99)</f>
        <v>1.0000000000000002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0.73877516874771709</v>
      </c>
      <c r="C100" s="169">
        <f>IF(RES_hhdet_tes!C100=0,"",RES_hhdet_tes!C100/RES_hhdet_fec!C100)</f>
        <v>0.74345533763347937</v>
      </c>
      <c r="D100" s="169">
        <f>IF(RES_hhdet_tes!D100=0,"",RES_hhdet_tes!D100/RES_hhdet_fec!D100)</f>
        <v>0.72193618266292192</v>
      </c>
      <c r="E100" s="169">
        <f>IF(RES_hhdet_tes!E100=0,"",RES_hhdet_tes!E100/RES_hhdet_fec!E100)</f>
        <v>0.77387953260442721</v>
      </c>
      <c r="F100" s="169">
        <f>IF(RES_hhdet_tes!F100=0,"",RES_hhdet_tes!F100/RES_hhdet_fec!F100)</f>
        <v>0.77154854936347861</v>
      </c>
      <c r="G100" s="169">
        <f>IF(RES_hhdet_tes!G100=0,"",RES_hhdet_tes!G100/RES_hhdet_fec!G100)</f>
        <v>0.78496224183498642</v>
      </c>
      <c r="H100" s="169">
        <f>IF(RES_hhdet_tes!H100=0,"",RES_hhdet_tes!H100/RES_hhdet_fec!H100)</f>
        <v>0.79517257494889804</v>
      </c>
      <c r="I100" s="169">
        <f>IF(RES_hhdet_tes!I100=0,"",RES_hhdet_tes!I100/RES_hhdet_fec!I100)</f>
        <v>0.78666706396447583</v>
      </c>
      <c r="J100" s="169">
        <f>IF(RES_hhdet_tes!J100=0,"",RES_hhdet_tes!J100/RES_hhdet_fec!J100)</f>
        <v>0.63507219697604078</v>
      </c>
      <c r="K100" s="169">
        <f>IF(RES_hhdet_tes!K100=0,"",RES_hhdet_tes!K100/RES_hhdet_fec!K100)</f>
        <v>0.67348024880613944</v>
      </c>
      <c r="L100" s="169">
        <f>IF(RES_hhdet_tes!L100=0,"",RES_hhdet_tes!L100/RES_hhdet_fec!L100)</f>
        <v>0.69945790543954689</v>
      </c>
      <c r="M100" s="169">
        <f>IF(RES_hhdet_tes!M100=0,"",RES_hhdet_tes!M100/RES_hhdet_fec!M100)</f>
        <v>0.67216152345690705</v>
      </c>
      <c r="N100" s="169">
        <f>IF(RES_hhdet_tes!N100=0,"",RES_hhdet_tes!N100/RES_hhdet_fec!N100)</f>
        <v>0.69057245920687715</v>
      </c>
      <c r="O100" s="169">
        <f>IF(RES_hhdet_tes!O100=0,"",RES_hhdet_tes!O100/RES_hhdet_fec!O100)</f>
        <v>0.70023512331518978</v>
      </c>
      <c r="P100" s="169">
        <f>IF(RES_hhdet_tes!P100=0,"",RES_hhdet_tes!P100/RES_hhdet_fec!P100)</f>
        <v>0.69472419473891478</v>
      </c>
      <c r="Q100" s="169">
        <f>IF(RES_hhdet_tes!Q100=0,"",RES_hhdet_tes!Q100/RES_hhdet_fec!Q100)</f>
        <v>0.71454835449821819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>
        <f>IF(RES_hhdet_tes!J101=0,"",RES_hhdet_tes!J101/RES_hhdet_fec!J101)</f>
        <v>0.3553170209833405</v>
      </c>
      <c r="K101" s="73">
        <f>IF(RES_hhdet_tes!K101=0,"",RES_hhdet_tes!K101/RES_hhdet_fec!K101)</f>
        <v>0.35531702098334061</v>
      </c>
      <c r="L101" s="73">
        <f>IF(RES_hhdet_tes!L101=0,"",RES_hhdet_tes!L101/RES_hhdet_fec!L101)</f>
        <v>0.3553170209833405</v>
      </c>
      <c r="M101" s="73">
        <f>IF(RES_hhdet_tes!M101=0,"",RES_hhdet_tes!M101/RES_hhdet_fec!M101)</f>
        <v>0.35531702098334073</v>
      </c>
      <c r="N101" s="73">
        <f>IF(RES_hhdet_tes!N101=0,"",RES_hhdet_tes!N101/RES_hhdet_fec!N101)</f>
        <v>0.35531702098334056</v>
      </c>
      <c r="O101" s="73">
        <f>IF(RES_hhdet_tes!O101=0,"",RES_hhdet_tes!O101/RES_hhdet_fec!O101)</f>
        <v>0.35531702098334073</v>
      </c>
      <c r="P101" s="73">
        <f>IF(RES_hhdet_tes!P101=0,"",RES_hhdet_tes!P101/RES_hhdet_fec!P101)</f>
        <v>0.35531702098334056</v>
      </c>
      <c r="Q101" s="73">
        <f>IF(RES_hhdet_tes!Q101=0,"",RES_hhdet_tes!Q101/RES_hhdet_fec!Q101)</f>
        <v>0.35531702098334039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0.41738215638634424</v>
      </c>
      <c r="C102" s="73">
        <f>IF(RES_hhdet_tes!C102=0,"",RES_hhdet_tes!C102/RES_hhdet_fec!C102)</f>
        <v>0.42225093001500774</v>
      </c>
      <c r="D102" s="73">
        <f>IF(RES_hhdet_tes!D102=0,"",RES_hhdet_tes!D102/RES_hhdet_fec!D102)</f>
        <v>0.43678380364170022</v>
      </c>
      <c r="E102" s="73">
        <f>IF(RES_hhdet_tes!E102=0,"",RES_hhdet_tes!E102/RES_hhdet_fec!E102)</f>
        <v>0.4522320675627472</v>
      </c>
      <c r="F102" s="73">
        <f>IF(RES_hhdet_tes!F102=0,"",RES_hhdet_tes!F102/RES_hhdet_fec!F102)</f>
        <v>0.45324149037459083</v>
      </c>
      <c r="G102" s="73">
        <f>IF(RES_hhdet_tes!G102=0,"",RES_hhdet_tes!G102/RES_hhdet_fec!G102)</f>
        <v>0.45358681327609562</v>
      </c>
      <c r="H102" s="73">
        <f>IF(RES_hhdet_tes!H102=0,"",RES_hhdet_tes!H102/RES_hhdet_fec!H102)</f>
        <v>0.45503985024730925</v>
      </c>
      <c r="I102" s="73">
        <f>IF(RES_hhdet_tes!I102=0,"",RES_hhdet_tes!I102/RES_hhdet_fec!I102)</f>
        <v>0.46070974654817515</v>
      </c>
      <c r="J102" s="73">
        <f>IF(RES_hhdet_tes!J102=0,"",RES_hhdet_tes!J102/RES_hhdet_fec!J102)</f>
        <v>0.46457386680047058</v>
      </c>
      <c r="K102" s="73">
        <f>IF(RES_hhdet_tes!K102=0,"",RES_hhdet_tes!K102/RES_hhdet_fec!K102)</f>
        <v>0.46764387183526429</v>
      </c>
      <c r="L102" s="73">
        <f>IF(RES_hhdet_tes!L102=0,"",RES_hhdet_tes!L102/RES_hhdet_fec!L102)</f>
        <v>0.46786418576280642</v>
      </c>
      <c r="M102" s="73">
        <f>IF(RES_hhdet_tes!M102=0,"",RES_hhdet_tes!M102/RES_hhdet_fec!M102)</f>
        <v>0.47348528819987085</v>
      </c>
      <c r="N102" s="73">
        <f>IF(RES_hhdet_tes!N102=0,"",RES_hhdet_tes!N102/RES_hhdet_fec!N102)</f>
        <v>0.47366021249151463</v>
      </c>
      <c r="O102" s="73">
        <f>IF(RES_hhdet_tes!O102=0,"",RES_hhdet_tes!O102/RES_hhdet_fec!O102)</f>
        <v>0.4741675819478367</v>
      </c>
      <c r="P102" s="73">
        <f>IF(RES_hhdet_tes!P102=0,"",RES_hhdet_tes!P102/RES_hhdet_fec!P102)</f>
        <v>0.47552284545846796</v>
      </c>
      <c r="Q102" s="73">
        <f>IF(RES_hhdet_tes!Q102=0,"",RES_hhdet_tes!Q102/RES_hhdet_fec!Q102)</f>
        <v>0.4764900759068077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0.80132789446051955</v>
      </c>
      <c r="C103" s="65">
        <f>IF(RES_hhdet_tes!C103=0,"",RES_hhdet_tes!C103/RES_hhdet_fec!C103)</f>
        <v>0.80517470685052461</v>
      </c>
      <c r="D103" s="65">
        <f>IF(RES_hhdet_tes!D103=0,"",RES_hhdet_tes!D103/RES_hhdet_fec!D103)</f>
        <v>0.80761059543107683</v>
      </c>
      <c r="E103" s="65">
        <f>IF(RES_hhdet_tes!E103=0,"",RES_hhdet_tes!E103/RES_hhdet_fec!E103)</f>
        <v>0.81534918646111842</v>
      </c>
      <c r="F103" s="65">
        <f>IF(RES_hhdet_tes!F103=0,"",RES_hhdet_tes!F103/RES_hhdet_fec!F103)</f>
        <v>0.81952516469489256</v>
      </c>
      <c r="G103" s="65">
        <f>IF(RES_hhdet_tes!G103=0,"",RES_hhdet_tes!G103/RES_hhdet_fec!G103)</f>
        <v>0.8244214070398046</v>
      </c>
      <c r="H103" s="65">
        <f>IF(RES_hhdet_tes!H103=0,"",RES_hhdet_tes!H103/RES_hhdet_fec!H103)</f>
        <v>0.83147046768243316</v>
      </c>
      <c r="I103" s="65">
        <f>IF(RES_hhdet_tes!I103=0,"",RES_hhdet_tes!I103/RES_hhdet_fec!I103)</f>
        <v>0.83693765528132813</v>
      </c>
      <c r="J103" s="65">
        <f>IF(RES_hhdet_tes!J103=0,"",RES_hhdet_tes!J103/RES_hhdet_fec!J103)</f>
        <v>0.84028187817959643</v>
      </c>
      <c r="K103" s="65">
        <f>IF(RES_hhdet_tes!K103=0,"",RES_hhdet_tes!K103/RES_hhdet_fec!K103)</f>
        <v>0.84137927083893105</v>
      </c>
      <c r="L103" s="65">
        <f>IF(RES_hhdet_tes!L103=0,"",RES_hhdet_tes!L103/RES_hhdet_fec!L103)</f>
        <v>0.84243413333913586</v>
      </c>
      <c r="M103" s="65">
        <f>IF(RES_hhdet_tes!M103=0,"",RES_hhdet_tes!M103/RES_hhdet_fec!M103)</f>
        <v>0.84415055767967606</v>
      </c>
      <c r="N103" s="65">
        <f>IF(RES_hhdet_tes!N103=0,"",RES_hhdet_tes!N103/RES_hhdet_fec!N103)</f>
        <v>0.84495498396211133</v>
      </c>
      <c r="O103" s="65">
        <f>IF(RES_hhdet_tes!O103=0,"",RES_hhdet_tes!O103/RES_hhdet_fec!O103)</f>
        <v>0.84615210352817416</v>
      </c>
      <c r="P103" s="65">
        <f>IF(RES_hhdet_tes!P103=0,"",RES_hhdet_tes!P103/RES_hhdet_fec!P103)</f>
        <v>0.84861507713673301</v>
      </c>
      <c r="Q103" s="65">
        <f>IF(RES_hhdet_tes!Q103=0,"",RES_hhdet_tes!Q103/RES_hhdet_fec!Q103)</f>
        <v>0.85338458529710715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0.77136255895861505</v>
      </c>
      <c r="C124" s="175">
        <f>IF(RES_hhdet_tes!C124=0,"",RES_hhdet_tes!C124/RES_hhdet_fec!C124)</f>
        <v>0.77228119562071318</v>
      </c>
      <c r="D124" s="175">
        <f>IF(RES_hhdet_tes!D124=0,"",RES_hhdet_tes!D124/RES_hhdet_fec!D124)</f>
        <v>0.77368565514088228</v>
      </c>
      <c r="E124" s="175">
        <f>IF(RES_hhdet_tes!E124=0,"",RES_hhdet_tes!E124/RES_hhdet_fec!E124)</f>
        <v>0.77871307200978224</v>
      </c>
      <c r="F124" s="175">
        <f>IF(RES_hhdet_tes!F124=0,"",RES_hhdet_tes!F124/RES_hhdet_fec!F124)</f>
        <v>0.78067630640998997</v>
      </c>
      <c r="G124" s="175">
        <f>IF(RES_hhdet_tes!G124=0,"",RES_hhdet_tes!G124/RES_hhdet_fec!G124)</f>
        <v>0.78426400119442963</v>
      </c>
      <c r="H124" s="175">
        <f>IF(RES_hhdet_tes!H124=0,"",RES_hhdet_tes!H124/RES_hhdet_fec!H124)</f>
        <v>0.78858451797154505</v>
      </c>
      <c r="I124" s="175">
        <f>IF(RES_hhdet_tes!I124=0,"",RES_hhdet_tes!I124/RES_hhdet_fec!I124)</f>
        <v>0.79468789775617088</v>
      </c>
      <c r="J124" s="175">
        <f>IF(RES_hhdet_tes!J124=0,"",RES_hhdet_tes!J124/RES_hhdet_fec!J124)</f>
        <v>0.79074839206973635</v>
      </c>
      <c r="K124" s="175">
        <f>IF(RES_hhdet_tes!K124=0,"",RES_hhdet_tes!K124/RES_hhdet_fec!K124)</f>
        <v>0.79815107697052989</v>
      </c>
      <c r="L124" s="175">
        <f>IF(RES_hhdet_tes!L124=0,"",RES_hhdet_tes!L124/RES_hhdet_fec!L124)</f>
        <v>0.80329762550581274</v>
      </c>
      <c r="M124" s="175">
        <f>IF(RES_hhdet_tes!M124=0,"",RES_hhdet_tes!M124/RES_hhdet_fec!M124)</f>
        <v>0.80464844644878553</v>
      </c>
      <c r="N124" s="175">
        <f>IF(RES_hhdet_tes!N124=0,"",RES_hhdet_tes!N124/RES_hhdet_fec!N124)</f>
        <v>0.81733070265404861</v>
      </c>
      <c r="O124" s="175">
        <f>IF(RES_hhdet_tes!O124=0,"",RES_hhdet_tes!O124/RES_hhdet_fec!O124)</f>
        <v>0.82572511781158442</v>
      </c>
      <c r="P124" s="175">
        <f>IF(RES_hhdet_tes!P124=0,"",RES_hhdet_tes!P124/RES_hhdet_fec!P124)</f>
        <v>0.82630002744993036</v>
      </c>
      <c r="Q124" s="175">
        <f>IF(RES_hhdet_tes!Q124=0,"",RES_hhdet_tes!Q124/RES_hhdet_fec!Q124)</f>
        <v>0.83336274052380177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0.76987277619905659</v>
      </c>
      <c r="C125" s="169">
        <f>IF(RES_hhdet_tes!C125=0,"",RES_hhdet_tes!C125/RES_hhdet_fec!C125)</f>
        <v>0.77138224821482326</v>
      </c>
      <c r="D125" s="169">
        <f>IF(RES_hhdet_tes!D125=0,"",RES_hhdet_tes!D125/RES_hhdet_fec!D125)</f>
        <v>0.77392981226510482</v>
      </c>
      <c r="E125" s="169">
        <f>IF(RES_hhdet_tes!E125=0,"",RES_hhdet_tes!E125/RES_hhdet_fec!E125)</f>
        <v>0.77575199802174877</v>
      </c>
      <c r="F125" s="169">
        <f>IF(RES_hhdet_tes!F125=0,"",RES_hhdet_tes!F125/RES_hhdet_fec!F125)</f>
        <v>0.77823034462456619</v>
      </c>
      <c r="G125" s="169">
        <f>IF(RES_hhdet_tes!G125=0,"",RES_hhdet_tes!G125/RES_hhdet_fec!G125)</f>
        <v>0.78142543553046251</v>
      </c>
      <c r="H125" s="169">
        <f>IF(RES_hhdet_tes!H125=0,"",RES_hhdet_tes!H125/RES_hhdet_fec!H125)</f>
        <v>0.78395599453716081</v>
      </c>
      <c r="I125" s="169">
        <f>IF(RES_hhdet_tes!I125=0,"",RES_hhdet_tes!I125/RES_hhdet_fec!I125)</f>
        <v>0.78701547324675192</v>
      </c>
      <c r="J125" s="169">
        <f>IF(RES_hhdet_tes!J125=0,"",RES_hhdet_tes!J125/RES_hhdet_fec!J125)</f>
        <v>0.78883972004595915</v>
      </c>
      <c r="K125" s="169">
        <f>IF(RES_hhdet_tes!K125=0,"",RES_hhdet_tes!K125/RES_hhdet_fec!K125)</f>
        <v>0.79189817041889343</v>
      </c>
      <c r="L125" s="169">
        <f>IF(RES_hhdet_tes!L125=0,"",RES_hhdet_tes!L125/RES_hhdet_fec!L125)</f>
        <v>0.79414525589446883</v>
      </c>
      <c r="M125" s="169">
        <f>IF(RES_hhdet_tes!M125=0,"",RES_hhdet_tes!M125/RES_hhdet_fec!M125)</f>
        <v>0.79812743889614413</v>
      </c>
      <c r="N125" s="169">
        <f>IF(RES_hhdet_tes!N125=0,"",RES_hhdet_tes!N125/RES_hhdet_fec!N125)</f>
        <v>0.8132240585302577</v>
      </c>
      <c r="O125" s="169">
        <f>IF(RES_hhdet_tes!O125=0,"",RES_hhdet_tes!O125/RES_hhdet_fec!O125)</f>
        <v>0.82065989465835731</v>
      </c>
      <c r="P125" s="169">
        <f>IF(RES_hhdet_tes!P125=0,"",RES_hhdet_tes!P125/RES_hhdet_fec!P125)</f>
        <v>0.82103254884385701</v>
      </c>
      <c r="Q125" s="169">
        <f>IF(RES_hhdet_tes!Q125=0,"",RES_hhdet_tes!Q125/RES_hhdet_fec!Q125)</f>
        <v>0.82935550509266021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0.76872891404790333</v>
      </c>
      <c r="C126" s="73">
        <f>IF(RES_hhdet_tes!C126=0,"",RES_hhdet_tes!C126/RES_hhdet_fec!C126)</f>
        <v>0.77019706195192172</v>
      </c>
      <c r="D126" s="73">
        <f>IF(RES_hhdet_tes!D126=0,"",RES_hhdet_tes!D126/RES_hhdet_fec!D126)</f>
        <v>0.77190007374641678</v>
      </c>
      <c r="E126" s="73">
        <f>IF(RES_hhdet_tes!E126=0,"",RES_hhdet_tes!E126/RES_hhdet_fec!E126)</f>
        <v>0.77398670399255642</v>
      </c>
      <c r="F126" s="73">
        <f>IF(RES_hhdet_tes!F126=0,"",RES_hhdet_tes!F126/RES_hhdet_fec!F126)</f>
        <v>0.77633277879801155</v>
      </c>
      <c r="G126" s="73">
        <f>IF(RES_hhdet_tes!G126=0,"",RES_hhdet_tes!G126/RES_hhdet_fec!G126)</f>
        <v>0.77955310121574006</v>
      </c>
      <c r="H126" s="73">
        <f>IF(RES_hhdet_tes!H126=0,"",RES_hhdet_tes!H126/RES_hhdet_fec!H126)</f>
        <v>0.78259175937820435</v>
      </c>
      <c r="I126" s="73">
        <f>IF(RES_hhdet_tes!I126=0,"",RES_hhdet_tes!I126/RES_hhdet_fec!I126)</f>
        <v>0.78560656399027096</v>
      </c>
      <c r="J126" s="73">
        <f>IF(RES_hhdet_tes!J126=0,"",RES_hhdet_tes!J126/RES_hhdet_fec!J126)</f>
        <v>0.78825587807557163</v>
      </c>
      <c r="K126" s="73">
        <f>IF(RES_hhdet_tes!K126=0,"",RES_hhdet_tes!K126/RES_hhdet_fec!K126)</f>
        <v>0.79123781738583954</v>
      </c>
      <c r="L126" s="73">
        <f>IF(RES_hhdet_tes!L126=0,"",RES_hhdet_tes!L126/RES_hhdet_fec!L126)</f>
        <v>0.79375937180928535</v>
      </c>
      <c r="M126" s="73">
        <f>IF(RES_hhdet_tes!M126=0,"",RES_hhdet_tes!M126/RES_hhdet_fec!M126)</f>
        <v>0.79773215363645844</v>
      </c>
      <c r="N126" s="73">
        <f>IF(RES_hhdet_tes!N126=0,"",RES_hhdet_tes!N126/RES_hhdet_fec!N126)</f>
        <v>0.81262268481367139</v>
      </c>
      <c r="O126" s="73">
        <f>IF(RES_hhdet_tes!O126=0,"",RES_hhdet_tes!O126/RES_hhdet_fec!O126)</f>
        <v>0.82010960412919798</v>
      </c>
      <c r="P126" s="73">
        <f>IF(RES_hhdet_tes!P126=0,"",RES_hhdet_tes!P126/RES_hhdet_fec!P126)</f>
        <v>0.82026980165391306</v>
      </c>
      <c r="Q126" s="73">
        <f>IF(RES_hhdet_tes!Q126=0,"",RES_hhdet_tes!Q126/RES_hhdet_fec!Q126)</f>
        <v>0.82868418506076036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</v>
      </c>
      <c r="C127" s="73">
        <f>IF(RES_hhdet_tes!C127=0,"",RES_hhdet_tes!C127/RES_hhdet_fec!C127)</f>
        <v>1</v>
      </c>
      <c r="D127" s="73">
        <f>IF(RES_hhdet_tes!D127=0,"",RES_hhdet_tes!D127/RES_hhdet_fec!D127)</f>
        <v>0.99999999999999911</v>
      </c>
      <c r="E127" s="73">
        <f>IF(RES_hhdet_tes!E127=0,"",RES_hhdet_tes!E127/RES_hhdet_fec!E127)</f>
        <v>0.99999999999999989</v>
      </c>
      <c r="F127" s="73">
        <f>IF(RES_hhdet_tes!F127=0,"",RES_hhdet_tes!F127/RES_hhdet_fec!F127)</f>
        <v>1</v>
      </c>
      <c r="G127" s="73">
        <f>IF(RES_hhdet_tes!G127=0,"",RES_hhdet_tes!G127/RES_hhdet_fec!G127)</f>
        <v>1.0000000000000002</v>
      </c>
      <c r="H127" s="73">
        <f>IF(RES_hhdet_tes!H127=0,"",RES_hhdet_tes!H127/RES_hhdet_fec!H127)</f>
        <v>1</v>
      </c>
      <c r="I127" s="73">
        <f>IF(RES_hhdet_tes!I127=0,"",RES_hhdet_tes!I127/RES_hhdet_fec!I127)</f>
        <v>1</v>
      </c>
      <c r="J127" s="73">
        <f>IF(RES_hhdet_tes!J127=0,"",RES_hhdet_tes!J127/RES_hhdet_fec!J127)</f>
        <v>1.0000000000000004</v>
      </c>
      <c r="K127" s="73">
        <f>IF(RES_hhdet_tes!K127=0,"",RES_hhdet_tes!K127/RES_hhdet_fec!K127)</f>
        <v>0.99999999999999978</v>
      </c>
      <c r="L127" s="73">
        <f>IF(RES_hhdet_tes!L127=0,"",RES_hhdet_tes!L127/RES_hhdet_fec!L127)</f>
        <v>0.99999999999999922</v>
      </c>
      <c r="M127" s="73">
        <f>IF(RES_hhdet_tes!M127=0,"",RES_hhdet_tes!M127/RES_hhdet_fec!M127)</f>
        <v>1.0000000000000002</v>
      </c>
      <c r="N127" s="73">
        <f>IF(RES_hhdet_tes!N127=0,"",RES_hhdet_tes!N127/RES_hhdet_fec!N127)</f>
        <v>0.99999999999999956</v>
      </c>
      <c r="O127" s="73">
        <f>IF(RES_hhdet_tes!O127=0,"",RES_hhdet_tes!O127/RES_hhdet_fec!O127)</f>
        <v>1</v>
      </c>
      <c r="P127" s="73">
        <f>IF(RES_hhdet_tes!P127=0,"",RES_hhdet_tes!P127/RES_hhdet_fec!P127)</f>
        <v>1</v>
      </c>
      <c r="Q127" s="73">
        <f>IF(RES_hhdet_tes!Q127=0,"",RES_hhdet_tes!Q127/RES_hhdet_fec!Q127)</f>
        <v>1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1.5927262852487285</v>
      </c>
      <c r="C128" s="169">
        <f>IF(RES_hhdet_tes!C128=0,"",RES_hhdet_tes!C128/RES_hhdet_fec!C128)</f>
        <v>1.6846365976866631</v>
      </c>
      <c r="D128" s="169">
        <f>IF(RES_hhdet_tes!D128=0,"",RES_hhdet_tes!D128/RES_hhdet_fec!D128)</f>
        <v>1.7477851220291243</v>
      </c>
      <c r="E128" s="169">
        <f>IF(RES_hhdet_tes!E128=0,"",RES_hhdet_tes!E128/RES_hhdet_fec!E128)</f>
        <v>1.8033742525332981</v>
      </c>
      <c r="F128" s="169">
        <f>IF(RES_hhdet_tes!F128=0,"",RES_hhdet_tes!F128/RES_hhdet_fec!F128)</f>
        <v>1.8584940589014001</v>
      </c>
      <c r="G128" s="169">
        <f>IF(RES_hhdet_tes!G128=0,"",RES_hhdet_tes!G128/RES_hhdet_fec!G128)</f>
        <v>1.9259153884689177</v>
      </c>
      <c r="H128" s="169">
        <f>IF(RES_hhdet_tes!H128=0,"",RES_hhdet_tes!H128/RES_hhdet_fec!H128)</f>
        <v>2.0015952677496576</v>
      </c>
      <c r="I128" s="169">
        <f>IF(RES_hhdet_tes!I128=0,"",RES_hhdet_tes!I128/RES_hhdet_fec!I128)</f>
        <v>2.0778129262059464</v>
      </c>
      <c r="J128" s="169">
        <f>IF(RES_hhdet_tes!J128=0,"",RES_hhdet_tes!J128/RES_hhdet_fec!J128)</f>
        <v>2.2636202028414245</v>
      </c>
      <c r="K128" s="169">
        <f>IF(RES_hhdet_tes!K128=0,"",RES_hhdet_tes!K128/RES_hhdet_fec!K128)</f>
        <v>2.462358286954109</v>
      </c>
      <c r="L128" s="169">
        <f>IF(RES_hhdet_tes!L128=0,"",RES_hhdet_tes!L128/RES_hhdet_fec!L128)</f>
        <v>2.612269801917531</v>
      </c>
      <c r="M128" s="169">
        <f>IF(RES_hhdet_tes!M128=0,"",RES_hhdet_tes!M128/RES_hhdet_fec!M128)</f>
        <v>2.7740281406270784</v>
      </c>
      <c r="N128" s="169">
        <f>IF(RES_hhdet_tes!N128=0,"",RES_hhdet_tes!N128/RES_hhdet_fec!N128)</f>
        <v>2.9748635351368566</v>
      </c>
      <c r="O128" s="169">
        <f>IF(RES_hhdet_tes!O128=0,"",RES_hhdet_tes!O128/RES_hhdet_fec!O128)</f>
        <v>3.1235816076976599</v>
      </c>
      <c r="P128" s="169">
        <f>IF(RES_hhdet_tes!P128=0,"",RES_hhdet_tes!P128/RES_hhdet_fec!P128)</f>
        <v>3.2603393307089648</v>
      </c>
      <c r="Q128" s="169">
        <f>IF(RES_hhdet_tes!Q128=0,"",RES_hhdet_tes!Q128/RES_hhdet_fec!Q128)</f>
        <v>3.4507383175515369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1.5927262852487285</v>
      </c>
      <c r="C129" s="73">
        <f>IF(RES_hhdet_tes!C129=0,"",RES_hhdet_tes!C129/RES_hhdet_fec!C129)</f>
        <v>1.6846365976866631</v>
      </c>
      <c r="D129" s="73">
        <f>IF(RES_hhdet_tes!D129=0,"",RES_hhdet_tes!D129/RES_hhdet_fec!D129)</f>
        <v>1.7477851220291243</v>
      </c>
      <c r="E129" s="73">
        <f>IF(RES_hhdet_tes!E129=0,"",RES_hhdet_tes!E129/RES_hhdet_fec!E129)</f>
        <v>1.8033742525332981</v>
      </c>
      <c r="F129" s="73">
        <f>IF(RES_hhdet_tes!F129=0,"",RES_hhdet_tes!F129/RES_hhdet_fec!F129)</f>
        <v>1.8584940589014001</v>
      </c>
      <c r="G129" s="73">
        <f>IF(RES_hhdet_tes!G129=0,"",RES_hhdet_tes!G129/RES_hhdet_fec!G129)</f>
        <v>1.9259153884689177</v>
      </c>
      <c r="H129" s="73">
        <f>IF(RES_hhdet_tes!H129=0,"",RES_hhdet_tes!H129/RES_hhdet_fec!H129)</f>
        <v>2.0015952677496576</v>
      </c>
      <c r="I129" s="73">
        <f>IF(RES_hhdet_tes!I129=0,"",RES_hhdet_tes!I129/RES_hhdet_fec!I129)</f>
        <v>2.0778129262059464</v>
      </c>
      <c r="J129" s="73">
        <f>IF(RES_hhdet_tes!J129=0,"",RES_hhdet_tes!J129/RES_hhdet_fec!J129)</f>
        <v>2.2636202028414245</v>
      </c>
      <c r="K129" s="73">
        <f>IF(RES_hhdet_tes!K129=0,"",RES_hhdet_tes!K129/RES_hhdet_fec!K129)</f>
        <v>2.462358286954109</v>
      </c>
      <c r="L129" s="73">
        <f>IF(RES_hhdet_tes!L129=0,"",RES_hhdet_tes!L129/RES_hhdet_fec!L129)</f>
        <v>2.612269801917531</v>
      </c>
      <c r="M129" s="73">
        <f>IF(RES_hhdet_tes!M129=0,"",RES_hhdet_tes!M129/RES_hhdet_fec!M129)</f>
        <v>2.7740281406270784</v>
      </c>
      <c r="N129" s="73">
        <f>IF(RES_hhdet_tes!N129=0,"",RES_hhdet_tes!N129/RES_hhdet_fec!N129)</f>
        <v>2.9748635351368566</v>
      </c>
      <c r="O129" s="73">
        <f>IF(RES_hhdet_tes!O129=0,"",RES_hhdet_tes!O129/RES_hhdet_fec!O129)</f>
        <v>3.1235816076976599</v>
      </c>
      <c r="P129" s="73">
        <f>IF(RES_hhdet_tes!P129=0,"",RES_hhdet_tes!P129/RES_hhdet_fec!P129)</f>
        <v>3.2603393307089648</v>
      </c>
      <c r="Q129" s="73">
        <f>IF(RES_hhdet_tes!Q129=0,"",RES_hhdet_tes!Q129/RES_hhdet_fec!Q129)</f>
        <v>3.4507383175515369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0.79280182511841046</v>
      </c>
      <c r="C130" s="169">
        <f>IF(RES_hhdet_tes!C130=0,"",RES_hhdet_tes!C130/RES_hhdet_fec!C130)</f>
        <v>0.78911340228360072</v>
      </c>
      <c r="D130" s="169">
        <f>IF(RES_hhdet_tes!D130=0,"",RES_hhdet_tes!D130/RES_hhdet_fec!D130)</f>
        <v>0.7930949274995176</v>
      </c>
      <c r="E130" s="169">
        <f>IF(RES_hhdet_tes!E130=0,"",RES_hhdet_tes!E130/RES_hhdet_fec!E130)</f>
        <v>0.79631352138905231</v>
      </c>
      <c r="F130" s="169">
        <f>IF(RES_hhdet_tes!F130=0,"",RES_hhdet_tes!F130/RES_hhdet_fec!F130)</f>
        <v>0.79702634147797879</v>
      </c>
      <c r="G130" s="169">
        <f>IF(RES_hhdet_tes!G130=0,"",RES_hhdet_tes!G130/RES_hhdet_fec!G130)</f>
        <v>0.79568921029240525</v>
      </c>
      <c r="H130" s="169">
        <f>IF(RES_hhdet_tes!H130=0,"",RES_hhdet_tes!H130/RES_hhdet_fec!H130)</f>
        <v>0.80554889894977477</v>
      </c>
      <c r="I130" s="169">
        <f>IF(RES_hhdet_tes!I130=0,"",RES_hhdet_tes!I130/RES_hhdet_fec!I130)</f>
        <v>0.83928265040037175</v>
      </c>
      <c r="J130" s="169">
        <f>IF(RES_hhdet_tes!J130=0,"",RES_hhdet_tes!J130/RES_hhdet_fec!J130)</f>
        <v>0.82471045841351165</v>
      </c>
      <c r="K130" s="169">
        <f>IF(RES_hhdet_tes!K130=0,"",RES_hhdet_tes!K130/RES_hhdet_fec!K130)</f>
        <v>0.82892743322629314</v>
      </c>
      <c r="L130" s="169">
        <f>IF(RES_hhdet_tes!L130=0,"",RES_hhdet_tes!L130/RES_hhdet_fec!L130)</f>
        <v>0.83931321587038987</v>
      </c>
      <c r="M130" s="169">
        <f>IF(RES_hhdet_tes!M130=0,"",RES_hhdet_tes!M130/RES_hhdet_fec!M130)</f>
        <v>0.8448816343825819</v>
      </c>
      <c r="N130" s="169">
        <f>IF(RES_hhdet_tes!N130=0,"",RES_hhdet_tes!N130/RES_hhdet_fec!N130)</f>
        <v>0.84351301291661618</v>
      </c>
      <c r="O130" s="169">
        <f>IF(RES_hhdet_tes!O130=0,"",RES_hhdet_tes!O130/RES_hhdet_fec!O130)</f>
        <v>0.86220451961237898</v>
      </c>
      <c r="P130" s="169">
        <f>IF(RES_hhdet_tes!P130=0,"",RES_hhdet_tes!P130/RES_hhdet_fec!P130)</f>
        <v>0.86342135303504763</v>
      </c>
      <c r="Q130" s="169">
        <f>IF(RES_hhdet_tes!Q130=0,"",RES_hhdet_tes!Q130/RES_hhdet_fec!Q130)</f>
        <v>0.86432752636037624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0.82758986787535171</v>
      </c>
      <c r="C131" s="174">
        <f>IF(RES_hhdet_tes!C131=0,"",RES_hhdet_tes!C131/RES_hhdet_fec!C131)</f>
        <v>0.82849802184707966</v>
      </c>
      <c r="D131" s="174">
        <f>IF(RES_hhdet_tes!D131=0,"",RES_hhdet_tes!D131/RES_hhdet_fec!D131)</f>
        <v>0.82973397908910651</v>
      </c>
      <c r="E131" s="174">
        <f>IF(RES_hhdet_tes!E131=0,"",RES_hhdet_tes!E131/RES_hhdet_fec!E131)</f>
        <v>0.83111332947808791</v>
      </c>
      <c r="F131" s="174">
        <f>IF(RES_hhdet_tes!F131=0,"",RES_hhdet_tes!F131/RES_hhdet_fec!F131)</f>
        <v>0.83260370501385694</v>
      </c>
      <c r="G131" s="174">
        <f>IF(RES_hhdet_tes!G131=0,"",RES_hhdet_tes!G131/RES_hhdet_fec!G131)</f>
        <v>0.8342072015659342</v>
      </c>
      <c r="H131" s="174">
        <f>IF(RES_hhdet_tes!H131=0,"",RES_hhdet_tes!H131/RES_hhdet_fec!H131)</f>
        <v>0.83622208467313819</v>
      </c>
      <c r="I131" s="174">
        <f>IF(RES_hhdet_tes!I131=0,"",RES_hhdet_tes!I131/RES_hhdet_fec!I131)</f>
        <v>0.84122554169445429</v>
      </c>
      <c r="J131" s="174">
        <f>IF(RES_hhdet_tes!J131=0,"",RES_hhdet_tes!J131/RES_hhdet_fec!J131)</f>
        <v>0.84330583669543269</v>
      </c>
      <c r="K131" s="174">
        <f>IF(RES_hhdet_tes!K131=0,"",RES_hhdet_tes!K131/RES_hhdet_fec!K131)</f>
        <v>0.84459156798807955</v>
      </c>
      <c r="L131" s="174">
        <f>IF(RES_hhdet_tes!L131=0,"",RES_hhdet_tes!L131/RES_hhdet_fec!L131)</f>
        <v>0.84560590660451085</v>
      </c>
      <c r="M131" s="174">
        <f>IF(RES_hhdet_tes!M131=0,"",RES_hhdet_tes!M131/RES_hhdet_fec!M131)</f>
        <v>0.84736724998110813</v>
      </c>
      <c r="N131" s="174">
        <f>IF(RES_hhdet_tes!N131=0,"",RES_hhdet_tes!N131/RES_hhdet_fec!N131)</f>
        <v>0.85713227873111075</v>
      </c>
      <c r="O131" s="174">
        <f>IF(RES_hhdet_tes!O131=0,"",RES_hhdet_tes!O131/RES_hhdet_fec!O131)</f>
        <v>0.86022505785391334</v>
      </c>
      <c r="P131" s="174">
        <f>IF(RES_hhdet_tes!P131=0,"",RES_hhdet_tes!P131/RES_hhdet_fec!P131)</f>
        <v>0.86028947962610758</v>
      </c>
      <c r="Q131" s="174">
        <f>IF(RES_hhdet_tes!Q131=0,"",RES_hhdet_tes!Q131/RES_hhdet_fec!Q131)</f>
        <v>0.86322954596528667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0.87828679094145679</v>
      </c>
      <c r="C132" s="174">
        <f>IF(RES_hhdet_tes!C132=0,"",RES_hhdet_tes!C132/RES_hhdet_fec!C132)</f>
        <v>0.89077738337271561</v>
      </c>
      <c r="D132" s="174">
        <f>IF(RES_hhdet_tes!D132=0,"",RES_hhdet_tes!D132/RES_hhdet_fec!D132)</f>
        <v>0.88792115369687674</v>
      </c>
      <c r="E132" s="174">
        <f>IF(RES_hhdet_tes!E132=0,"",RES_hhdet_tes!E132/RES_hhdet_fec!E132)</f>
        <v>0.89367805195252703</v>
      </c>
      <c r="F132" s="174">
        <f>IF(RES_hhdet_tes!F132=0,"",RES_hhdet_tes!F132/RES_hhdet_fec!F132)</f>
        <v>0.89619269629696774</v>
      </c>
      <c r="G132" s="174">
        <f>IF(RES_hhdet_tes!G132=0,"",RES_hhdet_tes!G132/RES_hhdet_fec!G132)</f>
        <v>0.89799197414152243</v>
      </c>
      <c r="H132" s="174">
        <f>IF(RES_hhdet_tes!H132=0,"",RES_hhdet_tes!H132/RES_hhdet_fec!H132)</f>
        <v>0.89676902119575197</v>
      </c>
      <c r="I132" s="174">
        <f>IF(RES_hhdet_tes!I132=0,"",RES_hhdet_tes!I132/RES_hhdet_fec!I132)</f>
        <v>0.9014724698608455</v>
      </c>
      <c r="J132" s="174">
        <f>IF(RES_hhdet_tes!J132=0,"",RES_hhdet_tes!J132/RES_hhdet_fec!J132)</f>
        <v>0.9018851716261419</v>
      </c>
      <c r="K132" s="174">
        <f>IF(RES_hhdet_tes!K132=0,"",RES_hhdet_tes!K132/RES_hhdet_fec!K132)</f>
        <v>0.9048927058066456</v>
      </c>
      <c r="L132" s="174">
        <f>IF(RES_hhdet_tes!L132=0,"",RES_hhdet_tes!L132/RES_hhdet_fec!L132)</f>
        <v>0.91199055555308306</v>
      </c>
      <c r="M132" s="174">
        <f>IF(RES_hhdet_tes!M132=0,"",RES_hhdet_tes!M132/RES_hhdet_fec!M132)</f>
        <v>0.90179522229467413</v>
      </c>
      <c r="N132" s="174">
        <f>IF(RES_hhdet_tes!N132=0,"",RES_hhdet_tes!N132/RES_hhdet_fec!N132)</f>
        <v>0.90903573036619445</v>
      </c>
      <c r="O132" s="174">
        <f>IF(RES_hhdet_tes!O132=0,"",RES_hhdet_tes!O132/RES_hhdet_fec!O132)</f>
        <v>0.91326931606846062</v>
      </c>
      <c r="P132" s="174">
        <f>IF(RES_hhdet_tes!P132=0,"",RES_hhdet_tes!P132/RES_hhdet_fec!P132)</f>
        <v>0.9077518910834228</v>
      </c>
      <c r="Q132" s="174">
        <f>IF(RES_hhdet_tes!Q132=0,"",RES_hhdet_tes!Q132/RES_hhdet_fec!Q132)</f>
        <v>0.91177162279098334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0.82758986787535183</v>
      </c>
      <c r="C133" s="173">
        <f>IF(RES_hhdet_tes!C133=0,"",RES_hhdet_tes!C133/RES_hhdet_fec!C133)</f>
        <v>0.83651426155907571</v>
      </c>
      <c r="D133" s="173">
        <f>IF(RES_hhdet_tes!D133=0,"",RES_hhdet_tes!D133/RES_hhdet_fec!D133)</f>
        <v>0.83942646314289882</v>
      </c>
      <c r="E133" s="173">
        <f>IF(RES_hhdet_tes!E133=0,"",RES_hhdet_tes!E133/RES_hhdet_fec!E133)</f>
        <v>0.84373184752331154</v>
      </c>
      <c r="F133" s="173">
        <f>IF(RES_hhdet_tes!F133=0,"",RES_hhdet_tes!F133/RES_hhdet_fec!F133)</f>
        <v>0.84571987810835203</v>
      </c>
      <c r="G133" s="173">
        <f>IF(RES_hhdet_tes!G133=0,"",RES_hhdet_tes!G133/RES_hhdet_fec!G133)</f>
        <v>0.84651727489394302</v>
      </c>
      <c r="H133" s="173">
        <f>IF(RES_hhdet_tes!H133=0,"",RES_hhdet_tes!H133/RES_hhdet_fec!H133)</f>
        <v>0.84944870979785014</v>
      </c>
      <c r="I133" s="173">
        <f>IF(RES_hhdet_tes!I133=0,"",RES_hhdet_tes!I133/RES_hhdet_fec!I133)</f>
        <v>0.85610161429724996</v>
      </c>
      <c r="J133" s="173">
        <f>IF(RES_hhdet_tes!J133=0,"",RES_hhdet_tes!J133/RES_hhdet_fec!J133)</f>
        <v>0.85649452721102526</v>
      </c>
      <c r="K133" s="173">
        <f>IF(RES_hhdet_tes!K133=0,"",RES_hhdet_tes!K133/RES_hhdet_fec!K133)</f>
        <v>0.86067385387396755</v>
      </c>
      <c r="L133" s="173">
        <f>IF(RES_hhdet_tes!L133=0,"",RES_hhdet_tes!L133/RES_hhdet_fec!L133)</f>
        <v>0.86144116327279807</v>
      </c>
      <c r="M133" s="173">
        <f>IF(RES_hhdet_tes!M133=0,"",RES_hhdet_tes!M133/RES_hhdet_fec!M133)</f>
        <v>0.86345493310284649</v>
      </c>
      <c r="N133" s="173">
        <f>IF(RES_hhdet_tes!N133=0,"",RES_hhdet_tes!N133/RES_hhdet_fec!N133)</f>
        <v>0.86652522663973741</v>
      </c>
      <c r="O133" s="173">
        <f>IF(RES_hhdet_tes!O133=0,"",RES_hhdet_tes!O133/RES_hhdet_fec!O133)</f>
        <v>0.86699646374443973</v>
      </c>
      <c r="P133" s="173">
        <f>IF(RES_hhdet_tes!P133=0,"",RES_hhdet_tes!P133/RES_hhdet_fec!P133)</f>
        <v>0.86759688402932311</v>
      </c>
      <c r="Q133" s="173">
        <f>IF(RES_hhdet_tes!Q133=0,"",RES_hhdet_tes!Q133/RES_hhdet_fec!Q133)</f>
        <v>0.87046314118808921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1</v>
      </c>
      <c r="C134" s="172">
        <f>IF(RES_hhdet_tes!C134=0,"",RES_hhdet_tes!C134/RES_hhdet_fec!C134)</f>
        <v>1.0000000000000002</v>
      </c>
      <c r="D134" s="172">
        <f>IF(RES_hhdet_tes!D134=0,"",RES_hhdet_tes!D134/RES_hhdet_fec!D134)</f>
        <v>1.0000000000000002</v>
      </c>
      <c r="E134" s="172">
        <f>IF(RES_hhdet_tes!E134=0,"",RES_hhdet_tes!E134/RES_hhdet_fec!E134)</f>
        <v>0.99999999999999978</v>
      </c>
      <c r="F134" s="172">
        <f>IF(RES_hhdet_tes!F134=0,"",RES_hhdet_tes!F134/RES_hhdet_fec!F134)</f>
        <v>0.99999999999999989</v>
      </c>
      <c r="G134" s="172">
        <f>IF(RES_hhdet_tes!G134=0,"",RES_hhdet_tes!G134/RES_hhdet_fec!G134)</f>
        <v>1.0000000000000002</v>
      </c>
      <c r="H134" s="172">
        <f>IF(RES_hhdet_tes!H134=0,"",RES_hhdet_tes!H134/RES_hhdet_fec!H134)</f>
        <v>1</v>
      </c>
      <c r="I134" s="172">
        <f>IF(RES_hhdet_tes!I134=0,"",RES_hhdet_tes!I134/RES_hhdet_fec!I134)</f>
        <v>0.99999999999999956</v>
      </c>
      <c r="J134" s="172">
        <f>IF(RES_hhdet_tes!J134=0,"",RES_hhdet_tes!J134/RES_hhdet_fec!J134)</f>
        <v>1</v>
      </c>
      <c r="K134" s="172">
        <f>IF(RES_hhdet_tes!K134=0,"",RES_hhdet_tes!K134/RES_hhdet_fec!K134)</f>
        <v>0.99999999999999989</v>
      </c>
      <c r="L134" s="172">
        <f>IF(RES_hhdet_tes!L134=0,"",RES_hhdet_tes!L134/RES_hhdet_fec!L134)</f>
        <v>0.99999999999999978</v>
      </c>
      <c r="M134" s="172">
        <f>IF(RES_hhdet_tes!M134=0,"",RES_hhdet_tes!M134/RES_hhdet_fec!M134)</f>
        <v>1</v>
      </c>
      <c r="N134" s="172">
        <f>IF(RES_hhdet_tes!N134=0,"",RES_hhdet_tes!N134/RES_hhdet_fec!N134)</f>
        <v>0.99999999999999967</v>
      </c>
      <c r="O134" s="172">
        <f>IF(RES_hhdet_tes!O134=0,"",RES_hhdet_tes!O134/RES_hhdet_fec!O134)</f>
        <v>1</v>
      </c>
      <c r="P134" s="172">
        <f>IF(RES_hhdet_tes!P134=0,"",RES_hhdet_tes!P134/RES_hhdet_fec!P134)</f>
        <v>1</v>
      </c>
      <c r="Q134" s="172">
        <f>IF(RES_hhdet_tes!Q134=0,"",RES_hhdet_tes!Q134/RES_hhdet_fec!Q134)</f>
        <v>0.99999999999999967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0.67113996716557456</v>
      </c>
      <c r="C135" s="171">
        <f>IF(RES_hhdet_tes!C135=0,"",RES_hhdet_tes!C135/RES_hhdet_fec!C135)</f>
        <v>0.67553885596848573</v>
      </c>
      <c r="D135" s="171">
        <f>IF(RES_hhdet_tes!D135=0,"",RES_hhdet_tes!D135/RES_hhdet_fec!D135)</f>
        <v>0.67884036434630213</v>
      </c>
      <c r="E135" s="171">
        <f>IF(RES_hhdet_tes!E135=0,"",RES_hhdet_tes!E135/RES_hhdet_fec!E135)</f>
        <v>0.68346041940585034</v>
      </c>
      <c r="F135" s="171">
        <f>IF(RES_hhdet_tes!F135=0,"",RES_hhdet_tes!F135/RES_hhdet_fec!F135)</f>
        <v>0.68969024225534714</v>
      </c>
      <c r="G135" s="171">
        <f>IF(RES_hhdet_tes!G135=0,"",RES_hhdet_tes!G135/RES_hhdet_fec!G135)</f>
        <v>0.69994734136279912</v>
      </c>
      <c r="H135" s="171">
        <f>IF(RES_hhdet_tes!H135=0,"",RES_hhdet_tes!H135/RES_hhdet_fec!H135)</f>
        <v>0.70614297357495781</v>
      </c>
      <c r="I135" s="171">
        <f>IF(RES_hhdet_tes!I135=0,"",RES_hhdet_tes!I135/RES_hhdet_fec!I135)</f>
        <v>0.72665078012456052</v>
      </c>
      <c r="J135" s="171">
        <f>IF(RES_hhdet_tes!J135=0,"",RES_hhdet_tes!J135/RES_hhdet_fec!J135)</f>
        <v>0.73346242283580898</v>
      </c>
      <c r="K135" s="171">
        <f>IF(RES_hhdet_tes!K135=0,"",RES_hhdet_tes!K135/RES_hhdet_fec!K135)</f>
        <v>0.73437664192014207</v>
      </c>
      <c r="L135" s="171">
        <f>IF(RES_hhdet_tes!L135=0,"",RES_hhdet_tes!L135/RES_hhdet_fec!L135)</f>
        <v>0.73449667649606243</v>
      </c>
      <c r="M135" s="171">
        <f>IF(RES_hhdet_tes!M135=0,"",RES_hhdet_tes!M135/RES_hhdet_fec!M135)</f>
        <v>0.73530392506898212</v>
      </c>
      <c r="N135" s="171">
        <f>IF(RES_hhdet_tes!N135=0,"",RES_hhdet_tes!N135/RES_hhdet_fec!N135)</f>
        <v>0.73952163774502711</v>
      </c>
      <c r="O135" s="171">
        <f>IF(RES_hhdet_tes!O135=0,"",RES_hhdet_tes!O135/RES_hhdet_fec!O135)</f>
        <v>0.74962134972065553</v>
      </c>
      <c r="P135" s="171">
        <f>IF(RES_hhdet_tes!P135=0,"",RES_hhdet_tes!P135/RES_hhdet_fec!P135)</f>
        <v>0.74962134972073091</v>
      </c>
      <c r="Q135" s="171">
        <f>IF(RES_hhdet_tes!Q135=0,"",RES_hhdet_tes!Q135/RES_hhdet_fec!Q135)</f>
        <v>0.7555368209359975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0.74907086648434229</v>
      </c>
      <c r="C136" s="170">
        <f>IF(RES_hhdet_tes!C136=0,"",RES_hhdet_tes!C136/RES_hhdet_fec!C136)</f>
        <v>0.76578319690163343</v>
      </c>
      <c r="D136" s="170">
        <f>IF(RES_hhdet_tes!D136=0,"",RES_hhdet_tes!D136/RES_hhdet_fec!D136)</f>
        <v>0.76345448891783541</v>
      </c>
      <c r="E136" s="170">
        <f>IF(RES_hhdet_tes!E136=0,"",RES_hhdet_tes!E136/RES_hhdet_fec!E136)</f>
        <v>0.77358607744762864</v>
      </c>
      <c r="F136" s="170">
        <f>IF(RES_hhdet_tes!F136=0,"",RES_hhdet_tes!F136/RES_hhdet_fec!F136)</f>
        <v>0.7738130179142888</v>
      </c>
      <c r="G136" s="170">
        <f>IF(RES_hhdet_tes!G136=0,"",RES_hhdet_tes!G136/RES_hhdet_fec!G136)</f>
        <v>0.77643637832654999</v>
      </c>
      <c r="H136" s="170">
        <f>IF(RES_hhdet_tes!H136=0,"",RES_hhdet_tes!H136/RES_hhdet_fec!H136)</f>
        <v>0.78503499384181241</v>
      </c>
      <c r="I136" s="170">
        <f>IF(RES_hhdet_tes!I136=0,"",RES_hhdet_tes!I136/RES_hhdet_fec!I136)</f>
        <v>0.78969284181412081</v>
      </c>
      <c r="J136" s="170">
        <f>IF(RES_hhdet_tes!J136=0,"",RES_hhdet_tes!J136/RES_hhdet_fec!J136)</f>
        <v>0.79819361435147484</v>
      </c>
      <c r="K136" s="170">
        <f>IF(RES_hhdet_tes!K136=0,"",RES_hhdet_tes!K136/RES_hhdet_fec!K136)</f>
        <v>0.80043816759332787</v>
      </c>
      <c r="L136" s="170">
        <f>IF(RES_hhdet_tes!L136=0,"",RES_hhdet_tes!L136/RES_hhdet_fec!L136)</f>
        <v>0.80608265561985493</v>
      </c>
      <c r="M136" s="170">
        <f>IF(RES_hhdet_tes!M136=0,"",RES_hhdet_tes!M136/RES_hhdet_fec!M136)</f>
        <v>0.80755898218866184</v>
      </c>
      <c r="N136" s="170">
        <f>IF(RES_hhdet_tes!N136=0,"",RES_hhdet_tes!N136/RES_hhdet_fec!N136)</f>
        <v>0.80554103575929259</v>
      </c>
      <c r="O136" s="170">
        <f>IF(RES_hhdet_tes!O136=0,"",RES_hhdet_tes!O136/RES_hhdet_fec!O136)</f>
        <v>0.80682179737372706</v>
      </c>
      <c r="P136" s="170">
        <f>IF(RES_hhdet_tes!P136=0,"",RES_hhdet_tes!P136/RES_hhdet_fec!P136)</f>
        <v>0.8055836350580774</v>
      </c>
      <c r="Q136" s="170">
        <f>IF(RES_hhdet_tes!Q136=0,"",RES_hhdet_tes!Q136/RES_hhdet_fec!Q136)</f>
        <v>0.8092181133343711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0.67113996716557445</v>
      </c>
      <c r="C137" s="73">
        <f>IF(RES_hhdet_tes!C137=0,"",RES_hhdet_tes!C137/RES_hhdet_fec!C137)</f>
        <v>0.69491382117066247</v>
      </c>
      <c r="D137" s="73">
        <f>IF(RES_hhdet_tes!D137=0,"",RES_hhdet_tes!D137/RES_hhdet_fec!D137)</f>
        <v>0.70036436713215</v>
      </c>
      <c r="E137" s="73">
        <f>IF(RES_hhdet_tes!E137=0,"",RES_hhdet_tes!E137/RES_hhdet_fec!E137)</f>
        <v>0.70908274214937517</v>
      </c>
      <c r="F137" s="73">
        <f>IF(RES_hhdet_tes!F137=0,"",RES_hhdet_tes!F137/RES_hhdet_fec!F137)</f>
        <v>0.71260189939518237</v>
      </c>
      <c r="G137" s="73">
        <f>IF(RES_hhdet_tes!G137=0,"",RES_hhdet_tes!G137/RES_hhdet_fec!G137)</f>
        <v>0.71743735692888555</v>
      </c>
      <c r="H137" s="73">
        <f>IF(RES_hhdet_tes!H137=0,"",RES_hhdet_tes!H137/RES_hhdet_fec!H137)</f>
        <v>0.72071308548114188</v>
      </c>
      <c r="I137" s="73">
        <f>IF(RES_hhdet_tes!I137=0,"",RES_hhdet_tes!I137/RES_hhdet_fec!I137)</f>
        <v>0.72665078012455808</v>
      </c>
      <c r="J137" s="73">
        <f>IF(RES_hhdet_tes!J137=0,"",RES_hhdet_tes!J137/RES_hhdet_fec!J137)</f>
        <v>0.73449667649606232</v>
      </c>
      <c r="K137" s="73">
        <f>IF(RES_hhdet_tes!K137=0,"",RES_hhdet_tes!K137/RES_hhdet_fec!K137)</f>
        <v>0.73621010801321651</v>
      </c>
      <c r="L137" s="73">
        <f>IF(RES_hhdet_tes!L137=0,"",RES_hhdet_tes!L137/RES_hhdet_fec!L137)</f>
        <v>0.73830430208973874</v>
      </c>
      <c r="M137" s="73">
        <f>IF(RES_hhdet_tes!M137=0,"",RES_hhdet_tes!M137/RES_hhdet_fec!M137)</f>
        <v>0.73929613410671591</v>
      </c>
      <c r="N137" s="73">
        <f>IF(RES_hhdet_tes!N137=0,"",RES_hhdet_tes!N137/RES_hhdet_fec!N137)</f>
        <v>0.74583985983139223</v>
      </c>
      <c r="O137" s="73">
        <f>IF(RES_hhdet_tes!O137=0,"",RES_hhdet_tes!O137/RES_hhdet_fec!O137)</f>
        <v>0.74962134972064109</v>
      </c>
      <c r="P137" s="73">
        <f>IF(RES_hhdet_tes!P137=0,"",RES_hhdet_tes!P137/RES_hhdet_fec!P137)</f>
        <v>0.74962134972064154</v>
      </c>
      <c r="Q137" s="73">
        <f>IF(RES_hhdet_tes!Q137=0,"",RES_hhdet_tes!Q137/RES_hhdet_fec!Q137)</f>
        <v>0.75762463430610427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0.99999999999999978</v>
      </c>
      <c r="C138" s="73">
        <f>IF(RES_hhdet_tes!C138=0,"",RES_hhdet_tes!C138/RES_hhdet_fec!C138)</f>
        <v>0.99999999999999978</v>
      </c>
      <c r="D138" s="73">
        <f>IF(RES_hhdet_tes!D138=0,"",RES_hhdet_tes!D138/RES_hhdet_fec!D138)</f>
        <v>1.0000000000000002</v>
      </c>
      <c r="E138" s="73">
        <f>IF(RES_hhdet_tes!E138=0,"",RES_hhdet_tes!E138/RES_hhdet_fec!E138)</f>
        <v>0.99999999999999978</v>
      </c>
      <c r="F138" s="73">
        <f>IF(RES_hhdet_tes!F138=0,"",RES_hhdet_tes!F138/RES_hhdet_fec!F138)</f>
        <v>0.99999999999999956</v>
      </c>
      <c r="G138" s="73">
        <f>IF(RES_hhdet_tes!G138=0,"",RES_hhdet_tes!G138/RES_hhdet_fec!G138)</f>
        <v>1.0000000000000004</v>
      </c>
      <c r="H138" s="73">
        <f>IF(RES_hhdet_tes!H138=0,"",RES_hhdet_tes!H138/RES_hhdet_fec!H138)</f>
        <v>1.0000000000000002</v>
      </c>
      <c r="I138" s="73">
        <f>IF(RES_hhdet_tes!I138=0,"",RES_hhdet_tes!I138/RES_hhdet_fec!I138)</f>
        <v>1.0000000000000004</v>
      </c>
      <c r="J138" s="73">
        <f>IF(RES_hhdet_tes!J138=0,"",RES_hhdet_tes!J138/RES_hhdet_fec!J138)</f>
        <v>1</v>
      </c>
      <c r="K138" s="73">
        <f>IF(RES_hhdet_tes!K138=0,"",RES_hhdet_tes!K138/RES_hhdet_fec!K138)</f>
        <v>1</v>
      </c>
      <c r="L138" s="73">
        <f>IF(RES_hhdet_tes!L138=0,"",RES_hhdet_tes!L138/RES_hhdet_fec!L138)</f>
        <v>1</v>
      </c>
      <c r="M138" s="73">
        <f>IF(RES_hhdet_tes!M138=0,"",RES_hhdet_tes!M138/RES_hhdet_fec!M138)</f>
        <v>1</v>
      </c>
      <c r="N138" s="73">
        <f>IF(RES_hhdet_tes!N138=0,"",RES_hhdet_tes!N138/RES_hhdet_fec!N138)</f>
        <v>1.0000000000000002</v>
      </c>
      <c r="O138" s="73">
        <f>IF(RES_hhdet_tes!O138=0,"",RES_hhdet_tes!O138/RES_hhdet_fec!O138)</f>
        <v>1</v>
      </c>
      <c r="P138" s="73">
        <f>IF(RES_hhdet_tes!P138=0,"",RES_hhdet_tes!P138/RES_hhdet_fec!P138)</f>
        <v>0.99999999999999978</v>
      </c>
      <c r="Q138" s="73">
        <f>IF(RES_hhdet_tes!Q138=0,"",RES_hhdet_tes!Q138/RES_hhdet_fec!Q138)</f>
        <v>0.99999999999999956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0.7387657077782378</v>
      </c>
      <c r="C139" s="169">
        <f>IF(RES_hhdet_tes!C139=0,"",RES_hhdet_tes!C139/RES_hhdet_fec!C139)</f>
        <v>0.74300641351670083</v>
      </c>
      <c r="D139" s="169">
        <f>IF(RES_hhdet_tes!D139=0,"",RES_hhdet_tes!D139/RES_hhdet_fec!D139)</f>
        <v>0.72108856255374743</v>
      </c>
      <c r="E139" s="169">
        <f>IF(RES_hhdet_tes!E139=0,"",RES_hhdet_tes!E139/RES_hhdet_fec!E139)</f>
        <v>0.77205080181415353</v>
      </c>
      <c r="F139" s="169">
        <f>IF(RES_hhdet_tes!F139=0,"",RES_hhdet_tes!F139/RES_hhdet_fec!F139)</f>
        <v>0.76946086893254217</v>
      </c>
      <c r="G139" s="169">
        <f>IF(RES_hhdet_tes!G139=0,"",RES_hhdet_tes!G139/RES_hhdet_fec!G139)</f>
        <v>0.78296086250889363</v>
      </c>
      <c r="H139" s="169">
        <f>IF(RES_hhdet_tes!H139=0,"",RES_hhdet_tes!H139/RES_hhdet_fec!H139)</f>
        <v>0.79101566807788004</v>
      </c>
      <c r="I139" s="169">
        <f>IF(RES_hhdet_tes!I139=0,"",RES_hhdet_tes!I139/RES_hhdet_fec!I139)</f>
        <v>0.78121874603336194</v>
      </c>
      <c r="J139" s="169">
        <f>IF(RES_hhdet_tes!J139=0,"",RES_hhdet_tes!J139/RES_hhdet_fec!J139)</f>
        <v>0.72276980995002094</v>
      </c>
      <c r="K139" s="169">
        <f>IF(RES_hhdet_tes!K139=0,"",RES_hhdet_tes!K139/RES_hhdet_fec!K139)</f>
        <v>0.77270183614647947</v>
      </c>
      <c r="L139" s="169">
        <f>IF(RES_hhdet_tes!L139=0,"",RES_hhdet_tes!L139/RES_hhdet_fec!L139)</f>
        <v>0.80664608808971472</v>
      </c>
      <c r="M139" s="169">
        <f>IF(RES_hhdet_tes!M139=0,"",RES_hhdet_tes!M139/RES_hhdet_fec!M139)</f>
        <v>0.74799094334048188</v>
      </c>
      <c r="N139" s="169">
        <f>IF(RES_hhdet_tes!N139=0,"",RES_hhdet_tes!N139/RES_hhdet_fec!N139)</f>
        <v>0.76414322021962411</v>
      </c>
      <c r="O139" s="169">
        <f>IF(RES_hhdet_tes!O139=0,"",RES_hhdet_tes!O139/RES_hhdet_fec!O139)</f>
        <v>0.77497844187422815</v>
      </c>
      <c r="P139" s="169">
        <f>IF(RES_hhdet_tes!P139=0,"",RES_hhdet_tes!P139/RES_hhdet_fec!P139)</f>
        <v>0.76337097906594131</v>
      </c>
      <c r="Q139" s="169">
        <f>IF(RES_hhdet_tes!Q139=0,"",RES_hhdet_tes!Q139/RES_hhdet_fec!Q139)</f>
        <v>0.77980638546973813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0.41738215638634429</v>
      </c>
      <c r="C140" s="73">
        <f>IF(RES_hhdet_tes!C140=0,"",RES_hhdet_tes!C140/RES_hhdet_fec!C140)</f>
        <v>0.42173973690648225</v>
      </c>
      <c r="D140" s="73">
        <f>IF(RES_hhdet_tes!D140=0,"",RES_hhdet_tes!D140/RES_hhdet_fec!D140)</f>
        <v>0.43615772858229779</v>
      </c>
      <c r="E140" s="73">
        <f>IF(RES_hhdet_tes!E140=0,"",RES_hhdet_tes!E140/RES_hhdet_fec!E140)</f>
        <v>0.45236737199602373</v>
      </c>
      <c r="F140" s="73">
        <f>IF(RES_hhdet_tes!F140=0,"",RES_hhdet_tes!F140/RES_hhdet_fec!F140)</f>
        <v>0.45315072581163313</v>
      </c>
      <c r="G140" s="73">
        <f>IF(RES_hhdet_tes!G140=0,"",RES_hhdet_tes!G140/RES_hhdet_fec!G140)</f>
        <v>0.45340805038797161</v>
      </c>
      <c r="H140" s="73">
        <f>IF(RES_hhdet_tes!H140=0,"",RES_hhdet_tes!H140/RES_hhdet_fec!H140)</f>
        <v>0.45354842265336232</v>
      </c>
      <c r="I140" s="73">
        <f>IF(RES_hhdet_tes!I140=0,"",RES_hhdet_tes!I140/RES_hhdet_fec!I140)</f>
        <v>0.45700655088739528</v>
      </c>
      <c r="J140" s="73">
        <f>IF(RES_hhdet_tes!J140=0,"",RES_hhdet_tes!J140/RES_hhdet_fec!J140)</f>
        <v>0.46292400036945874</v>
      </c>
      <c r="K140" s="73">
        <f>IF(RES_hhdet_tes!K140=0,"",RES_hhdet_tes!K140/RES_hhdet_fec!K140)</f>
        <v>0.46785268697356025</v>
      </c>
      <c r="L140" s="73">
        <f>IF(RES_hhdet_tes!L140=0,"",RES_hhdet_tes!L140/RES_hhdet_fec!L140)</f>
        <v>0.46786418576280614</v>
      </c>
      <c r="M140" s="73">
        <f>IF(RES_hhdet_tes!M140=0,"",RES_hhdet_tes!M140/RES_hhdet_fec!M140)</f>
        <v>0.47303233669822614</v>
      </c>
      <c r="N140" s="73">
        <f>IF(RES_hhdet_tes!N140=0,"",RES_hhdet_tes!N140/RES_hhdet_fec!N140)</f>
        <v>0.47542379842258631</v>
      </c>
      <c r="O140" s="73">
        <f>IF(RES_hhdet_tes!O140=0,"",RES_hhdet_tes!O140/RES_hhdet_fec!O140)</f>
        <v>0.47542379842258575</v>
      </c>
      <c r="P140" s="73">
        <f>IF(RES_hhdet_tes!P140=0,"",RES_hhdet_tes!P140/RES_hhdet_fec!P140)</f>
        <v>0.47645468470324248</v>
      </c>
      <c r="Q140" s="73">
        <f>IF(RES_hhdet_tes!Q140=0,"",RES_hhdet_tes!Q140/RES_hhdet_fec!Q140)</f>
        <v>0.47830949903396913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0.80132789446051955</v>
      </c>
      <c r="C141" s="65">
        <f>IF(RES_hhdet_tes!C141=0,"",RES_hhdet_tes!C141/RES_hhdet_fec!C141)</f>
        <v>0.80476272812041705</v>
      </c>
      <c r="D141" s="65">
        <f>IF(RES_hhdet_tes!D141=0,"",RES_hhdet_tes!D141/RES_hhdet_fec!D141)</f>
        <v>0.80671239128049421</v>
      </c>
      <c r="E141" s="65">
        <f>IF(RES_hhdet_tes!E141=0,"",RES_hhdet_tes!E141/RES_hhdet_fec!E141)</f>
        <v>0.81314295340631948</v>
      </c>
      <c r="F141" s="65">
        <f>IF(RES_hhdet_tes!F141=0,"",RES_hhdet_tes!F141/RES_hhdet_fec!F141)</f>
        <v>0.81700791672700035</v>
      </c>
      <c r="G141" s="65">
        <f>IF(RES_hhdet_tes!G141=0,"",RES_hhdet_tes!G141/RES_hhdet_fec!G141)</f>
        <v>0.82211172613411809</v>
      </c>
      <c r="H141" s="65">
        <f>IF(RES_hhdet_tes!H141=0,"",RES_hhdet_tes!H141/RES_hhdet_fec!H141)</f>
        <v>0.82693403605824267</v>
      </c>
      <c r="I141" s="65">
        <f>IF(RES_hhdet_tes!I141=0,"",RES_hhdet_tes!I141/RES_hhdet_fec!I141)</f>
        <v>0.8312733083084719</v>
      </c>
      <c r="J141" s="65">
        <f>IF(RES_hhdet_tes!J141=0,"",RES_hhdet_tes!J141/RES_hhdet_fec!J141)</f>
        <v>0.83592971833706153</v>
      </c>
      <c r="K141" s="65">
        <f>IF(RES_hhdet_tes!K141=0,"",RES_hhdet_tes!K141/RES_hhdet_fec!K141)</f>
        <v>0.83830463599395844</v>
      </c>
      <c r="L141" s="65">
        <f>IF(RES_hhdet_tes!L141=0,"",RES_hhdet_tes!L141/RES_hhdet_fec!L141)</f>
        <v>0.83898121110089818</v>
      </c>
      <c r="M141" s="65">
        <f>IF(RES_hhdet_tes!M141=0,"",RES_hhdet_tes!M141/RES_hhdet_fec!M141)</f>
        <v>0.84207863619458068</v>
      </c>
      <c r="N141" s="65">
        <f>IF(RES_hhdet_tes!N141=0,"",RES_hhdet_tes!N141/RES_hhdet_fec!N141)</f>
        <v>0.84516748859516244</v>
      </c>
      <c r="O141" s="65">
        <f>IF(RES_hhdet_tes!O141=0,"",RES_hhdet_tes!O141/RES_hhdet_fec!O141)</f>
        <v>0.84799578174643109</v>
      </c>
      <c r="P141" s="65">
        <f>IF(RES_hhdet_tes!P141=0,"",RES_hhdet_tes!P141/RES_hhdet_fec!P141)</f>
        <v>0.84826730887427659</v>
      </c>
      <c r="Q141" s="65">
        <f>IF(RES_hhdet_tes!Q141=0,"",RES_hhdet_tes!Q141/RES_hhdet_fec!Q141)</f>
        <v>0.85048269346232852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1.023464486293383</v>
      </c>
      <c r="C143" s="175">
        <f>IF(RES_hhdet_tes!C143=0,"",RES_hhdet_tes!C143/RES_hhdet_fec!C143)</f>
        <v>1.0623591783662896</v>
      </c>
      <c r="D143" s="175">
        <f>IF(RES_hhdet_tes!D143=0,"",RES_hhdet_tes!D143/RES_hhdet_fec!D143)</f>
        <v>1.0848222138780632</v>
      </c>
      <c r="E143" s="175">
        <f>IF(RES_hhdet_tes!E143=0,"",RES_hhdet_tes!E143/RES_hhdet_fec!E143)</f>
        <v>1.1219766311529831</v>
      </c>
      <c r="F143" s="175">
        <f>IF(RES_hhdet_tes!F143=0,"",RES_hhdet_tes!F143/RES_hhdet_fec!F143)</f>
        <v>1.1521303793506825</v>
      </c>
      <c r="G143" s="175">
        <f>IF(RES_hhdet_tes!G143=0,"",RES_hhdet_tes!G143/RES_hhdet_fec!G143)</f>
        <v>1.1710097541965265</v>
      </c>
      <c r="H143" s="175">
        <f>IF(RES_hhdet_tes!H143=0,"",RES_hhdet_tes!H143/RES_hhdet_fec!H143)</f>
        <v>1.1822652368235402</v>
      </c>
      <c r="I143" s="175">
        <f>IF(RES_hhdet_tes!I143=0,"",RES_hhdet_tes!I143/RES_hhdet_fec!I143)</f>
        <v>1.1980398666661873</v>
      </c>
      <c r="J143" s="175">
        <f>IF(RES_hhdet_tes!J143=0,"",RES_hhdet_tes!J143/RES_hhdet_fec!J143)</f>
        <v>1.240478435799466</v>
      </c>
      <c r="K143" s="175">
        <f>IF(RES_hhdet_tes!K143=0,"",RES_hhdet_tes!K143/RES_hhdet_fec!K143)</f>
        <v>1.2891770323741454</v>
      </c>
      <c r="L143" s="175">
        <f>IF(RES_hhdet_tes!L143=0,"",RES_hhdet_tes!L143/RES_hhdet_fec!L143)</f>
        <v>1.3655140892342899</v>
      </c>
      <c r="M143" s="175">
        <f>IF(RES_hhdet_tes!M143=0,"",RES_hhdet_tes!M143/RES_hhdet_fec!M143)</f>
        <v>1.3829943819616448</v>
      </c>
      <c r="N143" s="175">
        <f>IF(RES_hhdet_tes!N143=0,"",RES_hhdet_tes!N143/RES_hhdet_fec!N143)</f>
        <v>1.488575438305284</v>
      </c>
      <c r="O143" s="175">
        <f>IF(RES_hhdet_tes!O143=0,"",RES_hhdet_tes!O143/RES_hhdet_fec!O143)</f>
        <v>1.5866696280565951</v>
      </c>
      <c r="P143" s="175">
        <f>IF(RES_hhdet_tes!P143=0,"",RES_hhdet_tes!P143/RES_hhdet_fec!P143)</f>
        <v>1.55746671645086</v>
      </c>
      <c r="Q143" s="175">
        <f>IF(RES_hhdet_tes!Q143=0,"",RES_hhdet_tes!Q143/RES_hhdet_fec!Q143)</f>
        <v>1.6444304925938402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1.1530933710718556</v>
      </c>
      <c r="C144" s="169">
        <f>IF(RES_hhdet_tes!C144=0,"",RES_hhdet_tes!C144/RES_hhdet_fec!C144)</f>
        <v>1.1939164216614453</v>
      </c>
      <c r="D144" s="169">
        <f>IF(RES_hhdet_tes!D144=0,"",RES_hhdet_tes!D144/RES_hhdet_fec!D144)</f>
        <v>1.2503929573401784</v>
      </c>
      <c r="E144" s="169">
        <f>IF(RES_hhdet_tes!E144=0,"",RES_hhdet_tes!E144/RES_hhdet_fec!E144)</f>
        <v>1.2802824369704451</v>
      </c>
      <c r="F144" s="169">
        <f>IF(RES_hhdet_tes!F144=0,"",RES_hhdet_tes!F144/RES_hhdet_fec!F144)</f>
        <v>1.3302493673810469</v>
      </c>
      <c r="G144" s="169">
        <f>IF(RES_hhdet_tes!G144=0,"",RES_hhdet_tes!G144/RES_hhdet_fec!G144)</f>
        <v>1.3718202834300794</v>
      </c>
      <c r="H144" s="169">
        <f>IF(RES_hhdet_tes!H144=0,"",RES_hhdet_tes!H144/RES_hhdet_fec!H144)</f>
        <v>1.3943059061946088</v>
      </c>
      <c r="I144" s="169">
        <f>IF(RES_hhdet_tes!I144=0,"",RES_hhdet_tes!I144/RES_hhdet_fec!I144)</f>
        <v>1.4539033516906759</v>
      </c>
      <c r="J144" s="169">
        <f>IF(RES_hhdet_tes!J144=0,"",RES_hhdet_tes!J144/RES_hhdet_fec!J144)</f>
        <v>1.4948152984348018</v>
      </c>
      <c r="K144" s="169">
        <f>IF(RES_hhdet_tes!K144=0,"",RES_hhdet_tes!K144/RES_hhdet_fec!K144)</f>
        <v>1.5978604480277467</v>
      </c>
      <c r="L144" s="169">
        <f>IF(RES_hhdet_tes!L144=0,"",RES_hhdet_tes!L144/RES_hhdet_fec!L144)</f>
        <v>1.6497196678190342</v>
      </c>
      <c r="M144" s="169">
        <f>IF(RES_hhdet_tes!M144=0,"",RES_hhdet_tes!M144/RES_hhdet_fec!M144)</f>
        <v>1.8073491512637561</v>
      </c>
      <c r="N144" s="169">
        <f>IF(RES_hhdet_tes!N144=0,"",RES_hhdet_tes!N144/RES_hhdet_fec!N144)</f>
        <v>2.088910961523899</v>
      </c>
      <c r="O144" s="169">
        <f>IF(RES_hhdet_tes!O144=0,"",RES_hhdet_tes!O144/RES_hhdet_fec!O144)</f>
        <v>2.2593278093308631</v>
      </c>
      <c r="P144" s="169">
        <f>IF(RES_hhdet_tes!P144=0,"",RES_hhdet_tes!P144/RES_hhdet_fec!P144)</f>
        <v>2.5350995609136047</v>
      </c>
      <c r="Q144" s="169">
        <f>IF(RES_hhdet_tes!Q144=0,"",RES_hhdet_tes!Q144/RES_hhdet_fec!Q144)</f>
        <v>2.6624346279127091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1.1530933710718556</v>
      </c>
      <c r="C145" s="73">
        <f>IF(RES_hhdet_tes!C145=0,"",RES_hhdet_tes!C145/RES_hhdet_fec!C145)</f>
        <v>1.1939164216614453</v>
      </c>
      <c r="D145" s="73">
        <f>IF(RES_hhdet_tes!D145=0,"",RES_hhdet_tes!D145/RES_hhdet_fec!D145)</f>
        <v>1.2503929573401784</v>
      </c>
      <c r="E145" s="73">
        <f>IF(RES_hhdet_tes!E145=0,"",RES_hhdet_tes!E145/RES_hhdet_fec!E145)</f>
        <v>1.2802824369704451</v>
      </c>
      <c r="F145" s="73">
        <f>IF(RES_hhdet_tes!F145=0,"",RES_hhdet_tes!F145/RES_hhdet_fec!F145)</f>
        <v>1.3302493673810469</v>
      </c>
      <c r="G145" s="73">
        <f>IF(RES_hhdet_tes!G145=0,"",RES_hhdet_tes!G145/RES_hhdet_fec!G145)</f>
        <v>1.3718202834300794</v>
      </c>
      <c r="H145" s="73">
        <f>IF(RES_hhdet_tes!H145=0,"",RES_hhdet_tes!H145/RES_hhdet_fec!H145)</f>
        <v>1.3943059061946088</v>
      </c>
      <c r="I145" s="73">
        <f>IF(RES_hhdet_tes!I145=0,"",RES_hhdet_tes!I145/RES_hhdet_fec!I145)</f>
        <v>1.4539033516906759</v>
      </c>
      <c r="J145" s="73">
        <f>IF(RES_hhdet_tes!J145=0,"",RES_hhdet_tes!J145/RES_hhdet_fec!J145)</f>
        <v>1.4948152984348018</v>
      </c>
      <c r="K145" s="73">
        <f>IF(RES_hhdet_tes!K145=0,"",RES_hhdet_tes!K145/RES_hhdet_fec!K145)</f>
        <v>1.5978604480277467</v>
      </c>
      <c r="L145" s="73">
        <f>IF(RES_hhdet_tes!L145=0,"",RES_hhdet_tes!L145/RES_hhdet_fec!L145)</f>
        <v>1.6497196678190342</v>
      </c>
      <c r="M145" s="73">
        <f>IF(RES_hhdet_tes!M145=0,"",RES_hhdet_tes!M145/RES_hhdet_fec!M145)</f>
        <v>1.8073491512637561</v>
      </c>
      <c r="N145" s="73">
        <f>IF(RES_hhdet_tes!N145=0,"",RES_hhdet_tes!N145/RES_hhdet_fec!N145)</f>
        <v>2.088910961523899</v>
      </c>
      <c r="O145" s="73">
        <f>IF(RES_hhdet_tes!O145=0,"",RES_hhdet_tes!O145/RES_hhdet_fec!O145)</f>
        <v>2.2593278093308631</v>
      </c>
      <c r="P145" s="73">
        <f>IF(RES_hhdet_tes!P145=0,"",RES_hhdet_tes!P145/RES_hhdet_fec!P145)</f>
        <v>2.5350995609136047</v>
      </c>
      <c r="Q145" s="73">
        <f>IF(RES_hhdet_tes!Q145=0,"",RES_hhdet_tes!Q145/RES_hhdet_fec!Q145)</f>
        <v>2.6624346279127091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1.5927262852487281</v>
      </c>
      <c r="C146" s="169">
        <f>IF(RES_hhdet_tes!C146=0,"",RES_hhdet_tes!C146/RES_hhdet_fec!C146)</f>
        <v>1.7642964505737357</v>
      </c>
      <c r="D146" s="169">
        <f>IF(RES_hhdet_tes!D146=0,"",RES_hhdet_tes!D146/RES_hhdet_fec!D146)</f>
        <v>1.9218993346987505</v>
      </c>
      <c r="E146" s="169">
        <f>IF(RES_hhdet_tes!E146=0,"",RES_hhdet_tes!E146/RES_hhdet_fec!E146)</f>
        <v>1.9566014048158338</v>
      </c>
      <c r="F146" s="169">
        <f>IF(RES_hhdet_tes!F146=0,"",RES_hhdet_tes!F146/RES_hhdet_fec!F146)</f>
        <v>2.0196388361932094</v>
      </c>
      <c r="G146" s="169">
        <f>IF(RES_hhdet_tes!G146=0,"",RES_hhdet_tes!G146/RES_hhdet_fec!G146)</f>
        <v>2.0746071937730983</v>
      </c>
      <c r="H146" s="169">
        <f>IF(RES_hhdet_tes!H146=0,"",RES_hhdet_tes!H146/RES_hhdet_fec!H146)</f>
        <v>2.1056630263069209</v>
      </c>
      <c r="I146" s="169">
        <f>IF(RES_hhdet_tes!I146=0,"",RES_hhdet_tes!I146/RES_hhdet_fec!I146)</f>
        <v>2.1940302638981062</v>
      </c>
      <c r="J146" s="169">
        <f>IF(RES_hhdet_tes!J146=0,"",RES_hhdet_tes!J146/RES_hhdet_fec!J146)</f>
        <v>2.2542582235007242</v>
      </c>
      <c r="K146" s="169">
        <f>IF(RES_hhdet_tes!K146=0,"",RES_hhdet_tes!K146/RES_hhdet_fec!K146)</f>
        <v>2.4077750451881044</v>
      </c>
      <c r="L146" s="169">
        <f>IF(RES_hhdet_tes!L146=0,"",RES_hhdet_tes!L146/RES_hhdet_fec!L146)</f>
        <v>2.4854455748648321</v>
      </c>
      <c r="M146" s="169">
        <f>IF(RES_hhdet_tes!M146=0,"",RES_hhdet_tes!M146/RES_hhdet_fec!M146)</f>
        <v>2.7231901950171311</v>
      </c>
      <c r="N146" s="169">
        <f>IF(RES_hhdet_tes!N146=0,"",RES_hhdet_tes!N146/RES_hhdet_fec!N146)</f>
        <v>3.152708864405819</v>
      </c>
      <c r="O146" s="169">
        <f>IF(RES_hhdet_tes!O146=0,"",RES_hhdet_tes!O146/RES_hhdet_fec!O146)</f>
        <v>3.3901141626449411</v>
      </c>
      <c r="P146" s="169">
        <f>IF(RES_hhdet_tes!P146=0,"",RES_hhdet_tes!P146/RES_hhdet_fec!P146)</f>
        <v>3.5964735855750307</v>
      </c>
      <c r="Q146" s="169">
        <f>IF(RES_hhdet_tes!Q146=0,"",RES_hhdet_tes!Q146/RES_hhdet_fec!Q146)</f>
        <v>3.7078865904731151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1.5927262852487281</v>
      </c>
      <c r="C147" s="73">
        <f>IF(RES_hhdet_tes!C147=0,"",RES_hhdet_tes!C147/RES_hhdet_fec!C147)</f>
        <v>1.7642964505737357</v>
      </c>
      <c r="D147" s="73">
        <f>IF(RES_hhdet_tes!D147=0,"",RES_hhdet_tes!D147/RES_hhdet_fec!D147)</f>
        <v>1.9218993346987505</v>
      </c>
      <c r="E147" s="73">
        <f>IF(RES_hhdet_tes!E147=0,"",RES_hhdet_tes!E147/RES_hhdet_fec!E147)</f>
        <v>1.9566014048158338</v>
      </c>
      <c r="F147" s="73">
        <f>IF(RES_hhdet_tes!F147=0,"",RES_hhdet_tes!F147/RES_hhdet_fec!F147)</f>
        <v>2.0196388361932094</v>
      </c>
      <c r="G147" s="73">
        <f>IF(RES_hhdet_tes!G147=0,"",RES_hhdet_tes!G147/RES_hhdet_fec!G147)</f>
        <v>2.0746071937730983</v>
      </c>
      <c r="H147" s="73">
        <f>IF(RES_hhdet_tes!H147=0,"",RES_hhdet_tes!H147/RES_hhdet_fec!H147)</f>
        <v>2.1056630263069209</v>
      </c>
      <c r="I147" s="73">
        <f>IF(RES_hhdet_tes!I147=0,"",RES_hhdet_tes!I147/RES_hhdet_fec!I147)</f>
        <v>2.1940302638981062</v>
      </c>
      <c r="J147" s="73">
        <f>IF(RES_hhdet_tes!J147=0,"",RES_hhdet_tes!J147/RES_hhdet_fec!J147)</f>
        <v>2.2542582235007242</v>
      </c>
      <c r="K147" s="73">
        <f>IF(RES_hhdet_tes!K147=0,"",RES_hhdet_tes!K147/RES_hhdet_fec!K147)</f>
        <v>2.4077750451881044</v>
      </c>
      <c r="L147" s="73">
        <f>IF(RES_hhdet_tes!L147=0,"",RES_hhdet_tes!L147/RES_hhdet_fec!L147)</f>
        <v>2.4854455748648321</v>
      </c>
      <c r="M147" s="73">
        <f>IF(RES_hhdet_tes!M147=0,"",RES_hhdet_tes!M147/RES_hhdet_fec!M147)</f>
        <v>2.7231901950171311</v>
      </c>
      <c r="N147" s="73">
        <f>IF(RES_hhdet_tes!N147=0,"",RES_hhdet_tes!N147/RES_hhdet_fec!N147)</f>
        <v>3.152708864405819</v>
      </c>
      <c r="O147" s="73">
        <f>IF(RES_hhdet_tes!O147=0,"",RES_hhdet_tes!O147/RES_hhdet_fec!O147)</f>
        <v>3.3901141626449411</v>
      </c>
      <c r="P147" s="73">
        <f>IF(RES_hhdet_tes!P147=0,"",RES_hhdet_tes!P147/RES_hhdet_fec!P147)</f>
        <v>3.5964735855750307</v>
      </c>
      <c r="Q147" s="73">
        <f>IF(RES_hhdet_tes!Q147=0,"",RES_hhdet_tes!Q147/RES_hhdet_fec!Q147)</f>
        <v>3.7078865904731151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0.61538965025811032</v>
      </c>
      <c r="C148" s="169">
        <f>IF(RES_hhdet_tes!C148=0,"",RES_hhdet_tes!C148/RES_hhdet_fec!C148)</f>
        <v>0.65147206290857029</v>
      </c>
      <c r="D148" s="169">
        <f>IF(RES_hhdet_tes!D148=0,"",RES_hhdet_tes!D148/RES_hhdet_fec!D148)</f>
        <v>0.6824909220201355</v>
      </c>
      <c r="E148" s="169">
        <f>IF(RES_hhdet_tes!E148=0,"",RES_hhdet_tes!E148/RES_hhdet_fec!E148)</f>
        <v>0.69364709773017419</v>
      </c>
      <c r="F148" s="169">
        <f>IF(RES_hhdet_tes!F148=0,"",RES_hhdet_tes!F148/RES_hhdet_fec!F148)</f>
        <v>0.70153905629994873</v>
      </c>
      <c r="G148" s="169">
        <f>IF(RES_hhdet_tes!G148=0,"",RES_hhdet_tes!G148/RES_hhdet_fec!G148)</f>
        <v>0.70726112087110127</v>
      </c>
      <c r="H148" s="169">
        <f>IF(RES_hhdet_tes!H148=0,"",RES_hhdet_tes!H148/RES_hhdet_fec!H148)</f>
        <v>0.71163090222479086</v>
      </c>
      <c r="I148" s="169">
        <f>IF(RES_hhdet_tes!I148=0,"",RES_hhdet_tes!I148/RES_hhdet_fec!I148)</f>
        <v>0.71515791656842753</v>
      </c>
      <c r="J148" s="169">
        <f>IF(RES_hhdet_tes!J148=0,"",RES_hhdet_tes!J148/RES_hhdet_fec!J148)</f>
        <v>0.7175328281914275</v>
      </c>
      <c r="K148" s="169">
        <f>IF(RES_hhdet_tes!K148=0,"",RES_hhdet_tes!K148/RES_hhdet_fec!K148)</f>
        <v>0.72443424193240269</v>
      </c>
      <c r="L148" s="169">
        <f>IF(RES_hhdet_tes!L148=0,"",RES_hhdet_tes!L148/RES_hhdet_fec!L148)</f>
        <v>0.73128025363989235</v>
      </c>
      <c r="M148" s="169">
        <f>IF(RES_hhdet_tes!M148=0,"",RES_hhdet_tes!M148/RES_hhdet_fec!M148)</f>
        <v>0.73492771787346545</v>
      </c>
      <c r="N148" s="169">
        <f>IF(RES_hhdet_tes!N148=0,"",RES_hhdet_tes!N148/RES_hhdet_fec!N148)</f>
        <v>0.74249236335172619</v>
      </c>
      <c r="O148" s="169">
        <f>IF(RES_hhdet_tes!O148=0,"",RES_hhdet_tes!O148/RES_hhdet_fec!O148)</f>
        <v>0.7481810546750649</v>
      </c>
      <c r="P148" s="169">
        <f>IF(RES_hhdet_tes!P148=0,"",RES_hhdet_tes!P148/RES_hhdet_fec!P148)</f>
        <v>0.75312313305676382</v>
      </c>
      <c r="Q148" s="169">
        <f>IF(RES_hhdet_tes!Q148=0,"",RES_hhdet_tes!Q148/RES_hhdet_fec!Q148)</f>
        <v>0.7561184193309215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0.52523997430349323</v>
      </c>
      <c r="C149" s="174">
        <f>IF(RES_hhdet_tes!C149=0,"",RES_hhdet_tes!C149/RES_hhdet_fec!C149)</f>
        <v>0.53072700470683987</v>
      </c>
      <c r="D149" s="174">
        <f>IF(RES_hhdet_tes!D149=0,"",RES_hhdet_tes!D149/RES_hhdet_fec!D149)</f>
        <v>0.53610366679233912</v>
      </c>
      <c r="E149" s="174">
        <f>IF(RES_hhdet_tes!E149=0,"",RES_hhdet_tes!E149/RES_hhdet_fec!E149)</f>
        <v>0.53948159617558966</v>
      </c>
      <c r="F149" s="174">
        <f>IF(RES_hhdet_tes!F149=0,"",RES_hhdet_tes!F149/RES_hhdet_fec!F149)</f>
        <v>0.54759361483036406</v>
      </c>
      <c r="G149" s="174">
        <f>IF(RES_hhdet_tes!G149=0,"",RES_hhdet_tes!G149/RES_hhdet_fec!G149)</f>
        <v>0.55114307782214167</v>
      </c>
      <c r="H149" s="174">
        <f>IF(RES_hhdet_tes!H149=0,"",RES_hhdet_tes!H149/RES_hhdet_fec!H149)</f>
        <v>0.56732313233886267</v>
      </c>
      <c r="I149" s="174">
        <f>IF(RES_hhdet_tes!I149=0,"",RES_hhdet_tes!I149/RES_hhdet_fec!I149)</f>
        <v>0.57177887312233833</v>
      </c>
      <c r="J149" s="174">
        <f>IF(RES_hhdet_tes!J149=0,"",RES_hhdet_tes!J149/RES_hhdet_fec!J149)</f>
        <v>0.57571258251889568</v>
      </c>
      <c r="K149" s="174">
        <f>IF(RES_hhdet_tes!K149=0,"",RES_hhdet_tes!K149/RES_hhdet_fec!K149)</f>
        <v>0.58306464946407632</v>
      </c>
      <c r="L149" s="174">
        <f>IF(RES_hhdet_tes!L149=0,"",RES_hhdet_tes!L149/RES_hhdet_fec!L149)</f>
        <v>0.58739146979753409</v>
      </c>
      <c r="M149" s="174">
        <f>IF(RES_hhdet_tes!M149=0,"",RES_hhdet_tes!M149/RES_hhdet_fec!M149)</f>
        <v>0.59701110520450129</v>
      </c>
      <c r="N149" s="174">
        <f>IF(RES_hhdet_tes!N149=0,"",RES_hhdet_tes!N149/RES_hhdet_fec!N149)</f>
        <v>0.60206419496430719</v>
      </c>
      <c r="O149" s="174">
        <f>IF(RES_hhdet_tes!O149=0,"",RES_hhdet_tes!O149/RES_hhdet_fec!O149)</f>
        <v>0.60207652032434933</v>
      </c>
      <c r="P149" s="174">
        <f>IF(RES_hhdet_tes!P149=0,"",RES_hhdet_tes!P149/RES_hhdet_fec!P149)</f>
        <v>0.6023728329077388</v>
      </c>
      <c r="Q149" s="174">
        <f>IF(RES_hhdet_tes!Q149=0,"",RES_hhdet_tes!Q149/RES_hhdet_fec!Q149)</f>
        <v>0.60348829020462469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0.62989504028833898</v>
      </c>
      <c r="C150" s="174">
        <f>IF(RES_hhdet_tes!C150=0,"",RES_hhdet_tes!C150/RES_hhdet_fec!C150)</f>
        <v>0.65262049158679369</v>
      </c>
      <c r="D150" s="174">
        <f>IF(RES_hhdet_tes!D150=0,"",RES_hhdet_tes!D150/RES_hhdet_fec!D150)</f>
        <v>0.66047914680150666</v>
      </c>
      <c r="E150" s="174">
        <f>IF(RES_hhdet_tes!E150=0,"",RES_hhdet_tes!E150/RES_hhdet_fec!E150)</f>
        <v>0.66288659836155028</v>
      </c>
      <c r="F150" s="174">
        <f>IF(RES_hhdet_tes!F150=0,"",RES_hhdet_tes!F150/RES_hhdet_fec!F150)</f>
        <v>0.67114899538196515</v>
      </c>
      <c r="G150" s="174">
        <f>IF(RES_hhdet_tes!G150=0,"",RES_hhdet_tes!G150/RES_hhdet_fec!G150)</f>
        <v>0.67245077120959029</v>
      </c>
      <c r="H150" s="174">
        <f>IF(RES_hhdet_tes!H150=0,"",RES_hhdet_tes!H150/RES_hhdet_fec!H150)</f>
        <v>0.67418865384021942</v>
      </c>
      <c r="I150" s="174">
        <f>IF(RES_hhdet_tes!I150=0,"",RES_hhdet_tes!I150/RES_hhdet_fec!I150)</f>
        <v>0.67787923454244869</v>
      </c>
      <c r="J150" s="174">
        <f>IF(RES_hhdet_tes!J150=0,"",RES_hhdet_tes!J150/RES_hhdet_fec!J150)</f>
        <v>0.67977838650070743</v>
      </c>
      <c r="K150" s="174">
        <f>IF(RES_hhdet_tes!K150=0,"",RES_hhdet_tes!K150/RES_hhdet_fec!K150)</f>
        <v>0.68840091105721757</v>
      </c>
      <c r="L150" s="174">
        <f>IF(RES_hhdet_tes!L150=0,"",RES_hhdet_tes!L150/RES_hhdet_fec!L150)</f>
        <v>0.69085936726014163</v>
      </c>
      <c r="M150" s="174">
        <f>IF(RES_hhdet_tes!M150=0,"",RES_hhdet_tes!M150/RES_hhdet_fec!M150)</f>
        <v>0.69628173007054206</v>
      </c>
      <c r="N150" s="174">
        <f>IF(RES_hhdet_tes!N150=0,"",RES_hhdet_tes!N150/RES_hhdet_fec!N150)</f>
        <v>0.69710389805243966</v>
      </c>
      <c r="O150" s="174">
        <f>IF(RES_hhdet_tes!O150=0,"",RES_hhdet_tes!O150/RES_hhdet_fec!O150)</f>
        <v>0.69801806276009382</v>
      </c>
      <c r="P150" s="174">
        <f>IF(RES_hhdet_tes!P150=0,"",RES_hhdet_tes!P150/RES_hhdet_fec!P150)</f>
        <v>0.69901510462944694</v>
      </c>
      <c r="Q150" s="174">
        <f>IF(RES_hhdet_tes!Q150=0,"",RES_hhdet_tes!Q150/RES_hhdet_fec!Q150)</f>
        <v>0.70028587967987588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0.52523997430349323</v>
      </c>
      <c r="C151" s="173">
        <f>IF(RES_hhdet_tes!C151=0,"",RES_hhdet_tes!C151/RES_hhdet_fec!C151)</f>
        <v>0.55366185839762105</v>
      </c>
      <c r="D151" s="173">
        <f>IF(RES_hhdet_tes!D151=0,"",RES_hhdet_tes!D151/RES_hhdet_fec!D151)</f>
        <v>0.56302358024484789</v>
      </c>
      <c r="E151" s="173">
        <f>IF(RES_hhdet_tes!E151=0,"",RES_hhdet_tes!E151/RES_hhdet_fec!E151)</f>
        <v>0.56538480733829843</v>
      </c>
      <c r="F151" s="173">
        <f>IF(RES_hhdet_tes!F151=0,"",RES_hhdet_tes!F151/RES_hhdet_fec!F151)</f>
        <v>0.5753253120340136</v>
      </c>
      <c r="G151" s="173">
        <f>IF(RES_hhdet_tes!G151=0,"",RES_hhdet_tes!G151/RES_hhdet_fec!G151)</f>
        <v>0.57602791709217316</v>
      </c>
      <c r="H151" s="173">
        <f>IF(RES_hhdet_tes!H151=0,"",RES_hhdet_tes!H151/RES_hhdet_fec!H151)</f>
        <v>0.57760147856726241</v>
      </c>
      <c r="I151" s="173">
        <f>IF(RES_hhdet_tes!I151=0,"",RES_hhdet_tes!I151/RES_hhdet_fec!I151)</f>
        <v>0.5816595147611775</v>
      </c>
      <c r="J151" s="173">
        <f>IF(RES_hhdet_tes!J151=0,"",RES_hhdet_tes!J151/RES_hhdet_fec!J151)</f>
        <v>0.58337841865901796</v>
      </c>
      <c r="K151" s="173">
        <f>IF(RES_hhdet_tes!K151=0,"",RES_hhdet_tes!K151/RES_hhdet_fec!K151)</f>
        <v>0.59381585967679096</v>
      </c>
      <c r="L151" s="173">
        <f>IF(RES_hhdet_tes!L151=0,"",RES_hhdet_tes!L151/RES_hhdet_fec!L151)</f>
        <v>0.59629636792075857</v>
      </c>
      <c r="M151" s="173">
        <f>IF(RES_hhdet_tes!M151=0,"",RES_hhdet_tes!M151/RES_hhdet_fec!M151)</f>
        <v>0.60319747006218061</v>
      </c>
      <c r="N151" s="173">
        <f>IF(RES_hhdet_tes!N151=0,"",RES_hhdet_tes!N151/RES_hhdet_fec!N151)</f>
        <v>0.60396495375498827</v>
      </c>
      <c r="O151" s="173">
        <f>IF(RES_hhdet_tes!O151=0,"",RES_hhdet_tes!O151/RES_hhdet_fec!O151)</f>
        <v>0.6048229891186</v>
      </c>
      <c r="P151" s="173">
        <f>IF(RES_hhdet_tes!P151=0,"",RES_hhdet_tes!P151/RES_hhdet_fec!P151)</f>
        <v>0.60576738906831518</v>
      </c>
      <c r="Q151" s="173">
        <f>IF(RES_hhdet_tes!Q151=0,"",RES_hhdet_tes!Q151/RES_hhdet_fec!Q151)</f>
        <v>0.60705192053334178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1.0000000000000002</v>
      </c>
      <c r="C152" s="172">
        <f>IF(RES_hhdet_tes!C152=0,"",RES_hhdet_tes!C152/RES_hhdet_fec!C152)</f>
        <v>1</v>
      </c>
      <c r="D152" s="172">
        <f>IF(RES_hhdet_tes!D152=0,"",RES_hhdet_tes!D152/RES_hhdet_fec!D152)</f>
        <v>1.0000000000000002</v>
      </c>
      <c r="E152" s="172">
        <f>IF(RES_hhdet_tes!E152=0,"",RES_hhdet_tes!E152/RES_hhdet_fec!E152)</f>
        <v>0.99999999999999967</v>
      </c>
      <c r="F152" s="172">
        <f>IF(RES_hhdet_tes!F152=0,"",RES_hhdet_tes!F152/RES_hhdet_fec!F152)</f>
        <v>1.0000000000000002</v>
      </c>
      <c r="G152" s="172">
        <f>IF(RES_hhdet_tes!G152=0,"",RES_hhdet_tes!G152/RES_hhdet_fec!G152)</f>
        <v>1.0000000000000004</v>
      </c>
      <c r="H152" s="172">
        <f>IF(RES_hhdet_tes!H152=0,"",RES_hhdet_tes!H152/RES_hhdet_fec!H152)</f>
        <v>0.99999999999999956</v>
      </c>
      <c r="I152" s="172">
        <f>IF(RES_hhdet_tes!I152=0,"",RES_hhdet_tes!I152/RES_hhdet_fec!I152)</f>
        <v>1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1.0000000000000002</v>
      </c>
      <c r="L152" s="172">
        <f>IF(RES_hhdet_tes!L152=0,"",RES_hhdet_tes!L152/RES_hhdet_fec!L152)</f>
        <v>1.0000000000000004</v>
      </c>
      <c r="M152" s="172">
        <f>IF(RES_hhdet_tes!M152=0,"",RES_hhdet_tes!M152/RES_hhdet_fec!M152)</f>
        <v>1.0000000000000004</v>
      </c>
      <c r="N152" s="172">
        <f>IF(RES_hhdet_tes!N152=0,"",RES_hhdet_tes!N152/RES_hhdet_fec!N152)</f>
        <v>0.99999999999999944</v>
      </c>
      <c r="O152" s="172">
        <f>IF(RES_hhdet_tes!O152=0,"",RES_hhdet_tes!O152/RES_hhdet_fec!O152)</f>
        <v>1.0000000000000007</v>
      </c>
      <c r="P152" s="172">
        <f>IF(RES_hhdet_tes!P152=0,"",RES_hhdet_tes!P152/RES_hhdet_fec!P152)</f>
        <v>1.0000000000000007</v>
      </c>
      <c r="Q152" s="172">
        <f>IF(RES_hhdet_tes!Q152=0,"",RES_hhdet_tes!Q152/RES_hhdet_fec!Q152)</f>
        <v>0.99999999999999967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0.67113996716557456</v>
      </c>
      <c r="C153" s="171">
        <f>IF(RES_hhdet_tes!C153=0,"",RES_hhdet_tes!C153/RES_hhdet_fec!C153)</f>
        <v>0.6898618613347024</v>
      </c>
      <c r="D153" s="171">
        <f>IF(RES_hhdet_tes!D153=0,"",RES_hhdet_tes!D153/RES_hhdet_fec!D153)</f>
        <v>0.70164839919062139</v>
      </c>
      <c r="E153" s="171">
        <f>IF(RES_hhdet_tes!E153=0,"",RES_hhdet_tes!E153/RES_hhdet_fec!E153)</f>
        <v>0.70564067999739466</v>
      </c>
      <c r="F153" s="171">
        <f>IF(RES_hhdet_tes!F153=0,"",RES_hhdet_tes!F153/RES_hhdet_fec!F153)</f>
        <v>0.70969138877565363</v>
      </c>
      <c r="G153" s="171">
        <f>IF(RES_hhdet_tes!G153=0,"",RES_hhdet_tes!G153/RES_hhdet_fec!G153)</f>
        <v>0.71276549781810394</v>
      </c>
      <c r="H153" s="171">
        <f>IF(RES_hhdet_tes!H153=0,"",RES_hhdet_tes!H153/RES_hhdet_fec!H153)</f>
        <v>0.71447103247707444</v>
      </c>
      <c r="I153" s="171">
        <f>IF(RES_hhdet_tes!I153=0,"",RES_hhdet_tes!I153/RES_hhdet_fec!I153)</f>
        <v>0.7170877654576624</v>
      </c>
      <c r="J153" s="171">
        <f>IF(RES_hhdet_tes!J153=0,"",RES_hhdet_tes!J153/RES_hhdet_fec!J153)</f>
        <v>0.71880247210524628</v>
      </c>
      <c r="K153" s="171">
        <f>IF(RES_hhdet_tes!K153=0,"",RES_hhdet_tes!K153/RES_hhdet_fec!K153)</f>
        <v>0.72386954984421725</v>
      </c>
      <c r="L153" s="171">
        <f>IF(RES_hhdet_tes!L153=0,"",RES_hhdet_tes!L153/RES_hhdet_fec!L153)</f>
        <v>0.72966734854217186</v>
      </c>
      <c r="M153" s="171">
        <f>IF(RES_hhdet_tes!M153=0,"",RES_hhdet_tes!M153/RES_hhdet_fec!M153)</f>
        <v>0.73450025843556477</v>
      </c>
      <c r="N153" s="171">
        <f>IF(RES_hhdet_tes!N153=0,"",RES_hhdet_tes!N153/RES_hhdet_fec!N153)</f>
        <v>0.74123752391849118</v>
      </c>
      <c r="O153" s="171">
        <f>IF(RES_hhdet_tes!O153=0,"",RES_hhdet_tes!O153/RES_hhdet_fec!O153)</f>
        <v>0.7460689333232744</v>
      </c>
      <c r="P153" s="171">
        <f>IF(RES_hhdet_tes!P153=0,"",RES_hhdet_tes!P153/RES_hhdet_fec!P153)</f>
        <v>0.75021780963514828</v>
      </c>
      <c r="Q153" s="171">
        <f>IF(RES_hhdet_tes!Q153=0,"",RES_hhdet_tes!Q153/RES_hhdet_fec!Q153)</f>
        <v>0.75288786439560729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0.74907086648434251</v>
      </c>
      <c r="C154" s="170">
        <f>IF(RES_hhdet_tes!C154=0,"",RES_hhdet_tes!C154/RES_hhdet_fec!C154)</f>
        <v>0.77480138649247055</v>
      </c>
      <c r="D154" s="170">
        <f>IF(RES_hhdet_tes!D154=0,"",RES_hhdet_tes!D154/RES_hhdet_fec!D154)</f>
        <v>0.77138816554065393</v>
      </c>
      <c r="E154" s="170">
        <f>IF(RES_hhdet_tes!E154=0,"",RES_hhdet_tes!E154/RES_hhdet_fec!E154)</f>
        <v>0.77691478884875886</v>
      </c>
      <c r="F154" s="170">
        <f>IF(RES_hhdet_tes!F154=0,"",RES_hhdet_tes!F154/RES_hhdet_fec!F154)</f>
        <v>0.77688589056327606</v>
      </c>
      <c r="G154" s="170">
        <f>IF(RES_hhdet_tes!G154=0,"",RES_hhdet_tes!G154/RES_hhdet_fec!G154)</f>
        <v>0.77789566131393173</v>
      </c>
      <c r="H154" s="170">
        <f>IF(RES_hhdet_tes!H154=0,"",RES_hhdet_tes!H154/RES_hhdet_fec!H154)</f>
        <v>0.78609637124111953</v>
      </c>
      <c r="I154" s="170">
        <f>IF(RES_hhdet_tes!I154=0,"",RES_hhdet_tes!I154/RES_hhdet_fec!I154)</f>
        <v>0.79003332808478655</v>
      </c>
      <c r="J154" s="170">
        <f>IF(RES_hhdet_tes!J154=0,"",RES_hhdet_tes!J154/RES_hhdet_fec!J154)</f>
        <v>0.79487009467525138</v>
      </c>
      <c r="K154" s="170">
        <f>IF(RES_hhdet_tes!K154=0,"",RES_hhdet_tes!K154/RES_hhdet_fec!K154)</f>
        <v>0.80113827225337864</v>
      </c>
      <c r="L154" s="170">
        <f>IF(RES_hhdet_tes!L154=0,"",RES_hhdet_tes!L154/RES_hhdet_fec!L154)</f>
        <v>0.80743851878643891</v>
      </c>
      <c r="M154" s="170">
        <f>IF(RES_hhdet_tes!M154=0,"",RES_hhdet_tes!M154/RES_hhdet_fec!M154)</f>
        <v>0.81069672498458634</v>
      </c>
      <c r="N154" s="170">
        <f>IF(RES_hhdet_tes!N154=0,"",RES_hhdet_tes!N154/RES_hhdet_fec!N154)</f>
        <v>0.8077131162807657</v>
      </c>
      <c r="O154" s="170">
        <f>IF(RES_hhdet_tes!O154=0,"",RES_hhdet_tes!O154/RES_hhdet_fec!O154)</f>
        <v>0.80820800070585341</v>
      </c>
      <c r="P154" s="170">
        <f>IF(RES_hhdet_tes!P154=0,"",RES_hhdet_tes!P154/RES_hhdet_fec!P154)</f>
        <v>0.80965225142773334</v>
      </c>
      <c r="Q154" s="170">
        <f>IF(RES_hhdet_tes!Q154=0,"",RES_hhdet_tes!Q154/RES_hhdet_fec!Q154)</f>
        <v>0.80851062670135398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0.67113996716557467</v>
      </c>
      <c r="C155" s="73">
        <f>IF(RES_hhdet_tes!C155=0,"",RES_hhdet_tes!C155/RES_hhdet_fec!C155)</f>
        <v>0.70666073670289897</v>
      </c>
      <c r="D155" s="73">
        <f>IF(RES_hhdet_tes!D155=0,"",RES_hhdet_tes!D155/RES_hhdet_fec!D155)</f>
        <v>0.71041407048509753</v>
      </c>
      <c r="E155" s="73">
        <f>IF(RES_hhdet_tes!E155=0,"",RES_hhdet_tes!E155/RES_hhdet_fec!E155)</f>
        <v>0.71335977415375151</v>
      </c>
      <c r="F155" s="73">
        <f>IF(RES_hhdet_tes!F155=0,"",RES_hhdet_tes!F155/RES_hhdet_fec!F155)</f>
        <v>0.71650635823970055</v>
      </c>
      <c r="G155" s="73">
        <f>IF(RES_hhdet_tes!G155=0,"",RES_hhdet_tes!G155/RES_hhdet_fec!G155)</f>
        <v>0.71928174849320548</v>
      </c>
      <c r="H155" s="73">
        <f>IF(RES_hhdet_tes!H155=0,"",RES_hhdet_tes!H155/RES_hhdet_fec!H155)</f>
        <v>0.72209204861700427</v>
      </c>
      <c r="I155" s="73">
        <f>IF(RES_hhdet_tes!I155=0,"",RES_hhdet_tes!I155/RES_hhdet_fec!I155)</f>
        <v>0.72709333118781039</v>
      </c>
      <c r="J155" s="73">
        <f>IF(RES_hhdet_tes!J155=0,"",RES_hhdet_tes!J155/RES_hhdet_fec!J155)</f>
        <v>0.73012414132115988</v>
      </c>
      <c r="K155" s="73">
        <f>IF(RES_hhdet_tes!K155=0,"",RES_hhdet_tes!K155/RES_hhdet_fec!K155)</f>
        <v>0.73713553814395361</v>
      </c>
      <c r="L155" s="73">
        <f>IF(RES_hhdet_tes!L155=0,"",RES_hhdet_tes!L155/RES_hhdet_fec!L155)</f>
        <v>0.74013406909064405</v>
      </c>
      <c r="M155" s="73">
        <f>IF(RES_hhdet_tes!M155=0,"",RES_hhdet_tes!M155/RES_hhdet_fec!M155)</f>
        <v>0.74354689980303035</v>
      </c>
      <c r="N155" s="73">
        <f>IF(RES_hhdet_tes!N155=0,"",RES_hhdet_tes!N155/RES_hhdet_fec!N155)</f>
        <v>0.748678794472182</v>
      </c>
      <c r="O155" s="73">
        <f>IF(RES_hhdet_tes!O155=0,"",RES_hhdet_tes!O155/RES_hhdet_fec!O155)</f>
        <v>0.75141801059951874</v>
      </c>
      <c r="P155" s="73">
        <f>IF(RES_hhdet_tes!P155=0,"",RES_hhdet_tes!P155/RES_hhdet_fec!P155)</f>
        <v>0.75486110757458169</v>
      </c>
      <c r="Q155" s="73">
        <f>IF(RES_hhdet_tes!Q155=0,"",RES_hhdet_tes!Q155/RES_hhdet_fec!Q155)</f>
        <v>0.75672582082649098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1</v>
      </c>
      <c r="D156" s="73">
        <f>IF(RES_hhdet_tes!D156=0,"",RES_hhdet_tes!D156/RES_hhdet_fec!D156)</f>
        <v>0.99999999999999989</v>
      </c>
      <c r="E156" s="73">
        <f>IF(RES_hhdet_tes!E156=0,"",RES_hhdet_tes!E156/RES_hhdet_fec!E156)</f>
        <v>1</v>
      </c>
      <c r="F156" s="73">
        <f>IF(RES_hhdet_tes!F156=0,"",RES_hhdet_tes!F156/RES_hhdet_fec!F156)</f>
        <v>1.0000000000000002</v>
      </c>
      <c r="G156" s="73">
        <f>IF(RES_hhdet_tes!G156=0,"",RES_hhdet_tes!G156/RES_hhdet_fec!G156)</f>
        <v>0.99999999999999967</v>
      </c>
      <c r="H156" s="73">
        <f>IF(RES_hhdet_tes!H156=0,"",RES_hhdet_tes!H156/RES_hhdet_fec!H156)</f>
        <v>1</v>
      </c>
      <c r="I156" s="73">
        <f>IF(RES_hhdet_tes!I156=0,"",RES_hhdet_tes!I156/RES_hhdet_fec!I156)</f>
        <v>1.0000000000000002</v>
      </c>
      <c r="J156" s="73">
        <f>IF(RES_hhdet_tes!J156=0,"",RES_hhdet_tes!J156/RES_hhdet_fec!J156)</f>
        <v>1.0000000000000004</v>
      </c>
      <c r="K156" s="73">
        <f>IF(RES_hhdet_tes!K156=0,"",RES_hhdet_tes!K156/RES_hhdet_fec!K156)</f>
        <v>1</v>
      </c>
      <c r="L156" s="73">
        <f>IF(RES_hhdet_tes!L156=0,"",RES_hhdet_tes!L156/RES_hhdet_fec!L156)</f>
        <v>1.0000000000000002</v>
      </c>
      <c r="M156" s="73">
        <f>IF(RES_hhdet_tes!M156=0,"",RES_hhdet_tes!M156/RES_hhdet_fec!M156)</f>
        <v>1</v>
      </c>
      <c r="N156" s="73">
        <f>IF(RES_hhdet_tes!N156=0,"",RES_hhdet_tes!N156/RES_hhdet_fec!N156)</f>
        <v>1.0000000000000004</v>
      </c>
      <c r="O156" s="73">
        <f>IF(RES_hhdet_tes!O156=0,"",RES_hhdet_tes!O156/RES_hhdet_fec!O156)</f>
        <v>1.0000000000000002</v>
      </c>
      <c r="P156" s="73">
        <f>IF(RES_hhdet_tes!P156=0,"",RES_hhdet_tes!P156/RES_hhdet_fec!P156)</f>
        <v>1</v>
      </c>
      <c r="Q156" s="73">
        <f>IF(RES_hhdet_tes!Q156=0,"",RES_hhdet_tes!Q156/RES_hhdet_fec!Q156)</f>
        <v>1.0000000000000002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0.73876016432125768</v>
      </c>
      <c r="C157" s="169">
        <f>IF(RES_hhdet_tes!C157=0,"",RES_hhdet_tes!C157/RES_hhdet_fec!C157)</f>
        <v>0.75217712303699336</v>
      </c>
      <c r="D157" s="169">
        <f>IF(RES_hhdet_tes!D157=0,"",RES_hhdet_tes!D157/RES_hhdet_fec!D157)</f>
        <v>0.73513144171847911</v>
      </c>
      <c r="E157" s="169">
        <f>IF(RES_hhdet_tes!E157=0,"",RES_hhdet_tes!E157/RES_hhdet_fec!E157)</f>
        <v>0.78261223864664053</v>
      </c>
      <c r="F157" s="169">
        <f>IF(RES_hhdet_tes!F157=0,"",RES_hhdet_tes!F157/RES_hhdet_fec!F157)</f>
        <v>0.77936421232485265</v>
      </c>
      <c r="G157" s="169">
        <f>IF(RES_hhdet_tes!G157=0,"",RES_hhdet_tes!G157/RES_hhdet_fec!G157)</f>
        <v>0.79087880427753743</v>
      </c>
      <c r="H157" s="169">
        <f>IF(RES_hhdet_tes!H157=0,"",RES_hhdet_tes!H157/RES_hhdet_fec!H157)</f>
        <v>0.79604690862617433</v>
      </c>
      <c r="I157" s="169">
        <f>IF(RES_hhdet_tes!I157=0,"",RES_hhdet_tes!I157/RES_hhdet_fec!I157)</f>
        <v>0.78403977198697838</v>
      </c>
      <c r="J157" s="169">
        <f>IF(RES_hhdet_tes!J157=0,"",RES_hhdet_tes!J157/RES_hhdet_fec!J157)</f>
        <v>0.723334407549582</v>
      </c>
      <c r="K157" s="169">
        <f>IF(RES_hhdet_tes!K157=0,"",RES_hhdet_tes!K157/RES_hhdet_fec!K157)</f>
        <v>0.77285079413613944</v>
      </c>
      <c r="L157" s="169">
        <f>IF(RES_hhdet_tes!L157=0,"",RES_hhdet_tes!L157/RES_hhdet_fec!L157)</f>
        <v>0.80941839212186328</v>
      </c>
      <c r="M157" s="169">
        <f>IF(RES_hhdet_tes!M157=0,"",RES_hhdet_tes!M157/RES_hhdet_fec!M157)</f>
        <v>0.74975476646595463</v>
      </c>
      <c r="N157" s="169">
        <f>IF(RES_hhdet_tes!N157=0,"",RES_hhdet_tes!N157/RES_hhdet_fec!N157)</f>
        <v>0.76633316993599487</v>
      </c>
      <c r="O157" s="169">
        <f>IF(RES_hhdet_tes!O157=0,"",RES_hhdet_tes!O157/RES_hhdet_fec!O157)</f>
        <v>0.7772830789777222</v>
      </c>
      <c r="P157" s="169">
        <f>IF(RES_hhdet_tes!P157=0,"",RES_hhdet_tes!P157/RES_hhdet_fec!P157)</f>
        <v>0.76764186900817388</v>
      </c>
      <c r="Q157" s="169">
        <f>IF(RES_hhdet_tes!Q157=0,"",RES_hhdet_tes!Q157/RES_hhdet_fec!Q157)</f>
        <v>0.78342162651118663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0.41738215638634429</v>
      </c>
      <c r="C158" s="73">
        <f>IF(RES_hhdet_tes!C158=0,"",RES_hhdet_tes!C158/RES_hhdet_fec!C158)</f>
        <v>0.43173146588216216</v>
      </c>
      <c r="D158" s="73">
        <f>IF(RES_hhdet_tes!D158=0,"",RES_hhdet_tes!D158/RES_hhdet_fec!D158)</f>
        <v>0.44637197876669288</v>
      </c>
      <c r="E158" s="73">
        <f>IF(RES_hhdet_tes!E158=0,"",RES_hhdet_tes!E158/RES_hhdet_fec!E158)</f>
        <v>0.45252390007748894</v>
      </c>
      <c r="F158" s="73">
        <f>IF(RES_hhdet_tes!F158=0,"",RES_hhdet_tes!F158/RES_hhdet_fec!F158)</f>
        <v>0.45430159755582955</v>
      </c>
      <c r="G158" s="73">
        <f>IF(RES_hhdet_tes!G158=0,"",RES_hhdet_tes!G158/RES_hhdet_fec!G158)</f>
        <v>0.45432405875888759</v>
      </c>
      <c r="H158" s="73">
        <f>IF(RES_hhdet_tes!H158=0,"",RES_hhdet_tes!H158/RES_hhdet_fec!H158)</f>
        <v>0.45451233386518053</v>
      </c>
      <c r="I158" s="73">
        <f>IF(RES_hhdet_tes!I158=0,"",RES_hhdet_tes!I158/RES_hhdet_fec!I158)</f>
        <v>0.45864744982417099</v>
      </c>
      <c r="J158" s="73">
        <f>IF(RES_hhdet_tes!J158=0,"",RES_hhdet_tes!J158/RES_hhdet_fec!J158)</f>
        <v>0.46399944482111732</v>
      </c>
      <c r="K158" s="73">
        <f>IF(RES_hhdet_tes!K158=0,"",RES_hhdet_tes!K158/RES_hhdet_fec!K158)</f>
        <v>0.46760993883945173</v>
      </c>
      <c r="L158" s="73">
        <f>IF(RES_hhdet_tes!L158=0,"",RES_hhdet_tes!L158/RES_hhdet_fec!L158)</f>
        <v>0.46786418576280658</v>
      </c>
      <c r="M158" s="73">
        <f>IF(RES_hhdet_tes!M158=0,"",RES_hhdet_tes!M158/RES_hhdet_fec!M158)</f>
        <v>0.47343351161565289</v>
      </c>
      <c r="N158" s="73">
        <f>IF(RES_hhdet_tes!N158=0,"",RES_hhdet_tes!N158/RES_hhdet_fec!N158)</f>
        <v>0.47434464732051457</v>
      </c>
      <c r="O158" s="73">
        <f>IF(RES_hhdet_tes!O158=0,"",RES_hhdet_tes!O158/RES_hhdet_fec!O158)</f>
        <v>0.47507538565973711</v>
      </c>
      <c r="P158" s="73">
        <f>IF(RES_hhdet_tes!P158=0,"",RES_hhdet_tes!P158/RES_hhdet_fec!P158)</f>
        <v>0.47823293316971144</v>
      </c>
      <c r="Q158" s="73">
        <f>IF(RES_hhdet_tes!Q158=0,"",RES_hhdet_tes!Q158/RES_hhdet_fec!Q158)</f>
        <v>0.47903605866661497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0.80132789446051989</v>
      </c>
      <c r="C159" s="65">
        <f>IF(RES_hhdet_tes!C159=0,"",RES_hhdet_tes!C159/RES_hhdet_fec!C159)</f>
        <v>0.81301854094502402</v>
      </c>
      <c r="D159" s="65">
        <f>IF(RES_hhdet_tes!D159=0,"",RES_hhdet_tes!D159/RES_hhdet_fec!D159)</f>
        <v>0.82148660305879495</v>
      </c>
      <c r="E159" s="65">
        <f>IF(RES_hhdet_tes!E159=0,"",RES_hhdet_tes!E159/RES_hhdet_fec!E159)</f>
        <v>0.82568856678047531</v>
      </c>
      <c r="F159" s="65">
        <f>IF(RES_hhdet_tes!F159=0,"",RES_hhdet_tes!F159/RES_hhdet_fec!F159)</f>
        <v>0.82881178147363743</v>
      </c>
      <c r="G159" s="65">
        <f>IF(RES_hhdet_tes!G159=0,"",RES_hhdet_tes!G159/RES_hhdet_fec!G159)</f>
        <v>0.83121688136018834</v>
      </c>
      <c r="H159" s="65">
        <f>IF(RES_hhdet_tes!H159=0,"",RES_hhdet_tes!H159/RES_hhdet_fec!H159)</f>
        <v>0.83258925428297537</v>
      </c>
      <c r="I159" s="65">
        <f>IF(RES_hhdet_tes!I159=0,"",RES_hhdet_tes!I159/RES_hhdet_fec!I159)</f>
        <v>0.83428558856317858</v>
      </c>
      <c r="J159" s="65">
        <f>IF(RES_hhdet_tes!J159=0,"",RES_hhdet_tes!J159/RES_hhdet_fec!J159)</f>
        <v>0.83600757164562667</v>
      </c>
      <c r="K159" s="65">
        <f>IF(RES_hhdet_tes!K159=0,"",RES_hhdet_tes!K159/RES_hhdet_fec!K159)</f>
        <v>0.83857382781376788</v>
      </c>
      <c r="L159" s="65">
        <f>IF(RES_hhdet_tes!L159=0,"",RES_hhdet_tes!L159/RES_hhdet_fec!L159)</f>
        <v>0.84211018285422423</v>
      </c>
      <c r="M159" s="65">
        <f>IF(RES_hhdet_tes!M159=0,"",RES_hhdet_tes!M159/RES_hhdet_fec!M159)</f>
        <v>0.84450713355907892</v>
      </c>
      <c r="N159" s="65">
        <f>IF(RES_hhdet_tes!N159=0,"",RES_hhdet_tes!N159/RES_hhdet_fec!N159)</f>
        <v>0.8487879105167716</v>
      </c>
      <c r="O159" s="65">
        <f>IF(RES_hhdet_tes!O159=0,"",RES_hhdet_tes!O159/RES_hhdet_fec!O159)</f>
        <v>0.85122985627503456</v>
      </c>
      <c r="P159" s="65">
        <f>IF(RES_hhdet_tes!P159=0,"",RES_hhdet_tes!P159/RES_hhdet_fec!P159)</f>
        <v>0.85347070014261173</v>
      </c>
      <c r="Q159" s="65">
        <f>IF(RES_hhdet_tes!Q159=0,"",RES_hhdet_tes!Q159/RES_hhdet_fec!Q159)</f>
        <v>0.85502753302627255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0.71537984216216355</v>
      </c>
      <c r="C161" s="175">
        <f>IF(RES_hhdet_tes!C161=0,"",RES_hhdet_tes!C161/RES_hhdet_fec!C161)</f>
        <v>0.71969626545370335</v>
      </c>
      <c r="D161" s="175">
        <f>IF(RES_hhdet_tes!D161=0,"",RES_hhdet_tes!D161/RES_hhdet_fec!D161)</f>
        <v>0.72293302330406806</v>
      </c>
      <c r="E161" s="175">
        <f>IF(RES_hhdet_tes!E161=0,"",RES_hhdet_tes!E161/RES_hhdet_fec!E161)</f>
        <v>0.72821831771701384</v>
      </c>
      <c r="F161" s="175">
        <f>IF(RES_hhdet_tes!F161=0,"",RES_hhdet_tes!F161/RES_hhdet_fec!F161)</f>
        <v>0.73088807194044236</v>
      </c>
      <c r="G161" s="175">
        <f>IF(RES_hhdet_tes!G161=0,"",RES_hhdet_tes!G161/RES_hhdet_fec!G161)</f>
        <v>0.73362792814929245</v>
      </c>
      <c r="H161" s="175">
        <f>IF(RES_hhdet_tes!H161=0,"",RES_hhdet_tes!H161/RES_hhdet_fec!H161)</f>
        <v>0.73779137352865931</v>
      </c>
      <c r="I161" s="175">
        <f>IF(RES_hhdet_tes!I161=0,"",RES_hhdet_tes!I161/RES_hhdet_fec!I161)</f>
        <v>0.73913520880541272</v>
      </c>
      <c r="J161" s="175">
        <f>IF(RES_hhdet_tes!J161=0,"",RES_hhdet_tes!J161/RES_hhdet_fec!J161)</f>
        <v>0.74992903911315978</v>
      </c>
      <c r="K161" s="175">
        <f>IF(RES_hhdet_tes!K161=0,"",RES_hhdet_tes!K161/RES_hhdet_fec!K161)</f>
        <v>0.76746809695224016</v>
      </c>
      <c r="L161" s="175">
        <f>IF(RES_hhdet_tes!L161=0,"",RES_hhdet_tes!L161/RES_hhdet_fec!L161)</f>
        <v>0.78753218322088858</v>
      </c>
      <c r="M161" s="175">
        <f>IF(RES_hhdet_tes!M161=0,"",RES_hhdet_tes!M161/RES_hhdet_fec!M161)</f>
        <v>0.79004160384496214</v>
      </c>
      <c r="N161" s="175">
        <f>IF(RES_hhdet_tes!N161=0,"",RES_hhdet_tes!N161/RES_hhdet_fec!N161)</f>
        <v>0.80430873104276368</v>
      </c>
      <c r="O161" s="175">
        <f>IF(RES_hhdet_tes!O161=0,"",RES_hhdet_tes!O161/RES_hhdet_fec!O161)</f>
        <v>0.82040844076653252</v>
      </c>
      <c r="P161" s="175">
        <f>IF(RES_hhdet_tes!P161=0,"",RES_hhdet_tes!P161/RES_hhdet_fec!P161)</f>
        <v>0.8195436085521588</v>
      </c>
      <c r="Q161" s="175">
        <f>IF(RES_hhdet_tes!Q161=0,"",RES_hhdet_tes!Q161/RES_hhdet_fec!Q161)</f>
        <v>0.82469904550480455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0.73029246834550809</v>
      </c>
      <c r="C162" s="169">
        <f>IF(RES_hhdet_tes!C162=0,"",RES_hhdet_tes!C162/RES_hhdet_fec!C162)</f>
        <v>0.7341268080260458</v>
      </c>
      <c r="D162" s="169">
        <f>IF(RES_hhdet_tes!D162=0,"",RES_hhdet_tes!D162/RES_hhdet_fec!D162)</f>
        <v>0.73832970657464958</v>
      </c>
      <c r="E162" s="169">
        <f>IF(RES_hhdet_tes!E162=0,"",RES_hhdet_tes!E162/RES_hhdet_fec!E162)</f>
        <v>0.73937863946586191</v>
      </c>
      <c r="F162" s="169">
        <f>IF(RES_hhdet_tes!F162=0,"",RES_hhdet_tes!F162/RES_hhdet_fec!F162)</f>
        <v>0.74189228745203917</v>
      </c>
      <c r="G162" s="169">
        <f>IF(RES_hhdet_tes!G162=0,"",RES_hhdet_tes!G162/RES_hhdet_fec!G162)</f>
        <v>0.74451689653852571</v>
      </c>
      <c r="H162" s="169">
        <f>IF(RES_hhdet_tes!H162=0,"",RES_hhdet_tes!H162/RES_hhdet_fec!H162)</f>
        <v>0.7468188406820645</v>
      </c>
      <c r="I162" s="169">
        <f>IF(RES_hhdet_tes!I162=0,"",RES_hhdet_tes!I162/RES_hhdet_fec!I162)</f>
        <v>0.7492985759624895</v>
      </c>
      <c r="J162" s="169">
        <f>IF(RES_hhdet_tes!J162=0,"",RES_hhdet_tes!J162/RES_hhdet_fec!J162)</f>
        <v>0.76447127850623242</v>
      </c>
      <c r="K162" s="169">
        <f>IF(RES_hhdet_tes!K162=0,"",RES_hhdet_tes!K162/RES_hhdet_fec!K162)</f>
        <v>0.78145905836857643</v>
      </c>
      <c r="L162" s="169">
        <f>IF(RES_hhdet_tes!L162=0,"",RES_hhdet_tes!L162/RES_hhdet_fec!L162)</f>
        <v>0.79900299844352873</v>
      </c>
      <c r="M162" s="169">
        <f>IF(RES_hhdet_tes!M162=0,"",RES_hhdet_tes!M162/RES_hhdet_fec!M162)</f>
        <v>0.81710564940450869</v>
      </c>
      <c r="N162" s="169">
        <f>IF(RES_hhdet_tes!N162=0,"",RES_hhdet_tes!N162/RES_hhdet_fec!N162)</f>
        <v>0.83340787477014178</v>
      </c>
      <c r="O162" s="169">
        <f>IF(RES_hhdet_tes!O162=0,"",RES_hhdet_tes!O162/RES_hhdet_fec!O162)</f>
        <v>0.85114371062596217</v>
      </c>
      <c r="P162" s="169">
        <f>IF(RES_hhdet_tes!P162=0,"",RES_hhdet_tes!P162/RES_hhdet_fec!P162)</f>
        <v>0.86423960399574196</v>
      </c>
      <c r="Q162" s="169">
        <f>IF(RES_hhdet_tes!Q162=0,"",RES_hhdet_tes!Q162/RES_hhdet_fec!Q162)</f>
        <v>0.87132008079343526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0.73029246834550809</v>
      </c>
      <c r="C163" s="65">
        <f>IF(RES_hhdet_tes!C163=0,"",RES_hhdet_tes!C163/RES_hhdet_fec!C163)</f>
        <v>0.7341268080260458</v>
      </c>
      <c r="D163" s="65">
        <f>IF(RES_hhdet_tes!D163=0,"",RES_hhdet_tes!D163/RES_hhdet_fec!D163)</f>
        <v>0.73832970657464958</v>
      </c>
      <c r="E163" s="65">
        <f>IF(RES_hhdet_tes!E163=0,"",RES_hhdet_tes!E163/RES_hhdet_fec!E163)</f>
        <v>0.73937863946586191</v>
      </c>
      <c r="F163" s="65">
        <f>IF(RES_hhdet_tes!F163=0,"",RES_hhdet_tes!F163/RES_hhdet_fec!F163)</f>
        <v>0.74189228745203917</v>
      </c>
      <c r="G163" s="65">
        <f>IF(RES_hhdet_tes!G163=0,"",RES_hhdet_tes!G163/RES_hhdet_fec!G163)</f>
        <v>0.74451689653852571</v>
      </c>
      <c r="H163" s="65">
        <f>IF(RES_hhdet_tes!H163=0,"",RES_hhdet_tes!H163/RES_hhdet_fec!H163)</f>
        <v>0.7468188406820645</v>
      </c>
      <c r="I163" s="65">
        <f>IF(RES_hhdet_tes!I163=0,"",RES_hhdet_tes!I163/RES_hhdet_fec!I163)</f>
        <v>0.7492985759624895</v>
      </c>
      <c r="J163" s="65">
        <f>IF(RES_hhdet_tes!J163=0,"",RES_hhdet_tes!J163/RES_hhdet_fec!J163)</f>
        <v>0.76447127850623242</v>
      </c>
      <c r="K163" s="65">
        <f>IF(RES_hhdet_tes!K163=0,"",RES_hhdet_tes!K163/RES_hhdet_fec!K163)</f>
        <v>0.78145905836857643</v>
      </c>
      <c r="L163" s="65">
        <f>IF(RES_hhdet_tes!L163=0,"",RES_hhdet_tes!L163/RES_hhdet_fec!L163)</f>
        <v>0.79900299844352873</v>
      </c>
      <c r="M163" s="65">
        <f>IF(RES_hhdet_tes!M163=0,"",RES_hhdet_tes!M163/RES_hhdet_fec!M163)</f>
        <v>0.81710564940450869</v>
      </c>
      <c r="N163" s="65">
        <f>IF(RES_hhdet_tes!N163=0,"",RES_hhdet_tes!N163/RES_hhdet_fec!N163)</f>
        <v>0.83340787477014178</v>
      </c>
      <c r="O163" s="65">
        <f>IF(RES_hhdet_tes!O163=0,"",RES_hhdet_tes!O163/RES_hhdet_fec!O163)</f>
        <v>0.85114371062596217</v>
      </c>
      <c r="P163" s="65">
        <f>IF(RES_hhdet_tes!P163=0,"",RES_hhdet_tes!P163/RES_hhdet_fec!P163)</f>
        <v>0.86423960399574196</v>
      </c>
      <c r="Q163" s="65">
        <f>IF(RES_hhdet_tes!Q163=0,"",RES_hhdet_tes!Q163/RES_hhdet_fec!Q163)</f>
        <v>0.87132008079343526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1.5927262852487285</v>
      </c>
      <c r="C164" s="169">
        <f>IF(RES_hhdet_tes!C164=0,"",RES_hhdet_tes!C164/RES_hhdet_fec!C164)</f>
        <v>1.6760136090197411</v>
      </c>
      <c r="D164" s="169">
        <f>IF(RES_hhdet_tes!D164=0,"",RES_hhdet_tes!D164/RES_hhdet_fec!D164)</f>
        <v>1.7353342988900196</v>
      </c>
      <c r="E164" s="169">
        <f>IF(RES_hhdet_tes!E164=0,"",RES_hhdet_tes!E164/RES_hhdet_fec!E164)</f>
        <v>1.7633585067736477</v>
      </c>
      <c r="F164" s="169">
        <f>IF(RES_hhdet_tes!F164=0,"",RES_hhdet_tes!F164/RES_hhdet_fec!F164)</f>
        <v>1.802290893197829</v>
      </c>
      <c r="G164" s="169">
        <f>IF(RES_hhdet_tes!G164=0,"",RES_hhdet_tes!G164/RES_hhdet_fec!G164)</f>
        <v>1.853274291492834</v>
      </c>
      <c r="H164" s="169">
        <f>IF(RES_hhdet_tes!H164=0,"",RES_hhdet_tes!H164/RES_hhdet_fec!H164)</f>
        <v>1.9069200952608494</v>
      </c>
      <c r="I164" s="169">
        <f>IF(RES_hhdet_tes!I164=0,"",RES_hhdet_tes!I164/RES_hhdet_fec!I164)</f>
        <v>1.9501160724255542</v>
      </c>
      <c r="J164" s="169">
        <f>IF(RES_hhdet_tes!J164=0,"",RES_hhdet_tes!J164/RES_hhdet_fec!J164)</f>
        <v>2.2060675905104774</v>
      </c>
      <c r="K164" s="169">
        <f>IF(RES_hhdet_tes!K164=0,"",RES_hhdet_tes!K164/RES_hhdet_fec!K164)</f>
        <v>2.5045772121431851</v>
      </c>
      <c r="L164" s="169">
        <f>IF(RES_hhdet_tes!L164=0,"",RES_hhdet_tes!L164/RES_hhdet_fec!L164)</f>
        <v>2.767825107207643</v>
      </c>
      <c r="M164" s="169">
        <f>IF(RES_hhdet_tes!M164=0,"",RES_hhdet_tes!M164/RES_hhdet_fec!M164)</f>
        <v>2.8845886242429479</v>
      </c>
      <c r="N164" s="169">
        <f>IF(RES_hhdet_tes!N164=0,"",RES_hhdet_tes!N164/RES_hhdet_fec!N164)</f>
        <v>2.9863563455365321</v>
      </c>
      <c r="O164" s="169">
        <f>IF(RES_hhdet_tes!O164=0,"",RES_hhdet_tes!O164/RES_hhdet_fec!O164)</f>
        <v>3.0172210590836936</v>
      </c>
      <c r="P164" s="169">
        <f>IF(RES_hhdet_tes!P164=0,"",RES_hhdet_tes!P164/RES_hhdet_fec!P164)</f>
        <v>3.1152959247502201</v>
      </c>
      <c r="Q164" s="169">
        <f>IF(RES_hhdet_tes!Q164=0,"",RES_hhdet_tes!Q164/RES_hhdet_fec!Q164)</f>
        <v>3.241397819311596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1.5927262852487285</v>
      </c>
      <c r="C165" s="73">
        <f>IF(RES_hhdet_tes!C165=0,"",RES_hhdet_tes!C165/RES_hhdet_fec!C165)</f>
        <v>1.6760136090197411</v>
      </c>
      <c r="D165" s="73">
        <f>IF(RES_hhdet_tes!D165=0,"",RES_hhdet_tes!D165/RES_hhdet_fec!D165)</f>
        <v>1.7353342988900196</v>
      </c>
      <c r="E165" s="73">
        <f>IF(RES_hhdet_tes!E165=0,"",RES_hhdet_tes!E165/RES_hhdet_fec!E165)</f>
        <v>1.7633585067736477</v>
      </c>
      <c r="F165" s="73">
        <f>IF(RES_hhdet_tes!F165=0,"",RES_hhdet_tes!F165/RES_hhdet_fec!F165)</f>
        <v>1.802290893197829</v>
      </c>
      <c r="G165" s="73">
        <f>IF(RES_hhdet_tes!G165=0,"",RES_hhdet_tes!G165/RES_hhdet_fec!G165)</f>
        <v>1.853274291492834</v>
      </c>
      <c r="H165" s="73">
        <f>IF(RES_hhdet_tes!H165=0,"",RES_hhdet_tes!H165/RES_hhdet_fec!H165)</f>
        <v>1.9069200952608494</v>
      </c>
      <c r="I165" s="73">
        <f>IF(RES_hhdet_tes!I165=0,"",RES_hhdet_tes!I165/RES_hhdet_fec!I165)</f>
        <v>1.9501160724255542</v>
      </c>
      <c r="J165" s="73">
        <f>IF(RES_hhdet_tes!J165=0,"",RES_hhdet_tes!J165/RES_hhdet_fec!J165)</f>
        <v>2.2060675905104774</v>
      </c>
      <c r="K165" s="73">
        <f>IF(RES_hhdet_tes!K165=0,"",RES_hhdet_tes!K165/RES_hhdet_fec!K165)</f>
        <v>2.5045772121431851</v>
      </c>
      <c r="L165" s="73">
        <f>IF(RES_hhdet_tes!L165=0,"",RES_hhdet_tes!L165/RES_hhdet_fec!L165)</f>
        <v>2.767825107207643</v>
      </c>
      <c r="M165" s="73">
        <f>IF(RES_hhdet_tes!M165=0,"",RES_hhdet_tes!M165/RES_hhdet_fec!M165)</f>
        <v>2.8845886242429479</v>
      </c>
      <c r="N165" s="73">
        <f>IF(RES_hhdet_tes!N165=0,"",RES_hhdet_tes!N165/RES_hhdet_fec!N165)</f>
        <v>2.9863563455365321</v>
      </c>
      <c r="O165" s="73">
        <f>IF(RES_hhdet_tes!O165=0,"",RES_hhdet_tes!O165/RES_hhdet_fec!O165)</f>
        <v>3.0172210590836936</v>
      </c>
      <c r="P165" s="73">
        <f>IF(RES_hhdet_tes!P165=0,"",RES_hhdet_tes!P165/RES_hhdet_fec!P165)</f>
        <v>3.1152959247502201</v>
      </c>
      <c r="Q165" s="73">
        <f>IF(RES_hhdet_tes!Q165=0,"",RES_hhdet_tes!Q165/RES_hhdet_fec!Q165)</f>
        <v>3.241397819311596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0.61536569664683838</v>
      </c>
      <c r="C166" s="169">
        <f>IF(RES_hhdet_tes!C166=0,"",RES_hhdet_tes!C166/RES_hhdet_fec!C166)</f>
        <v>0.61974287296275132</v>
      </c>
      <c r="D166" s="169">
        <f>IF(RES_hhdet_tes!D166=0,"",RES_hhdet_tes!D166/RES_hhdet_fec!D166)</f>
        <v>0.6285877626369667</v>
      </c>
      <c r="E166" s="169">
        <f>IF(RES_hhdet_tes!E166=0,"",RES_hhdet_tes!E166/RES_hhdet_fec!E166)</f>
        <v>0.63802129440078414</v>
      </c>
      <c r="F166" s="169">
        <f>IF(RES_hhdet_tes!F166=0,"",RES_hhdet_tes!F166/RES_hhdet_fec!F166)</f>
        <v>0.64149485780265803</v>
      </c>
      <c r="G166" s="169">
        <f>IF(RES_hhdet_tes!G166=0,"",RES_hhdet_tes!G166/RES_hhdet_fec!G166)</f>
        <v>0.64370707060792998</v>
      </c>
      <c r="H166" s="169">
        <f>IF(RES_hhdet_tes!H166=0,"",RES_hhdet_tes!H166/RES_hhdet_fec!H166)</f>
        <v>0.6657346551619987</v>
      </c>
      <c r="I166" s="169">
        <f>IF(RES_hhdet_tes!I166=0,"",RES_hhdet_tes!I166/RES_hhdet_fec!I166)</f>
        <v>0.6687985694355213</v>
      </c>
      <c r="J166" s="169">
        <f>IF(RES_hhdet_tes!J166=0,"",RES_hhdet_tes!J166/RES_hhdet_fec!J166)</f>
        <v>0.68052304753959458</v>
      </c>
      <c r="K166" s="169">
        <f>IF(RES_hhdet_tes!K166=0,"",RES_hhdet_tes!K166/RES_hhdet_fec!K166)</f>
        <v>0.69104855192852799</v>
      </c>
      <c r="L166" s="169">
        <f>IF(RES_hhdet_tes!L166=0,"",RES_hhdet_tes!L166/RES_hhdet_fec!L166)</f>
        <v>0.70715091767064708</v>
      </c>
      <c r="M166" s="169">
        <f>IF(RES_hhdet_tes!M166=0,"",RES_hhdet_tes!M166/RES_hhdet_fec!M166)</f>
        <v>0.67559288562463438</v>
      </c>
      <c r="N166" s="169">
        <f>IF(RES_hhdet_tes!N166=0,"",RES_hhdet_tes!N166/RES_hhdet_fec!N166)</f>
        <v>0.67883021014166312</v>
      </c>
      <c r="O166" s="169">
        <f>IF(RES_hhdet_tes!O166=0,"",RES_hhdet_tes!O166/RES_hhdet_fec!O166)</f>
        <v>0.67457896641240933</v>
      </c>
      <c r="P166" s="169">
        <f>IF(RES_hhdet_tes!P166=0,"",RES_hhdet_tes!P166/RES_hhdet_fec!P166)</f>
        <v>0.65646841157106628</v>
      </c>
      <c r="Q166" s="169">
        <f>IF(RES_hhdet_tes!Q166=0,"",RES_hhdet_tes!Q166/RES_hhdet_fec!Q166)</f>
        <v>0.61010509383396205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0.52523997430349301</v>
      </c>
      <c r="C167" s="174">
        <f>IF(RES_hhdet_tes!C167=0,"",RES_hhdet_tes!C167/RES_hhdet_fec!C167)</f>
        <v>0.53071813347767671</v>
      </c>
      <c r="D167" s="174">
        <f>IF(RES_hhdet_tes!D167=0,"",RES_hhdet_tes!D167/RES_hhdet_fec!D167)</f>
        <v>0.53609217202749504</v>
      </c>
      <c r="E167" s="174">
        <f>IF(RES_hhdet_tes!E167=0,"",RES_hhdet_tes!E167/RES_hhdet_fec!E167)</f>
        <v>0.539469387907485</v>
      </c>
      <c r="F167" s="174">
        <f>IF(RES_hhdet_tes!F167=0,"",RES_hhdet_tes!F167/RES_hhdet_fec!F167)</f>
        <v>0.54759195114304238</v>
      </c>
      <c r="G167" s="174">
        <f>IF(RES_hhdet_tes!G167=0,"",RES_hhdet_tes!G167/RES_hhdet_fec!G167)</f>
        <v>0.5511443355842921</v>
      </c>
      <c r="H167" s="174">
        <f>IF(RES_hhdet_tes!H167=0,"",RES_hhdet_tes!H167/RES_hhdet_fec!H167)</f>
        <v>0.56729148410088492</v>
      </c>
      <c r="I167" s="174">
        <f>IF(RES_hhdet_tes!I167=0,"",RES_hhdet_tes!I167/RES_hhdet_fec!I167)</f>
        <v>0.57173948651956763</v>
      </c>
      <c r="J167" s="174">
        <f>IF(RES_hhdet_tes!J167=0,"",RES_hhdet_tes!J167/RES_hhdet_fec!J167)</f>
        <v>0.57568991335531994</v>
      </c>
      <c r="K167" s="174">
        <f>IF(RES_hhdet_tes!K167=0,"",RES_hhdet_tes!K167/RES_hhdet_fec!K167)</f>
        <v>0.5830769164159858</v>
      </c>
      <c r="L167" s="174">
        <f>IF(RES_hhdet_tes!L167=0,"",RES_hhdet_tes!L167/RES_hhdet_fec!L167)</f>
        <v>0.5874101469652222</v>
      </c>
      <c r="M167" s="174">
        <f>IF(RES_hhdet_tes!M167=0,"",RES_hhdet_tes!M167/RES_hhdet_fec!M167)</f>
        <v>0.59701916307002245</v>
      </c>
      <c r="N167" s="174">
        <f>IF(RES_hhdet_tes!N167=0,"",RES_hhdet_tes!N167/RES_hhdet_fec!N167)</f>
        <v>0.60205356099224028</v>
      </c>
      <c r="O167" s="174">
        <f>IF(RES_hhdet_tes!O167=0,"",RES_hhdet_tes!O167/RES_hhdet_fec!O167)</f>
        <v>0.60207214902585249</v>
      </c>
      <c r="P167" s="174">
        <f>IF(RES_hhdet_tes!P167=0,"",RES_hhdet_tes!P167/RES_hhdet_fec!P167)</f>
        <v>0.60236895075494834</v>
      </c>
      <c r="Q167" s="174">
        <f>IF(RES_hhdet_tes!Q167=0,"",RES_hhdet_tes!Q167/RES_hhdet_fec!Q167)</f>
        <v>0.60312793217351557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0.62989504028833898</v>
      </c>
      <c r="C168" s="174">
        <f>IF(RES_hhdet_tes!C168=0,"",RES_hhdet_tes!C168/RES_hhdet_fec!C168)</f>
        <v>0.65480474453408388</v>
      </c>
      <c r="D168" s="174">
        <f>IF(RES_hhdet_tes!D168=0,"",RES_hhdet_tes!D168/RES_hhdet_fec!D168)</f>
        <v>0.66207492902924714</v>
      </c>
      <c r="E168" s="174">
        <f>IF(RES_hhdet_tes!E168=0,"",RES_hhdet_tes!E168/RES_hhdet_fec!E168)</f>
        <v>0.66415994124852407</v>
      </c>
      <c r="F168" s="174">
        <f>IF(RES_hhdet_tes!F168=0,"",RES_hhdet_tes!F168/RES_hhdet_fec!F168)</f>
        <v>0.67082968212977778</v>
      </c>
      <c r="G168" s="174">
        <f>IF(RES_hhdet_tes!G168=0,"",RES_hhdet_tes!G168/RES_hhdet_fec!G168)</f>
        <v>0.67212887341143368</v>
      </c>
      <c r="H168" s="174">
        <f>IF(RES_hhdet_tes!H168=0,"",RES_hhdet_tes!H168/RES_hhdet_fec!H168)</f>
        <v>0.67381262350835991</v>
      </c>
      <c r="I168" s="174">
        <f>IF(RES_hhdet_tes!I168=0,"",RES_hhdet_tes!I168/RES_hhdet_fec!I168)</f>
        <v>0.67790446612280575</v>
      </c>
      <c r="J168" s="174">
        <f>IF(RES_hhdet_tes!J168=0,"",RES_hhdet_tes!J168/RES_hhdet_fec!J168)</f>
        <v>0.67967321619938526</v>
      </c>
      <c r="K168" s="174">
        <f>IF(RES_hhdet_tes!K168=0,"",RES_hhdet_tes!K168/RES_hhdet_fec!K168)</f>
        <v>0.68856378053473399</v>
      </c>
      <c r="L168" s="174">
        <f>IF(RES_hhdet_tes!L168=0,"",RES_hhdet_tes!L168/RES_hhdet_fec!L168)</f>
        <v>0.69092130656150197</v>
      </c>
      <c r="M168" s="174">
        <f>IF(RES_hhdet_tes!M168=0,"",RES_hhdet_tes!M168/RES_hhdet_fec!M168)</f>
        <v>0.69628173007054206</v>
      </c>
      <c r="N168" s="174">
        <f>IF(RES_hhdet_tes!N168=0,"",RES_hhdet_tes!N168/RES_hhdet_fec!N168)</f>
        <v>0.69711978184540446</v>
      </c>
      <c r="O168" s="174">
        <f>IF(RES_hhdet_tes!O168=0,"",RES_hhdet_tes!O168/RES_hhdet_fec!O168)</f>
        <v>0.69801258506210462</v>
      </c>
      <c r="P168" s="174">
        <f>IF(RES_hhdet_tes!P168=0,"",RES_hhdet_tes!P168/RES_hhdet_fec!P168)</f>
        <v>0.69902607572912967</v>
      </c>
      <c r="Q168" s="174">
        <f>IF(RES_hhdet_tes!Q168=0,"",RES_hhdet_tes!Q168/RES_hhdet_fec!Q168)</f>
        <v>0.6997791761135892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0.52523997430349323</v>
      </c>
      <c r="C169" s="173">
        <f>IF(RES_hhdet_tes!C169=0,"",RES_hhdet_tes!C169/RES_hhdet_fec!C169)</f>
        <v>0.55646834345984142</v>
      </c>
      <c r="D169" s="173">
        <f>IF(RES_hhdet_tes!D169=0,"",RES_hhdet_tes!D169/RES_hhdet_fec!D169)</f>
        <v>0.56507741345720519</v>
      </c>
      <c r="E169" s="173">
        <f>IF(RES_hhdet_tes!E169=0,"",RES_hhdet_tes!E169/RES_hhdet_fec!E169)</f>
        <v>0.56702643345418913</v>
      </c>
      <c r="F169" s="173">
        <f>IF(RES_hhdet_tes!F169=0,"",RES_hhdet_tes!F169/RES_hhdet_fec!F169)</f>
        <v>0.57491295429804246</v>
      </c>
      <c r="G169" s="173">
        <f>IF(RES_hhdet_tes!G169=0,"",RES_hhdet_tes!G169/RES_hhdet_fec!G169)</f>
        <v>0.57561126008927965</v>
      </c>
      <c r="H169" s="173">
        <f>IF(RES_hhdet_tes!H169=0,"",RES_hhdet_tes!H169/RES_hhdet_fec!H169)</f>
        <v>0.57711397357990235</v>
      </c>
      <c r="I169" s="173">
        <f>IF(RES_hhdet_tes!I169=0,"",RES_hhdet_tes!I169/RES_hhdet_fec!I169)</f>
        <v>0.58169228319060473</v>
      </c>
      <c r="J169" s="173">
        <f>IF(RES_hhdet_tes!J169=0,"",RES_hhdet_tes!J169/RES_hhdet_fec!J169)</f>
        <v>0.58324158774130386</v>
      </c>
      <c r="K169" s="173">
        <f>IF(RES_hhdet_tes!K169=0,"",RES_hhdet_tes!K169/RES_hhdet_fec!K169)</f>
        <v>0.59402816773884082</v>
      </c>
      <c r="L169" s="173">
        <f>IF(RES_hhdet_tes!L169=0,"",RES_hhdet_tes!L169/RES_hhdet_fec!L169)</f>
        <v>0.59637725382923967</v>
      </c>
      <c r="M169" s="173">
        <f>IF(RES_hhdet_tes!M169=0,"",RES_hhdet_tes!M169/RES_hhdet_fec!M169)</f>
        <v>0.60319747006218083</v>
      </c>
      <c r="N169" s="173">
        <f>IF(RES_hhdet_tes!N169=0,"",RES_hhdet_tes!N169/RES_hhdet_fec!N169)</f>
        <v>0.60398572173001641</v>
      </c>
      <c r="O169" s="173">
        <f>IF(RES_hhdet_tes!O169=0,"",RES_hhdet_tes!O169/RES_hhdet_fec!O169)</f>
        <v>0.60481582094047126</v>
      </c>
      <c r="P169" s="173">
        <f>IF(RES_hhdet_tes!P169=0,"",RES_hhdet_tes!P169/RES_hhdet_fec!P169)</f>
        <v>0.60578175910926813</v>
      </c>
      <c r="Q169" s="173">
        <f>IF(RES_hhdet_tes!Q169=0,"",RES_hhdet_tes!Q169/RES_hhdet_fec!Q169)</f>
        <v>0.60638759349723592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1.0000000000000002</v>
      </c>
      <c r="C170" s="172">
        <f>IF(RES_hhdet_tes!C170=0,"",RES_hhdet_tes!C170/RES_hhdet_fec!C170)</f>
        <v>1</v>
      </c>
      <c r="D170" s="172">
        <f>IF(RES_hhdet_tes!D170=0,"",RES_hhdet_tes!D170/RES_hhdet_fec!D170)</f>
        <v>1.0000000000000002</v>
      </c>
      <c r="E170" s="172">
        <f>IF(RES_hhdet_tes!E170=0,"",RES_hhdet_tes!E170/RES_hhdet_fec!E170)</f>
        <v>0.99999999999999978</v>
      </c>
      <c r="F170" s="172">
        <f>IF(RES_hhdet_tes!F170=0,"",RES_hhdet_tes!F170/RES_hhdet_fec!F170)</f>
        <v>1</v>
      </c>
      <c r="G170" s="172">
        <f>IF(RES_hhdet_tes!G170=0,"",RES_hhdet_tes!G170/RES_hhdet_fec!G170)</f>
        <v>1</v>
      </c>
      <c r="H170" s="172">
        <f>IF(RES_hhdet_tes!H170=0,"",RES_hhdet_tes!H170/RES_hhdet_fec!H170)</f>
        <v>1</v>
      </c>
      <c r="I170" s="172">
        <f>IF(RES_hhdet_tes!I170=0,"",RES_hhdet_tes!I170/RES_hhdet_fec!I170)</f>
        <v>0.99999999999999933</v>
      </c>
      <c r="J170" s="172">
        <f>IF(RES_hhdet_tes!J170=0,"",RES_hhdet_tes!J170/RES_hhdet_fec!J170)</f>
        <v>1.0000000000000002</v>
      </c>
      <c r="K170" s="172">
        <f>IF(RES_hhdet_tes!K170=0,"",RES_hhdet_tes!K170/RES_hhdet_fec!K170)</f>
        <v>0.99999999999999967</v>
      </c>
      <c r="L170" s="172">
        <f>IF(RES_hhdet_tes!L170=0,"",RES_hhdet_tes!L170/RES_hhdet_fec!L170)</f>
        <v>0.99999999999999978</v>
      </c>
      <c r="M170" s="172">
        <f>IF(RES_hhdet_tes!M170=0,"",RES_hhdet_tes!M170/RES_hhdet_fec!M170)</f>
        <v>0.99999999999999967</v>
      </c>
      <c r="N170" s="172">
        <f>IF(RES_hhdet_tes!N170=0,"",RES_hhdet_tes!N170/RES_hhdet_fec!N170)</f>
        <v>0.99999999999999944</v>
      </c>
      <c r="O170" s="172">
        <f>IF(RES_hhdet_tes!O170=0,"",RES_hhdet_tes!O170/RES_hhdet_fec!O170)</f>
        <v>0.99999999999999967</v>
      </c>
      <c r="P170" s="172">
        <f>IF(RES_hhdet_tes!P170=0,"",RES_hhdet_tes!P170/RES_hhdet_fec!P170)</f>
        <v>0.99999999999999989</v>
      </c>
      <c r="Q170" s="172">
        <f>IF(RES_hhdet_tes!Q170=0,"",RES_hhdet_tes!Q170/RES_hhdet_fec!Q170)</f>
        <v>1.0000000000000002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0.67113996716557445</v>
      </c>
      <c r="C171" s="171">
        <f>IF(RES_hhdet_tes!C171=0,"",RES_hhdet_tes!C171/RES_hhdet_fec!C171)</f>
        <v>0.67435050178918454</v>
      </c>
      <c r="D171" s="171">
        <f>IF(RES_hhdet_tes!D171=0,"",RES_hhdet_tes!D171/RES_hhdet_fec!D171)</f>
        <v>0.67852404141706668</v>
      </c>
      <c r="E171" s="171">
        <f>IF(RES_hhdet_tes!E171=0,"",RES_hhdet_tes!E171/RES_hhdet_fec!E171)</f>
        <v>0.68273722099511402</v>
      </c>
      <c r="F171" s="171">
        <f>IF(RES_hhdet_tes!F171=0,"",RES_hhdet_tes!F171/RES_hhdet_fec!F171)</f>
        <v>0.68637387274947126</v>
      </c>
      <c r="G171" s="171">
        <f>IF(RES_hhdet_tes!G171=0,"",RES_hhdet_tes!G171/RES_hhdet_fec!G171)</f>
        <v>0.69040659945938399</v>
      </c>
      <c r="H171" s="171">
        <f>IF(RES_hhdet_tes!H171=0,"",RES_hhdet_tes!H171/RES_hhdet_fec!H171)</f>
        <v>0.69984063400740459</v>
      </c>
      <c r="I171" s="171">
        <f>IF(RES_hhdet_tes!I171=0,"",RES_hhdet_tes!I171/RES_hhdet_fec!I171)</f>
        <v>0.70659387827747633</v>
      </c>
      <c r="J171" s="171">
        <f>IF(RES_hhdet_tes!J171=0,"",RES_hhdet_tes!J171/RES_hhdet_fec!J171)</f>
        <v>0.71925638236255129</v>
      </c>
      <c r="K171" s="171">
        <f>IF(RES_hhdet_tes!K171=0,"",RES_hhdet_tes!K171/RES_hhdet_fec!K171)</f>
        <v>0.72486577311961931</v>
      </c>
      <c r="L171" s="171">
        <f>IF(RES_hhdet_tes!L171=0,"",RES_hhdet_tes!L171/RES_hhdet_fec!L171)</f>
        <v>0.73133093790876103</v>
      </c>
      <c r="M171" s="171">
        <f>IF(RES_hhdet_tes!M171=0,"",RES_hhdet_tes!M171/RES_hhdet_fec!M171)</f>
        <v>0.73978279578145967</v>
      </c>
      <c r="N171" s="171">
        <f>IF(RES_hhdet_tes!N171=0,"",RES_hhdet_tes!N171/RES_hhdet_fec!N171)</f>
        <v>0.74160133284456042</v>
      </c>
      <c r="O171" s="171">
        <f>IF(RES_hhdet_tes!O171=0,"",RES_hhdet_tes!O171/RES_hhdet_fec!O171)</f>
        <v>0.7436725505402253</v>
      </c>
      <c r="P171" s="171">
        <f>IF(RES_hhdet_tes!P171=0,"",RES_hhdet_tes!P171/RES_hhdet_fec!P171)</f>
        <v>0.74577761278565013</v>
      </c>
      <c r="Q171" s="171" t="str">
        <f>IF(RES_hhdet_tes!Q171=0,"",RES_hhdet_tes!Q171/RES_hhdet_fec!Q171)</f>
        <v/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0.7490708664843424</v>
      </c>
      <c r="C172" s="170">
        <f>IF(RES_hhdet_tes!C172=0,"",RES_hhdet_tes!C172/RES_hhdet_fec!C172)</f>
        <v>0.76490776030071828</v>
      </c>
      <c r="D172" s="170">
        <f>IF(RES_hhdet_tes!D172=0,"",RES_hhdet_tes!D172/RES_hhdet_fec!D172)</f>
        <v>0.76385204988124422</v>
      </c>
      <c r="E172" s="170">
        <f>IF(RES_hhdet_tes!E172=0,"",RES_hhdet_tes!E172/RES_hhdet_fec!E172)</f>
        <v>0.77357787019671964</v>
      </c>
      <c r="F172" s="170">
        <f>IF(RES_hhdet_tes!F172=0,"",RES_hhdet_tes!F172/RES_hhdet_fec!F172)</f>
        <v>0.77268230537968041</v>
      </c>
      <c r="G172" s="170">
        <f>IF(RES_hhdet_tes!G172=0,"",RES_hhdet_tes!G172/RES_hhdet_fec!G172)</f>
        <v>0.77251556793132148</v>
      </c>
      <c r="H172" s="170">
        <f>IF(RES_hhdet_tes!H172=0,"",RES_hhdet_tes!H172/RES_hhdet_fec!H172)</f>
        <v>0.78307001333450943</v>
      </c>
      <c r="I172" s="170">
        <f>IF(RES_hhdet_tes!I172=0,"",RES_hhdet_tes!I172/RES_hhdet_fec!I172)</f>
        <v>0.78531142774039475</v>
      </c>
      <c r="J172" s="170">
        <f>IF(RES_hhdet_tes!J172=0,"",RES_hhdet_tes!J172/RES_hhdet_fec!J172)</f>
        <v>0.79336107295016811</v>
      </c>
      <c r="K172" s="170">
        <f>IF(RES_hhdet_tes!K172=0,"",RES_hhdet_tes!K172/RES_hhdet_fec!K172)</f>
        <v>0.80060370170449879</v>
      </c>
      <c r="L172" s="170">
        <f>IF(RES_hhdet_tes!L172=0,"",RES_hhdet_tes!L172/RES_hhdet_fec!L172)</f>
        <v>0.8075602287179795</v>
      </c>
      <c r="M172" s="170">
        <f>IF(RES_hhdet_tes!M172=0,"",RES_hhdet_tes!M172/RES_hhdet_fec!M172)</f>
        <v>0.80948232270041631</v>
      </c>
      <c r="N172" s="170">
        <f>IF(RES_hhdet_tes!N172=0,"",RES_hhdet_tes!N172/RES_hhdet_fec!N172)</f>
        <v>0.80320836411611385</v>
      </c>
      <c r="O172" s="170">
        <f>IF(RES_hhdet_tes!O172=0,"",RES_hhdet_tes!O172/RES_hhdet_fec!O172)</f>
        <v>0.80210287851024431</v>
      </c>
      <c r="P172" s="170">
        <f>IF(RES_hhdet_tes!P172=0,"",RES_hhdet_tes!P172/RES_hhdet_fec!P172)</f>
        <v>0.80204089794945399</v>
      </c>
      <c r="Q172" s="170" t="str">
        <f>IF(RES_hhdet_tes!Q172=0,"",RES_hhdet_tes!Q172/RES_hhdet_fec!Q172)</f>
        <v/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0.67113996716557456</v>
      </c>
      <c r="C173" s="73">
        <f>IF(RES_hhdet_tes!C173=0,"",RES_hhdet_tes!C173/RES_hhdet_fec!C173)</f>
        <v>0.69377349475578798</v>
      </c>
      <c r="D173" s="73">
        <f>IF(RES_hhdet_tes!D173=0,"",RES_hhdet_tes!D173/RES_hhdet_fec!D173)</f>
        <v>0.70086796337597468</v>
      </c>
      <c r="E173" s="73">
        <f>IF(RES_hhdet_tes!E173=0,"",RES_hhdet_tes!E173/RES_hhdet_fec!E173)</f>
        <v>0.7090721967248621</v>
      </c>
      <c r="F173" s="73">
        <f>IF(RES_hhdet_tes!F173=0,"",RES_hhdet_tes!F173/RES_hhdet_fec!F173)</f>
        <v>0.71116519144771362</v>
      </c>
      <c r="G173" s="73">
        <f>IF(RES_hhdet_tes!G173=0,"",RES_hhdet_tes!G173/RES_hhdet_fec!G173)</f>
        <v>0.71248183446971414</v>
      </c>
      <c r="H173" s="73">
        <f>IF(RES_hhdet_tes!H173=0,"",RES_hhdet_tes!H173/RES_hhdet_fec!H173)</f>
        <v>0.71816014278231732</v>
      </c>
      <c r="I173" s="73">
        <f>IF(RES_hhdet_tes!I173=0,"",RES_hhdet_tes!I173/RES_hhdet_fec!I173)</f>
        <v>0.7209559852857359</v>
      </c>
      <c r="J173" s="73">
        <f>IF(RES_hhdet_tes!J173=0,"",RES_hhdet_tes!J173/RES_hhdet_fec!J173)</f>
        <v>0.72813882117402118</v>
      </c>
      <c r="K173" s="73">
        <f>IF(RES_hhdet_tes!K173=0,"",RES_hhdet_tes!K173/RES_hhdet_fec!K173)</f>
        <v>0.73642891851810754</v>
      </c>
      <c r="L173" s="73">
        <f>IF(RES_hhdet_tes!L173=0,"",RES_hhdet_tes!L173/RES_hhdet_fec!L173)</f>
        <v>0.74029831930549173</v>
      </c>
      <c r="M173" s="73">
        <f>IF(RES_hhdet_tes!M173=0,"",RES_hhdet_tes!M173/RES_hhdet_fec!M173)</f>
        <v>0.74190172366629259</v>
      </c>
      <c r="N173" s="73">
        <f>IF(RES_hhdet_tes!N173=0,"",RES_hhdet_tes!N173/RES_hhdet_fec!N173)</f>
        <v>0.74279103071666064</v>
      </c>
      <c r="O173" s="73">
        <f>IF(RES_hhdet_tes!O173=0,"",RES_hhdet_tes!O173/RES_hhdet_fec!O173)</f>
        <v>0.74350514965379211</v>
      </c>
      <c r="P173" s="73">
        <f>IF(RES_hhdet_tes!P173=0,"",RES_hhdet_tes!P173/RES_hhdet_fec!P173)</f>
        <v>0.7450588442143965</v>
      </c>
      <c r="Q173" s="73" t="str">
        <f>IF(RES_hhdet_tes!Q173=0,"",RES_hhdet_tes!Q173/RES_hhdet_fec!Q173)</f>
        <v/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1.0000000000000002</v>
      </c>
      <c r="C174" s="65">
        <f>IF(RES_hhdet_tes!C174=0,"",RES_hhdet_tes!C174/RES_hhdet_fec!C174)</f>
        <v>0.99999999999999967</v>
      </c>
      <c r="D174" s="65">
        <f>IF(RES_hhdet_tes!D174=0,"",RES_hhdet_tes!D174/RES_hhdet_fec!D174)</f>
        <v>0.99999999999999978</v>
      </c>
      <c r="E174" s="65">
        <f>IF(RES_hhdet_tes!E174=0,"",RES_hhdet_tes!E174/RES_hhdet_fec!E174)</f>
        <v>1</v>
      </c>
      <c r="F174" s="65">
        <f>IF(RES_hhdet_tes!F174=0,"",RES_hhdet_tes!F174/RES_hhdet_fec!F174)</f>
        <v>0.99999999999999956</v>
      </c>
      <c r="G174" s="65">
        <f>IF(RES_hhdet_tes!G174=0,"",RES_hhdet_tes!G174/RES_hhdet_fec!G174)</f>
        <v>1</v>
      </c>
      <c r="H174" s="65">
        <f>IF(RES_hhdet_tes!H174=0,"",RES_hhdet_tes!H174/RES_hhdet_fec!H174)</f>
        <v>0.99999999999999967</v>
      </c>
      <c r="I174" s="65">
        <f>IF(RES_hhdet_tes!I174=0,"",RES_hhdet_tes!I174/RES_hhdet_fec!I174)</f>
        <v>0.99999999999999956</v>
      </c>
      <c r="J174" s="65">
        <f>IF(RES_hhdet_tes!J174=0,"",RES_hhdet_tes!J174/RES_hhdet_fec!J174)</f>
        <v>1.0000000000000004</v>
      </c>
      <c r="K174" s="65">
        <f>IF(RES_hhdet_tes!K174=0,"",RES_hhdet_tes!K174/RES_hhdet_fec!K174)</f>
        <v>1</v>
      </c>
      <c r="L174" s="65">
        <f>IF(RES_hhdet_tes!L174=0,"",RES_hhdet_tes!L174/RES_hhdet_fec!L174)</f>
        <v>1</v>
      </c>
      <c r="M174" s="65">
        <f>IF(RES_hhdet_tes!M174=0,"",RES_hhdet_tes!M174/RES_hhdet_fec!M174)</f>
        <v>1.0000000000000002</v>
      </c>
      <c r="N174" s="65">
        <f>IF(RES_hhdet_tes!N174=0,"",RES_hhdet_tes!N174/RES_hhdet_fec!N174)</f>
        <v>0.99999999999999933</v>
      </c>
      <c r="O174" s="65">
        <f>IF(RES_hhdet_tes!O174=0,"",RES_hhdet_tes!O174/RES_hhdet_fec!O174)</f>
        <v>1</v>
      </c>
      <c r="P174" s="65">
        <f>IF(RES_hhdet_tes!P174=0,"",RES_hhdet_tes!P174/RES_hhdet_fec!P174)</f>
        <v>0.99999999999999967</v>
      </c>
      <c r="Q174" s="65" t="str">
        <f>IF(RES_hhdet_tes!Q174=0,"",RES_hhdet_tes!Q174/RES_hhdet_fec!Q174)</f>
        <v/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0.7387805588341575</v>
      </c>
      <c r="C175" s="169">
        <f>IF(RES_hhdet_tes!C175=0,"",RES_hhdet_tes!C175/RES_hhdet_fec!C175)</f>
        <v>0.74226367480790667</v>
      </c>
      <c r="D175" s="169">
        <f>IF(RES_hhdet_tes!D175=0,"",RES_hhdet_tes!D175/RES_hhdet_fec!D175)</f>
        <v>0.71988286301020632</v>
      </c>
      <c r="E175" s="169">
        <f>IF(RES_hhdet_tes!E175=0,"",RES_hhdet_tes!E175/RES_hhdet_fec!E175)</f>
        <v>0.76893082222719478</v>
      </c>
      <c r="F175" s="169">
        <f>IF(RES_hhdet_tes!F175=0,"",RES_hhdet_tes!F175/RES_hhdet_fec!F175)</f>
        <v>0.76584916638717282</v>
      </c>
      <c r="G175" s="169">
        <f>IF(RES_hhdet_tes!G175=0,"",RES_hhdet_tes!G175/RES_hhdet_fec!G175)</f>
        <v>0.77682905649056577</v>
      </c>
      <c r="H175" s="169">
        <f>IF(RES_hhdet_tes!H175=0,"",RES_hhdet_tes!H175/RES_hhdet_fec!H175)</f>
        <v>0.78443245017272001</v>
      </c>
      <c r="I175" s="169">
        <f>IF(RES_hhdet_tes!I175=0,"",RES_hhdet_tes!I175/RES_hhdet_fec!I175)</f>
        <v>0.77636414809462573</v>
      </c>
      <c r="J175" s="169">
        <f>IF(RES_hhdet_tes!J175=0,"",RES_hhdet_tes!J175/RES_hhdet_fec!J175)</f>
        <v>0.72178379775958346</v>
      </c>
      <c r="K175" s="169">
        <f>IF(RES_hhdet_tes!K175=0,"",RES_hhdet_tes!K175/RES_hhdet_fec!K175)</f>
        <v>0.77392128903757762</v>
      </c>
      <c r="L175" s="169">
        <f>IF(RES_hhdet_tes!L175=0,"",RES_hhdet_tes!L175/RES_hhdet_fec!L175)</f>
        <v>0.80906102767829857</v>
      </c>
      <c r="M175" s="169">
        <f>IF(RES_hhdet_tes!M175=0,"",RES_hhdet_tes!M175/RES_hhdet_fec!M175)</f>
        <v>0.74970239298945007</v>
      </c>
      <c r="N175" s="169">
        <f>IF(RES_hhdet_tes!N175=0,"",RES_hhdet_tes!N175/RES_hhdet_fec!N175)</f>
        <v>0.76487528637913582</v>
      </c>
      <c r="O175" s="169">
        <f>IF(RES_hhdet_tes!O175=0,"",RES_hhdet_tes!O175/RES_hhdet_fec!O175)</f>
        <v>0.77481601836751024</v>
      </c>
      <c r="P175" s="169">
        <f>IF(RES_hhdet_tes!P175=0,"",RES_hhdet_tes!P175/RES_hhdet_fec!P175)</f>
        <v>0.76346664508217721</v>
      </c>
      <c r="Q175" s="169">
        <f>IF(RES_hhdet_tes!Q175=0,"",RES_hhdet_tes!Q175/RES_hhdet_fec!Q175)</f>
        <v>0.77867090327344224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0.41738215638634435</v>
      </c>
      <c r="C176" s="73">
        <f>IF(RES_hhdet_tes!C176=0,"",RES_hhdet_tes!C176/RES_hhdet_fec!C176)</f>
        <v>0.42096146932100142</v>
      </c>
      <c r="D176" s="73">
        <f>IF(RES_hhdet_tes!D176=0,"",RES_hhdet_tes!D176/RES_hhdet_fec!D176)</f>
        <v>0.43529250547924025</v>
      </c>
      <c r="E176" s="73">
        <f>IF(RES_hhdet_tes!E176=0,"",RES_hhdet_tes!E176/RES_hhdet_fec!E176)</f>
        <v>0.45252390007748911</v>
      </c>
      <c r="F176" s="73">
        <f>IF(RES_hhdet_tes!F176=0,"",RES_hhdet_tes!F176/RES_hhdet_fec!F176)</f>
        <v>0.45300718083806685</v>
      </c>
      <c r="G176" s="73">
        <f>IF(RES_hhdet_tes!G176=0,"",RES_hhdet_tes!G176/RES_hhdet_fec!G176)</f>
        <v>0.45323152432361674</v>
      </c>
      <c r="H176" s="73">
        <f>IF(RES_hhdet_tes!H176=0,"",RES_hhdet_tes!H176/RES_hhdet_fec!H176)</f>
        <v>0.45348745416966951</v>
      </c>
      <c r="I176" s="73">
        <f>IF(RES_hhdet_tes!I176=0,"",RES_hhdet_tes!I176/RES_hhdet_fec!I176)</f>
        <v>0.45590669236411752</v>
      </c>
      <c r="J176" s="73">
        <f>IF(RES_hhdet_tes!J176=0,"",RES_hhdet_tes!J176/RES_hhdet_fec!J176)</f>
        <v>0.46244246334111216</v>
      </c>
      <c r="K176" s="73">
        <f>IF(RES_hhdet_tes!K176=0,"",RES_hhdet_tes!K176/RES_hhdet_fec!K176)</f>
        <v>0.46782601778897825</v>
      </c>
      <c r="L176" s="73">
        <f>IF(RES_hhdet_tes!L176=0,"",RES_hhdet_tes!L176/RES_hhdet_fec!L176)</f>
        <v>0.46786418576280675</v>
      </c>
      <c r="M176" s="73">
        <f>IF(RES_hhdet_tes!M176=0,"",RES_hhdet_tes!M176/RES_hhdet_fec!M176)</f>
        <v>0.47306255733756103</v>
      </c>
      <c r="N176" s="73">
        <f>IF(RES_hhdet_tes!N176=0,"",RES_hhdet_tes!N176/RES_hhdet_fec!N176)</f>
        <v>0.47390143776375054</v>
      </c>
      <c r="O176" s="73">
        <f>IF(RES_hhdet_tes!O176=0,"",RES_hhdet_tes!O176/RES_hhdet_fec!O176)</f>
        <v>0.47507991793810533</v>
      </c>
      <c r="P176" s="73">
        <f>IF(RES_hhdet_tes!P176=0,"",RES_hhdet_tes!P176/RES_hhdet_fec!P176)</f>
        <v>0.47518886344769712</v>
      </c>
      <c r="Q176" s="73">
        <f>IF(RES_hhdet_tes!Q176=0,"",RES_hhdet_tes!Q176/RES_hhdet_fec!Q176)</f>
        <v>0.47559946997650815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0.80132789446051977</v>
      </c>
      <c r="C177" s="65">
        <f>IF(RES_hhdet_tes!C177=0,"",RES_hhdet_tes!C177/RES_hhdet_fec!C177)</f>
        <v>0.80410592976345174</v>
      </c>
      <c r="D177" s="65">
        <f>IF(RES_hhdet_tes!D177=0,"",RES_hhdet_tes!D177/RES_hhdet_fec!D177)</f>
        <v>0.80545383982986651</v>
      </c>
      <c r="E177" s="65">
        <f>IF(RES_hhdet_tes!E177=0,"",RES_hhdet_tes!E177/RES_hhdet_fec!E177)</f>
        <v>0.80939686769789954</v>
      </c>
      <c r="F177" s="65">
        <f>IF(RES_hhdet_tes!F177=0,"",RES_hhdet_tes!F177/RES_hhdet_fec!F177)</f>
        <v>0.81263062643613238</v>
      </c>
      <c r="G177" s="65">
        <f>IF(RES_hhdet_tes!G177=0,"",RES_hhdet_tes!G177/RES_hhdet_fec!G177)</f>
        <v>0.81494633862736621</v>
      </c>
      <c r="H177" s="65">
        <f>IF(RES_hhdet_tes!H177=0,"",RES_hhdet_tes!H177/RES_hhdet_fec!H177)</f>
        <v>0.81935149134206686</v>
      </c>
      <c r="I177" s="65">
        <f>IF(RES_hhdet_tes!I177=0,"",RES_hhdet_tes!I177/RES_hhdet_fec!I177)</f>
        <v>0.82563311511635118</v>
      </c>
      <c r="J177" s="65">
        <f>IF(RES_hhdet_tes!J177=0,"",RES_hhdet_tes!J177/RES_hhdet_fec!J177)</f>
        <v>0.83465262456781408</v>
      </c>
      <c r="K177" s="65">
        <f>IF(RES_hhdet_tes!K177=0,"",RES_hhdet_tes!K177/RES_hhdet_fec!K177)</f>
        <v>0.83990513200669459</v>
      </c>
      <c r="L177" s="65">
        <f>IF(RES_hhdet_tes!L177=0,"",RES_hhdet_tes!L177/RES_hhdet_fec!L177)</f>
        <v>0.84170802591499894</v>
      </c>
      <c r="M177" s="65">
        <f>IF(RES_hhdet_tes!M177=0,"",RES_hhdet_tes!M177/RES_hhdet_fec!M177)</f>
        <v>0.8446552644849411</v>
      </c>
      <c r="N177" s="65">
        <f>IF(RES_hhdet_tes!N177=0,"",RES_hhdet_tes!N177/RES_hhdet_fec!N177)</f>
        <v>0.84694396193259613</v>
      </c>
      <c r="O177" s="65">
        <f>IF(RES_hhdet_tes!O177=0,"",RES_hhdet_tes!O177/RES_hhdet_fec!O177)</f>
        <v>0.84787235714976772</v>
      </c>
      <c r="P177" s="65">
        <f>IF(RES_hhdet_tes!P177=0,"",RES_hhdet_tes!P177/RES_hhdet_fec!P177)</f>
        <v>0.84906526904040447</v>
      </c>
      <c r="Q177" s="65">
        <f>IF(RES_hhdet_tes!Q177=0,"",RES_hhdet_tes!Q177/RES_hhdet_fec!Q177)</f>
        <v>0.85006877097443456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816.11463220278711</v>
      </c>
      <c r="C3" s="168">
        <f t="shared" ref="C3:Q3" si="0">SUM(C4,C7,C9,C19)</f>
        <v>892.23729425810063</v>
      </c>
      <c r="D3" s="168">
        <f t="shared" si="0"/>
        <v>802.99445473236688</v>
      </c>
      <c r="E3" s="168">
        <f t="shared" si="0"/>
        <v>560.05877172449493</v>
      </c>
      <c r="F3" s="168">
        <f t="shared" si="0"/>
        <v>485.72166915770373</v>
      </c>
      <c r="G3" s="168">
        <f t="shared" si="0"/>
        <v>479.51229784074769</v>
      </c>
      <c r="H3" s="168">
        <f t="shared" si="0"/>
        <v>473.19402653697091</v>
      </c>
      <c r="I3" s="168">
        <f t="shared" si="0"/>
        <v>393.02803576410849</v>
      </c>
      <c r="J3" s="168">
        <f t="shared" si="0"/>
        <v>558.06788137516628</v>
      </c>
      <c r="K3" s="168">
        <f t="shared" si="0"/>
        <v>542.37483521991646</v>
      </c>
      <c r="L3" s="168">
        <f t="shared" si="0"/>
        <v>514.39795496273769</v>
      </c>
      <c r="M3" s="168">
        <f t="shared" si="0"/>
        <v>436.83450276148858</v>
      </c>
      <c r="N3" s="168">
        <f t="shared" si="0"/>
        <v>415.5501418209854</v>
      </c>
      <c r="O3" s="168">
        <f t="shared" si="0"/>
        <v>471.60065985968697</v>
      </c>
      <c r="P3" s="168">
        <f t="shared" si="0"/>
        <v>361.16148454098334</v>
      </c>
      <c r="Q3" s="168">
        <f t="shared" si="0"/>
        <v>366.88606130984346</v>
      </c>
    </row>
    <row r="4" spans="1:17" ht="12.95" customHeight="1" x14ac:dyDescent="0.25">
      <c r="A4" s="158" t="s">
        <v>65</v>
      </c>
      <c r="B4" s="157">
        <f t="shared" ref="B4:Q4" si="1">SUM(B5:B6)</f>
        <v>784.71224693573697</v>
      </c>
      <c r="C4" s="157">
        <f t="shared" si="1"/>
        <v>861.04514699175604</v>
      </c>
      <c r="D4" s="157">
        <f t="shared" si="1"/>
        <v>770.69246819461171</v>
      </c>
      <c r="E4" s="157">
        <f t="shared" si="1"/>
        <v>540.40263212602804</v>
      </c>
      <c r="F4" s="157">
        <f t="shared" si="1"/>
        <v>468.93101188453198</v>
      </c>
      <c r="G4" s="157">
        <f t="shared" si="1"/>
        <v>462.86055143421129</v>
      </c>
      <c r="H4" s="157">
        <f t="shared" si="1"/>
        <v>455.79791646907199</v>
      </c>
      <c r="I4" s="157">
        <f t="shared" si="1"/>
        <v>375.05703009715199</v>
      </c>
      <c r="J4" s="157">
        <f t="shared" si="1"/>
        <v>533.63504891516402</v>
      </c>
      <c r="K4" s="157">
        <f t="shared" si="1"/>
        <v>519.07286644056012</v>
      </c>
      <c r="L4" s="157">
        <f t="shared" si="1"/>
        <v>495.95700382553389</v>
      </c>
      <c r="M4" s="157">
        <f t="shared" si="1"/>
        <v>416.10615594231302</v>
      </c>
      <c r="N4" s="157">
        <f t="shared" si="1"/>
        <v>396.57289227791779</v>
      </c>
      <c r="O4" s="157">
        <f t="shared" si="1"/>
        <v>453.20372334981965</v>
      </c>
      <c r="P4" s="157">
        <f t="shared" si="1"/>
        <v>342.52364610402333</v>
      </c>
      <c r="Q4" s="157">
        <f t="shared" si="1"/>
        <v>351.11490278292251</v>
      </c>
    </row>
    <row r="5" spans="1:17" ht="12" customHeight="1" x14ac:dyDescent="0.25">
      <c r="A5" s="23" t="s">
        <v>58</v>
      </c>
      <c r="B5" s="156">
        <v>784.71224693573697</v>
      </c>
      <c r="C5" s="156">
        <v>861.04514699175604</v>
      </c>
      <c r="D5" s="156">
        <v>770.69246819461171</v>
      </c>
      <c r="E5" s="156">
        <v>540.40263212602804</v>
      </c>
      <c r="F5" s="156">
        <v>468.93101188453198</v>
      </c>
      <c r="G5" s="156">
        <v>462.86055143421129</v>
      </c>
      <c r="H5" s="156">
        <v>455.79791646907199</v>
      </c>
      <c r="I5" s="156">
        <v>375.05703009715199</v>
      </c>
      <c r="J5" s="156">
        <v>533.63504891516402</v>
      </c>
      <c r="K5" s="156">
        <v>519.07286644056012</v>
      </c>
      <c r="L5" s="156">
        <v>495.95700382553389</v>
      </c>
      <c r="M5" s="156">
        <v>416.10615594231302</v>
      </c>
      <c r="N5" s="156">
        <v>396.57289227791779</v>
      </c>
      <c r="O5" s="156">
        <v>453.20372334981965</v>
      </c>
      <c r="P5" s="156">
        <v>342.52364610402333</v>
      </c>
      <c r="Q5" s="156">
        <v>351.11490278292251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27.684265920471869</v>
      </c>
      <c r="C9" s="157">
        <f t="shared" ref="C9:Q9" si="3">SUM(C10:C12,C15:C16)</f>
        <v>27.488451023645734</v>
      </c>
      <c r="D9" s="157">
        <f t="shared" si="3"/>
        <v>26.605509537205592</v>
      </c>
      <c r="E9" s="157">
        <f t="shared" si="3"/>
        <v>17.735981699209066</v>
      </c>
      <c r="F9" s="157">
        <f t="shared" si="3"/>
        <v>14.881088395870961</v>
      </c>
      <c r="G9" s="157">
        <f t="shared" si="3"/>
        <v>15.012045832915774</v>
      </c>
      <c r="H9" s="157">
        <f t="shared" si="3"/>
        <v>15.88335521491145</v>
      </c>
      <c r="I9" s="157">
        <f t="shared" si="3"/>
        <v>15.81356093228565</v>
      </c>
      <c r="J9" s="157">
        <f t="shared" si="3"/>
        <v>18.797725114987024</v>
      </c>
      <c r="K9" s="157">
        <f t="shared" si="3"/>
        <v>19.864172378750737</v>
      </c>
      <c r="L9" s="157">
        <f t="shared" si="3"/>
        <v>17.090014180787684</v>
      </c>
      <c r="M9" s="157">
        <f t="shared" si="3"/>
        <v>16.507561919917958</v>
      </c>
      <c r="N9" s="157">
        <f t="shared" si="3"/>
        <v>15.379988381253177</v>
      </c>
      <c r="O9" s="157">
        <f t="shared" si="3"/>
        <v>15.127018964278745</v>
      </c>
      <c r="P9" s="157">
        <f t="shared" si="3"/>
        <v>14.67577634420523</v>
      </c>
      <c r="Q9" s="157">
        <f t="shared" si="3"/>
        <v>12.629528518993324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27.645370918097917</v>
      </c>
      <c r="C11" s="132">
        <v>27.400192341307726</v>
      </c>
      <c r="D11" s="132">
        <v>26.498408760531444</v>
      </c>
      <c r="E11" s="132">
        <v>17.624500989570226</v>
      </c>
      <c r="F11" s="132">
        <v>14.779435835059974</v>
      </c>
      <c r="G11" s="132">
        <v>14.91173758625202</v>
      </c>
      <c r="H11" s="132">
        <v>15.754655116823709</v>
      </c>
      <c r="I11" s="132">
        <v>15.632243479209658</v>
      </c>
      <c r="J11" s="132">
        <v>18.530986492228273</v>
      </c>
      <c r="K11" s="132">
        <v>19.342952831620494</v>
      </c>
      <c r="L11" s="132">
        <v>16.580211544345872</v>
      </c>
      <c r="M11" s="132">
        <v>15.927711162421677</v>
      </c>
      <c r="N11" s="132">
        <v>14.797635389362783</v>
      </c>
      <c r="O11" s="132">
        <v>14.425824972760021</v>
      </c>
      <c r="P11" s="132">
        <v>13.924255809299149</v>
      </c>
      <c r="Q11" s="132">
        <v>11.922056564308063</v>
      </c>
    </row>
    <row r="12" spans="1:17" ht="12" customHeight="1" x14ac:dyDescent="0.25">
      <c r="A12" s="167" t="s">
        <v>143</v>
      </c>
      <c r="B12" s="132">
        <f>SUM(B13:B14)</f>
        <v>3.8895002373951319E-2</v>
      </c>
      <c r="C12" s="132">
        <f t="shared" ref="C12:Q12" si="4">SUM(C13:C14)</f>
        <v>8.8258682338007516E-2</v>
      </c>
      <c r="D12" s="132">
        <f t="shared" si="4"/>
        <v>0.10710077667414844</v>
      </c>
      <c r="E12" s="132">
        <f t="shared" si="4"/>
        <v>0.11148070963883869</v>
      </c>
      <c r="F12" s="132">
        <f t="shared" si="4"/>
        <v>0.10165256081098696</v>
      </c>
      <c r="G12" s="132">
        <f t="shared" si="4"/>
        <v>0.10030824666375392</v>
      </c>
      <c r="H12" s="132">
        <f t="shared" si="4"/>
        <v>0.12870009808774002</v>
      </c>
      <c r="I12" s="132">
        <f t="shared" si="4"/>
        <v>0.18131745307599323</v>
      </c>
      <c r="J12" s="132">
        <f t="shared" si="4"/>
        <v>0.26673862275875071</v>
      </c>
      <c r="K12" s="132">
        <f t="shared" si="4"/>
        <v>0.52121954713024532</v>
      </c>
      <c r="L12" s="132">
        <f t="shared" si="4"/>
        <v>0.50980263644181012</v>
      </c>
      <c r="M12" s="132">
        <f t="shared" si="4"/>
        <v>0.57985075749628145</v>
      </c>
      <c r="N12" s="132">
        <f t="shared" si="4"/>
        <v>0.58235299189039325</v>
      </c>
      <c r="O12" s="132">
        <f t="shared" si="4"/>
        <v>0.70119399151872519</v>
      </c>
      <c r="P12" s="132">
        <f t="shared" si="4"/>
        <v>0.75152053490608106</v>
      </c>
      <c r="Q12" s="132">
        <f t="shared" si="4"/>
        <v>0.70747195468526125</v>
      </c>
    </row>
    <row r="13" spans="1:17" ht="12" customHeight="1" x14ac:dyDescent="0.25">
      <c r="A13" s="166" t="s">
        <v>57</v>
      </c>
      <c r="B13" s="165">
        <v>3.8895002373951319E-2</v>
      </c>
      <c r="C13" s="165">
        <v>8.8258682338007516E-2</v>
      </c>
      <c r="D13" s="165">
        <v>0.10710077667414844</v>
      </c>
      <c r="E13" s="165">
        <v>0.11148070963883869</v>
      </c>
      <c r="F13" s="165">
        <v>0.10165256081098696</v>
      </c>
      <c r="G13" s="165">
        <v>0.10030824666375392</v>
      </c>
      <c r="H13" s="165">
        <v>0.12870009808774002</v>
      </c>
      <c r="I13" s="165">
        <v>0.18131745307599323</v>
      </c>
      <c r="J13" s="165">
        <v>0.26673862275875071</v>
      </c>
      <c r="K13" s="165">
        <v>0.52121954713024532</v>
      </c>
      <c r="L13" s="165">
        <v>0.50980263644181012</v>
      </c>
      <c r="M13" s="165">
        <v>0.57985075749628145</v>
      </c>
      <c r="N13" s="165">
        <v>0.58235299189039325</v>
      </c>
      <c r="O13" s="165">
        <v>0.70119399151872519</v>
      </c>
      <c r="P13" s="165">
        <v>0.75152053490608106</v>
      </c>
      <c r="Q13" s="165">
        <v>0.70747195468526125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3.7181193465783573</v>
      </c>
      <c r="C19" s="157">
        <f t="shared" ref="C19:Q19" si="6">SUM(C20:C22)</f>
        <v>3.7036962426988156</v>
      </c>
      <c r="D19" s="157">
        <f t="shared" si="6"/>
        <v>5.6964770005495549</v>
      </c>
      <c r="E19" s="157">
        <f t="shared" si="6"/>
        <v>1.9201578992578097</v>
      </c>
      <c r="F19" s="157">
        <f t="shared" si="6"/>
        <v>1.909568877300801</v>
      </c>
      <c r="G19" s="157">
        <f t="shared" si="6"/>
        <v>1.6397005736206463</v>
      </c>
      <c r="H19" s="157">
        <f t="shared" si="6"/>
        <v>1.512754852987479</v>
      </c>
      <c r="I19" s="157">
        <f t="shared" si="6"/>
        <v>2.1574447346708481</v>
      </c>
      <c r="J19" s="157">
        <f t="shared" si="6"/>
        <v>5.6351073450152507</v>
      </c>
      <c r="K19" s="157">
        <f t="shared" si="6"/>
        <v>3.437796400605647</v>
      </c>
      <c r="L19" s="157">
        <f t="shared" si="6"/>
        <v>1.3509369564161724</v>
      </c>
      <c r="M19" s="157">
        <f t="shared" si="6"/>
        <v>4.2207848992575618</v>
      </c>
      <c r="N19" s="157">
        <f t="shared" si="6"/>
        <v>3.5972611618144539</v>
      </c>
      <c r="O19" s="157">
        <f t="shared" si="6"/>
        <v>3.2699175455885547</v>
      </c>
      <c r="P19" s="157">
        <f t="shared" si="6"/>
        <v>3.962062092754735</v>
      </c>
      <c r="Q19" s="157">
        <f t="shared" si="6"/>
        <v>3.1416300079276236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3.7181193465783573</v>
      </c>
      <c r="C21" s="156">
        <v>3.7036962426988156</v>
      </c>
      <c r="D21" s="156">
        <v>5.6964770005495549</v>
      </c>
      <c r="E21" s="156">
        <v>1.9201578992578097</v>
      </c>
      <c r="F21" s="156">
        <v>1.909568877300801</v>
      </c>
      <c r="G21" s="156">
        <v>1.6397005736206463</v>
      </c>
      <c r="H21" s="156">
        <v>1.512754852987479</v>
      </c>
      <c r="I21" s="156">
        <v>2.1574447346708481</v>
      </c>
      <c r="J21" s="156">
        <v>5.6351073450152507</v>
      </c>
      <c r="K21" s="156">
        <v>3.437796400605647</v>
      </c>
      <c r="L21" s="156">
        <v>1.3509369564161724</v>
      </c>
      <c r="M21" s="156">
        <v>4.2207848992575618</v>
      </c>
      <c r="N21" s="156">
        <v>3.5972611618144539</v>
      </c>
      <c r="O21" s="156">
        <v>3.2699175455885547</v>
      </c>
      <c r="P21" s="156">
        <v>3.962062092754735</v>
      </c>
      <c r="Q21" s="156">
        <v>3.1416300079276236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31.797715619372166</v>
      </c>
      <c r="C24" s="168">
        <f t="shared" ref="C24" si="8">SUM(C25,C28,C30,C39)</f>
        <v>31.846484546319228</v>
      </c>
      <c r="D24" s="168">
        <f t="shared" ref="D24" si="9">SUM(D25,D28,D30,D39)</f>
        <v>31.127643418934632</v>
      </c>
      <c r="E24" s="168">
        <f t="shared" ref="E24" si="10">SUM(E25,E28,E30,E39)</f>
        <v>32.598055546325163</v>
      </c>
      <c r="F24" s="168">
        <f t="shared" ref="F24" si="11">SUM(F25,F28,F30,F39)</f>
        <v>32.399531241938817</v>
      </c>
      <c r="G24" s="168">
        <f t="shared" ref="G24" si="12">SUM(G25,G28,G30,G39)</f>
        <v>32.982879985504447</v>
      </c>
      <c r="H24" s="168">
        <f t="shared" ref="H24" si="13">SUM(H25,H28,H30,H39)</f>
        <v>34.224810790597886</v>
      </c>
      <c r="I24" s="168">
        <f t="shared" ref="I24" si="14">SUM(I25,I28,I30,I39)</f>
        <v>33.655945776501426</v>
      </c>
      <c r="J24" s="168">
        <f t="shared" ref="J24" si="15">SUM(J25,J28,J30,J39)</f>
        <v>35.433238245516897</v>
      </c>
      <c r="K24" s="168">
        <f t="shared" ref="K24" si="16">SUM(K25,K28,K30,K39)</f>
        <v>36.859201579248307</v>
      </c>
      <c r="L24" s="168">
        <f t="shared" ref="L24" si="17">SUM(L25,L28,L30,L39)</f>
        <v>40.453100208399491</v>
      </c>
      <c r="M24" s="168">
        <f t="shared" ref="M24" si="18">SUM(M25,M28,M30,M39)</f>
        <v>33.17095912583865</v>
      </c>
      <c r="N24" s="168">
        <f t="shared" ref="N24" si="19">SUM(N25,N28,N30,N39)</f>
        <v>32.761183950784265</v>
      </c>
      <c r="O24" s="168">
        <f t="shared" ref="O24" si="20">SUM(O25,O28,O30,O39)</f>
        <v>32.137187284788268</v>
      </c>
      <c r="P24" s="168">
        <f t="shared" ref="P24" si="21">SUM(P25,P28,P30,P39)</f>
        <v>26.166021955587532</v>
      </c>
      <c r="Q24" s="168">
        <f t="shared" ref="Q24" si="22">SUM(Q25,Q28,Q30,Q39)</f>
        <v>25.45349359759096</v>
      </c>
    </row>
    <row r="25" spans="1:17" ht="12.95" customHeight="1" x14ac:dyDescent="0.25">
      <c r="A25" s="158" t="s">
        <v>65</v>
      </c>
      <c r="B25" s="157">
        <f t="shared" ref="B25:Q25" si="23">SUM(B26:B27)</f>
        <v>29.696782907285719</v>
      </c>
      <c r="C25" s="157">
        <f t="shared" si="23"/>
        <v>29.69731946151806</v>
      </c>
      <c r="D25" s="157">
        <f t="shared" si="23"/>
        <v>28.793102268597547</v>
      </c>
      <c r="E25" s="157">
        <f t="shared" si="23"/>
        <v>30.451358966719244</v>
      </c>
      <c r="F25" s="157">
        <f t="shared" si="23"/>
        <v>30.194927572549972</v>
      </c>
      <c r="G25" s="157">
        <f t="shared" si="23"/>
        <v>30.737061079901057</v>
      </c>
      <c r="H25" s="157">
        <f t="shared" si="23"/>
        <v>31.618573602163703</v>
      </c>
      <c r="I25" s="157">
        <f t="shared" si="23"/>
        <v>30.812754453364317</v>
      </c>
      <c r="J25" s="157">
        <f t="shared" si="23"/>
        <v>32.198402724485057</v>
      </c>
      <c r="K25" s="157">
        <f t="shared" si="23"/>
        <v>33.696545916294589</v>
      </c>
      <c r="L25" s="157">
        <f t="shared" si="23"/>
        <v>37.443552041794504</v>
      </c>
      <c r="M25" s="157">
        <f t="shared" si="23"/>
        <v>29.796370859415667</v>
      </c>
      <c r="N25" s="157">
        <f t="shared" si="23"/>
        <v>29.513892479488742</v>
      </c>
      <c r="O25" s="157">
        <f t="shared" si="23"/>
        <v>29.220174684095735</v>
      </c>
      <c r="P25" s="157">
        <f t="shared" si="23"/>
        <v>23.186281359607765</v>
      </c>
      <c r="Q25" s="157">
        <f t="shared" si="23"/>
        <v>22.910161443463686</v>
      </c>
    </row>
    <row r="26" spans="1:17" ht="12" customHeight="1" x14ac:dyDescent="0.25">
      <c r="A26" s="23" t="s">
        <v>84</v>
      </c>
      <c r="B26" s="156">
        <v>29.696782907285719</v>
      </c>
      <c r="C26" s="156">
        <v>29.69731946151806</v>
      </c>
      <c r="D26" s="156">
        <v>28.793102268597547</v>
      </c>
      <c r="E26" s="156">
        <v>30.451358966719244</v>
      </c>
      <c r="F26" s="156">
        <v>30.194927572549972</v>
      </c>
      <c r="G26" s="156">
        <v>30.737061079901057</v>
      </c>
      <c r="H26" s="156">
        <v>31.618573602163703</v>
      </c>
      <c r="I26" s="156">
        <v>30.812754453364317</v>
      </c>
      <c r="J26" s="156">
        <v>32.198402724485057</v>
      </c>
      <c r="K26" s="156">
        <v>33.696545916294589</v>
      </c>
      <c r="L26" s="156">
        <v>37.443552041794504</v>
      </c>
      <c r="M26" s="156">
        <v>29.796370859415667</v>
      </c>
      <c r="N26" s="156">
        <v>29.513892479488742</v>
      </c>
      <c r="O26" s="156">
        <v>29.220174684095735</v>
      </c>
      <c r="P26" s="156">
        <v>23.186281359607765</v>
      </c>
      <c r="Q26" s="156">
        <v>22.910161443463686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1.8522559057349288</v>
      </c>
      <c r="C30" s="157">
        <f t="shared" ref="C30" si="26">SUM(C31:C32,C35:C36)</f>
        <v>1.9012865169436575</v>
      </c>
      <c r="D30" s="157">
        <f t="shared" ref="D30" si="27">SUM(D31:D32,D35:D36)</f>
        <v>1.9389793445044294</v>
      </c>
      <c r="E30" s="157">
        <f t="shared" ref="E30" si="28">SUM(E31:E32,E35:E36)</f>
        <v>1.9482393215221585</v>
      </c>
      <c r="F30" s="157">
        <f t="shared" ref="F30" si="29">SUM(F31:F32,F35:F36)</f>
        <v>1.9719664205030873</v>
      </c>
      <c r="G30" s="157">
        <f t="shared" ref="G30" si="30">SUM(G31:G32,G35:G36)</f>
        <v>2.0447450281456909</v>
      </c>
      <c r="H30" s="157">
        <f t="shared" ref="H30" si="31">SUM(H31:H32,H35:H36)</f>
        <v>2.40605165707438</v>
      </c>
      <c r="I30" s="157">
        <f t="shared" ref="I30" si="32">SUM(I31:I32,I35:I36)</f>
        <v>2.5459359438478715</v>
      </c>
      <c r="J30" s="157">
        <f t="shared" ref="J30" si="33">SUM(J31:J32,J35:J36)</f>
        <v>2.580495150760993</v>
      </c>
      <c r="K30" s="157">
        <f t="shared" ref="K30" si="34">SUM(K31:K32,K35:K36)</f>
        <v>2.7644186438775935</v>
      </c>
      <c r="L30" s="157">
        <f t="shared" ref="L30" si="35">SUM(L31:L32,L35:L36)</f>
        <v>2.8273744447618099</v>
      </c>
      <c r="M30" s="157">
        <f t="shared" ref="M30" si="36">SUM(M31:M32,M35:M36)</f>
        <v>2.8022574507097184</v>
      </c>
      <c r="N30" s="157">
        <f t="shared" ref="N30" si="37">SUM(N31:N32,N35:N36)</f>
        <v>2.7448906698944771</v>
      </c>
      <c r="O30" s="157">
        <f t="shared" ref="O30" si="38">SUM(O31:O32,O35:O36)</f>
        <v>2.5026264818934534</v>
      </c>
      <c r="P30" s="157">
        <f t="shared" ref="P30" si="39">SUM(P31:P32,P35:P36)</f>
        <v>2.4777115624633916</v>
      </c>
      <c r="Q30" s="157">
        <f t="shared" ref="Q30" si="40">SUM(Q31:Q32,Q35:Q36)</f>
        <v>2.1497105667609739</v>
      </c>
    </row>
    <row r="31" spans="1:17" ht="12" customHeight="1" x14ac:dyDescent="0.25">
      <c r="A31" s="167" t="s">
        <v>169</v>
      </c>
      <c r="B31" s="132">
        <v>1.8498842592487124</v>
      </c>
      <c r="C31" s="132">
        <v>1.8950845554820677</v>
      </c>
      <c r="D31" s="132">
        <v>1.9309937602787255</v>
      </c>
      <c r="E31" s="132">
        <v>1.9361117129422012</v>
      </c>
      <c r="F31" s="132">
        <v>1.9584438321383231</v>
      </c>
      <c r="G31" s="132">
        <v>2.0309411409901283</v>
      </c>
      <c r="H31" s="132">
        <v>2.3864965184956772</v>
      </c>
      <c r="I31" s="132">
        <v>2.5167635813480209</v>
      </c>
      <c r="J31" s="132">
        <v>2.543998818930826</v>
      </c>
      <c r="K31" s="132">
        <v>2.6918663072574143</v>
      </c>
      <c r="L31" s="132">
        <v>2.7430088757223245</v>
      </c>
      <c r="M31" s="132">
        <v>2.7036828219353506</v>
      </c>
      <c r="N31" s="132">
        <v>2.6408830531750227</v>
      </c>
      <c r="O31" s="132">
        <v>2.386808268185495</v>
      </c>
      <c r="P31" s="132">
        <v>2.3507504762463003</v>
      </c>
      <c r="Q31" s="132">
        <v>2.0292432060560532</v>
      </c>
    </row>
    <row r="32" spans="1:17" ht="12" customHeight="1" x14ac:dyDescent="0.25">
      <c r="A32" s="167" t="s">
        <v>168</v>
      </c>
      <c r="B32" s="132">
        <f t="shared" ref="B32" si="41">SUM(B33:B34)</f>
        <v>2.3716464862165443E-3</v>
      </c>
      <c r="C32" s="132">
        <f t="shared" ref="C32" si="42">SUM(C33:C34)</f>
        <v>6.2019614615897228E-3</v>
      </c>
      <c r="D32" s="132">
        <f t="shared" ref="D32" si="43">SUM(D33:D34)</f>
        <v>7.9855842257040514E-3</v>
      </c>
      <c r="E32" s="132">
        <f t="shared" ref="E32" si="44">SUM(E33:E34)</f>
        <v>1.2127608579957351E-2</v>
      </c>
      <c r="F32" s="132">
        <f t="shared" ref="F32" si="45">SUM(F33:F34)</f>
        <v>1.3522588364764323E-2</v>
      </c>
      <c r="G32" s="132">
        <f t="shared" ref="G32" si="46">SUM(G33:G34)</f>
        <v>1.380388715556247E-2</v>
      </c>
      <c r="H32" s="132">
        <f t="shared" ref="H32" si="47">SUM(H33:H34)</f>
        <v>1.9555138578702554E-2</v>
      </c>
      <c r="I32" s="132">
        <f t="shared" ref="I32" si="48">SUM(I33:I34)</f>
        <v>2.9172362499850404E-2</v>
      </c>
      <c r="J32" s="132">
        <f t="shared" ref="J32" si="49">SUM(J33:J34)</f>
        <v>3.6496331830166887E-2</v>
      </c>
      <c r="K32" s="132">
        <f t="shared" ref="K32" si="50">SUM(K33:K34)</f>
        <v>7.2552336620179333E-2</v>
      </c>
      <c r="L32" s="132">
        <f t="shared" ref="L32" si="51">SUM(L33:L34)</f>
        <v>8.4365569039485375E-2</v>
      </c>
      <c r="M32" s="132">
        <f t="shared" ref="M32" si="52">SUM(M33:M34)</f>
        <v>9.8574628774367817E-2</v>
      </c>
      <c r="N32" s="132">
        <f t="shared" ref="N32" si="53">SUM(N33:N34)</f>
        <v>0.10400761671945437</v>
      </c>
      <c r="O32" s="132">
        <f t="shared" ref="O32" si="54">SUM(O33:O34)</f>
        <v>0.11581821370795843</v>
      </c>
      <c r="P32" s="132">
        <f t="shared" ref="P32" si="55">SUM(P33:P34)</f>
        <v>0.12696108621709135</v>
      </c>
      <c r="Q32" s="132">
        <f t="shared" ref="Q32" si="56">SUM(Q33:Q34)</f>
        <v>0.12046736070492067</v>
      </c>
    </row>
    <row r="33" spans="1:17" ht="12" customHeight="1" x14ac:dyDescent="0.25">
      <c r="A33" s="166" t="s">
        <v>57</v>
      </c>
      <c r="B33" s="165">
        <v>2.3716464862165443E-3</v>
      </c>
      <c r="C33" s="165">
        <v>6.2019614615897228E-3</v>
      </c>
      <c r="D33" s="165">
        <v>7.9855842257040514E-3</v>
      </c>
      <c r="E33" s="165">
        <v>1.2127608579957351E-2</v>
      </c>
      <c r="F33" s="165">
        <v>1.3522588364764323E-2</v>
      </c>
      <c r="G33" s="165">
        <v>1.380388715556247E-2</v>
      </c>
      <c r="H33" s="165">
        <v>1.9555138578702554E-2</v>
      </c>
      <c r="I33" s="165">
        <v>2.9172362499850404E-2</v>
      </c>
      <c r="J33" s="165">
        <v>3.6496331830166887E-2</v>
      </c>
      <c r="K33" s="165">
        <v>7.2552336620179333E-2</v>
      </c>
      <c r="L33" s="165">
        <v>8.4365569039485375E-2</v>
      </c>
      <c r="M33" s="165">
        <v>9.8574628774367817E-2</v>
      </c>
      <c r="N33" s="165">
        <v>0.10400761671945437</v>
      </c>
      <c r="O33" s="165">
        <v>0.11581821370795843</v>
      </c>
      <c r="P33" s="165">
        <v>0.12696108621709135</v>
      </c>
      <c r="Q33" s="165">
        <v>0.12046736070492067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0.24867680635151904</v>
      </c>
      <c r="C39" s="157">
        <f t="shared" ref="C39" si="74">SUM(C40:C41)</f>
        <v>0.24787856785751219</v>
      </c>
      <c r="D39" s="157">
        <f t="shared" ref="D39" si="75">SUM(D40:D41)</f>
        <v>0.39556180583265743</v>
      </c>
      <c r="E39" s="157">
        <f t="shared" ref="E39" si="76">SUM(E40:E41)</f>
        <v>0.19845725808376471</v>
      </c>
      <c r="F39" s="157">
        <f t="shared" ref="F39" si="77">SUM(F40:F41)</f>
        <v>0.23263724888575887</v>
      </c>
      <c r="G39" s="157">
        <f t="shared" ref="G39" si="78">SUM(G40:G41)</f>
        <v>0.20107387745769745</v>
      </c>
      <c r="H39" s="157">
        <f t="shared" ref="H39" si="79">SUM(H40:H41)</f>
        <v>0.20018553135980235</v>
      </c>
      <c r="I39" s="157">
        <f t="shared" ref="I39" si="80">SUM(I40:I41)</f>
        <v>0.29725537928924139</v>
      </c>
      <c r="J39" s="157">
        <f t="shared" ref="J39" si="81">SUM(J40:J41)</f>
        <v>0.6543403702708469</v>
      </c>
      <c r="K39" s="157">
        <f t="shared" ref="K39" si="82">SUM(K40:K41)</f>
        <v>0.39823701907612713</v>
      </c>
      <c r="L39" s="157">
        <f t="shared" ref="L39" si="83">SUM(L40:L41)</f>
        <v>0.1821737218431751</v>
      </c>
      <c r="M39" s="157">
        <f t="shared" ref="M39" si="84">SUM(M40:M41)</f>
        <v>0.5723308157132625</v>
      </c>
      <c r="N39" s="157">
        <f t="shared" ref="N39" si="85">SUM(N40:N41)</f>
        <v>0.50240080140104337</v>
      </c>
      <c r="O39" s="157">
        <f t="shared" ref="O39" si="86">SUM(O40:O41)</f>
        <v>0.41438611879907933</v>
      </c>
      <c r="P39" s="157">
        <f t="shared" ref="P39" si="87">SUM(P40:P41)</f>
        <v>0.50202903351637451</v>
      </c>
      <c r="Q39" s="157">
        <f t="shared" ref="Q39" si="88">SUM(Q40:Q41)</f>
        <v>0.39362158736630243</v>
      </c>
    </row>
    <row r="40" spans="1:17" ht="12" customHeight="1" x14ac:dyDescent="0.25">
      <c r="A40" s="23" t="s">
        <v>57</v>
      </c>
      <c r="B40" s="156">
        <v>0.24867680635151904</v>
      </c>
      <c r="C40" s="156">
        <v>0.24787856785751219</v>
      </c>
      <c r="D40" s="156">
        <v>0.39556180583265743</v>
      </c>
      <c r="E40" s="156">
        <v>0.19845725808376471</v>
      </c>
      <c r="F40" s="156">
        <v>0.23263724888575887</v>
      </c>
      <c r="G40" s="156">
        <v>0.20107387745769745</v>
      </c>
      <c r="H40" s="156">
        <v>0.20018553135980235</v>
      </c>
      <c r="I40" s="156">
        <v>0.29725537928924139</v>
      </c>
      <c r="J40" s="156">
        <v>0.6543403702708469</v>
      </c>
      <c r="K40" s="156">
        <v>0.39823701907612713</v>
      </c>
      <c r="L40" s="156">
        <v>0.1821737218431751</v>
      </c>
      <c r="M40" s="156">
        <v>0.5723308157132625</v>
      </c>
      <c r="N40" s="156">
        <v>0.50240080140104337</v>
      </c>
      <c r="O40" s="156">
        <v>0.41438611879907933</v>
      </c>
      <c r="P40" s="156">
        <v>0.50202903351637451</v>
      </c>
      <c r="Q40" s="156">
        <v>0.39362158736630243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11467.203702444041</v>
      </c>
      <c r="C43" s="168">
        <f t="shared" ref="C43" si="90">SUM(C44,C47,C49,C58)</f>
        <v>11391.325347483071</v>
      </c>
      <c r="D43" s="168">
        <f t="shared" ref="D43" si="91">SUM(D44,D47,D49,D58)</f>
        <v>9956.0490466681313</v>
      </c>
      <c r="E43" s="168">
        <f t="shared" ref="E43" si="92">SUM(E44,E47,E49,E58)</f>
        <v>11219.542575297046</v>
      </c>
      <c r="F43" s="168">
        <f t="shared" ref="F43" si="93">SUM(F44,F47,F49,F58)</f>
        <v>11147.547387625593</v>
      </c>
      <c r="G43" s="168">
        <f t="shared" ref="G43" si="94">SUM(G44,G47,G49,G58)</f>
        <v>11125.717628745584</v>
      </c>
      <c r="H43" s="168">
        <f t="shared" ref="H43" si="95">SUM(H44,H47,H49,H58)</f>
        <v>9704.9514287150196</v>
      </c>
      <c r="I43" s="168">
        <f t="shared" ref="I43" si="96">SUM(I44,I47,I49,I58)</f>
        <v>8045.696049096995</v>
      </c>
      <c r="J43" s="168">
        <f t="shared" ref="J43" si="97">SUM(J44,J47,J49,J58)</f>
        <v>10323.078273010216</v>
      </c>
      <c r="K43" s="168">
        <f t="shared" ref="K43" si="98">SUM(K44,K47,K49,K58)</f>
        <v>8443.9266840701493</v>
      </c>
      <c r="L43" s="168">
        <f t="shared" ref="L43" si="99">SUM(L44,L47,L49,L58)</f>
        <v>9292.5029189770066</v>
      </c>
      <c r="M43" s="168">
        <f t="shared" ref="M43" si="100">SUM(M44,M47,M49,M58)</f>
        <v>7909.4742990491304</v>
      </c>
      <c r="N43" s="168">
        <f t="shared" ref="N43" si="101">SUM(N44,N47,N49,N58)</f>
        <v>7870.6807824584275</v>
      </c>
      <c r="O43" s="168">
        <f t="shared" ref="O43" si="102">SUM(O44,O47,O49,O58)</f>
        <v>8552.778805380658</v>
      </c>
      <c r="P43" s="168">
        <f t="shared" ref="P43" si="103">SUM(P44,P47,P49,P58)</f>
        <v>7010.0583804382668</v>
      </c>
      <c r="Q43" s="168">
        <f t="shared" ref="Q43" si="104">SUM(Q44,Q47,Q49,Q58)</f>
        <v>8206.2672859633822</v>
      </c>
    </row>
    <row r="44" spans="1:17" ht="12.95" customHeight="1" x14ac:dyDescent="0.25">
      <c r="A44" s="158" t="s">
        <v>65</v>
      </c>
      <c r="B44" s="157">
        <f t="shared" ref="B44:Q44" si="105">SUM(B45:B46)</f>
        <v>10237.148409850108</v>
      </c>
      <c r="C44" s="157">
        <f t="shared" si="105"/>
        <v>10176.124435033598</v>
      </c>
      <c r="D44" s="157">
        <f t="shared" si="105"/>
        <v>8750.0666880208191</v>
      </c>
      <c r="E44" s="157">
        <f t="shared" si="105"/>
        <v>9966.1338039869115</v>
      </c>
      <c r="F44" s="157">
        <f t="shared" si="105"/>
        <v>9900.7602118756186</v>
      </c>
      <c r="G44" s="157">
        <f t="shared" si="105"/>
        <v>9847.9866812379823</v>
      </c>
      <c r="H44" s="157">
        <f t="shared" si="105"/>
        <v>8384.6976364686416</v>
      </c>
      <c r="I44" s="157">
        <f t="shared" si="105"/>
        <v>6786.7643013118814</v>
      </c>
      <c r="J44" s="157">
        <f t="shared" si="105"/>
        <v>8753.835570187377</v>
      </c>
      <c r="K44" s="157">
        <f t="shared" si="105"/>
        <v>7074.3136609767198</v>
      </c>
      <c r="L44" s="157">
        <f t="shared" si="105"/>
        <v>7980.8332641464031</v>
      </c>
      <c r="M44" s="157">
        <f t="shared" si="105"/>
        <v>6454.3158114220423</v>
      </c>
      <c r="N44" s="157">
        <f t="shared" si="105"/>
        <v>6478.9053278959</v>
      </c>
      <c r="O44" s="157">
        <f t="shared" si="105"/>
        <v>7175.1739701043143</v>
      </c>
      <c r="P44" s="157">
        <f t="shared" si="105"/>
        <v>5568.6458085595214</v>
      </c>
      <c r="Q44" s="157">
        <f t="shared" si="105"/>
        <v>6729.3868433085718</v>
      </c>
    </row>
    <row r="45" spans="1:17" ht="12" customHeight="1" x14ac:dyDescent="0.25">
      <c r="A45" s="23" t="s">
        <v>166</v>
      </c>
      <c r="B45" s="156">
        <v>10237.148409850108</v>
      </c>
      <c r="C45" s="156">
        <v>10176.124435033598</v>
      </c>
      <c r="D45" s="156">
        <v>8750.0666880208191</v>
      </c>
      <c r="E45" s="156">
        <v>9966.1338039869115</v>
      </c>
      <c r="F45" s="156">
        <v>9900.7602118756186</v>
      </c>
      <c r="G45" s="156">
        <v>9847.9866812379823</v>
      </c>
      <c r="H45" s="156">
        <v>8384.6976364686416</v>
      </c>
      <c r="I45" s="156">
        <v>6786.7643013118814</v>
      </c>
      <c r="J45" s="156">
        <v>8753.835570187377</v>
      </c>
      <c r="K45" s="156">
        <v>7074.3136609767198</v>
      </c>
      <c r="L45" s="156">
        <v>7980.8332641464031</v>
      </c>
      <c r="M45" s="156">
        <v>6454.3158114220423</v>
      </c>
      <c r="N45" s="156">
        <v>6478.9053278959</v>
      </c>
      <c r="O45" s="156">
        <v>7175.1739701043143</v>
      </c>
      <c r="P45" s="156">
        <v>5568.6458085595214</v>
      </c>
      <c r="Q45" s="156">
        <v>6729.3868433085718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1160.8793545926833</v>
      </c>
      <c r="C49" s="157">
        <f t="shared" ref="C49" si="108">SUM(C50:C51,C54:C55)</f>
        <v>1145.8858642578064</v>
      </c>
      <c r="D49" s="157">
        <f t="shared" ref="D49" si="109">SUM(D50:D51,D54:D55)</f>
        <v>1098.417134577978</v>
      </c>
      <c r="E49" s="157">
        <f t="shared" ref="E49" si="110">SUM(E50:E51,E54:E55)</f>
        <v>1199.5098435958157</v>
      </c>
      <c r="F49" s="157">
        <f t="shared" ref="F49" si="111">SUM(F50:F51,F54:F55)</f>
        <v>1184.1903676572138</v>
      </c>
      <c r="G49" s="157">
        <f t="shared" ref="G49" si="112">SUM(G50:G51,G54:G55)</f>
        <v>1225.7919296781351</v>
      </c>
      <c r="H49" s="157">
        <f t="shared" ref="H49" si="113">SUM(H50:H51,H54:H55)</f>
        <v>1276.0396110657537</v>
      </c>
      <c r="I49" s="157">
        <f t="shared" ref="I49" si="114">SUM(I50:I51,I54:I55)</f>
        <v>1198.0729696603069</v>
      </c>
      <c r="J49" s="157">
        <f t="shared" ref="J49" si="115">SUM(J50:J51,J54:J55)</f>
        <v>1436.6937134118075</v>
      </c>
      <c r="K49" s="157">
        <f t="shared" ref="K49" si="116">SUM(K50:K51,K54:K55)</f>
        <v>1296.4439951539252</v>
      </c>
      <c r="L49" s="157">
        <f t="shared" ref="L49" si="117">SUM(L50:L51,L54:L55)</f>
        <v>1278.4174061766039</v>
      </c>
      <c r="M49" s="157">
        <f t="shared" ref="M49" si="118">SUM(M50:M51,M54:M55)</f>
        <v>1350.6263419146194</v>
      </c>
      <c r="N49" s="157">
        <f t="shared" ref="N49" si="119">SUM(N50:N51,N54:N55)</f>
        <v>1296.9557975438793</v>
      </c>
      <c r="O49" s="157">
        <f t="shared" ref="O49" si="120">SUM(O50:O51,O54:O55)</f>
        <v>1291.7305042445307</v>
      </c>
      <c r="P49" s="157">
        <f t="shared" ref="P49" si="121">SUM(P50:P51,P54:P55)</f>
        <v>1336.4980880825913</v>
      </c>
      <c r="Q49" s="157">
        <f t="shared" ref="Q49" si="122">SUM(Q50:Q51,Q54:Q55)</f>
        <v>1381.536493677246</v>
      </c>
    </row>
    <row r="50" spans="1:17" ht="12" customHeight="1" x14ac:dyDescent="0.25">
      <c r="A50" s="167" t="s">
        <v>165</v>
      </c>
      <c r="B50" s="132">
        <v>1159.2554521308541</v>
      </c>
      <c r="C50" s="132">
        <v>1142.2135195298015</v>
      </c>
      <c r="D50" s="132">
        <v>1093.9935232797502</v>
      </c>
      <c r="E50" s="132">
        <v>1191.9751527294045</v>
      </c>
      <c r="F50" s="132">
        <v>1176.1118869063928</v>
      </c>
      <c r="G50" s="132">
        <v>1217.6076924808165</v>
      </c>
      <c r="H50" s="132">
        <v>1265.6899357048821</v>
      </c>
      <c r="I50" s="132">
        <v>1184.3463303612282</v>
      </c>
      <c r="J50" s="132">
        <v>1416.3103013155317</v>
      </c>
      <c r="K50" s="132">
        <v>1262.4314117947924</v>
      </c>
      <c r="L50" s="132">
        <v>1240.2873745989671</v>
      </c>
      <c r="M50" s="132">
        <v>1303.1926625475296</v>
      </c>
      <c r="N50" s="132">
        <v>1247.8630645245207</v>
      </c>
      <c r="O50" s="132">
        <v>1231.8402362235825</v>
      </c>
      <c r="P50" s="132">
        <v>1268.0532869829938</v>
      </c>
      <c r="Q50" s="132">
        <v>1304.1458322881622</v>
      </c>
    </row>
    <row r="51" spans="1:17" ht="12" customHeight="1" x14ac:dyDescent="0.25">
      <c r="A51" s="167" t="s">
        <v>164</v>
      </c>
      <c r="B51" s="132">
        <f t="shared" ref="B51" si="123">SUM(B52:B53)</f>
        <v>1.6239024618291984</v>
      </c>
      <c r="C51" s="132">
        <f t="shared" ref="C51" si="124">SUM(C52:C53)</f>
        <v>3.6723447280048451</v>
      </c>
      <c r="D51" s="132">
        <f t="shared" ref="D51" si="125">SUM(D52:D53)</f>
        <v>4.4236112982278453</v>
      </c>
      <c r="E51" s="132">
        <f t="shared" ref="E51" si="126">SUM(E52:E53)</f>
        <v>7.5346908664112879</v>
      </c>
      <c r="F51" s="132">
        <f t="shared" ref="F51" si="127">SUM(F52:F53)</f>
        <v>8.0784807508208676</v>
      </c>
      <c r="G51" s="132">
        <f t="shared" ref="G51" si="128">SUM(G52:G53)</f>
        <v>8.1842371973185895</v>
      </c>
      <c r="H51" s="132">
        <f t="shared" ref="H51" si="129">SUM(H52:H53)</f>
        <v>10.349675360871617</v>
      </c>
      <c r="I51" s="132">
        <f t="shared" ref="I51" si="130">SUM(I52:I53)</f>
        <v>13.726639299078766</v>
      </c>
      <c r="J51" s="132">
        <f t="shared" ref="J51" si="131">SUM(J52:J53)</f>
        <v>20.38341209627588</v>
      </c>
      <c r="K51" s="132">
        <f t="shared" ref="K51" si="132">SUM(K52:K53)</f>
        <v>34.012583359132826</v>
      </c>
      <c r="L51" s="132">
        <f t="shared" ref="L51" si="133">SUM(L52:L53)</f>
        <v>38.130031577636728</v>
      </c>
      <c r="M51" s="132">
        <f t="shared" ref="M51" si="134">SUM(M52:M53)</f>
        <v>47.433679367089823</v>
      </c>
      <c r="N51" s="132">
        <f t="shared" ref="N51" si="135">SUM(N52:N53)</f>
        <v>49.092733019358583</v>
      </c>
      <c r="O51" s="132">
        <f t="shared" ref="O51" si="136">SUM(O52:O53)</f>
        <v>59.890268020948341</v>
      </c>
      <c r="P51" s="132">
        <f t="shared" ref="P51" si="137">SUM(P52:P53)</f>
        <v>68.444801099597484</v>
      </c>
      <c r="Q51" s="132">
        <f t="shared" ref="Q51" si="138">SUM(Q52:Q53)</f>
        <v>77.390661389083888</v>
      </c>
    </row>
    <row r="52" spans="1:17" ht="12" customHeight="1" x14ac:dyDescent="0.25">
      <c r="A52" s="166" t="s">
        <v>163</v>
      </c>
      <c r="B52" s="165">
        <v>1.6239024618291984</v>
      </c>
      <c r="C52" s="165">
        <v>3.6723447280048451</v>
      </c>
      <c r="D52" s="165">
        <v>4.4236112982278453</v>
      </c>
      <c r="E52" s="165">
        <v>7.5346908664112879</v>
      </c>
      <c r="F52" s="165">
        <v>8.0784807508208676</v>
      </c>
      <c r="G52" s="165">
        <v>8.1842371973185895</v>
      </c>
      <c r="H52" s="165">
        <v>10.349675360871617</v>
      </c>
      <c r="I52" s="165">
        <v>13.726639299078766</v>
      </c>
      <c r="J52" s="165">
        <v>20.38341209627588</v>
      </c>
      <c r="K52" s="165">
        <v>34.012583359132826</v>
      </c>
      <c r="L52" s="165">
        <v>38.130031577636728</v>
      </c>
      <c r="M52" s="165">
        <v>47.433679367089823</v>
      </c>
      <c r="N52" s="165">
        <v>49.092733019358583</v>
      </c>
      <c r="O52" s="165">
        <v>59.890268020948341</v>
      </c>
      <c r="P52" s="165">
        <v>68.444801099597484</v>
      </c>
      <c r="Q52" s="165">
        <v>77.390661389083888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69.17593800124925</v>
      </c>
      <c r="C58" s="157">
        <f t="shared" ref="C58" si="156">SUM(C59:C60)</f>
        <v>69.315048191665142</v>
      </c>
      <c r="D58" s="157">
        <f t="shared" ref="D58" si="157">SUM(D59:D60)</f>
        <v>107.56522406933469</v>
      </c>
      <c r="E58" s="157">
        <f t="shared" ref="E58" si="158">SUM(E59:E60)</f>
        <v>53.898927714319356</v>
      </c>
      <c r="F58" s="157">
        <f t="shared" ref="F58" si="159">SUM(F59:F60)</f>
        <v>62.596808092759431</v>
      </c>
      <c r="G58" s="157">
        <f t="shared" ref="G58" si="160">SUM(G59:G60)</f>
        <v>51.939017829467055</v>
      </c>
      <c r="H58" s="157">
        <f t="shared" ref="H58" si="161">SUM(H59:H60)</f>
        <v>44.214181180624855</v>
      </c>
      <c r="I58" s="157">
        <f t="shared" ref="I58" si="162">SUM(I59:I60)</f>
        <v>60.858778124807159</v>
      </c>
      <c r="J58" s="157">
        <f t="shared" ref="J58" si="163">SUM(J59:J60)</f>
        <v>132.54898941103289</v>
      </c>
      <c r="K58" s="157">
        <f t="shared" ref="K58" si="164">SUM(K59:K60)</f>
        <v>73.169027939504915</v>
      </c>
      <c r="L58" s="157">
        <f t="shared" ref="L58" si="165">SUM(L59:L60)</f>
        <v>33.252248654000809</v>
      </c>
      <c r="M58" s="157">
        <f t="shared" ref="M58" si="166">SUM(M59:M60)</f>
        <v>104.53214571246856</v>
      </c>
      <c r="N58" s="157">
        <f t="shared" ref="N58" si="167">SUM(N59:N60)</f>
        <v>94.819657018648371</v>
      </c>
      <c r="O58" s="157">
        <f t="shared" ref="O58" si="168">SUM(O59:O60)</f>
        <v>85.874331031812886</v>
      </c>
      <c r="P58" s="157">
        <f t="shared" ref="P58" si="169">SUM(P59:P60)</f>
        <v>104.91448379615417</v>
      </c>
      <c r="Q58" s="157">
        <f t="shared" ref="Q58" si="170">SUM(Q59:Q60)</f>
        <v>95.343948977565063</v>
      </c>
    </row>
    <row r="59" spans="1:17" ht="12" customHeight="1" x14ac:dyDescent="0.25">
      <c r="A59" s="23" t="s">
        <v>57</v>
      </c>
      <c r="B59" s="156">
        <v>69.17593800124925</v>
      </c>
      <c r="C59" s="156">
        <v>69.315048191665142</v>
      </c>
      <c r="D59" s="156">
        <v>107.56522406933469</v>
      </c>
      <c r="E59" s="156">
        <v>53.898927714319356</v>
      </c>
      <c r="F59" s="156">
        <v>62.596808092759431</v>
      </c>
      <c r="G59" s="156">
        <v>51.939017829467055</v>
      </c>
      <c r="H59" s="156">
        <v>44.214181180624855</v>
      </c>
      <c r="I59" s="156">
        <v>60.858778124807159</v>
      </c>
      <c r="J59" s="156">
        <v>132.54898941103289</v>
      </c>
      <c r="K59" s="156">
        <v>73.169027939504915</v>
      </c>
      <c r="L59" s="156">
        <v>33.252248654000809</v>
      </c>
      <c r="M59" s="156">
        <v>104.53214571246856</v>
      </c>
      <c r="N59" s="156">
        <v>94.819657018648371</v>
      </c>
      <c r="O59" s="156">
        <v>85.874331031812886</v>
      </c>
      <c r="P59" s="156">
        <v>104.91448379615417</v>
      </c>
      <c r="Q59" s="156">
        <v>95.343948977565063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7733.656831790785</v>
      </c>
      <c r="C62" s="168">
        <f t="shared" ref="C62:Q62" si="171">SUM(C63,C66,C68,C77)</f>
        <v>8507.465029759609</v>
      </c>
      <c r="D62" s="168">
        <f t="shared" si="171"/>
        <v>8118.5925967328185</v>
      </c>
      <c r="E62" s="168">
        <f t="shared" si="171"/>
        <v>8452.6787568750169</v>
      </c>
      <c r="F62" s="168">
        <f t="shared" si="171"/>
        <v>8843.4070666250773</v>
      </c>
      <c r="G62" s="168">
        <f t="shared" si="171"/>
        <v>8751.9427606081026</v>
      </c>
      <c r="H62" s="168">
        <f t="shared" si="171"/>
        <v>8119.2581042514485</v>
      </c>
      <c r="I62" s="168">
        <f t="shared" si="171"/>
        <v>7701.2682257998094</v>
      </c>
      <c r="J62" s="168">
        <f t="shared" si="171"/>
        <v>7749.1442739189606</v>
      </c>
      <c r="K62" s="168">
        <f t="shared" si="171"/>
        <v>7781.0934498426332</v>
      </c>
      <c r="L62" s="168">
        <f t="shared" si="171"/>
        <v>9362.1145487007616</v>
      </c>
      <c r="M62" s="168">
        <f t="shared" si="171"/>
        <v>7313.0982473261411</v>
      </c>
      <c r="N62" s="168">
        <f t="shared" si="171"/>
        <v>7819.4287950148664</v>
      </c>
      <c r="O62" s="168">
        <f t="shared" si="171"/>
        <v>8747.2300400333297</v>
      </c>
      <c r="P62" s="168">
        <f t="shared" si="171"/>
        <v>6818.608299180617</v>
      </c>
      <c r="Q62" s="168">
        <f t="shared" si="171"/>
        <v>7484.8265650359035</v>
      </c>
    </row>
    <row r="63" spans="1:17" ht="12.95" customHeight="1" x14ac:dyDescent="0.25">
      <c r="A63" s="158" t="s">
        <v>65</v>
      </c>
      <c r="B63" s="157">
        <f t="shared" ref="B63:Q63" si="172">SUM(B64:B65)</f>
        <v>6362.2051471669729</v>
      </c>
      <c r="C63" s="157">
        <f t="shared" si="172"/>
        <v>7035.9877836808519</v>
      </c>
      <c r="D63" s="157">
        <f t="shared" si="172"/>
        <v>6581.404123188011</v>
      </c>
      <c r="E63" s="157">
        <f t="shared" si="172"/>
        <v>6940.6999151963109</v>
      </c>
      <c r="F63" s="157">
        <f t="shared" si="172"/>
        <v>7292.4542220318708</v>
      </c>
      <c r="G63" s="157">
        <f t="shared" si="172"/>
        <v>7165.3018028569631</v>
      </c>
      <c r="H63" s="157">
        <f t="shared" si="172"/>
        <v>6458.4004831811289</v>
      </c>
      <c r="I63" s="157">
        <f t="shared" si="172"/>
        <v>5968.0714194755637</v>
      </c>
      <c r="J63" s="157">
        <f t="shared" si="172"/>
        <v>6128.1894668010109</v>
      </c>
      <c r="K63" s="157">
        <f t="shared" si="172"/>
        <v>6014.4582389540647</v>
      </c>
      <c r="L63" s="157">
        <f t="shared" si="172"/>
        <v>7454.2707886945</v>
      </c>
      <c r="M63" s="157">
        <f t="shared" si="172"/>
        <v>5485.8395708313219</v>
      </c>
      <c r="N63" s="157">
        <f t="shared" si="172"/>
        <v>5934.3218266879157</v>
      </c>
      <c r="O63" s="157">
        <f t="shared" si="172"/>
        <v>6817.9440258203003</v>
      </c>
      <c r="P63" s="157">
        <f t="shared" si="172"/>
        <v>4957.3442447576917</v>
      </c>
      <c r="Q63" s="157">
        <f t="shared" si="172"/>
        <v>5670.7648191779144</v>
      </c>
    </row>
    <row r="64" spans="1:17" ht="12" customHeight="1" x14ac:dyDescent="0.25">
      <c r="A64" s="23" t="s">
        <v>161</v>
      </c>
      <c r="B64" s="156">
        <v>6362.2051471669729</v>
      </c>
      <c r="C64" s="156">
        <v>7035.9877836808519</v>
      </c>
      <c r="D64" s="156">
        <v>6581.404123188011</v>
      </c>
      <c r="E64" s="156">
        <v>6940.6999151963109</v>
      </c>
      <c r="F64" s="156">
        <v>7292.4542220318708</v>
      </c>
      <c r="G64" s="156">
        <v>7165.3018028569631</v>
      </c>
      <c r="H64" s="156">
        <v>6458.4004831811289</v>
      </c>
      <c r="I64" s="156">
        <v>5968.0714194755637</v>
      </c>
      <c r="J64" s="156">
        <v>6128.1894668010109</v>
      </c>
      <c r="K64" s="156">
        <v>6014.4582389540647</v>
      </c>
      <c r="L64" s="156">
        <v>7454.2707886945</v>
      </c>
      <c r="M64" s="156">
        <v>5485.8395708313219</v>
      </c>
      <c r="N64" s="156">
        <v>5934.3218266879157</v>
      </c>
      <c r="O64" s="156">
        <v>6817.9440258203003</v>
      </c>
      <c r="P64" s="156">
        <v>4957.3442447576917</v>
      </c>
      <c r="Q64" s="156">
        <v>5670.7648191779144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962.17070077095889</v>
      </c>
      <c r="C68" s="157">
        <f t="shared" ref="C68:Q68" si="174">SUM(C69:C70,C73:C74)</f>
        <v>1035.9832137652816</v>
      </c>
      <c r="D68" s="157">
        <f t="shared" si="174"/>
        <v>1078.1444808780352</v>
      </c>
      <c r="E68" s="157">
        <f t="shared" si="174"/>
        <v>1059.40196054489</v>
      </c>
      <c r="F68" s="157">
        <f t="shared" si="174"/>
        <v>1086.5191692479623</v>
      </c>
      <c r="G68" s="157">
        <f t="shared" si="174"/>
        <v>1112.2942160390844</v>
      </c>
      <c r="H68" s="157">
        <f t="shared" si="174"/>
        <v>1160.9906950840923</v>
      </c>
      <c r="I68" s="157">
        <f t="shared" si="174"/>
        <v>1209.3032548326173</v>
      </c>
      <c r="J68" s="157">
        <f t="shared" si="174"/>
        <v>1130.049838785684</v>
      </c>
      <c r="K68" s="157">
        <f t="shared" si="174"/>
        <v>1226.9219477894933</v>
      </c>
      <c r="L68" s="157">
        <f t="shared" si="174"/>
        <v>1328.283608210294</v>
      </c>
      <c r="M68" s="157">
        <f t="shared" si="174"/>
        <v>1267.6723763426428</v>
      </c>
      <c r="N68" s="157">
        <f t="shared" si="174"/>
        <v>1310.2650319574068</v>
      </c>
      <c r="O68" s="157">
        <f t="shared" si="174"/>
        <v>1339.0850523551687</v>
      </c>
      <c r="P68" s="157">
        <f t="shared" si="174"/>
        <v>1290.7994353154829</v>
      </c>
      <c r="Q68" s="157">
        <f t="shared" si="174"/>
        <v>1240.7072502844057</v>
      </c>
    </row>
    <row r="69" spans="1:17" ht="12" customHeight="1" x14ac:dyDescent="0.25">
      <c r="A69" s="167" t="s">
        <v>160</v>
      </c>
      <c r="B69" s="132">
        <v>960.82460198810611</v>
      </c>
      <c r="C69" s="132">
        <v>1032.6630416624064</v>
      </c>
      <c r="D69" s="132">
        <v>1073.8024701728152</v>
      </c>
      <c r="E69" s="132">
        <v>1052.7474854416635</v>
      </c>
      <c r="F69" s="132">
        <v>1079.1066793691971</v>
      </c>
      <c r="G69" s="132">
        <v>1104.8678586120723</v>
      </c>
      <c r="H69" s="132">
        <v>1151.5745949288139</v>
      </c>
      <c r="I69" s="132">
        <v>1195.4482804492161</v>
      </c>
      <c r="J69" s="132">
        <v>1114.0170687676159</v>
      </c>
      <c r="K69" s="132">
        <v>1194.7332955122922</v>
      </c>
      <c r="L69" s="132">
        <v>1288.6658767770825</v>
      </c>
      <c r="M69" s="132">
        <v>1223.1517928110866</v>
      </c>
      <c r="N69" s="132">
        <v>1260.6685306456197</v>
      </c>
      <c r="O69" s="132">
        <v>1276.9993099386097</v>
      </c>
      <c r="P69" s="132">
        <v>1224.6948977474167</v>
      </c>
      <c r="Q69" s="132">
        <v>1171.2056302933754</v>
      </c>
    </row>
    <row r="70" spans="1:17" ht="12" customHeight="1" x14ac:dyDescent="0.25">
      <c r="A70" s="167" t="s">
        <v>159</v>
      </c>
      <c r="B70" s="132">
        <f>SUM(B71:B72)</f>
        <v>1.3460987828527613</v>
      </c>
      <c r="C70" s="132">
        <f t="shared" ref="C70:Q70" si="175">SUM(C71:C72)</f>
        <v>3.3201721028752766</v>
      </c>
      <c r="D70" s="132">
        <f t="shared" si="175"/>
        <v>4.3420107052200478</v>
      </c>
      <c r="E70" s="132">
        <f t="shared" si="175"/>
        <v>6.6544751032264653</v>
      </c>
      <c r="F70" s="132">
        <f t="shared" si="175"/>
        <v>7.4124898787652285</v>
      </c>
      <c r="G70" s="132">
        <f t="shared" si="175"/>
        <v>7.4263574270122215</v>
      </c>
      <c r="H70" s="132">
        <f t="shared" si="175"/>
        <v>9.4161001552784906</v>
      </c>
      <c r="I70" s="132">
        <f t="shared" si="175"/>
        <v>13.854974383401217</v>
      </c>
      <c r="J70" s="132">
        <f t="shared" si="175"/>
        <v>16.032770018068145</v>
      </c>
      <c r="K70" s="132">
        <f t="shared" si="175"/>
        <v>32.188652277201079</v>
      </c>
      <c r="L70" s="132">
        <f t="shared" si="175"/>
        <v>39.617731433211397</v>
      </c>
      <c r="M70" s="132">
        <f t="shared" si="175"/>
        <v>44.520583531556142</v>
      </c>
      <c r="N70" s="132">
        <f t="shared" si="175"/>
        <v>49.596501311786973</v>
      </c>
      <c r="O70" s="132">
        <f t="shared" si="175"/>
        <v>62.085742416558965</v>
      </c>
      <c r="P70" s="132">
        <f t="shared" si="175"/>
        <v>66.104537568066306</v>
      </c>
      <c r="Q70" s="132">
        <f t="shared" si="175"/>
        <v>69.501619991030282</v>
      </c>
    </row>
    <row r="71" spans="1:17" ht="12" customHeight="1" x14ac:dyDescent="0.25">
      <c r="A71" s="166" t="s">
        <v>109</v>
      </c>
      <c r="B71" s="165">
        <v>1.3460987828527613</v>
      </c>
      <c r="C71" s="165">
        <v>3.3201721028752766</v>
      </c>
      <c r="D71" s="165">
        <v>4.3420107052200478</v>
      </c>
      <c r="E71" s="165">
        <v>6.6544751032264653</v>
      </c>
      <c r="F71" s="165">
        <v>7.4124898787652285</v>
      </c>
      <c r="G71" s="165">
        <v>7.4263574270122215</v>
      </c>
      <c r="H71" s="165">
        <v>9.4161001552784906</v>
      </c>
      <c r="I71" s="165">
        <v>13.854974383401217</v>
      </c>
      <c r="J71" s="165">
        <v>16.032770018068145</v>
      </c>
      <c r="K71" s="165">
        <v>32.188652277201079</v>
      </c>
      <c r="L71" s="165">
        <v>39.617731433211397</v>
      </c>
      <c r="M71" s="165">
        <v>44.520583531556142</v>
      </c>
      <c r="N71" s="165">
        <v>49.596501311786973</v>
      </c>
      <c r="O71" s="165">
        <v>62.085742416558965</v>
      </c>
      <c r="P71" s="165">
        <v>66.104537568066306</v>
      </c>
      <c r="Q71" s="165">
        <v>69.501619991030282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409.28098385285313</v>
      </c>
      <c r="C77" s="157">
        <f t="shared" ref="C77:Q77" si="177">SUM(C78:C79)</f>
        <v>435.49403231347526</v>
      </c>
      <c r="D77" s="157">
        <f t="shared" si="177"/>
        <v>459.0439926667724</v>
      </c>
      <c r="E77" s="157">
        <f t="shared" si="177"/>
        <v>452.5768811338155</v>
      </c>
      <c r="F77" s="157">
        <f t="shared" si="177"/>
        <v>464.43367534524515</v>
      </c>
      <c r="G77" s="157">
        <f t="shared" si="177"/>
        <v>474.3467417120562</v>
      </c>
      <c r="H77" s="157">
        <f t="shared" si="177"/>
        <v>499.86692598622699</v>
      </c>
      <c r="I77" s="157">
        <f t="shared" si="177"/>
        <v>523.89355149162861</v>
      </c>
      <c r="J77" s="157">
        <f t="shared" si="177"/>
        <v>490.90496833226598</v>
      </c>
      <c r="K77" s="157">
        <f t="shared" si="177"/>
        <v>539.71326309907545</v>
      </c>
      <c r="L77" s="157">
        <f t="shared" si="177"/>
        <v>579.56015179596704</v>
      </c>
      <c r="M77" s="157">
        <f t="shared" si="177"/>
        <v>559.58630015217693</v>
      </c>
      <c r="N77" s="157">
        <f t="shared" si="177"/>
        <v>574.84193636954365</v>
      </c>
      <c r="O77" s="157">
        <f t="shared" si="177"/>
        <v>590.20096185786031</v>
      </c>
      <c r="P77" s="157">
        <f t="shared" si="177"/>
        <v>570.46461910744222</v>
      </c>
      <c r="Q77" s="157">
        <f t="shared" si="177"/>
        <v>573.35449557358311</v>
      </c>
    </row>
    <row r="78" spans="1:17" ht="12" customHeight="1" x14ac:dyDescent="0.25">
      <c r="A78" s="23" t="s">
        <v>109</v>
      </c>
      <c r="B78" s="156">
        <v>409.28098385285313</v>
      </c>
      <c r="C78" s="156">
        <v>435.49403231347526</v>
      </c>
      <c r="D78" s="156">
        <v>459.0439926667724</v>
      </c>
      <c r="E78" s="156">
        <v>452.5768811338155</v>
      </c>
      <c r="F78" s="156">
        <v>464.43367534524515</v>
      </c>
      <c r="G78" s="156">
        <v>474.3467417120562</v>
      </c>
      <c r="H78" s="156">
        <v>499.86692598622699</v>
      </c>
      <c r="I78" s="156">
        <v>523.89355149162861</v>
      </c>
      <c r="J78" s="156">
        <v>490.90496833226598</v>
      </c>
      <c r="K78" s="156">
        <v>539.71326309907545</v>
      </c>
      <c r="L78" s="156">
        <v>579.56015179596704</v>
      </c>
      <c r="M78" s="156">
        <v>559.58630015217693</v>
      </c>
      <c r="N78" s="156">
        <v>574.84193636954365</v>
      </c>
      <c r="O78" s="156">
        <v>590.20096185786031</v>
      </c>
      <c r="P78" s="156">
        <v>570.46461910744222</v>
      </c>
      <c r="Q78" s="156">
        <v>573.35449557358311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14.327741586645324</v>
      </c>
      <c r="C81" s="168">
        <f t="shared" ref="C81:Q81" si="178">SUM(C82,C85,C87,C100)</f>
        <v>14.391820359577272</v>
      </c>
      <c r="D81" s="168">
        <f t="shared" si="178"/>
        <v>15.518010666578668</v>
      </c>
      <c r="E81" s="168">
        <f t="shared" si="178"/>
        <v>10.89782081041616</v>
      </c>
      <c r="F81" s="168">
        <f t="shared" si="178"/>
        <v>11.565643620298509</v>
      </c>
      <c r="G81" s="168">
        <f t="shared" si="178"/>
        <v>9.9482917360477341</v>
      </c>
      <c r="H81" s="168">
        <f t="shared" si="178"/>
        <v>7.4864550122083919</v>
      </c>
      <c r="I81" s="168">
        <f t="shared" si="178"/>
        <v>10.841680192850966</v>
      </c>
      <c r="J81" s="168">
        <f t="shared" si="178"/>
        <v>17.861082341312049</v>
      </c>
      <c r="K81" s="168">
        <f t="shared" si="178"/>
        <v>11.906405915358546</v>
      </c>
      <c r="L81" s="168">
        <f t="shared" si="178"/>
        <v>6.6001971570787177</v>
      </c>
      <c r="M81" s="168">
        <f t="shared" si="178"/>
        <v>21.986695748406532</v>
      </c>
      <c r="N81" s="168">
        <f t="shared" si="178"/>
        <v>21.661606677182725</v>
      </c>
      <c r="O81" s="168">
        <f t="shared" si="178"/>
        <v>20.47732834748383</v>
      </c>
      <c r="P81" s="168">
        <f t="shared" si="178"/>
        <v>23.778227724284541</v>
      </c>
      <c r="Q81" s="168">
        <f t="shared" si="178"/>
        <v>25.199516694529166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11.766103086809245</v>
      </c>
      <c r="C87" s="157">
        <f t="shared" ref="C87:Q87" si="181">SUM(C88:C89,C92:C93,C96:C97)</f>
        <v>11.784717622933577</v>
      </c>
      <c r="D87" s="157">
        <f t="shared" si="181"/>
        <v>11.381950758331529</v>
      </c>
      <c r="E87" s="157">
        <f t="shared" si="181"/>
        <v>8.6395935347651385</v>
      </c>
      <c r="F87" s="157">
        <f t="shared" si="181"/>
        <v>8.7722501348548843</v>
      </c>
      <c r="G87" s="157">
        <f t="shared" si="181"/>
        <v>7.4683984753133688</v>
      </c>
      <c r="H87" s="157">
        <f t="shared" si="181"/>
        <v>4.5537585942852212</v>
      </c>
      <c r="I87" s="157">
        <f t="shared" si="181"/>
        <v>4.4016089103915972</v>
      </c>
      <c r="J87" s="157">
        <f t="shared" si="181"/>
        <v>4.0910897628084202</v>
      </c>
      <c r="K87" s="157">
        <f t="shared" si="181"/>
        <v>3.6679503149818404</v>
      </c>
      <c r="L87" s="157">
        <f t="shared" si="181"/>
        <v>2.5568910037524484</v>
      </c>
      <c r="M87" s="157">
        <f t="shared" si="181"/>
        <v>6.4951176299597382</v>
      </c>
      <c r="N87" s="157">
        <f t="shared" si="181"/>
        <v>6.6714885686104273</v>
      </c>
      <c r="O87" s="157">
        <f t="shared" si="181"/>
        <v>6.7603443561305996</v>
      </c>
      <c r="P87" s="157">
        <f t="shared" si="181"/>
        <v>6.9937225393303191</v>
      </c>
      <c r="Q87" s="157">
        <f t="shared" si="181"/>
        <v>9.9910068936629521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11.749501561405729</v>
      </c>
      <c r="C92" s="162">
        <v>11.747028780205454</v>
      </c>
      <c r="D92" s="162">
        <v>11.335916213971588</v>
      </c>
      <c r="E92" s="162">
        <v>8.5854857426391753</v>
      </c>
      <c r="F92" s="162">
        <v>8.7125642275897182</v>
      </c>
      <c r="G92" s="162">
        <v>7.4187044815533438</v>
      </c>
      <c r="H92" s="162">
        <v>4.516922170450921</v>
      </c>
      <c r="I92" s="162">
        <v>4.3513426857764701</v>
      </c>
      <c r="J92" s="162">
        <v>4.0329659750788949</v>
      </c>
      <c r="K92" s="162">
        <v>3.571807341301112</v>
      </c>
      <c r="L92" s="162">
        <v>2.4806461846739829</v>
      </c>
      <c r="M92" s="162">
        <v>6.2671916783592767</v>
      </c>
      <c r="N92" s="162">
        <v>6.4190907745886481</v>
      </c>
      <c r="O92" s="162">
        <v>6.4470067081920144</v>
      </c>
      <c r="P92" s="162">
        <v>6.635558632949472</v>
      </c>
      <c r="Q92" s="162">
        <v>9.4311622137324473</v>
      </c>
    </row>
    <row r="93" spans="1:17" ht="12" customHeight="1" x14ac:dyDescent="0.25">
      <c r="A93" s="161" t="s">
        <v>143</v>
      </c>
      <c r="B93" s="160">
        <f>SUM(B94:B95)</f>
        <v>1.660152540351581E-2</v>
      </c>
      <c r="C93" s="160">
        <f t="shared" ref="C93:Q93" si="183">SUM(C94:C95)</f>
        <v>3.7688842728122132E-2</v>
      </c>
      <c r="D93" s="160">
        <f t="shared" si="183"/>
        <v>4.6034544359941011E-2</v>
      </c>
      <c r="E93" s="160">
        <f t="shared" si="183"/>
        <v>5.4107792125963547E-2</v>
      </c>
      <c r="F93" s="160">
        <f t="shared" si="183"/>
        <v>5.9685907265166677E-2</v>
      </c>
      <c r="G93" s="160">
        <f t="shared" si="183"/>
        <v>4.9693993760024889E-2</v>
      </c>
      <c r="H93" s="160">
        <f t="shared" si="183"/>
        <v>3.6836423834300136E-2</v>
      </c>
      <c r="I93" s="160">
        <f t="shared" si="183"/>
        <v>5.0266224615126844E-2</v>
      </c>
      <c r="J93" s="160">
        <f t="shared" si="183"/>
        <v>5.8123787729525048E-2</v>
      </c>
      <c r="K93" s="160">
        <f t="shared" si="183"/>
        <v>9.614297368072848E-2</v>
      </c>
      <c r="L93" s="160">
        <f t="shared" si="183"/>
        <v>7.6244819078465378E-2</v>
      </c>
      <c r="M93" s="160">
        <f t="shared" si="183"/>
        <v>0.22792595160046125</v>
      </c>
      <c r="N93" s="160">
        <f t="shared" si="183"/>
        <v>0.25239779402177936</v>
      </c>
      <c r="O93" s="160">
        <f t="shared" si="183"/>
        <v>0.31333764793858537</v>
      </c>
      <c r="P93" s="160">
        <f t="shared" si="183"/>
        <v>0.358163906380847</v>
      </c>
      <c r="Q93" s="160">
        <f t="shared" si="183"/>
        <v>0.55984467993050402</v>
      </c>
    </row>
    <row r="94" spans="1:17" ht="12" customHeight="1" x14ac:dyDescent="0.25">
      <c r="A94" s="148" t="s">
        <v>57</v>
      </c>
      <c r="B94" s="156">
        <v>1.660152540351581E-2</v>
      </c>
      <c r="C94" s="156">
        <v>3.7688842728122132E-2</v>
      </c>
      <c r="D94" s="156">
        <v>4.6034544359941011E-2</v>
      </c>
      <c r="E94" s="156">
        <v>5.4107792125963547E-2</v>
      </c>
      <c r="F94" s="156">
        <v>5.9685907265166677E-2</v>
      </c>
      <c r="G94" s="156">
        <v>4.9693993760024889E-2</v>
      </c>
      <c r="H94" s="156">
        <v>3.6836423834300136E-2</v>
      </c>
      <c r="I94" s="156">
        <v>5.0266224615126844E-2</v>
      </c>
      <c r="J94" s="156">
        <v>5.8123787729525048E-2</v>
      </c>
      <c r="K94" s="156">
        <v>9.614297368072848E-2</v>
      </c>
      <c r="L94" s="156">
        <v>7.6244819078465378E-2</v>
      </c>
      <c r="M94" s="156">
        <v>0.22792595160046125</v>
      </c>
      <c r="N94" s="156">
        <v>0.25239779402177936</v>
      </c>
      <c r="O94" s="156">
        <v>0.31333764793858537</v>
      </c>
      <c r="P94" s="156">
        <v>0.358163906380847</v>
      </c>
      <c r="Q94" s="156">
        <v>0.55984467993050402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2.5616384998360782</v>
      </c>
      <c r="C100" s="157">
        <f t="shared" ref="C100:Q100" si="185">SUM(C101:C103)</f>
        <v>2.6071027366436947</v>
      </c>
      <c r="D100" s="157">
        <f t="shared" si="185"/>
        <v>4.1360599082471392</v>
      </c>
      <c r="E100" s="157">
        <f t="shared" si="185"/>
        <v>2.2582272756510213</v>
      </c>
      <c r="F100" s="157">
        <f t="shared" si="185"/>
        <v>2.7933934854436258</v>
      </c>
      <c r="G100" s="157">
        <f t="shared" si="185"/>
        <v>2.4798932607343649</v>
      </c>
      <c r="H100" s="157">
        <f t="shared" si="185"/>
        <v>2.9326964179231712</v>
      </c>
      <c r="I100" s="157">
        <f t="shared" si="185"/>
        <v>6.4400712824593676</v>
      </c>
      <c r="J100" s="157">
        <f t="shared" si="185"/>
        <v>13.769992578503627</v>
      </c>
      <c r="K100" s="157">
        <f t="shared" si="185"/>
        <v>8.2384556003767049</v>
      </c>
      <c r="L100" s="157">
        <f t="shared" si="185"/>
        <v>4.0433061533262693</v>
      </c>
      <c r="M100" s="157">
        <f t="shared" si="185"/>
        <v>15.491578118446794</v>
      </c>
      <c r="N100" s="157">
        <f t="shared" si="185"/>
        <v>14.990118108572299</v>
      </c>
      <c r="O100" s="157">
        <f t="shared" si="185"/>
        <v>13.71698399135323</v>
      </c>
      <c r="P100" s="157">
        <f t="shared" si="185"/>
        <v>16.784505184954224</v>
      </c>
      <c r="Q100" s="157">
        <f t="shared" si="185"/>
        <v>15.208509800866212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2.5616384998360782</v>
      </c>
      <c r="C102" s="156">
        <v>2.6071027366436947</v>
      </c>
      <c r="D102" s="156">
        <v>4.1360599082471392</v>
      </c>
      <c r="E102" s="156">
        <v>2.2582272756510213</v>
      </c>
      <c r="F102" s="156">
        <v>2.7933934854436258</v>
      </c>
      <c r="G102" s="156">
        <v>2.4798932607343649</v>
      </c>
      <c r="H102" s="156">
        <v>2.9326964179231712</v>
      </c>
      <c r="I102" s="156">
        <v>6.4400712824593676</v>
      </c>
      <c r="J102" s="156">
        <v>13.769992578503627</v>
      </c>
      <c r="K102" s="156">
        <v>8.2384556003767049</v>
      </c>
      <c r="L102" s="156">
        <v>4.0433061533262693</v>
      </c>
      <c r="M102" s="156">
        <v>15.491578118446794</v>
      </c>
      <c r="N102" s="156">
        <v>14.990118108572299</v>
      </c>
      <c r="O102" s="156">
        <v>13.71698399135323</v>
      </c>
      <c r="P102" s="156">
        <v>16.784505184954224</v>
      </c>
      <c r="Q102" s="156">
        <v>15.208509800866212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0.43184198092226161</v>
      </c>
      <c r="C124" s="168">
        <f t="shared" ref="C124:Q124" si="193">SUM(C125,C128,C130,C139)</f>
        <v>0.43211663298054415</v>
      </c>
      <c r="D124" s="168">
        <f t="shared" si="193"/>
        <v>0.67043621271987752</v>
      </c>
      <c r="E124" s="168">
        <f t="shared" si="193"/>
        <v>0.33542815102304185</v>
      </c>
      <c r="F124" s="168">
        <f t="shared" si="193"/>
        <v>0.39526416631370331</v>
      </c>
      <c r="G124" s="168">
        <f t="shared" si="193"/>
        <v>0.33639471247933184</v>
      </c>
      <c r="H124" s="168">
        <f t="shared" si="193"/>
        <v>0.29039200498692064</v>
      </c>
      <c r="I124" s="168">
        <f t="shared" si="193"/>
        <v>0.40709366344405473</v>
      </c>
      <c r="J124" s="168">
        <f t="shared" si="193"/>
        <v>0.87585429957147332</v>
      </c>
      <c r="K124" s="168">
        <f t="shared" si="193"/>
        <v>0.48312952349869009</v>
      </c>
      <c r="L124" s="168">
        <f t="shared" si="193"/>
        <v>0.19864856277508014</v>
      </c>
      <c r="M124" s="168">
        <f t="shared" si="193"/>
        <v>0.61753955756664602</v>
      </c>
      <c r="N124" s="168">
        <f t="shared" si="193"/>
        <v>0.34252900656161239</v>
      </c>
      <c r="O124" s="168">
        <f t="shared" si="193"/>
        <v>0.18618703157753866</v>
      </c>
      <c r="P124" s="168">
        <f t="shared" si="193"/>
        <v>0.22414431216036573</v>
      </c>
      <c r="Q124" s="168">
        <f t="shared" si="193"/>
        <v>8.1566447906054204E-2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0.43184198092226161</v>
      </c>
      <c r="C139" s="157">
        <f t="shared" ref="C139:Q139" si="214">SUM(C140:C141)</f>
        <v>0.43211663298054415</v>
      </c>
      <c r="D139" s="157">
        <f t="shared" si="214"/>
        <v>0.67043621271987752</v>
      </c>
      <c r="E139" s="157">
        <f t="shared" si="214"/>
        <v>0.33542815102304185</v>
      </c>
      <c r="F139" s="157">
        <f t="shared" si="214"/>
        <v>0.39526416631370331</v>
      </c>
      <c r="G139" s="157">
        <f t="shared" si="214"/>
        <v>0.33639471247933184</v>
      </c>
      <c r="H139" s="157">
        <f t="shared" si="214"/>
        <v>0.29039200498692064</v>
      </c>
      <c r="I139" s="157">
        <f t="shared" si="214"/>
        <v>0.40709366344405473</v>
      </c>
      <c r="J139" s="157">
        <f t="shared" si="214"/>
        <v>0.87585429957147332</v>
      </c>
      <c r="K139" s="157">
        <f t="shared" si="214"/>
        <v>0.48312952349869009</v>
      </c>
      <c r="L139" s="157">
        <f t="shared" si="214"/>
        <v>0.19864856277508014</v>
      </c>
      <c r="M139" s="157">
        <f t="shared" si="214"/>
        <v>0.61753955756664602</v>
      </c>
      <c r="N139" s="157">
        <f t="shared" si="214"/>
        <v>0.34252900656161239</v>
      </c>
      <c r="O139" s="157">
        <f t="shared" si="214"/>
        <v>0.18618703157753866</v>
      </c>
      <c r="P139" s="157">
        <f t="shared" si="214"/>
        <v>0.22414431216036573</v>
      </c>
      <c r="Q139" s="157">
        <f t="shared" si="214"/>
        <v>8.1566447906054204E-2</v>
      </c>
    </row>
    <row r="140" spans="1:17" ht="12" customHeight="1" x14ac:dyDescent="0.25">
      <c r="A140" s="23" t="s">
        <v>57</v>
      </c>
      <c r="B140" s="156">
        <v>0.43184198092226161</v>
      </c>
      <c r="C140" s="156">
        <v>0.43211663298054415</v>
      </c>
      <c r="D140" s="156">
        <v>0.67043621271987752</v>
      </c>
      <c r="E140" s="156">
        <v>0.33542815102304185</v>
      </c>
      <c r="F140" s="156">
        <v>0.39526416631370331</v>
      </c>
      <c r="G140" s="156">
        <v>0.33639471247933184</v>
      </c>
      <c r="H140" s="156">
        <v>0.29039200498692064</v>
      </c>
      <c r="I140" s="156">
        <v>0.40709366344405473</v>
      </c>
      <c r="J140" s="156">
        <v>0.87585429957147332</v>
      </c>
      <c r="K140" s="156">
        <v>0.48312952349869009</v>
      </c>
      <c r="L140" s="156">
        <v>0.19864856277508014</v>
      </c>
      <c r="M140" s="156">
        <v>0.61753955756664602</v>
      </c>
      <c r="N140" s="156">
        <v>0.34252900656161239</v>
      </c>
      <c r="O140" s="156">
        <v>0.18618703157753866</v>
      </c>
      <c r="P140" s="156">
        <v>0.22414431216036573</v>
      </c>
      <c r="Q140" s="156">
        <v>8.1566447906054204E-2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1.4276320539539997</v>
      </c>
      <c r="C143" s="168">
        <f t="shared" ref="C143" si="216">SUM(C144,C146,C148,C157)</f>
        <v>1.5154383645995475</v>
      </c>
      <c r="D143" s="168">
        <f t="shared" ref="D143" si="217">SUM(D144,D146,D148,D157)</f>
        <v>1.9334126434020691</v>
      </c>
      <c r="E143" s="168">
        <f t="shared" ref="E143" si="218">SUM(E144,E146,E148,E157)</f>
        <v>1.3804358110631241</v>
      </c>
      <c r="F143" s="168">
        <f t="shared" ref="F143" si="219">SUM(F144,F146,F148,F157)</f>
        <v>1.6564442312418728</v>
      </c>
      <c r="G143" s="168">
        <f t="shared" ref="G143" si="220">SUM(G144,G146,G148,G157)</f>
        <v>1.5142623690745256</v>
      </c>
      <c r="H143" s="168">
        <f t="shared" ref="H143" si="221">SUM(H144,H146,H148,H157)</f>
        <v>1.1344528648198362</v>
      </c>
      <c r="I143" s="168">
        <f t="shared" ref="I143" si="222">SUM(I144,I146,I148,I157)</f>
        <v>1.5076015584349367</v>
      </c>
      <c r="J143" s="168">
        <f t="shared" ref="J143" si="223">SUM(J144,J146,J148,J157)</f>
        <v>2.861079028538283</v>
      </c>
      <c r="K143" s="168">
        <f t="shared" ref="K143" si="224">SUM(K144,K146,K148,K157)</f>
        <v>1.9726380122349125</v>
      </c>
      <c r="L143" s="168">
        <f t="shared" ref="L143" si="225">SUM(L144,L146,L148,L157)</f>
        <v>1.0349043350188685</v>
      </c>
      <c r="M143" s="168">
        <f t="shared" ref="M143" si="226">SUM(M144,M146,M148,M157)</f>
        <v>3.5368478514050494</v>
      </c>
      <c r="N143" s="168">
        <f t="shared" ref="N143" si="227">SUM(N144,N146,N148,N157)</f>
        <v>4.3630157079917922</v>
      </c>
      <c r="O143" s="168">
        <f t="shared" ref="O143" si="228">SUM(O144,O146,O148,O157)</f>
        <v>4.9700309992234413</v>
      </c>
      <c r="P143" s="168">
        <f t="shared" ref="P143" si="229">SUM(P144,P146,P148,P157)</f>
        <v>9.5440208137842699</v>
      </c>
      <c r="Q143" s="168">
        <f t="shared" ref="Q143" si="230">SUM(Q144,Q146,Q148,Q157)</f>
        <v>11.766368323471447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1.2585050861934237</v>
      </c>
      <c r="C148" s="157">
        <f t="shared" ref="C148" si="234">SUM(C149:C150,C153:C154)</f>
        <v>1.2603560025847427</v>
      </c>
      <c r="D148" s="157">
        <f t="shared" ref="D148" si="235">SUM(D149:D150,D153:D154)</f>
        <v>1.2173499211038601</v>
      </c>
      <c r="E148" s="157">
        <f t="shared" ref="E148" si="236">SUM(E149:E150,E153:E154)</f>
        <v>0.92413812599220457</v>
      </c>
      <c r="F148" s="157">
        <f t="shared" ref="F148" si="237">SUM(F149:F150,F153:F154)</f>
        <v>0.93840306843228538</v>
      </c>
      <c r="G148" s="157">
        <f t="shared" ref="G148" si="238">SUM(G149:G150,G153:G154)</f>
        <v>0.79906809339479179</v>
      </c>
      <c r="H148" s="157">
        <f t="shared" ref="H148" si="239">SUM(H149:H150,H153:H154)</f>
        <v>0.48684948765617631</v>
      </c>
      <c r="I148" s="157">
        <f t="shared" ref="I148" si="240">SUM(I149:I150,I153:I154)</f>
        <v>0.47076252668397295</v>
      </c>
      <c r="J148" s="157">
        <f t="shared" ref="J148" si="241">SUM(J149:J150,J153:J154)</f>
        <v>0.4374707505796307</v>
      </c>
      <c r="K148" s="157">
        <f t="shared" ref="K148" si="242">SUM(K149:K150,K153:K154)</f>
        <v>0.39234413654111822</v>
      </c>
      <c r="L148" s="157">
        <f t="shared" ref="L148" si="243">SUM(L149:L150,L153:L154)</f>
        <v>0.27325976578235794</v>
      </c>
      <c r="M148" s="157">
        <f t="shared" ref="M148" si="244">SUM(M149:M150,M153:M154)</f>
        <v>0.69427692768860116</v>
      </c>
      <c r="N148" s="157">
        <f t="shared" ref="N148" si="245">SUM(N149:N150,N153:N154)</f>
        <v>0.71315567432305393</v>
      </c>
      <c r="O148" s="157">
        <f t="shared" ref="O148" si="246">SUM(O149:O150,O153:O154)</f>
        <v>0.72222359561776095</v>
      </c>
      <c r="P148" s="157">
        <f t="shared" ref="P148" si="247">SUM(P149:P150,P153:P154)</f>
        <v>0.74696295745214036</v>
      </c>
      <c r="Q148" s="157">
        <f t="shared" ref="Q148" si="248">SUM(Q149:Q150,Q153:Q154)</f>
        <v>0.75956776997192799</v>
      </c>
    </row>
    <row r="149" spans="1:17" ht="12" customHeight="1" x14ac:dyDescent="0.25">
      <c r="A149" s="167" t="s">
        <v>144</v>
      </c>
      <c r="B149" s="132">
        <v>1.2566077690044504</v>
      </c>
      <c r="C149" s="132">
        <v>1.2565394109160721</v>
      </c>
      <c r="D149" s="132">
        <v>1.2126525186181518</v>
      </c>
      <c r="E149" s="132">
        <v>0.91854076818607044</v>
      </c>
      <c r="F149" s="132">
        <v>0.93187492232515778</v>
      </c>
      <c r="G149" s="132">
        <v>0.79354653853256685</v>
      </c>
      <c r="H149" s="132">
        <v>0.48275655167458742</v>
      </c>
      <c r="I149" s="132">
        <v>0.46537685976092363</v>
      </c>
      <c r="J149" s="132">
        <v>0.43116274260898457</v>
      </c>
      <c r="K149" s="132">
        <v>0.38210669026955918</v>
      </c>
      <c r="L149" s="132">
        <v>0.26513901582133798</v>
      </c>
      <c r="M149" s="132">
        <v>0.66974478025606621</v>
      </c>
      <c r="N149" s="132">
        <v>0.68625715275767785</v>
      </c>
      <c r="O149" s="132">
        <v>0.68855551023754047</v>
      </c>
      <c r="P149" s="132">
        <v>0.70865189283926366</v>
      </c>
      <c r="Q149" s="132">
        <v>0.71707564637782872</v>
      </c>
    </row>
    <row r="150" spans="1:17" ht="12" customHeight="1" x14ac:dyDescent="0.25">
      <c r="A150" s="167" t="s">
        <v>143</v>
      </c>
      <c r="B150" s="132">
        <f t="shared" ref="B150" si="249">SUM(B151:B152)</f>
        <v>1.8973171889732356E-3</v>
      </c>
      <c r="C150" s="132">
        <f t="shared" ref="C150" si="250">SUM(C151:C152)</f>
        <v>3.816591668670597E-3</v>
      </c>
      <c r="D150" s="132">
        <f t="shared" ref="D150" si="251">SUM(D151:D152)</f>
        <v>4.6974024857082651E-3</v>
      </c>
      <c r="E150" s="132">
        <f t="shared" ref="E150" si="252">SUM(E151:E152)</f>
        <v>5.5973578061341619E-3</v>
      </c>
      <c r="F150" s="132">
        <f t="shared" ref="F150" si="253">SUM(F151:F152)</f>
        <v>6.5281461071276048E-3</v>
      </c>
      <c r="G150" s="132">
        <f t="shared" ref="G150" si="254">SUM(G151:G152)</f>
        <v>5.5215548622249882E-3</v>
      </c>
      <c r="H150" s="132">
        <f t="shared" ref="H150" si="255">SUM(H151:H152)</f>
        <v>4.0929359815889063E-3</v>
      </c>
      <c r="I150" s="132">
        <f t="shared" ref="I150" si="256">SUM(I151:I152)</f>
        <v>5.3856669230493062E-3</v>
      </c>
      <c r="J150" s="132">
        <f t="shared" ref="J150" si="257">SUM(J151:J152)</f>
        <v>6.3080079706461312E-3</v>
      </c>
      <c r="K150" s="132">
        <f t="shared" ref="K150" si="258">SUM(K151:K152)</f>
        <v>1.0237446271559042E-2</v>
      </c>
      <c r="L150" s="132">
        <f t="shared" ref="L150" si="259">SUM(L151:L152)</f>
        <v>8.1207499610199824E-3</v>
      </c>
      <c r="M150" s="132">
        <f t="shared" ref="M150" si="260">SUM(M151:M152)</f>
        <v>2.453214743253497E-2</v>
      </c>
      <c r="N150" s="132">
        <f t="shared" ref="N150" si="261">SUM(N151:N152)</f>
        <v>2.6898521565376133E-2</v>
      </c>
      <c r="O150" s="132">
        <f t="shared" ref="O150" si="262">SUM(O151:O152)</f>
        <v>3.3668085380220494E-2</v>
      </c>
      <c r="P150" s="132">
        <f t="shared" ref="P150" si="263">SUM(P151:P152)</f>
        <v>3.8311064612876693E-2</v>
      </c>
      <c r="Q150" s="132">
        <f t="shared" ref="Q150" si="264">SUM(Q151:Q152)</f>
        <v>4.2492123594099304E-2</v>
      </c>
    </row>
    <row r="151" spans="1:17" ht="12" customHeight="1" x14ac:dyDescent="0.25">
      <c r="A151" s="166" t="s">
        <v>57</v>
      </c>
      <c r="B151" s="165">
        <v>1.8973171889732356E-3</v>
      </c>
      <c r="C151" s="165">
        <v>3.816591668670597E-3</v>
      </c>
      <c r="D151" s="165">
        <v>4.6974024857082651E-3</v>
      </c>
      <c r="E151" s="165">
        <v>5.5973578061341619E-3</v>
      </c>
      <c r="F151" s="165">
        <v>6.5281461071276048E-3</v>
      </c>
      <c r="G151" s="165">
        <v>5.5215548622249882E-3</v>
      </c>
      <c r="H151" s="165">
        <v>4.0929359815889063E-3</v>
      </c>
      <c r="I151" s="165">
        <v>5.3856669230493062E-3</v>
      </c>
      <c r="J151" s="165">
        <v>6.3080079706461312E-3</v>
      </c>
      <c r="K151" s="165">
        <v>1.0237446271559042E-2</v>
      </c>
      <c r="L151" s="165">
        <v>8.1207499610199824E-3</v>
      </c>
      <c r="M151" s="165">
        <v>2.453214743253497E-2</v>
      </c>
      <c r="N151" s="165">
        <v>2.6898521565376133E-2</v>
      </c>
      <c r="O151" s="165">
        <v>3.3668085380220494E-2</v>
      </c>
      <c r="P151" s="165">
        <v>3.8311064612876693E-2</v>
      </c>
      <c r="Q151" s="165">
        <v>4.2492123594099304E-2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0.16912696776057606</v>
      </c>
      <c r="C157" s="157">
        <f t="shared" ref="C157" si="282">SUM(C158:C159)</f>
        <v>0.25508236201480478</v>
      </c>
      <c r="D157" s="157">
        <f t="shared" ref="D157" si="283">SUM(D158:D159)</f>
        <v>0.716062722298209</v>
      </c>
      <c r="E157" s="157">
        <f t="shared" ref="E157" si="284">SUM(E158:E159)</f>
        <v>0.45629768507091961</v>
      </c>
      <c r="F157" s="157">
        <f t="shared" ref="F157" si="285">SUM(F158:F159)</f>
        <v>0.7180411628095873</v>
      </c>
      <c r="G157" s="157">
        <f t="shared" ref="G157" si="286">SUM(G158:G159)</f>
        <v>0.71519427567973393</v>
      </c>
      <c r="H157" s="157">
        <f t="shared" ref="H157" si="287">SUM(H158:H159)</f>
        <v>0.6476033771636599</v>
      </c>
      <c r="I157" s="157">
        <f t="shared" ref="I157" si="288">SUM(I158:I159)</f>
        <v>1.0368390317509637</v>
      </c>
      <c r="J157" s="157">
        <f t="shared" ref="J157" si="289">SUM(J158:J159)</f>
        <v>2.4236082779586523</v>
      </c>
      <c r="K157" s="157">
        <f t="shared" ref="K157" si="290">SUM(K158:K159)</f>
        <v>1.5802938756937943</v>
      </c>
      <c r="L157" s="157">
        <f t="shared" ref="L157" si="291">SUM(L158:L159)</f>
        <v>0.76164456923651058</v>
      </c>
      <c r="M157" s="157">
        <f t="shared" ref="M157" si="292">SUM(M158:M159)</f>
        <v>2.842570923716448</v>
      </c>
      <c r="N157" s="157">
        <f t="shared" ref="N157" si="293">SUM(N158:N159)</f>
        <v>3.6498600336687379</v>
      </c>
      <c r="O157" s="157">
        <f t="shared" ref="O157" si="294">SUM(O158:O159)</f>
        <v>4.2478074036056803</v>
      </c>
      <c r="P157" s="157">
        <f t="shared" ref="P157" si="295">SUM(P158:P159)</f>
        <v>8.7970578563321293</v>
      </c>
      <c r="Q157" s="157">
        <f t="shared" ref="Q157" si="296">SUM(Q158:Q159)</f>
        <v>11.006800553499518</v>
      </c>
    </row>
    <row r="158" spans="1:17" ht="12" customHeight="1" x14ac:dyDescent="0.25">
      <c r="A158" s="23" t="s">
        <v>57</v>
      </c>
      <c r="B158" s="156">
        <v>0.16912696776057606</v>
      </c>
      <c r="C158" s="156">
        <v>0.25508236201480478</v>
      </c>
      <c r="D158" s="156">
        <v>0.716062722298209</v>
      </c>
      <c r="E158" s="156">
        <v>0.45629768507091961</v>
      </c>
      <c r="F158" s="156">
        <v>0.7180411628095873</v>
      </c>
      <c r="G158" s="156">
        <v>0.71519427567973393</v>
      </c>
      <c r="H158" s="156">
        <v>0.6476033771636599</v>
      </c>
      <c r="I158" s="156">
        <v>1.0368390317509637</v>
      </c>
      <c r="J158" s="156">
        <v>2.4236082779586523</v>
      </c>
      <c r="K158" s="156">
        <v>1.5802938756937943</v>
      </c>
      <c r="L158" s="156">
        <v>0.76164456923651058</v>
      </c>
      <c r="M158" s="156">
        <v>2.842570923716448</v>
      </c>
      <c r="N158" s="156">
        <v>3.6498600336687379</v>
      </c>
      <c r="O158" s="156">
        <v>4.2478074036056803</v>
      </c>
      <c r="P158" s="156">
        <v>8.7970578563321293</v>
      </c>
      <c r="Q158" s="156">
        <v>11.006800553499518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112.6710285094923</v>
      </c>
      <c r="C161" s="168">
        <f t="shared" ref="C161:Q161" si="297">SUM(C162,C164,C166,C175)</f>
        <v>112.50583099534182</v>
      </c>
      <c r="D161" s="168">
        <f t="shared" si="297"/>
        <v>115.75369732362694</v>
      </c>
      <c r="E161" s="168">
        <f t="shared" si="297"/>
        <v>81.555185693734259</v>
      </c>
      <c r="F161" s="168">
        <f t="shared" si="297"/>
        <v>83.569560219959925</v>
      </c>
      <c r="G161" s="168">
        <f t="shared" si="297"/>
        <v>69.491929700802757</v>
      </c>
      <c r="H161" s="168">
        <f t="shared" si="297"/>
        <v>43.174638879079218</v>
      </c>
      <c r="I161" s="168">
        <f t="shared" si="297"/>
        <v>43.059674522529008</v>
      </c>
      <c r="J161" s="168">
        <f t="shared" si="297"/>
        <v>47.26913517588607</v>
      </c>
      <c r="K161" s="168">
        <f t="shared" si="297"/>
        <v>38.07819720974625</v>
      </c>
      <c r="L161" s="168">
        <f t="shared" si="297"/>
        <v>24.83179008483819</v>
      </c>
      <c r="M161" s="168">
        <f t="shared" si="297"/>
        <v>65.051178085259281</v>
      </c>
      <c r="N161" s="168">
        <f t="shared" si="297"/>
        <v>65.088173974371244</v>
      </c>
      <c r="O161" s="168">
        <f t="shared" si="297"/>
        <v>64.361439580607069</v>
      </c>
      <c r="P161" s="168">
        <f t="shared" si="297"/>
        <v>66.359913467054938</v>
      </c>
      <c r="Q161" s="168">
        <f t="shared" si="297"/>
        <v>61.494818063337988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99.330721123602743</v>
      </c>
      <c r="C166" s="157">
        <f t="shared" ref="C166:Q166" si="300">SUM(C167:C168,C171:C172)</f>
        <v>99.489150115050677</v>
      </c>
      <c r="D166" s="157">
        <f t="shared" si="300"/>
        <v>96.091221531331186</v>
      </c>
      <c r="E166" s="157">
        <f t="shared" si="300"/>
        <v>72.935940326842243</v>
      </c>
      <c r="F166" s="157">
        <f t="shared" si="300"/>
        <v>74.055683997538296</v>
      </c>
      <c r="G166" s="157">
        <f t="shared" si="300"/>
        <v>63.046069070609128</v>
      </c>
      <c r="H166" s="157">
        <f t="shared" si="300"/>
        <v>38.44064484492997</v>
      </c>
      <c r="I166" s="157">
        <f t="shared" si="300"/>
        <v>37.154335161880205</v>
      </c>
      <c r="J166" s="157">
        <f t="shared" si="300"/>
        <v>34.537071486359935</v>
      </c>
      <c r="K166" s="157">
        <f t="shared" si="300"/>
        <v>30.966563023928849</v>
      </c>
      <c r="L166" s="157">
        <f t="shared" si="300"/>
        <v>21.585612773524844</v>
      </c>
      <c r="M166" s="157">
        <f t="shared" si="300"/>
        <v>54.831270910675926</v>
      </c>
      <c r="N166" s="157">
        <f t="shared" si="300"/>
        <v>56.320503791709527</v>
      </c>
      <c r="O166" s="157">
        <f t="shared" si="300"/>
        <v>57.071444889719764</v>
      </c>
      <c r="P166" s="157">
        <f t="shared" si="300"/>
        <v>59.039852095918192</v>
      </c>
      <c r="Q166" s="157">
        <f t="shared" si="300"/>
        <v>57.122926673167171</v>
      </c>
    </row>
    <row r="167" spans="1:17" ht="12" customHeight="1" x14ac:dyDescent="0.25">
      <c r="A167" s="167" t="s">
        <v>144</v>
      </c>
      <c r="B167" s="132">
        <v>99.191742639510451</v>
      </c>
      <c r="C167" s="132">
        <v>99.170464710716686</v>
      </c>
      <c r="D167" s="132">
        <v>95.704155566508831</v>
      </c>
      <c r="E167" s="132">
        <v>72.477889879706936</v>
      </c>
      <c r="F167" s="132">
        <v>73.550685266536931</v>
      </c>
      <c r="G167" s="132">
        <v>62.625050512364474</v>
      </c>
      <c r="H167" s="132">
        <v>38.128672168999969</v>
      </c>
      <c r="I167" s="132">
        <v>36.728867474959308</v>
      </c>
      <c r="J167" s="132">
        <v>34.047299724639053</v>
      </c>
      <c r="K167" s="132">
        <v>30.15424391759862</v>
      </c>
      <c r="L167" s="132">
        <v>20.941817762726203</v>
      </c>
      <c r="M167" s="132">
        <v>52.905720356744048</v>
      </c>
      <c r="N167" s="132">
        <v>54.188795957653468</v>
      </c>
      <c r="O167" s="132">
        <v>54.425582286639504</v>
      </c>
      <c r="P167" s="132">
        <v>56.016396333969425</v>
      </c>
      <c r="Q167" s="132">
        <v>53.922875509714643</v>
      </c>
    </row>
    <row r="168" spans="1:17" ht="12" customHeight="1" x14ac:dyDescent="0.25">
      <c r="A168" s="167" t="s">
        <v>143</v>
      </c>
      <c r="B168" s="132">
        <f t="shared" ref="B168" si="301">SUM(B169:B170)</f>
        <v>0.13897848409228947</v>
      </c>
      <c r="C168" s="132">
        <f t="shared" ref="C168" si="302">SUM(C169:C170)</f>
        <v>0.31868540433399484</v>
      </c>
      <c r="D168" s="132">
        <f t="shared" ref="D168" si="303">SUM(D169:D170)</f>
        <v>0.38706596482236094</v>
      </c>
      <c r="E168" s="132">
        <f t="shared" ref="E168" si="304">SUM(E169:E170)</f>
        <v>0.45805044713531218</v>
      </c>
      <c r="F168" s="132">
        <f t="shared" ref="F168" si="305">SUM(F169:F170)</f>
        <v>0.50499873100137116</v>
      </c>
      <c r="G168" s="132">
        <f t="shared" ref="G168" si="306">SUM(G169:G170)</f>
        <v>0.42101855824465528</v>
      </c>
      <c r="H168" s="132">
        <f t="shared" ref="H168" si="307">SUM(H169:H170)</f>
        <v>0.31197267592999883</v>
      </c>
      <c r="I168" s="132">
        <f t="shared" ref="I168" si="308">SUM(I169:I170)</f>
        <v>0.42546768692089537</v>
      </c>
      <c r="J168" s="132">
        <f t="shared" ref="J168" si="309">SUM(J169:J170)</f>
        <v>0.48977176172088166</v>
      </c>
      <c r="K168" s="132">
        <f t="shared" ref="K168" si="310">SUM(K169:K170)</f>
        <v>0.81231910633022864</v>
      </c>
      <c r="L168" s="132">
        <f t="shared" ref="L168" si="311">SUM(L169:L170)</f>
        <v>0.64379501079863988</v>
      </c>
      <c r="M168" s="132">
        <f t="shared" ref="M168" si="312">SUM(M169:M170)</f>
        <v>1.9255505539318809</v>
      </c>
      <c r="N168" s="132">
        <f t="shared" ref="N168" si="313">SUM(N169:N170)</f>
        <v>2.131707834056058</v>
      </c>
      <c r="O168" s="132">
        <f t="shared" ref="O168" si="314">SUM(O169:O170)</f>
        <v>2.6458626030802601</v>
      </c>
      <c r="P168" s="132">
        <f t="shared" ref="P168" si="315">SUM(P169:P170)</f>
        <v>3.0234557619487665</v>
      </c>
      <c r="Q168" s="132">
        <f t="shared" ref="Q168" si="316">SUM(Q169:Q170)</f>
        <v>3.2000511634525286</v>
      </c>
    </row>
    <row r="169" spans="1:17" ht="12" customHeight="1" x14ac:dyDescent="0.25">
      <c r="A169" s="166" t="s">
        <v>57</v>
      </c>
      <c r="B169" s="165">
        <v>0.13897848409228947</v>
      </c>
      <c r="C169" s="165">
        <v>0.31868540433399484</v>
      </c>
      <c r="D169" s="165">
        <v>0.38706596482236094</v>
      </c>
      <c r="E169" s="165">
        <v>0.45805044713531218</v>
      </c>
      <c r="F169" s="165">
        <v>0.50499873100137116</v>
      </c>
      <c r="G169" s="165">
        <v>0.42101855824465528</v>
      </c>
      <c r="H169" s="165">
        <v>0.31197267592999883</v>
      </c>
      <c r="I169" s="165">
        <v>0.42546768692089537</v>
      </c>
      <c r="J169" s="165">
        <v>0.48977176172088166</v>
      </c>
      <c r="K169" s="165">
        <v>0.81231910633022864</v>
      </c>
      <c r="L169" s="165">
        <v>0.64379501079863988</v>
      </c>
      <c r="M169" s="165">
        <v>1.9255505539318809</v>
      </c>
      <c r="N169" s="165">
        <v>2.131707834056058</v>
      </c>
      <c r="O169" s="165">
        <v>2.6458626030802601</v>
      </c>
      <c r="P169" s="165">
        <v>3.0234557619487665</v>
      </c>
      <c r="Q169" s="165">
        <v>3.2000511634525286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13.340307385889556</v>
      </c>
      <c r="C175" s="157">
        <f t="shared" ref="C175:Q175" si="333">SUM(C176:C177)</f>
        <v>13.016680880291148</v>
      </c>
      <c r="D175" s="157">
        <f t="shared" si="333"/>
        <v>19.662475792295755</v>
      </c>
      <c r="E175" s="157">
        <f t="shared" si="333"/>
        <v>8.6192453668920201</v>
      </c>
      <c r="F175" s="157">
        <f t="shared" si="333"/>
        <v>9.5138762224216347</v>
      </c>
      <c r="G175" s="157">
        <f t="shared" si="333"/>
        <v>6.4458606301936232</v>
      </c>
      <c r="H175" s="157">
        <f t="shared" si="333"/>
        <v>4.7339940341492506</v>
      </c>
      <c r="I175" s="157">
        <f t="shared" si="333"/>
        <v>5.9053393606488056</v>
      </c>
      <c r="J175" s="157">
        <f t="shared" si="333"/>
        <v>12.732063689526134</v>
      </c>
      <c r="K175" s="157">
        <f t="shared" si="333"/>
        <v>7.1116341858174046</v>
      </c>
      <c r="L175" s="157">
        <f t="shared" si="333"/>
        <v>3.2461773113133461</v>
      </c>
      <c r="M175" s="157">
        <f t="shared" si="333"/>
        <v>10.219907174583359</v>
      </c>
      <c r="N175" s="157">
        <f t="shared" si="333"/>
        <v>8.7676701826617176</v>
      </c>
      <c r="O175" s="157">
        <f t="shared" si="333"/>
        <v>7.2899946908873083</v>
      </c>
      <c r="P175" s="157">
        <f t="shared" si="333"/>
        <v>7.3200613711367488</v>
      </c>
      <c r="Q175" s="157">
        <f t="shared" si="333"/>
        <v>4.3718913901708181</v>
      </c>
    </row>
    <row r="176" spans="1:17" ht="12" customHeight="1" x14ac:dyDescent="0.25">
      <c r="A176" s="23" t="s">
        <v>57</v>
      </c>
      <c r="B176" s="156">
        <v>13.340307385889556</v>
      </c>
      <c r="C176" s="156">
        <v>13.016680880291148</v>
      </c>
      <c r="D176" s="156">
        <v>19.662475792295755</v>
      </c>
      <c r="E176" s="156">
        <v>8.6192453668920201</v>
      </c>
      <c r="F176" s="156">
        <v>9.5138762224216347</v>
      </c>
      <c r="G176" s="156">
        <v>6.4458606301936232</v>
      </c>
      <c r="H176" s="156">
        <v>4.7339940341492506</v>
      </c>
      <c r="I176" s="156">
        <v>5.9053393606488056</v>
      </c>
      <c r="J176" s="156">
        <v>12.732063689526134</v>
      </c>
      <c r="K176" s="156">
        <v>7.1116341858174046</v>
      </c>
      <c r="L176" s="156">
        <v>3.2461773113133461</v>
      </c>
      <c r="M176" s="156">
        <v>10.219907174583359</v>
      </c>
      <c r="N176" s="156">
        <v>8.7676701826617176</v>
      </c>
      <c r="O176" s="156">
        <v>7.2899946908873083</v>
      </c>
      <c r="P176" s="156">
        <v>7.3200613711367488</v>
      </c>
      <c r="Q176" s="156">
        <v>4.3718913901708181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26011.200535468044</v>
      </c>
      <c r="C3" s="168">
        <f t="shared" ref="C3:Q3" si="0">SUM(C4,C7,C9,C19)</f>
        <v>28295.623587255439</v>
      </c>
      <c r="D3" s="168">
        <f t="shared" si="0"/>
        <v>25487.424937631265</v>
      </c>
      <c r="E3" s="168">
        <f t="shared" si="0"/>
        <v>26041.403932923124</v>
      </c>
      <c r="F3" s="168">
        <f t="shared" si="0"/>
        <v>26725.614908521467</v>
      </c>
      <c r="G3" s="168">
        <f t="shared" si="0"/>
        <v>25702.919021312733</v>
      </c>
      <c r="H3" s="168">
        <f t="shared" si="0"/>
        <v>23393.945746143865</v>
      </c>
      <c r="I3" s="168">
        <f t="shared" si="0"/>
        <v>19608.316841859269</v>
      </c>
      <c r="J3" s="168">
        <f t="shared" si="0"/>
        <v>22314.03358375551</v>
      </c>
      <c r="K3" s="168">
        <f t="shared" si="0"/>
        <v>20235.524190861011</v>
      </c>
      <c r="L3" s="168">
        <f t="shared" si="0"/>
        <v>21899.418953288961</v>
      </c>
      <c r="M3" s="168">
        <f t="shared" si="0"/>
        <v>19062.908352180119</v>
      </c>
      <c r="N3" s="168">
        <f t="shared" si="0"/>
        <v>19643.1822939659</v>
      </c>
      <c r="O3" s="168">
        <f t="shared" si="0"/>
        <v>22027.955208164822</v>
      </c>
      <c r="P3" s="168">
        <f t="shared" si="0"/>
        <v>17928.221322419729</v>
      </c>
      <c r="Q3" s="168">
        <f t="shared" si="0"/>
        <v>20112.521423144863</v>
      </c>
    </row>
    <row r="4" spans="1:17" ht="12.95" customHeight="1" x14ac:dyDescent="0.25">
      <c r="A4" s="158" t="s">
        <v>65</v>
      </c>
      <c r="B4" s="157">
        <f t="shared" ref="B4" si="1">SUM(B5:B6)</f>
        <v>22022.860771632604</v>
      </c>
      <c r="C4" s="157">
        <f t="shared" ref="C4:Q4" si="2">SUM(C5:C6)</f>
        <v>24219.399989939895</v>
      </c>
      <c r="D4" s="157">
        <f t="shared" si="2"/>
        <v>21105.680147534476</v>
      </c>
      <c r="E4" s="157">
        <f t="shared" si="2"/>
        <v>21794.663919893588</v>
      </c>
      <c r="F4" s="157">
        <f t="shared" si="2"/>
        <v>22329.056656547047</v>
      </c>
      <c r="G4" s="157">
        <f t="shared" si="2"/>
        <v>21247.908756126941</v>
      </c>
      <c r="H4" s="157">
        <f t="shared" si="2"/>
        <v>19297.805396412863</v>
      </c>
      <c r="I4" s="157">
        <f t="shared" si="2"/>
        <v>15539.861700580701</v>
      </c>
      <c r="J4" s="157">
        <f t="shared" si="2"/>
        <v>18361.153320261266</v>
      </c>
      <c r="K4" s="157">
        <f t="shared" si="2"/>
        <v>16389.216436644027</v>
      </c>
      <c r="L4" s="157">
        <f t="shared" si="2"/>
        <v>18220.682484535631</v>
      </c>
      <c r="M4" s="157">
        <f t="shared" si="2"/>
        <v>15370.544541574605</v>
      </c>
      <c r="N4" s="157">
        <f t="shared" si="2"/>
        <v>15604.937776997078</v>
      </c>
      <c r="O4" s="157">
        <f t="shared" si="2"/>
        <v>17886.071247723154</v>
      </c>
      <c r="P4" s="157">
        <f t="shared" si="2"/>
        <v>13697.23764665767</v>
      </c>
      <c r="Q4" s="157">
        <f t="shared" si="2"/>
        <v>15708.801162685844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21881.468552761336</v>
      </c>
      <c r="C5" s="156">
        <f>IF(RES_hhdet_fec!C5=0,0,RES_hhdet_fec!C5/0.086*1000000/RES_hhdet_num!C$3)</f>
        <v>24057.29213684264</v>
      </c>
      <c r="D5" s="156">
        <f>IF(RES_hhdet_fec!D5=0,0,RES_hhdet_fec!D5/0.086*1000000/RES_hhdet_num!D$3)</f>
        <v>20862.275576093431</v>
      </c>
      <c r="E5" s="156">
        <f>IF(RES_hhdet_fec!E5=0,0,RES_hhdet_fec!E5/0.086*1000000/RES_hhdet_num!E$3)</f>
        <v>21574.177766572779</v>
      </c>
      <c r="F5" s="156">
        <f>IF(RES_hhdet_fec!F5=0,0,RES_hhdet_fec!F5/0.086*1000000/RES_hhdet_num!F$3)</f>
        <v>22084.238010222267</v>
      </c>
      <c r="G5" s="156">
        <f>IF(RES_hhdet_fec!G5=0,0,RES_hhdet_fec!G5/0.086*1000000/RES_hhdet_num!G$3)</f>
        <v>21014.019756465717</v>
      </c>
      <c r="H5" s="156">
        <f>IF(RES_hhdet_fec!H5=0,0,RES_hhdet_fec!H5/0.086*1000000/RES_hhdet_num!H$3)</f>
        <v>19139.974391486088</v>
      </c>
      <c r="I5" s="156">
        <f>IF(RES_hhdet_fec!I5=0,0,RES_hhdet_fec!I5/0.086*1000000/RES_hhdet_num!I$3)</f>
        <v>15406.380932395447</v>
      </c>
      <c r="J5" s="156">
        <f>IF(RES_hhdet_fec!J5=0,0,RES_hhdet_fec!J5/0.086*1000000/RES_hhdet_num!J$3)</f>
        <v>18294.345994568099</v>
      </c>
      <c r="K5" s="156">
        <f>IF(RES_hhdet_fec!K5=0,0,RES_hhdet_fec!K5/0.086*1000000/RES_hhdet_num!K$3)</f>
        <v>16320.529624111343</v>
      </c>
      <c r="L5" s="156">
        <f>IF(RES_hhdet_fec!L5=0,0,RES_hhdet_fec!L5/0.086*1000000/RES_hhdet_num!L$3)</f>
        <v>18175.28881180166</v>
      </c>
      <c r="M5" s="156">
        <f>IF(RES_hhdet_fec!M5=0,0,RES_hhdet_fec!M5/0.086*1000000/RES_hhdet_num!M$3)</f>
        <v>15330.638340820909</v>
      </c>
      <c r="N5" s="156">
        <f>IF(RES_hhdet_fec!N5=0,0,RES_hhdet_fec!N5/0.086*1000000/RES_hhdet_num!N$3)</f>
        <v>15539.514582278218</v>
      </c>
      <c r="O5" s="156">
        <f>IF(RES_hhdet_fec!O5=0,0,RES_hhdet_fec!O5/0.086*1000000/RES_hhdet_num!O$3)</f>
        <v>17815.240447182932</v>
      </c>
      <c r="P5" s="156">
        <f>IF(RES_hhdet_fec!P5=0,0,RES_hhdet_fec!P5/0.086*1000000/RES_hhdet_num!P$3)</f>
        <v>13622.006376351184</v>
      </c>
      <c r="Q5" s="156">
        <f>IF(RES_hhdet_fec!Q5=0,0,RES_hhdet_fec!Q5/0.086*1000000/RES_hhdet_num!Q$3)</f>
        <v>15629.695815979423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141.39221887126703</v>
      </c>
      <c r="C6" s="156">
        <f>IF(RES_hhdet_fec!C6=0,0,RES_hhdet_fec!C6/0.086*1000000/RES_hhdet_num!C$3)</f>
        <v>162.1078530972537</v>
      </c>
      <c r="D6" s="156">
        <f>IF(RES_hhdet_fec!D6=0,0,RES_hhdet_fec!D6/0.086*1000000/RES_hhdet_num!D$3)</f>
        <v>243.4045714410473</v>
      </c>
      <c r="E6" s="156">
        <f>IF(RES_hhdet_fec!E6=0,0,RES_hhdet_fec!E6/0.086*1000000/RES_hhdet_num!E$3)</f>
        <v>220.48615332080797</v>
      </c>
      <c r="F6" s="156">
        <f>IF(RES_hhdet_fec!F6=0,0,RES_hhdet_fec!F6/0.086*1000000/RES_hhdet_num!F$3)</f>
        <v>244.81864632478099</v>
      </c>
      <c r="G6" s="156">
        <f>IF(RES_hhdet_fec!G6=0,0,RES_hhdet_fec!G6/0.086*1000000/RES_hhdet_num!G$3)</f>
        <v>233.88899966122418</v>
      </c>
      <c r="H6" s="156">
        <f>IF(RES_hhdet_fec!H6=0,0,RES_hhdet_fec!H6/0.086*1000000/RES_hhdet_num!H$3)</f>
        <v>157.83100492677303</v>
      </c>
      <c r="I6" s="156">
        <f>IF(RES_hhdet_fec!I6=0,0,RES_hhdet_fec!I6/0.086*1000000/RES_hhdet_num!I$3)</f>
        <v>133.4807681852549</v>
      </c>
      <c r="J6" s="156">
        <f>IF(RES_hhdet_fec!J6=0,0,RES_hhdet_fec!J6/0.086*1000000/RES_hhdet_num!J$3)</f>
        <v>66.807325693166476</v>
      </c>
      <c r="K6" s="156">
        <f>IF(RES_hhdet_fec!K6=0,0,RES_hhdet_fec!K6/0.086*1000000/RES_hhdet_num!K$3)</f>
        <v>68.686812532684627</v>
      </c>
      <c r="L6" s="156">
        <f>IF(RES_hhdet_fec!L6=0,0,RES_hhdet_fec!L6/0.086*1000000/RES_hhdet_num!L$3)</f>
        <v>45.393672733969815</v>
      </c>
      <c r="M6" s="156">
        <f>IF(RES_hhdet_fec!M6=0,0,RES_hhdet_fec!M6/0.086*1000000/RES_hhdet_num!M$3)</f>
        <v>39.906200753696154</v>
      </c>
      <c r="N6" s="156">
        <f>IF(RES_hhdet_fec!N6=0,0,RES_hhdet_fec!N6/0.086*1000000/RES_hhdet_num!N$3)</f>
        <v>65.423194718859222</v>
      </c>
      <c r="O6" s="156">
        <f>IF(RES_hhdet_fec!O6=0,0,RES_hhdet_fec!O6/0.086*1000000/RES_hhdet_num!O$3)</f>
        <v>70.830800540222626</v>
      </c>
      <c r="P6" s="156">
        <f>IF(RES_hhdet_fec!P6=0,0,RES_hhdet_fec!P6/0.086*1000000/RES_hhdet_num!P$3)</f>
        <v>75.231270306485612</v>
      </c>
      <c r="Q6" s="156">
        <f>IF(RES_hhdet_fec!Q6=0,0,RES_hhdet_fec!Q6/0.086*1000000/RES_hhdet_num!Q$3)</f>
        <v>79.105346706420434</v>
      </c>
    </row>
    <row r="7" spans="1:17" ht="12.95" customHeight="1" x14ac:dyDescent="0.25">
      <c r="A7" s="158" t="s">
        <v>112</v>
      </c>
      <c r="B7" s="157">
        <f t="shared" ref="B7:Q7" si="3">B8</f>
        <v>4.6339738639214527</v>
      </c>
      <c r="C7" s="157">
        <f t="shared" si="3"/>
        <v>5.6837438907077287</v>
      </c>
      <c r="D7" s="157">
        <f t="shared" si="3"/>
        <v>6.5701269794608823</v>
      </c>
      <c r="E7" s="157">
        <f t="shared" si="3"/>
        <v>7.0788756729422122</v>
      </c>
      <c r="F7" s="157">
        <f t="shared" si="3"/>
        <v>7.6686625177503505</v>
      </c>
      <c r="G7" s="157">
        <f t="shared" si="3"/>
        <v>8.4272673366723314</v>
      </c>
      <c r="H7" s="157">
        <f t="shared" si="3"/>
        <v>8.8934575067540766</v>
      </c>
      <c r="I7" s="157">
        <f t="shared" si="3"/>
        <v>9.5504472713059965</v>
      </c>
      <c r="J7" s="157">
        <f t="shared" si="3"/>
        <v>11.559235571524772</v>
      </c>
      <c r="K7" s="157">
        <f t="shared" si="3"/>
        <v>13.071644909110073</v>
      </c>
      <c r="L7" s="157">
        <f t="shared" si="3"/>
        <v>14.727151309655865</v>
      </c>
      <c r="M7" s="157">
        <f t="shared" si="3"/>
        <v>16.258485519957699</v>
      </c>
      <c r="N7" s="157">
        <f t="shared" si="3"/>
        <v>18.016764815112257</v>
      </c>
      <c r="O7" s="157">
        <f t="shared" si="3"/>
        <v>17.957636676430582</v>
      </c>
      <c r="P7" s="157">
        <f t="shared" si="3"/>
        <v>16.977478679682488</v>
      </c>
      <c r="Q7" s="157">
        <f t="shared" si="3"/>
        <v>17.619690298550275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4.6339738639214527</v>
      </c>
      <c r="C8" s="156">
        <f>IF(RES_hhdet_fec!C8=0,0,RES_hhdet_fec!C8/0.086*1000000/RES_hhdet_num!C$3)</f>
        <v>5.6837438907077287</v>
      </c>
      <c r="D8" s="156">
        <f>IF(RES_hhdet_fec!D8=0,0,RES_hhdet_fec!D8/0.086*1000000/RES_hhdet_num!D$3)</f>
        <v>6.5701269794608823</v>
      </c>
      <c r="E8" s="156">
        <f>IF(RES_hhdet_fec!E8=0,0,RES_hhdet_fec!E8/0.086*1000000/RES_hhdet_num!E$3)</f>
        <v>7.0788756729422122</v>
      </c>
      <c r="F8" s="156">
        <f>IF(RES_hhdet_fec!F8=0,0,RES_hhdet_fec!F8/0.086*1000000/RES_hhdet_num!F$3)</f>
        <v>7.6686625177503505</v>
      </c>
      <c r="G8" s="156">
        <f>IF(RES_hhdet_fec!G8=0,0,RES_hhdet_fec!G8/0.086*1000000/RES_hhdet_num!G$3)</f>
        <v>8.4272673366723314</v>
      </c>
      <c r="H8" s="156">
        <f>IF(RES_hhdet_fec!H8=0,0,RES_hhdet_fec!H8/0.086*1000000/RES_hhdet_num!H$3)</f>
        <v>8.8934575067540766</v>
      </c>
      <c r="I8" s="156">
        <f>IF(RES_hhdet_fec!I8=0,0,RES_hhdet_fec!I8/0.086*1000000/RES_hhdet_num!I$3)</f>
        <v>9.5504472713059965</v>
      </c>
      <c r="J8" s="156">
        <f>IF(RES_hhdet_fec!J8=0,0,RES_hhdet_fec!J8/0.086*1000000/RES_hhdet_num!J$3)</f>
        <v>11.559235571524772</v>
      </c>
      <c r="K8" s="156">
        <f>IF(RES_hhdet_fec!K8=0,0,RES_hhdet_fec!K8/0.086*1000000/RES_hhdet_num!K$3)</f>
        <v>13.071644909110073</v>
      </c>
      <c r="L8" s="156">
        <f>IF(RES_hhdet_fec!L8=0,0,RES_hhdet_fec!L8/0.086*1000000/RES_hhdet_num!L$3)</f>
        <v>14.727151309655865</v>
      </c>
      <c r="M8" s="156">
        <f>IF(RES_hhdet_fec!M8=0,0,RES_hhdet_fec!M8/0.086*1000000/RES_hhdet_num!M$3)</f>
        <v>16.258485519957699</v>
      </c>
      <c r="N8" s="156">
        <f>IF(RES_hhdet_fec!N8=0,0,RES_hhdet_fec!N8/0.086*1000000/RES_hhdet_num!N$3)</f>
        <v>18.016764815112257</v>
      </c>
      <c r="O8" s="156">
        <f>IF(RES_hhdet_fec!O8=0,0,RES_hhdet_fec!O8/0.086*1000000/RES_hhdet_num!O$3)</f>
        <v>17.957636676430582</v>
      </c>
      <c r="P8" s="156">
        <f>IF(RES_hhdet_fec!P8=0,0,RES_hhdet_fec!P8/0.086*1000000/RES_hhdet_num!P$3)</f>
        <v>16.977478679682488</v>
      </c>
      <c r="Q8" s="156">
        <f>IF(RES_hhdet_fec!Q8=0,0,RES_hhdet_fec!Q8/0.086*1000000/RES_hhdet_num!Q$3)</f>
        <v>17.619690298550275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3027.2847228945243</v>
      </c>
      <c r="C9" s="157">
        <f>IF(RES_hhdet_fec!C9=0,0,RES_hhdet_fec!C9/0.086*1000000/RES_hhdet_num!C$3)</f>
        <v>3106.6219894031115</v>
      </c>
      <c r="D9" s="157">
        <f>IF(RES_hhdet_fec!D9=0,0,RES_hhdet_fec!D9/0.086*1000000/RES_hhdet_num!D$3)</f>
        <v>3333.7712762207157</v>
      </c>
      <c r="E9" s="157">
        <f>IF(RES_hhdet_fec!E9=0,0,RES_hhdet_fec!E9/0.086*1000000/RES_hhdet_num!E$3)</f>
        <v>3184.6542712875712</v>
      </c>
      <c r="F9" s="157">
        <f>IF(RES_hhdet_fec!F9=0,0,RES_hhdet_fec!F9/0.086*1000000/RES_hhdet_num!F$3)</f>
        <v>3309.8383810981068</v>
      </c>
      <c r="G9" s="157">
        <f>IF(RES_hhdet_fec!G9=0,0,RES_hhdet_fec!G9/0.086*1000000/RES_hhdet_num!G$3)</f>
        <v>3346.1017027573516</v>
      </c>
      <c r="H9" s="157">
        <f>IF(RES_hhdet_fec!H9=0,0,RES_hhdet_fec!H9/0.086*1000000/RES_hhdet_num!H$3)</f>
        <v>3054.6648187415863</v>
      </c>
      <c r="I9" s="157">
        <f>IF(RES_hhdet_fec!I9=0,0,RES_hhdet_fec!I9/0.086*1000000/RES_hhdet_num!I$3)</f>
        <v>3023.6722159502665</v>
      </c>
      <c r="J9" s="157">
        <f>IF(RES_hhdet_fec!J9=0,0,RES_hhdet_fec!J9/0.086*1000000/RES_hhdet_num!J$3)</f>
        <v>2947.3215022405766</v>
      </c>
      <c r="K9" s="157">
        <f>IF(RES_hhdet_fec!K9=0,0,RES_hhdet_fec!K9/0.086*1000000/RES_hhdet_num!K$3)</f>
        <v>2882.2225860159683</v>
      </c>
      <c r="L9" s="157">
        <f>IF(RES_hhdet_fec!L9=0,0,RES_hhdet_fec!L9/0.086*1000000/RES_hhdet_num!L$3)</f>
        <v>2780.7166936502304</v>
      </c>
      <c r="M9" s="157">
        <f>IF(RES_hhdet_fec!M9=0,0,RES_hhdet_fec!M9/0.086*1000000/RES_hhdet_num!M$3)</f>
        <v>2722.579550353501</v>
      </c>
      <c r="N9" s="157">
        <f>IF(RES_hhdet_fec!N9=0,0,RES_hhdet_fec!N9/0.086*1000000/RES_hhdet_num!N$3)</f>
        <v>3012.848858637894</v>
      </c>
      <c r="O9" s="157">
        <f>IF(RES_hhdet_fec!O9=0,0,RES_hhdet_fec!O9/0.086*1000000/RES_hhdet_num!O$3)</f>
        <v>3094.0578043063979</v>
      </c>
      <c r="P9" s="157">
        <f>IF(RES_hhdet_fec!P9=0,0,RES_hhdet_fec!P9/0.086*1000000/RES_hhdet_num!P$3)</f>
        <v>3136.5456426018241</v>
      </c>
      <c r="Q9" s="157">
        <f>IF(RES_hhdet_fec!Q9=0,0,RES_hhdet_fec!Q9/0.086*1000000/RES_hhdet_num!Q$3)</f>
        <v>3229.5619532412661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3211.8597080692643</v>
      </c>
      <c r="C11" s="132">
        <f>IF(RES_hhdet_fec!C11=0,0,RES_hhdet_fec!C11/0.086*1000000/RES_hhdet_num!C11)</f>
        <v>3230.4448286240713</v>
      </c>
      <c r="D11" s="132">
        <f>IF(RES_hhdet_fec!D11=0,0,RES_hhdet_fec!D11/0.086*1000000/RES_hhdet_num!D11)</f>
        <v>3180.7855563879057</v>
      </c>
      <c r="E11" s="132">
        <f>IF(RES_hhdet_fec!E11=0,0,RES_hhdet_fec!E11/0.086*1000000/RES_hhdet_num!E11)</f>
        <v>3158.4822530208667</v>
      </c>
      <c r="F11" s="132">
        <f>IF(RES_hhdet_fec!F11=0,0,RES_hhdet_fec!F11/0.086*1000000/RES_hhdet_num!F11)</f>
        <v>3157.4642902143455</v>
      </c>
      <c r="G11" s="132">
        <f>IF(RES_hhdet_fec!G11=0,0,RES_hhdet_fec!G11/0.086*1000000/RES_hhdet_num!G11)</f>
        <v>3115.7080975432405</v>
      </c>
      <c r="H11" s="132">
        <f>IF(RES_hhdet_fec!H11=0,0,RES_hhdet_fec!H11/0.086*1000000/RES_hhdet_num!H11)</f>
        <v>3079.4209478461407</v>
      </c>
      <c r="I11" s="132">
        <f>IF(RES_hhdet_fec!I11=0,0,RES_hhdet_fec!I11/0.086*1000000/RES_hhdet_num!I11)</f>
        <v>3039.0291252225466</v>
      </c>
      <c r="J11" s="132">
        <f>IF(RES_hhdet_fec!J11=0,0,RES_hhdet_fec!J11/0.086*1000000/RES_hhdet_num!J11)</f>
        <v>3050.9902172617235</v>
      </c>
      <c r="K11" s="132">
        <f>IF(RES_hhdet_fec!K11=0,0,RES_hhdet_fec!K11/0.086*1000000/RES_hhdet_num!K11)</f>
        <v>3013.9803520874179</v>
      </c>
      <c r="L11" s="132">
        <f>IF(RES_hhdet_fec!L11=0,0,RES_hhdet_fec!L11/0.086*1000000/RES_hhdet_num!L11)</f>
        <v>3054.9228786713097</v>
      </c>
      <c r="M11" s="132">
        <f>IF(RES_hhdet_fec!M11=0,0,RES_hhdet_fec!M11/0.086*1000000/RES_hhdet_num!M11)</f>
        <v>3020.2959056240679</v>
      </c>
      <c r="N11" s="132">
        <f>IF(RES_hhdet_fec!N11=0,0,RES_hhdet_fec!N11/0.086*1000000/RES_hhdet_num!N11)</f>
        <v>3035.6645381375583</v>
      </c>
      <c r="O11" s="132">
        <f>IF(RES_hhdet_fec!O11=0,0,RES_hhdet_fec!O11/0.086*1000000/RES_hhdet_num!O11)</f>
        <v>3039.7213499579616</v>
      </c>
      <c r="P11" s="132">
        <f>IF(RES_hhdet_fec!P11=0,0,RES_hhdet_fec!P11/0.086*1000000/RES_hhdet_num!P11)</f>
        <v>3016.4934507717617</v>
      </c>
      <c r="Q11" s="132">
        <f>IF(RES_hhdet_fec!Q11=0,0,RES_hhdet_fec!Q11/0.086*1000000/RES_hhdet_num!Q11)</f>
        <v>2966.2880291993461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2678.0529749480797</v>
      </c>
      <c r="C12" s="132">
        <f>IF(RES_hhdet_fec!C12=0,0,RES_hhdet_fec!C12/0.086*1000000/RES_hhdet_num!C12)</f>
        <v>2697.9598945351736</v>
      </c>
      <c r="D12" s="132">
        <f>IF(RES_hhdet_fec!D12=0,0,RES_hhdet_fec!D12/0.086*1000000/RES_hhdet_num!D12)</f>
        <v>2660.9658180771821</v>
      </c>
      <c r="E12" s="132">
        <f>IF(RES_hhdet_fec!E12=0,0,RES_hhdet_fec!E12/0.086*1000000/RES_hhdet_num!E12)</f>
        <v>2646.797303394947</v>
      </c>
      <c r="F12" s="132">
        <f>IF(RES_hhdet_fec!F12=0,0,RES_hhdet_fec!F12/0.086*1000000/RES_hhdet_num!F12)</f>
        <v>2650.3852601854624</v>
      </c>
      <c r="G12" s="132">
        <f>IF(RES_hhdet_fec!G12=0,0,RES_hhdet_fec!G12/0.086*1000000/RES_hhdet_num!G12)</f>
        <v>2621.3849346315114</v>
      </c>
      <c r="H12" s="132">
        <f>IF(RES_hhdet_fec!H12=0,0,RES_hhdet_fec!H12/0.086*1000000/RES_hhdet_num!H12)</f>
        <v>2595.0074049626774</v>
      </c>
      <c r="I12" s="132">
        <f>IF(RES_hhdet_fec!I12=0,0,RES_hhdet_fec!I12/0.086*1000000/RES_hhdet_num!I12)</f>
        <v>2565.4254115270301</v>
      </c>
      <c r="J12" s="132">
        <f>IF(RES_hhdet_fec!J12=0,0,RES_hhdet_fec!J12/0.086*1000000/RES_hhdet_num!J12)</f>
        <v>2580.1520103617027</v>
      </c>
      <c r="K12" s="132">
        <f>IF(RES_hhdet_fec!K12=0,0,RES_hhdet_fec!K12/0.086*1000000/RES_hhdet_num!K12)</f>
        <v>2553.7628000494956</v>
      </c>
      <c r="L12" s="132">
        <f>IF(RES_hhdet_fec!L12=0,0,RES_hhdet_fec!L12/0.086*1000000/RES_hhdet_num!L12)</f>
        <v>2593.1054196670307</v>
      </c>
      <c r="M12" s="132">
        <f>IF(RES_hhdet_fec!M12=0,0,RES_hhdet_fec!M12/0.086*1000000/RES_hhdet_num!M12)</f>
        <v>2564.8759520262897</v>
      </c>
      <c r="N12" s="132">
        <f>IF(RES_hhdet_fec!N12=0,0,RES_hhdet_fec!N12/0.086*1000000/RES_hhdet_num!N12)</f>
        <v>2579.9249303972842</v>
      </c>
      <c r="O12" s="132">
        <f>IF(RES_hhdet_fec!O12=0,0,RES_hhdet_fec!O12/0.086*1000000/RES_hhdet_num!O12)</f>
        <v>2585.5791415179638</v>
      </c>
      <c r="P12" s="132">
        <f>IF(RES_hhdet_fec!P12=0,0,RES_hhdet_fec!P12/0.086*1000000/RES_hhdet_num!P12)</f>
        <v>2568.1689337592911</v>
      </c>
      <c r="Q12" s="132">
        <f>IF(RES_hhdet_fec!Q12=0,0,RES_hhdet_fec!Q12/0.086*1000000/RES_hhdet_num!Q12)</f>
        <v>2527.8694541751834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2087.7088102452381</v>
      </c>
      <c r="C13" s="165">
        <f>IF(RES_hhdet_fec!C13=0,0,RES_hhdet_fec!C13/0.086*1000000/RES_hhdet_num!C12)</f>
        <v>2099.7891386058041</v>
      </c>
      <c r="D13" s="165">
        <f>IF(RES_hhdet_fec!D13=0,0,RES_hhdet_fec!D13/0.086*1000000/RES_hhdet_num!D12)</f>
        <v>2067.5106116522661</v>
      </c>
      <c r="E13" s="165">
        <f>IF(RES_hhdet_fec!E13=0,0,RES_hhdet_fec!E13/0.086*1000000/RES_hhdet_num!E12)</f>
        <v>2053.013464463671</v>
      </c>
      <c r="F13" s="165">
        <f>IF(RES_hhdet_fec!F13=0,0,RES_hhdet_fec!F13/0.086*1000000/RES_hhdet_num!F12)</f>
        <v>2052.3517886392806</v>
      </c>
      <c r="G13" s="165">
        <f>IF(RES_hhdet_fec!G13=0,0,RES_hhdet_fec!G13/0.086*1000000/RES_hhdet_num!G12)</f>
        <v>2025.2102634031692</v>
      </c>
      <c r="H13" s="165">
        <f>IF(RES_hhdet_fec!H13=0,0,RES_hhdet_fec!H13/0.086*1000000/RES_hhdet_num!H12)</f>
        <v>2001.6236160999977</v>
      </c>
      <c r="I13" s="165">
        <f>IF(RES_hhdet_fec!I13=0,0,RES_hhdet_fec!I13/0.086*1000000/RES_hhdet_num!I12)</f>
        <v>1975.3689313946695</v>
      </c>
      <c r="J13" s="165">
        <f>IF(RES_hhdet_fec!J13=0,0,RES_hhdet_fec!J13/0.086*1000000/RES_hhdet_num!J12)</f>
        <v>1983.1436412201879</v>
      </c>
      <c r="K13" s="165">
        <f>IF(RES_hhdet_fec!K13=0,0,RES_hhdet_fec!K13/0.086*1000000/RES_hhdet_num!K12)</f>
        <v>1959.087228856836</v>
      </c>
      <c r="L13" s="165">
        <f>IF(RES_hhdet_fec!L13=0,0,RES_hhdet_fec!L13/0.086*1000000/RES_hhdet_num!L12)</f>
        <v>1985.6998711363383</v>
      </c>
      <c r="M13" s="165">
        <f>IF(RES_hhdet_fec!M13=0,0,RES_hhdet_fec!M13/0.086*1000000/RES_hhdet_num!M12)</f>
        <v>1963.192338655625</v>
      </c>
      <c r="N13" s="165">
        <f>IF(RES_hhdet_fec!N13=0,0,RES_hhdet_fec!N13/0.086*1000000/RES_hhdet_num!N12)</f>
        <v>1973.1819497894016</v>
      </c>
      <c r="O13" s="165">
        <f>IF(RES_hhdet_fec!O13=0,0,RES_hhdet_fec!O13/0.086*1000000/RES_hhdet_num!O12)</f>
        <v>1975.8188774726596</v>
      </c>
      <c r="P13" s="165">
        <f>IF(RES_hhdet_fec!P13=0,0,RES_hhdet_fec!P13/0.086*1000000/RES_hhdet_num!P12)</f>
        <v>1960.7207430016285</v>
      </c>
      <c r="Q13" s="165">
        <f>IF(RES_hhdet_fec!Q13=0,0,RES_hhdet_fec!Q13/0.086*1000000/RES_hhdet_num!Q12)</f>
        <v>1928.0872189795571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590.34416470284111</v>
      </c>
      <c r="C14" s="164">
        <f>IF(RES_hhdet_fec!C14=0,0,RES_hhdet_fec!C14/0.086*1000000/RES_hhdet_num!C12)</f>
        <v>598.17075592936931</v>
      </c>
      <c r="D14" s="164">
        <f>IF(RES_hhdet_fec!D14=0,0,RES_hhdet_fec!D14/0.086*1000000/RES_hhdet_num!D12)</f>
        <v>593.45520642491567</v>
      </c>
      <c r="E14" s="164">
        <f>IF(RES_hhdet_fec!E14=0,0,RES_hhdet_fec!E14/0.086*1000000/RES_hhdet_num!E12)</f>
        <v>593.78383893127557</v>
      </c>
      <c r="F14" s="164">
        <f>IF(RES_hhdet_fec!F14=0,0,RES_hhdet_fec!F14/0.086*1000000/RES_hhdet_num!F12)</f>
        <v>598.0334715461812</v>
      </c>
      <c r="G14" s="164">
        <f>IF(RES_hhdet_fec!G14=0,0,RES_hhdet_fec!G14/0.086*1000000/RES_hhdet_num!G12)</f>
        <v>596.17467122834273</v>
      </c>
      <c r="H14" s="164">
        <f>IF(RES_hhdet_fec!H14=0,0,RES_hhdet_fec!H14/0.086*1000000/RES_hhdet_num!H12)</f>
        <v>593.38378886267992</v>
      </c>
      <c r="I14" s="164">
        <f>IF(RES_hhdet_fec!I14=0,0,RES_hhdet_fec!I14/0.086*1000000/RES_hhdet_num!I12)</f>
        <v>590.05648013236043</v>
      </c>
      <c r="J14" s="164">
        <f>IF(RES_hhdet_fec!J14=0,0,RES_hhdet_fec!J14/0.086*1000000/RES_hhdet_num!J12)</f>
        <v>597.00836914151466</v>
      </c>
      <c r="K14" s="164">
        <f>IF(RES_hhdet_fec!K14=0,0,RES_hhdet_fec!K14/0.086*1000000/RES_hhdet_num!K12)</f>
        <v>594.67557119265928</v>
      </c>
      <c r="L14" s="164">
        <f>IF(RES_hhdet_fec!L14=0,0,RES_hhdet_fec!L14/0.086*1000000/RES_hhdet_num!L12)</f>
        <v>607.40554853069216</v>
      </c>
      <c r="M14" s="164">
        <f>IF(RES_hhdet_fec!M14=0,0,RES_hhdet_fec!M14/0.086*1000000/RES_hhdet_num!M12)</f>
        <v>601.68361337066449</v>
      </c>
      <c r="N14" s="164">
        <f>IF(RES_hhdet_fec!N14=0,0,RES_hhdet_fec!N14/0.086*1000000/RES_hhdet_num!N12)</f>
        <v>606.74298060788306</v>
      </c>
      <c r="O14" s="164">
        <f>IF(RES_hhdet_fec!O14=0,0,RES_hhdet_fec!O14/0.086*1000000/RES_hhdet_num!O12)</f>
        <v>609.76026404530398</v>
      </c>
      <c r="P14" s="164">
        <f>IF(RES_hhdet_fec!P14=0,0,RES_hhdet_fec!P14/0.086*1000000/RES_hhdet_num!P12)</f>
        <v>607.44819075766247</v>
      </c>
      <c r="Q14" s="164">
        <f>IF(RES_hhdet_fec!Q14=0,0,RES_hhdet_fec!Q14/0.086*1000000/RES_hhdet_num!Q12)</f>
        <v>599.78223519562607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2924.3767140021259</v>
      </c>
      <c r="C15" s="162">
        <f>IF(RES_hhdet_fec!C15=0,0,RES_hhdet_fec!C15/0.086*1000000/RES_hhdet_num!C15)</f>
        <v>3041.3840352955549</v>
      </c>
      <c r="D15" s="162">
        <f>IF(RES_hhdet_fec!D15=0,0,RES_hhdet_fec!D15/0.086*1000000/RES_hhdet_num!D15)</f>
        <v>3423.1657858240083</v>
      </c>
      <c r="E15" s="162">
        <f>IF(RES_hhdet_fec!E15=0,0,RES_hhdet_fec!E15/0.086*1000000/RES_hhdet_num!E15)</f>
        <v>3206.5349202843522</v>
      </c>
      <c r="F15" s="162">
        <f>IF(RES_hhdet_fec!F15=0,0,RES_hhdet_fec!F15/0.086*1000000/RES_hhdet_num!F15)</f>
        <v>3399.7691266108332</v>
      </c>
      <c r="G15" s="162">
        <f>IF(RES_hhdet_fec!G15=0,0,RES_hhdet_fec!G15/0.086*1000000/RES_hhdet_num!G15)</f>
        <v>3475.4935953527684</v>
      </c>
      <c r="H15" s="162">
        <f>IF(RES_hhdet_fec!H15=0,0,RES_hhdet_fec!H15/0.086*1000000/RES_hhdet_num!H15)</f>
        <v>3050.922439671328</v>
      </c>
      <c r="I15" s="162">
        <f>IF(RES_hhdet_fec!I15=0,0,RES_hhdet_fec!I15/0.086*1000000/RES_hhdet_num!I15)</f>
        <v>3028.3347139752955</v>
      </c>
      <c r="J15" s="162">
        <f>IF(RES_hhdet_fec!J15=0,0,RES_hhdet_fec!J15/0.086*1000000/RES_hhdet_num!J15)</f>
        <v>2909.9358313520452</v>
      </c>
      <c r="K15" s="162">
        <f>IF(RES_hhdet_fec!K15=0,0,RES_hhdet_fec!K15/0.086*1000000/RES_hhdet_num!K15)</f>
        <v>2842.6240314117717</v>
      </c>
      <c r="L15" s="162">
        <f>IF(RES_hhdet_fec!L15=0,0,RES_hhdet_fec!L15/0.086*1000000/RES_hhdet_num!L15)</f>
        <v>2673.5667929846009</v>
      </c>
      <c r="M15" s="162">
        <f>IF(RES_hhdet_fec!M15=0,0,RES_hhdet_fec!M15/0.086*1000000/RES_hhdet_num!M15)</f>
        <v>2609.5646958978618</v>
      </c>
      <c r="N15" s="162">
        <f>IF(RES_hhdet_fec!N15=0,0,RES_hhdet_fec!N15/0.086*1000000/RES_hhdet_num!N15)</f>
        <v>3040.4403452961947</v>
      </c>
      <c r="O15" s="162">
        <f>IF(RES_hhdet_fec!O15=0,0,RES_hhdet_fec!O15/0.086*1000000/RES_hhdet_num!O15)</f>
        <v>3168.1406668377922</v>
      </c>
      <c r="P15" s="162">
        <f>IF(RES_hhdet_fec!P15=0,0,RES_hhdet_fec!P15/0.086*1000000/RES_hhdet_num!P15)</f>
        <v>3246.6334844442686</v>
      </c>
      <c r="Q15" s="162">
        <f>IF(RES_hhdet_fec!Q15=0,0,RES_hhdet_fec!Q15/0.086*1000000/RES_hhdet_num!Q15)</f>
        <v>3412.1064126805027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2491.1890288045688</v>
      </c>
      <c r="C16" s="160">
        <f>IF(RES_hhdet_fec!C16=0,0,RES_hhdet_fec!C16/0.086*1000000/RES_hhdet_num!C16)</f>
        <v>2575.0703788716278</v>
      </c>
      <c r="D16" s="160">
        <f>IF(RES_hhdet_fec!D16=0,0,RES_hhdet_fec!D16/0.086*1000000/RES_hhdet_num!D16)</f>
        <v>2818.5129672105995</v>
      </c>
      <c r="E16" s="160">
        <f>IF(RES_hhdet_fec!E16=0,0,RES_hhdet_fec!E16/0.086*1000000/RES_hhdet_num!E16)</f>
        <v>2678.0315371162005</v>
      </c>
      <c r="F16" s="160">
        <f>IF(RES_hhdet_fec!F16=0,0,RES_hhdet_fec!F16/0.086*1000000/RES_hhdet_num!F16)</f>
        <v>2807.8834038431905</v>
      </c>
      <c r="G16" s="160">
        <f>IF(RES_hhdet_fec!G16=0,0,RES_hhdet_fec!G16/0.086*1000000/RES_hhdet_num!G16)</f>
        <v>2855.2455082077354</v>
      </c>
      <c r="H16" s="160">
        <f>IF(RES_hhdet_fec!H16=0,0,RES_hhdet_fec!H16/0.086*1000000/RES_hhdet_num!H16)</f>
        <v>2576.4833746490522</v>
      </c>
      <c r="I16" s="160">
        <f>IF(RES_hhdet_fec!I16=0,0,RES_hhdet_fec!I16/0.086*1000000/RES_hhdet_num!I16)</f>
        <v>2558.4740442163134</v>
      </c>
      <c r="J16" s="160">
        <f>IF(RES_hhdet_fec!J16=0,0,RES_hhdet_fec!J16/0.086*1000000/RES_hhdet_num!J16)</f>
        <v>2488.466659520408</v>
      </c>
      <c r="K16" s="160">
        <f>IF(RES_hhdet_fec!K16=0,0,RES_hhdet_fec!K16/0.086*1000000/RES_hhdet_num!K16)</f>
        <v>2442.3811916103095</v>
      </c>
      <c r="L16" s="160">
        <f>IF(RES_hhdet_fec!L16=0,0,RES_hhdet_fec!L16/0.086*1000000/RES_hhdet_num!L16)</f>
        <v>2345.2239639706677</v>
      </c>
      <c r="M16" s="160">
        <f>IF(RES_hhdet_fec!M16=0,0,RES_hhdet_fec!M16/0.086*1000000/RES_hhdet_num!M16)</f>
        <v>2297.9006657042592</v>
      </c>
      <c r="N16" s="160">
        <f>IF(RES_hhdet_fec!N16=0,0,RES_hhdet_fec!N16/0.086*1000000/RES_hhdet_num!N16)</f>
        <v>2583.0292050503926</v>
      </c>
      <c r="O16" s="160">
        <f>IF(RES_hhdet_fec!O16=0,0,RES_hhdet_fec!O16/0.086*1000000/RES_hhdet_num!O16)</f>
        <v>2669.0516974898583</v>
      </c>
      <c r="P16" s="160">
        <f>IF(RES_hhdet_fec!P16=0,0,RES_hhdet_fec!P16/0.086*1000000/RES_hhdet_num!P16)</f>
        <v>2717.7599556464179</v>
      </c>
      <c r="Q16" s="160">
        <f>IF(RES_hhdet_fec!Q16=0,0,RES_hhdet_fec!Q16/0.086*1000000/RES_hhdet_num!Q16)</f>
        <v>2817.6514034379361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1900.844864101728</v>
      </c>
      <c r="C17" s="156">
        <f>IF(RES_hhdet_fec!C17=0,0,RES_hhdet_fec!C17/0.086*1000000/RES_hhdet_num!C16)</f>
        <v>1976.8996229422594</v>
      </c>
      <c r="D17" s="156">
        <f>IF(RES_hhdet_fec!D17=0,0,RES_hhdet_fec!D17/0.086*1000000/RES_hhdet_num!D16)</f>
        <v>2225.0577607856835</v>
      </c>
      <c r="E17" s="156">
        <f>IF(RES_hhdet_fec!E17=0,0,RES_hhdet_fec!E17/0.086*1000000/RES_hhdet_num!E16)</f>
        <v>2084.247698184925</v>
      </c>
      <c r="F17" s="156">
        <f>IF(RES_hhdet_fec!F17=0,0,RES_hhdet_fec!F17/0.086*1000000/RES_hhdet_num!F16)</f>
        <v>2209.8499322970092</v>
      </c>
      <c r="G17" s="156">
        <f>IF(RES_hhdet_fec!G17=0,0,RES_hhdet_fec!G17/0.086*1000000/RES_hhdet_num!G16)</f>
        <v>2259.0708369793924</v>
      </c>
      <c r="H17" s="156">
        <f>IF(RES_hhdet_fec!H17=0,0,RES_hhdet_fec!H17/0.086*1000000/RES_hhdet_num!H16)</f>
        <v>1983.0995857863727</v>
      </c>
      <c r="I17" s="156">
        <f>IF(RES_hhdet_fec!I17=0,0,RES_hhdet_fec!I17/0.086*1000000/RES_hhdet_num!I16)</f>
        <v>1968.4175640839528</v>
      </c>
      <c r="J17" s="156">
        <f>IF(RES_hhdet_fec!J17=0,0,RES_hhdet_fec!J17/0.086*1000000/RES_hhdet_num!J16)</f>
        <v>1891.4582903788933</v>
      </c>
      <c r="K17" s="156">
        <f>IF(RES_hhdet_fec!K17=0,0,RES_hhdet_fec!K17/0.086*1000000/RES_hhdet_num!K16)</f>
        <v>1847.7056204176497</v>
      </c>
      <c r="L17" s="156">
        <f>IF(RES_hhdet_fec!L17=0,0,RES_hhdet_fec!L17/0.086*1000000/RES_hhdet_num!L16)</f>
        <v>1737.8184154399755</v>
      </c>
      <c r="M17" s="156">
        <f>IF(RES_hhdet_fec!M17=0,0,RES_hhdet_fec!M17/0.086*1000000/RES_hhdet_num!M16)</f>
        <v>1696.2170523335949</v>
      </c>
      <c r="N17" s="156">
        <f>IF(RES_hhdet_fec!N17=0,0,RES_hhdet_fec!N17/0.086*1000000/RES_hhdet_num!N16)</f>
        <v>1976.2862244425091</v>
      </c>
      <c r="O17" s="156">
        <f>IF(RES_hhdet_fec!O17=0,0,RES_hhdet_fec!O17/0.086*1000000/RES_hhdet_num!O16)</f>
        <v>2059.2914334445545</v>
      </c>
      <c r="P17" s="156">
        <f>IF(RES_hhdet_fec!P17=0,0,RES_hhdet_fec!P17/0.086*1000000/RES_hhdet_num!P16)</f>
        <v>2110.3117648887555</v>
      </c>
      <c r="Q17" s="156">
        <f>IF(RES_hhdet_fec!Q17=0,0,RES_hhdet_fec!Q17/0.086*1000000/RES_hhdet_num!Q16)</f>
        <v>2217.86916824231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590.34416470284111</v>
      </c>
      <c r="C18" s="156">
        <f>IF(RES_hhdet_fec!C18=0,0,RES_hhdet_fec!C18/0.086*1000000/RES_hhdet_num!C16)</f>
        <v>598.17075592936817</v>
      </c>
      <c r="D18" s="156">
        <f>IF(RES_hhdet_fec!D18=0,0,RES_hhdet_fec!D18/0.086*1000000/RES_hhdet_num!D16)</f>
        <v>593.45520642491567</v>
      </c>
      <c r="E18" s="156">
        <f>IF(RES_hhdet_fec!E18=0,0,RES_hhdet_fec!E18/0.086*1000000/RES_hhdet_num!E16)</f>
        <v>593.78383893127557</v>
      </c>
      <c r="F18" s="156">
        <f>IF(RES_hhdet_fec!F18=0,0,RES_hhdet_fec!F18/0.086*1000000/RES_hhdet_num!F16)</f>
        <v>598.03347154618098</v>
      </c>
      <c r="G18" s="156">
        <f>IF(RES_hhdet_fec!G18=0,0,RES_hhdet_fec!G18/0.086*1000000/RES_hhdet_num!G16)</f>
        <v>596.17467122834262</v>
      </c>
      <c r="H18" s="156">
        <f>IF(RES_hhdet_fec!H18=0,0,RES_hhdet_fec!H18/0.086*1000000/RES_hhdet_num!H16)</f>
        <v>593.38378886267981</v>
      </c>
      <c r="I18" s="156">
        <f>IF(RES_hhdet_fec!I18=0,0,RES_hhdet_fec!I18/0.086*1000000/RES_hhdet_num!I16)</f>
        <v>590.05648013236078</v>
      </c>
      <c r="J18" s="156">
        <f>IF(RES_hhdet_fec!J18=0,0,RES_hhdet_fec!J18/0.086*1000000/RES_hhdet_num!J16)</f>
        <v>597.00836914151466</v>
      </c>
      <c r="K18" s="156">
        <f>IF(RES_hhdet_fec!K18=0,0,RES_hhdet_fec!K18/0.086*1000000/RES_hhdet_num!K16)</f>
        <v>594.67557119265928</v>
      </c>
      <c r="L18" s="156">
        <f>IF(RES_hhdet_fec!L18=0,0,RES_hhdet_fec!L18/0.086*1000000/RES_hhdet_num!L16)</f>
        <v>607.40554853069204</v>
      </c>
      <c r="M18" s="156">
        <f>IF(RES_hhdet_fec!M18=0,0,RES_hhdet_fec!M18/0.086*1000000/RES_hhdet_num!M16)</f>
        <v>601.68361337066426</v>
      </c>
      <c r="N18" s="156">
        <f>IF(RES_hhdet_fec!N18=0,0,RES_hhdet_fec!N18/0.086*1000000/RES_hhdet_num!N16)</f>
        <v>606.74298060788294</v>
      </c>
      <c r="O18" s="156">
        <f>IF(RES_hhdet_fec!O18=0,0,RES_hhdet_fec!O18/0.086*1000000/RES_hhdet_num!O16)</f>
        <v>609.76026404530421</v>
      </c>
      <c r="P18" s="156">
        <f>IF(RES_hhdet_fec!P18=0,0,RES_hhdet_fec!P18/0.086*1000000/RES_hhdet_num!P16)</f>
        <v>607.44819075766236</v>
      </c>
      <c r="Q18" s="156">
        <f>IF(RES_hhdet_fec!Q18=0,0,RES_hhdet_fec!Q18/0.086*1000000/RES_hhdet_num!Q16)</f>
        <v>599.78223519562619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956.42106707699259</v>
      </c>
      <c r="C19" s="157">
        <f>IF(RES_hhdet_fec!C19=0,0,RES_hhdet_fec!C19/0.086*1000000/RES_hhdet_num!C$3)</f>
        <v>963.91786402172409</v>
      </c>
      <c r="D19" s="157">
        <f>IF(RES_hhdet_fec!D19=0,0,RES_hhdet_fec!D19/0.086*1000000/RES_hhdet_num!D$3)</f>
        <v>1041.4033868966112</v>
      </c>
      <c r="E19" s="157">
        <f>IF(RES_hhdet_fec!E19=0,0,RES_hhdet_fec!E19/0.086*1000000/RES_hhdet_num!E$3)</f>
        <v>1055.0068660690217</v>
      </c>
      <c r="F19" s="157">
        <f>IF(RES_hhdet_fec!F19=0,0,RES_hhdet_fec!F19/0.086*1000000/RES_hhdet_num!F$3)</f>
        <v>1079.0512083585629</v>
      </c>
      <c r="G19" s="157">
        <f>IF(RES_hhdet_fec!G19=0,0,RES_hhdet_fec!G19/0.086*1000000/RES_hhdet_num!G$3)</f>
        <v>1100.4812950917708</v>
      </c>
      <c r="H19" s="157">
        <f>IF(RES_hhdet_fec!H19=0,0,RES_hhdet_fec!H19/0.086*1000000/RES_hhdet_num!H$3)</f>
        <v>1032.5820734826643</v>
      </c>
      <c r="I19" s="157">
        <f>IF(RES_hhdet_fec!I19=0,0,RES_hhdet_fec!I19/0.086*1000000/RES_hhdet_num!I$3)</f>
        <v>1035.232478056995</v>
      </c>
      <c r="J19" s="157">
        <f>IF(RES_hhdet_fec!J19=0,0,RES_hhdet_fec!J19/0.086*1000000/RES_hhdet_num!J$3)</f>
        <v>993.99952568214383</v>
      </c>
      <c r="K19" s="157">
        <f>IF(RES_hhdet_fec!K19=0,0,RES_hhdet_fec!K19/0.086*1000000/RES_hhdet_num!K$3)</f>
        <v>951.01352329191036</v>
      </c>
      <c r="L19" s="157">
        <f>IF(RES_hhdet_fec!L19=0,0,RES_hhdet_fec!L19/0.086*1000000/RES_hhdet_num!L$3)</f>
        <v>883.29262379344561</v>
      </c>
      <c r="M19" s="157">
        <f>IF(RES_hhdet_fec!M19=0,0,RES_hhdet_fec!M19/0.086*1000000/RES_hhdet_num!M$3)</f>
        <v>953.52577473205406</v>
      </c>
      <c r="N19" s="157">
        <f>IF(RES_hhdet_fec!N19=0,0,RES_hhdet_fec!N19/0.086*1000000/RES_hhdet_num!N$3)</f>
        <v>1007.3788935158167</v>
      </c>
      <c r="O19" s="157">
        <f>IF(RES_hhdet_fec!O19=0,0,RES_hhdet_fec!O19/0.086*1000000/RES_hhdet_num!O$3)</f>
        <v>1029.86851945884</v>
      </c>
      <c r="P19" s="157">
        <f>IF(RES_hhdet_fec!P19=0,0,RES_hhdet_fec!P19/0.086*1000000/RES_hhdet_num!P$3)</f>
        <v>1077.4605544805527</v>
      </c>
      <c r="Q19" s="157">
        <f>IF(RES_hhdet_fec!Q19=0,0,RES_hhdet_fec!Q19/0.086*1000000/RES_hhdet_num!Q$3)</f>
        <v>1156.5386169192022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1471.1342946545556</v>
      </c>
      <c r="C21" s="156">
        <f>IF(RES_hhdet_fec!C21=0,0,RES_hhdet_fec!C21/0.086*1000000/RES_hhdet_num!C21)</f>
        <v>1459.0008207979224</v>
      </c>
      <c r="D21" s="156">
        <f>IF(RES_hhdet_fec!D21=0,0,RES_hhdet_fec!D21/0.086*1000000/RES_hhdet_num!D21)</f>
        <v>1401.8688245370386</v>
      </c>
      <c r="E21" s="156">
        <f>IF(RES_hhdet_fec!E21=0,0,RES_hhdet_fec!E21/0.086*1000000/RES_hhdet_num!E21)</f>
        <v>1431.4644551106894</v>
      </c>
      <c r="F21" s="156">
        <f>IF(RES_hhdet_fec!F21=0,0,RES_hhdet_fec!F21/0.086*1000000/RES_hhdet_num!F21)</f>
        <v>1422.1251632098599</v>
      </c>
      <c r="G21" s="156">
        <f>IF(RES_hhdet_fec!G21=0,0,RES_hhdet_fec!G21/0.086*1000000/RES_hhdet_num!G21)</f>
        <v>1411.4930038724162</v>
      </c>
      <c r="H21" s="156">
        <f>IF(RES_hhdet_fec!H21=0,0,RES_hhdet_fec!H21/0.086*1000000/RES_hhdet_num!H21)</f>
        <v>1409.4466441554966</v>
      </c>
      <c r="I21" s="156">
        <f>IF(RES_hhdet_fec!I21=0,0,RES_hhdet_fec!I21/0.086*1000000/RES_hhdet_num!I21)</f>
        <v>1395.2039876533149</v>
      </c>
      <c r="J21" s="156">
        <f>IF(RES_hhdet_fec!J21=0,0,RES_hhdet_fec!J21/0.086*1000000/RES_hhdet_num!J21)</f>
        <v>1363.3636798059281</v>
      </c>
      <c r="K21" s="156">
        <f>IF(RES_hhdet_fec!K21=0,0,RES_hhdet_fec!K21/0.086*1000000/RES_hhdet_num!K21)</f>
        <v>1376.3040692232489</v>
      </c>
      <c r="L21" s="156">
        <f>IF(RES_hhdet_fec!L21=0,0,RES_hhdet_fec!L21/0.086*1000000/RES_hhdet_num!L21)</f>
        <v>1394.4657776140155</v>
      </c>
      <c r="M21" s="156">
        <f>IF(RES_hhdet_fec!M21=0,0,RES_hhdet_fec!M21/0.086*1000000/RES_hhdet_num!M21)</f>
        <v>1371.3239573501419</v>
      </c>
      <c r="N21" s="156">
        <f>IF(RES_hhdet_fec!N21=0,0,RES_hhdet_fec!N21/0.086*1000000/RES_hhdet_num!N21)</f>
        <v>1366.2053446312202</v>
      </c>
      <c r="O21" s="156">
        <f>IF(RES_hhdet_fec!O21=0,0,RES_hhdet_fec!O21/0.086*1000000/RES_hhdet_num!O21)</f>
        <v>1359.4206495165427</v>
      </c>
      <c r="P21" s="156">
        <f>IF(RES_hhdet_fec!P21=0,0,RES_hhdet_fec!P21/0.086*1000000/RES_hhdet_num!P21)</f>
        <v>1337.0072343794277</v>
      </c>
      <c r="Q21" s="156">
        <f>IF(RES_hhdet_fec!Q21=0,0,RES_hhdet_fec!Q21/0.086*1000000/RES_hhdet_num!Q21)</f>
        <v>1364.2011417640897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895.44871234382526</v>
      </c>
      <c r="C22" s="57">
        <f>IF(RES_hhdet_fec!C22=0,0,RES_hhdet_fec!C22/0.086*1000000/RES_hhdet_num!C22)</f>
        <v>904.867927260329</v>
      </c>
      <c r="D22" s="57">
        <f>IF(RES_hhdet_fec!D22=0,0,RES_hhdet_fec!D22/0.086*1000000/RES_hhdet_num!D22)</f>
        <v>966.69108706813711</v>
      </c>
      <c r="E22" s="57">
        <f>IF(RES_hhdet_fec!E22=0,0,RES_hhdet_fec!E22/0.086*1000000/RES_hhdet_num!E22)</f>
        <v>1020.7322565157348</v>
      </c>
      <c r="F22" s="57">
        <f>IF(RES_hhdet_fec!F22=0,0,RES_hhdet_fec!F22/0.086*1000000/RES_hhdet_num!F22)</f>
        <v>1041.5827700030325</v>
      </c>
      <c r="G22" s="57">
        <f>IF(RES_hhdet_fec!G22=0,0,RES_hhdet_fec!G22/0.086*1000000/RES_hhdet_num!G22)</f>
        <v>1072.5329864166774</v>
      </c>
      <c r="H22" s="57">
        <f>IF(RES_hhdet_fec!H22=0,0,RES_hhdet_fec!H22/0.086*1000000/RES_hhdet_num!H22)</f>
        <v>1004.0620050486179</v>
      </c>
      <c r="I22" s="57">
        <f>IF(RES_hhdet_fec!I22=0,0,RES_hhdet_fec!I22/0.086*1000000/RES_hhdet_num!I22)</f>
        <v>995.58452287902082</v>
      </c>
      <c r="J22" s="57">
        <f>IF(RES_hhdet_fec!J22=0,0,RES_hhdet_fec!J22/0.086*1000000/RES_hhdet_num!J22)</f>
        <v>889.07989711709661</v>
      </c>
      <c r="K22" s="57">
        <f>IF(RES_hhdet_fec!K22=0,0,RES_hhdet_fec!K22/0.086*1000000/RES_hhdet_num!K22)</f>
        <v>891.46710562059775</v>
      </c>
      <c r="L22" s="57">
        <f>IF(RES_hhdet_fec!L22=0,0,RES_hhdet_fec!L22/0.086*1000000/RES_hhdet_num!L22)</f>
        <v>853.31748348001781</v>
      </c>
      <c r="M22" s="57">
        <f>IF(RES_hhdet_fec!M22=0,0,RES_hhdet_fec!M22/0.086*1000000/RES_hhdet_num!M22)</f>
        <v>863.29202455386007</v>
      </c>
      <c r="N22" s="57">
        <f>IF(RES_hhdet_fec!N22=0,0,RES_hhdet_fec!N22/0.086*1000000/RES_hhdet_num!N22)</f>
        <v>938.10043050912941</v>
      </c>
      <c r="O22" s="57">
        <f>IF(RES_hhdet_fec!O22=0,0,RES_hhdet_fec!O22/0.086*1000000/RES_hhdet_num!O22)</f>
        <v>972.56334238570264</v>
      </c>
      <c r="P22" s="57">
        <f>IF(RES_hhdet_fec!P22=0,0,RES_hhdet_fec!P22/0.086*1000000/RES_hhdet_num!P22)</f>
        <v>1018.9152118673882</v>
      </c>
      <c r="Q22" s="57">
        <f>IF(RES_hhdet_fec!Q22=0,0,RES_hhdet_fec!Q22/0.086*1000000/RES_hhdet_num!Q22)</f>
        <v>1116.6510415576754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22947.779589812653</v>
      </c>
      <c r="C24" s="168">
        <f t="shared" ref="C24:Q24" si="4">SUM(C25,C28,C30,C39)</f>
        <v>22841.676030007529</v>
      </c>
      <c r="D24" s="168">
        <f t="shared" si="4"/>
        <v>22373.584295137603</v>
      </c>
      <c r="E24" s="168">
        <f t="shared" si="4"/>
        <v>23143.187519933206</v>
      </c>
      <c r="F24" s="168">
        <f t="shared" si="4"/>
        <v>23124.970266269938</v>
      </c>
      <c r="G24" s="168">
        <f t="shared" si="4"/>
        <v>22778.214571747485</v>
      </c>
      <c r="H24" s="168">
        <f t="shared" si="4"/>
        <v>19952.083233626727</v>
      </c>
      <c r="I24" s="168">
        <f t="shared" si="4"/>
        <v>18614.336241510413</v>
      </c>
      <c r="J24" s="168">
        <f t="shared" si="4"/>
        <v>18909.968146086056</v>
      </c>
      <c r="K24" s="168">
        <f t="shared" si="4"/>
        <v>18356.027727724555</v>
      </c>
      <c r="L24" s="168">
        <f t="shared" si="4"/>
        <v>19703.516429389001</v>
      </c>
      <c r="M24" s="168">
        <f t="shared" si="4"/>
        <v>16509.647774459056</v>
      </c>
      <c r="N24" s="168">
        <f t="shared" si="4"/>
        <v>17197.255959322247</v>
      </c>
      <c r="O24" s="168">
        <f t="shared" si="4"/>
        <v>18493.986275022453</v>
      </c>
      <c r="P24" s="168">
        <f t="shared" si="4"/>
        <v>15758.363048716717</v>
      </c>
      <c r="Q24" s="168">
        <f t="shared" si="4"/>
        <v>17357.887813778605</v>
      </c>
    </row>
    <row r="25" spans="1:17" ht="12.95" customHeight="1" x14ac:dyDescent="0.25">
      <c r="A25" s="158" t="s">
        <v>65</v>
      </c>
      <c r="B25" s="157">
        <f t="shared" ref="B25" si="5">SUM(B26:B27)</f>
        <v>18959.35952435288</v>
      </c>
      <c r="C25" s="157">
        <f t="shared" ref="C25:Q25" si="6">SUM(C26:C27)</f>
        <v>18766.309018277876</v>
      </c>
      <c r="D25" s="157">
        <f t="shared" si="6"/>
        <v>17998.207263407789</v>
      </c>
      <c r="E25" s="157">
        <f t="shared" si="6"/>
        <v>18903.642082385737</v>
      </c>
      <c r="F25" s="157">
        <f t="shared" si="6"/>
        <v>18744.905845155939</v>
      </c>
      <c r="G25" s="157">
        <f t="shared" si="6"/>
        <v>18343.431457554438</v>
      </c>
      <c r="H25" s="157">
        <f t="shared" si="6"/>
        <v>15860.631958353613</v>
      </c>
      <c r="I25" s="157">
        <f t="shared" si="6"/>
        <v>14549.4349604198</v>
      </c>
      <c r="J25" s="157">
        <f t="shared" si="6"/>
        <v>14949.046093459632</v>
      </c>
      <c r="K25" s="157">
        <f t="shared" si="6"/>
        <v>14495.588208653302</v>
      </c>
      <c r="L25" s="157">
        <f t="shared" si="6"/>
        <v>15995.212704781055</v>
      </c>
      <c r="M25" s="157">
        <f t="shared" si="6"/>
        <v>12783.453521126543</v>
      </c>
      <c r="N25" s="157">
        <f t="shared" si="6"/>
        <v>13159.403313333662</v>
      </c>
      <c r="O25" s="157">
        <f t="shared" si="6"/>
        <v>14365.247413233155</v>
      </c>
      <c r="P25" s="157">
        <f t="shared" si="6"/>
        <v>11553.336795764953</v>
      </c>
      <c r="Q25" s="157">
        <f t="shared" si="6"/>
        <v>13004.857094488647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18603.353248523825</v>
      </c>
      <c r="C26" s="156">
        <f>IF(RES_hhdet_fec!C26=0,0,RES_hhdet_fec!C26/0.086*1000000/RES_hhdet_num!C$24)</f>
        <v>18396.836243381062</v>
      </c>
      <c r="D26" s="156">
        <f>IF(RES_hhdet_fec!D26=0,0,RES_hhdet_fec!D26/0.086*1000000/RES_hhdet_num!D$24)</f>
        <v>17388.818315580247</v>
      </c>
      <c r="E26" s="156">
        <f>IF(RES_hhdet_fec!E26=0,0,RES_hhdet_fec!E26/0.086*1000000/RES_hhdet_num!E$24)</f>
        <v>18337.439372887973</v>
      </c>
      <c r="F26" s="156">
        <f>IF(RES_hhdet_fec!F26=0,0,RES_hhdet_fec!F26/0.086*1000000/RES_hhdet_num!F$24)</f>
        <v>18133.400120941715</v>
      </c>
      <c r="G26" s="156">
        <f>IF(RES_hhdet_fec!G26=0,0,RES_hhdet_fec!G26/0.086*1000000/RES_hhdet_num!G$24)</f>
        <v>17740.077518034072</v>
      </c>
      <c r="H26" s="156">
        <f>IF(RES_hhdet_fec!H26=0,0,RES_hhdet_fec!H26/0.086*1000000/RES_hhdet_num!H$24)</f>
        <v>15466.293914139715</v>
      </c>
      <c r="I26" s="156">
        <f>IF(RES_hhdet_fec!I26=0,0,RES_hhdet_fec!I26/0.086*1000000/RES_hhdet_num!I$24)</f>
        <v>14168.30205838423</v>
      </c>
      <c r="J26" s="156">
        <f>IF(RES_hhdet_fec!J26=0,0,RES_hhdet_fec!J26/0.086*1000000/RES_hhdet_num!J$24)</f>
        <v>14782.285120977598</v>
      </c>
      <c r="K26" s="156">
        <f>IF(RES_hhdet_fec!K26=0,0,RES_hhdet_fec!K26/0.086*1000000/RES_hhdet_num!K$24)</f>
        <v>14308.893561447248</v>
      </c>
      <c r="L26" s="156">
        <f>IF(RES_hhdet_fec!L26=0,0,RES_hhdet_fec!L26/0.086*1000000/RES_hhdet_num!L$24)</f>
        <v>15872.457061891644</v>
      </c>
      <c r="M26" s="156">
        <f>IF(RES_hhdet_fec!M26=0,0,RES_hhdet_fec!M26/0.086*1000000/RES_hhdet_num!M$24)</f>
        <v>12680.863030700477</v>
      </c>
      <c r="N26" s="156">
        <f>IF(RES_hhdet_fec!N26=0,0,RES_hhdet_fec!N26/0.086*1000000/RES_hhdet_num!N$24)</f>
        <v>12988.919867883113</v>
      </c>
      <c r="O26" s="156">
        <f>IF(RES_hhdet_fec!O26=0,0,RES_hhdet_fec!O26/0.086*1000000/RES_hhdet_num!O$24)</f>
        <v>14187.47056472166</v>
      </c>
      <c r="P26" s="156">
        <f>IF(RES_hhdet_fec!P26=0,0,RES_hhdet_fec!P26/0.086*1000000/RES_hhdet_num!P$24)</f>
        <v>11354.238483805415</v>
      </c>
      <c r="Q26" s="156">
        <f>IF(RES_hhdet_fec!Q26=0,0,RES_hhdet_fec!Q26/0.086*1000000/RES_hhdet_num!Q$24)</f>
        <v>12798.144906001296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356.00627582905508</v>
      </c>
      <c r="C27" s="156">
        <f>IF(RES_hhdet_fec!C27=0,0,RES_hhdet_fec!C27/0.086*1000000/RES_hhdet_num!C$24)</f>
        <v>369.47277489681437</v>
      </c>
      <c r="D27" s="156">
        <f>IF(RES_hhdet_fec!D27=0,0,RES_hhdet_fec!D27/0.086*1000000/RES_hhdet_num!D$24)</f>
        <v>609.38894782754028</v>
      </c>
      <c r="E27" s="156">
        <f>IF(RES_hhdet_fec!E27=0,0,RES_hhdet_fec!E27/0.086*1000000/RES_hhdet_num!E$24)</f>
        <v>566.20270949776386</v>
      </c>
      <c r="F27" s="156">
        <f>IF(RES_hhdet_fec!F27=0,0,RES_hhdet_fec!F27/0.086*1000000/RES_hhdet_num!F$24)</f>
        <v>611.50572421422635</v>
      </c>
      <c r="G27" s="156">
        <f>IF(RES_hhdet_fec!G27=0,0,RES_hhdet_fec!G27/0.086*1000000/RES_hhdet_num!G$24)</f>
        <v>603.3539395203652</v>
      </c>
      <c r="H27" s="156">
        <f>IF(RES_hhdet_fec!H27=0,0,RES_hhdet_fec!H27/0.086*1000000/RES_hhdet_num!H$24)</f>
        <v>394.33804421389794</v>
      </c>
      <c r="I27" s="156">
        <f>IF(RES_hhdet_fec!I27=0,0,RES_hhdet_fec!I27/0.086*1000000/RES_hhdet_num!I$24)</f>
        <v>381.13290203556977</v>
      </c>
      <c r="J27" s="156">
        <f>IF(RES_hhdet_fec!J27=0,0,RES_hhdet_fec!J27/0.086*1000000/RES_hhdet_num!J$24)</f>
        <v>166.76097248203476</v>
      </c>
      <c r="K27" s="156">
        <f>IF(RES_hhdet_fec!K27=0,0,RES_hhdet_fec!K27/0.086*1000000/RES_hhdet_num!K$24)</f>
        <v>186.69464720605356</v>
      </c>
      <c r="L27" s="156">
        <f>IF(RES_hhdet_fec!L27=0,0,RES_hhdet_fec!L27/0.086*1000000/RES_hhdet_num!L$24)</f>
        <v>122.75564288941159</v>
      </c>
      <c r="M27" s="156">
        <f>IF(RES_hhdet_fec!M27=0,0,RES_hhdet_fec!M27/0.086*1000000/RES_hhdet_num!M$24)</f>
        <v>102.59049042606668</v>
      </c>
      <c r="N27" s="156">
        <f>IF(RES_hhdet_fec!N27=0,0,RES_hhdet_fec!N27/0.086*1000000/RES_hhdet_num!N$24)</f>
        <v>170.48344545054977</v>
      </c>
      <c r="O27" s="156">
        <f>IF(RES_hhdet_fec!O27=0,0,RES_hhdet_fec!O27/0.086*1000000/RES_hhdet_num!O$24)</f>
        <v>177.77684851149638</v>
      </c>
      <c r="P27" s="156">
        <f>IF(RES_hhdet_fec!P27=0,0,RES_hhdet_fec!P27/0.086*1000000/RES_hhdet_num!P$24)</f>
        <v>199.09831195953879</v>
      </c>
      <c r="Q27" s="156">
        <f>IF(RES_hhdet_fec!Q27=0,0,RES_hhdet_fec!Q27/0.086*1000000/RES_hhdet_num!Q$24)</f>
        <v>206.71218848735006</v>
      </c>
    </row>
    <row r="28" spans="1:17" ht="12.95" customHeight="1" x14ac:dyDescent="0.25">
      <c r="A28" s="158" t="s">
        <v>112</v>
      </c>
      <c r="B28" s="157">
        <f t="shared" ref="B28:Q28" si="7">B29</f>
        <v>4.7011054314771501</v>
      </c>
      <c r="C28" s="157">
        <f t="shared" si="7"/>
        <v>5.6391617824982818</v>
      </c>
      <c r="D28" s="157">
        <f t="shared" si="7"/>
        <v>6.5467638382287081</v>
      </c>
      <c r="E28" s="157">
        <f t="shared" si="7"/>
        <v>7.2140380105915796</v>
      </c>
      <c r="F28" s="157">
        <f t="shared" si="7"/>
        <v>7.7514277274566874</v>
      </c>
      <c r="G28" s="157">
        <f t="shared" si="7"/>
        <v>8.4715137639887619</v>
      </c>
      <c r="H28" s="157">
        <f t="shared" si="7"/>
        <v>8.8189068463181179</v>
      </c>
      <c r="I28" s="157">
        <f t="shared" si="7"/>
        <v>9.4710773393680991</v>
      </c>
      <c r="J28" s="157">
        <f t="shared" si="7"/>
        <v>11.491214778620199</v>
      </c>
      <c r="K28" s="157">
        <f t="shared" si="7"/>
        <v>13.310382529326786</v>
      </c>
      <c r="L28" s="157">
        <f t="shared" si="7"/>
        <v>14.742988567356987</v>
      </c>
      <c r="M28" s="157">
        <f t="shared" si="7"/>
        <v>16.202689306241709</v>
      </c>
      <c r="N28" s="157">
        <f t="shared" si="7"/>
        <v>17.677555839076607</v>
      </c>
      <c r="O28" s="157">
        <f t="shared" si="7"/>
        <v>18.0932263203857</v>
      </c>
      <c r="P28" s="157">
        <f t="shared" si="7"/>
        <v>16.836937838525689</v>
      </c>
      <c r="Q28" s="157">
        <f t="shared" si="7"/>
        <v>17.455002351734016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4.7011054314771501</v>
      </c>
      <c r="C29" s="156">
        <f>IF(RES_hhdet_fec!C29=0,0,RES_hhdet_fec!C29/0.086*1000000/RES_hhdet_num!C$24)</f>
        <v>5.6391617824982818</v>
      </c>
      <c r="D29" s="156">
        <f>IF(RES_hhdet_fec!D29=0,0,RES_hhdet_fec!D29/0.086*1000000/RES_hhdet_num!D$24)</f>
        <v>6.5467638382287081</v>
      </c>
      <c r="E29" s="156">
        <f>IF(RES_hhdet_fec!E29=0,0,RES_hhdet_fec!E29/0.086*1000000/RES_hhdet_num!E$24)</f>
        <v>7.2140380105915796</v>
      </c>
      <c r="F29" s="156">
        <f>IF(RES_hhdet_fec!F29=0,0,RES_hhdet_fec!F29/0.086*1000000/RES_hhdet_num!F$24)</f>
        <v>7.7514277274566874</v>
      </c>
      <c r="G29" s="156">
        <f>IF(RES_hhdet_fec!G29=0,0,RES_hhdet_fec!G29/0.086*1000000/RES_hhdet_num!G$24)</f>
        <v>8.4715137639887619</v>
      </c>
      <c r="H29" s="156">
        <f>IF(RES_hhdet_fec!H29=0,0,RES_hhdet_fec!H29/0.086*1000000/RES_hhdet_num!H$24)</f>
        <v>8.8189068463181179</v>
      </c>
      <c r="I29" s="156">
        <f>IF(RES_hhdet_fec!I29=0,0,RES_hhdet_fec!I29/0.086*1000000/RES_hhdet_num!I$24)</f>
        <v>9.4710773393680991</v>
      </c>
      <c r="J29" s="156">
        <f>IF(RES_hhdet_fec!J29=0,0,RES_hhdet_fec!J29/0.086*1000000/RES_hhdet_num!J$24)</f>
        <v>11.491214778620199</v>
      </c>
      <c r="K29" s="156">
        <f>IF(RES_hhdet_fec!K29=0,0,RES_hhdet_fec!K29/0.086*1000000/RES_hhdet_num!K$24)</f>
        <v>13.310382529326786</v>
      </c>
      <c r="L29" s="156">
        <f>IF(RES_hhdet_fec!L29=0,0,RES_hhdet_fec!L29/0.086*1000000/RES_hhdet_num!L$24)</f>
        <v>14.742988567356987</v>
      </c>
      <c r="M29" s="156">
        <f>IF(RES_hhdet_fec!M29=0,0,RES_hhdet_fec!M29/0.086*1000000/RES_hhdet_num!M$24)</f>
        <v>16.202689306241709</v>
      </c>
      <c r="N29" s="156">
        <f>IF(RES_hhdet_fec!N29=0,0,RES_hhdet_fec!N29/0.086*1000000/RES_hhdet_num!N$24)</f>
        <v>17.677555839076607</v>
      </c>
      <c r="O29" s="156">
        <f>IF(RES_hhdet_fec!O29=0,0,RES_hhdet_fec!O29/0.086*1000000/RES_hhdet_num!O$24)</f>
        <v>18.0932263203857</v>
      </c>
      <c r="P29" s="156">
        <f>IF(RES_hhdet_fec!P29=0,0,RES_hhdet_fec!P29/0.086*1000000/RES_hhdet_num!P$24)</f>
        <v>16.836937838525689</v>
      </c>
      <c r="Q29" s="156">
        <f>IF(RES_hhdet_fec!Q29=0,0,RES_hhdet_fec!Q29/0.086*1000000/RES_hhdet_num!Q$24)</f>
        <v>17.455002351734016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3027.3095199248346</v>
      </c>
      <c r="C30" s="157">
        <f>IF(RES_hhdet_fec!C30=0,0,RES_hhdet_fec!C30/0.086*1000000/RES_hhdet_num!C$24)</f>
        <v>3108.0176108202586</v>
      </c>
      <c r="D30" s="157">
        <f>IF(RES_hhdet_fec!D30=0,0,RES_hhdet_fec!D30/0.086*1000000/RES_hhdet_num!D$24)</f>
        <v>3330.2009598873833</v>
      </c>
      <c r="E30" s="157">
        <f>IF(RES_hhdet_fec!E30=0,0,RES_hhdet_fec!E30/0.086*1000000/RES_hhdet_num!E$24)</f>
        <v>3183.6243411113596</v>
      </c>
      <c r="F30" s="157">
        <f>IF(RES_hhdet_fec!F30=0,0,RES_hhdet_fec!F30/0.086*1000000/RES_hhdet_num!F$24)</f>
        <v>3302.6706342951575</v>
      </c>
      <c r="G30" s="157">
        <f>IF(RES_hhdet_fec!G30=0,0,RES_hhdet_fec!G30/0.086*1000000/RES_hhdet_num!G$24)</f>
        <v>3332.8736423996952</v>
      </c>
      <c r="H30" s="157">
        <f>IF(RES_hhdet_fec!H30=0,0,RES_hhdet_fec!H30/0.086*1000000/RES_hhdet_num!H$24)</f>
        <v>3055.9088554754258</v>
      </c>
      <c r="I30" s="157">
        <f>IF(RES_hhdet_fec!I30=0,0,RES_hhdet_fec!I30/0.086*1000000/RES_hhdet_num!I$24)</f>
        <v>3024.2077159970167</v>
      </c>
      <c r="J30" s="157">
        <f>IF(RES_hhdet_fec!J30=0,0,RES_hhdet_fec!J30/0.086*1000000/RES_hhdet_num!J$24)</f>
        <v>2955.6072604891606</v>
      </c>
      <c r="K30" s="157">
        <f>IF(RES_hhdet_fec!K30=0,0,RES_hhdet_fec!K30/0.086*1000000/RES_hhdet_num!K$24)</f>
        <v>2893.4157927155393</v>
      </c>
      <c r="L30" s="157">
        <f>IF(RES_hhdet_fec!L30=0,0,RES_hhdet_fec!L30/0.086*1000000/RES_hhdet_num!L$24)</f>
        <v>2808.3525289030795</v>
      </c>
      <c r="M30" s="157">
        <f>IF(RES_hhdet_fec!M30=0,0,RES_hhdet_fec!M30/0.086*1000000/RES_hhdet_num!M$24)</f>
        <v>2755.2018020690221</v>
      </c>
      <c r="N30" s="157">
        <f>IF(RES_hhdet_fec!N30=0,0,RES_hhdet_fec!N30/0.086*1000000/RES_hhdet_num!N$24)</f>
        <v>3012.4242950601897</v>
      </c>
      <c r="O30" s="157">
        <f>IF(RES_hhdet_fec!O30=0,0,RES_hhdet_fec!O30/0.086*1000000/RES_hhdet_num!O$24)</f>
        <v>3082.119803156972</v>
      </c>
      <c r="P30" s="157">
        <f>IF(RES_hhdet_fec!P30=0,0,RES_hhdet_fec!P30/0.086*1000000/RES_hhdet_num!P$24)</f>
        <v>3113.5218224420159</v>
      </c>
      <c r="Q30" s="157">
        <f>IF(RES_hhdet_fec!Q30=0,0,RES_hhdet_fec!Q30/0.086*1000000/RES_hhdet_num!Q$24)</f>
        <v>3181.9001631818519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3211.8597080692643</v>
      </c>
      <c r="C31" s="132">
        <f>IF(RES_hhdet_fec!C31=0,0,RES_hhdet_fec!C31/0.086*1000000/RES_hhdet_num!C31)</f>
        <v>3230.4448286240713</v>
      </c>
      <c r="D31" s="132">
        <f>IF(RES_hhdet_fec!D31=0,0,RES_hhdet_fec!D31/0.086*1000000/RES_hhdet_num!D31)</f>
        <v>3180.7855563879057</v>
      </c>
      <c r="E31" s="132">
        <f>IF(RES_hhdet_fec!E31=0,0,RES_hhdet_fec!E31/0.086*1000000/RES_hhdet_num!E31)</f>
        <v>3158.4822530208667</v>
      </c>
      <c r="F31" s="132">
        <f>IF(RES_hhdet_fec!F31=0,0,RES_hhdet_fec!F31/0.086*1000000/RES_hhdet_num!F31)</f>
        <v>3157.4642902143455</v>
      </c>
      <c r="G31" s="132">
        <f>IF(RES_hhdet_fec!G31=0,0,RES_hhdet_fec!G31/0.086*1000000/RES_hhdet_num!G31)</f>
        <v>3115.7080975432414</v>
      </c>
      <c r="H31" s="132">
        <f>IF(RES_hhdet_fec!H31=0,0,RES_hhdet_fec!H31/0.086*1000000/RES_hhdet_num!H31)</f>
        <v>3079.4209478461398</v>
      </c>
      <c r="I31" s="132">
        <f>IF(RES_hhdet_fec!I31=0,0,RES_hhdet_fec!I31/0.086*1000000/RES_hhdet_num!I31)</f>
        <v>3039.0291252225466</v>
      </c>
      <c r="J31" s="132">
        <f>IF(RES_hhdet_fec!J31=0,0,RES_hhdet_fec!J31/0.086*1000000/RES_hhdet_num!J31)</f>
        <v>3050.990217261724</v>
      </c>
      <c r="K31" s="132">
        <f>IF(RES_hhdet_fec!K31=0,0,RES_hhdet_fec!K31/0.086*1000000/RES_hhdet_num!K31)</f>
        <v>3013.9803520874193</v>
      </c>
      <c r="L31" s="132">
        <f>IF(RES_hhdet_fec!L31=0,0,RES_hhdet_fec!L31/0.086*1000000/RES_hhdet_num!L31)</f>
        <v>3054.9228786713102</v>
      </c>
      <c r="M31" s="132">
        <f>IF(RES_hhdet_fec!M31=0,0,RES_hhdet_fec!M31/0.086*1000000/RES_hhdet_num!M31)</f>
        <v>3020.2959056240702</v>
      </c>
      <c r="N31" s="132">
        <f>IF(RES_hhdet_fec!N31=0,0,RES_hhdet_fec!N31/0.086*1000000/RES_hhdet_num!N31)</f>
        <v>3035.6645381375602</v>
      </c>
      <c r="O31" s="132">
        <f>IF(RES_hhdet_fec!O31=0,0,RES_hhdet_fec!O31/0.086*1000000/RES_hhdet_num!O31)</f>
        <v>3039.7213499579616</v>
      </c>
      <c r="P31" s="132">
        <f>IF(RES_hhdet_fec!P31=0,0,RES_hhdet_fec!P31/0.086*1000000/RES_hhdet_num!P31)</f>
        <v>3016.493450771763</v>
      </c>
      <c r="Q31" s="132">
        <f>IF(RES_hhdet_fec!Q31=0,0,RES_hhdet_fec!Q31/0.086*1000000/RES_hhdet_num!Q31)</f>
        <v>2966.2880291993465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2678.0529749480797</v>
      </c>
      <c r="C32" s="132">
        <f>IF(RES_hhdet_fec!C32=0,0,RES_hhdet_fec!C32/0.086*1000000/RES_hhdet_num!C32)</f>
        <v>2697.9598945351709</v>
      </c>
      <c r="D32" s="132">
        <f>IF(RES_hhdet_fec!D32=0,0,RES_hhdet_fec!D32/0.086*1000000/RES_hhdet_num!D32)</f>
        <v>2660.9658180771821</v>
      </c>
      <c r="E32" s="132">
        <f>IF(RES_hhdet_fec!E32=0,0,RES_hhdet_fec!E32/0.086*1000000/RES_hhdet_num!E32)</f>
        <v>2646.7973033949525</v>
      </c>
      <c r="F32" s="132">
        <f>IF(RES_hhdet_fec!F32=0,0,RES_hhdet_fec!F32/0.086*1000000/RES_hhdet_num!F32)</f>
        <v>2650.3852601854628</v>
      </c>
      <c r="G32" s="132">
        <f>IF(RES_hhdet_fec!G32=0,0,RES_hhdet_fec!G32/0.086*1000000/RES_hhdet_num!G32)</f>
        <v>2621.3849346315119</v>
      </c>
      <c r="H32" s="132">
        <f>IF(RES_hhdet_fec!H32=0,0,RES_hhdet_fec!H32/0.086*1000000/RES_hhdet_num!H32)</f>
        <v>2595.0074049626783</v>
      </c>
      <c r="I32" s="132">
        <f>IF(RES_hhdet_fec!I32=0,0,RES_hhdet_fec!I32/0.086*1000000/RES_hhdet_num!I32)</f>
        <v>2565.425411527031</v>
      </c>
      <c r="J32" s="132">
        <f>IF(RES_hhdet_fec!J32=0,0,RES_hhdet_fec!J32/0.086*1000000/RES_hhdet_num!J32)</f>
        <v>2580.1520103617017</v>
      </c>
      <c r="K32" s="132">
        <f>IF(RES_hhdet_fec!K32=0,0,RES_hhdet_fec!K32/0.086*1000000/RES_hhdet_num!K32)</f>
        <v>2553.7628000494924</v>
      </c>
      <c r="L32" s="132">
        <f>IF(RES_hhdet_fec!L32=0,0,RES_hhdet_fec!L32/0.086*1000000/RES_hhdet_num!L32)</f>
        <v>2593.1054196670298</v>
      </c>
      <c r="M32" s="132">
        <f>IF(RES_hhdet_fec!M32=0,0,RES_hhdet_fec!M32/0.086*1000000/RES_hhdet_num!M32)</f>
        <v>2564.8759520262897</v>
      </c>
      <c r="N32" s="132">
        <f>IF(RES_hhdet_fec!N32=0,0,RES_hhdet_fec!N32/0.086*1000000/RES_hhdet_num!N32)</f>
        <v>2579.9249303972833</v>
      </c>
      <c r="O32" s="132">
        <f>IF(RES_hhdet_fec!O32=0,0,RES_hhdet_fec!O32/0.086*1000000/RES_hhdet_num!O32)</f>
        <v>2585.5791415179615</v>
      </c>
      <c r="P32" s="132">
        <f>IF(RES_hhdet_fec!P32=0,0,RES_hhdet_fec!P32/0.086*1000000/RES_hhdet_num!P32)</f>
        <v>2568.1689337592907</v>
      </c>
      <c r="Q32" s="132">
        <f>IF(RES_hhdet_fec!Q32=0,0,RES_hhdet_fec!Q32/0.086*1000000/RES_hhdet_num!Q32)</f>
        <v>2527.8694541751829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2087.7088102452385</v>
      </c>
      <c r="C33" s="165">
        <f>IF(RES_hhdet_fec!C33=0,0,RES_hhdet_fec!C33/0.086*1000000/RES_hhdet_num!C32)</f>
        <v>2099.7891386058027</v>
      </c>
      <c r="D33" s="165">
        <f>IF(RES_hhdet_fec!D33=0,0,RES_hhdet_fec!D33/0.086*1000000/RES_hhdet_num!D32)</f>
        <v>2067.5106116522661</v>
      </c>
      <c r="E33" s="165">
        <f>IF(RES_hhdet_fec!E33=0,0,RES_hhdet_fec!E33/0.086*1000000/RES_hhdet_num!E32)</f>
        <v>2053.0134644636755</v>
      </c>
      <c r="F33" s="165">
        <f>IF(RES_hhdet_fec!F33=0,0,RES_hhdet_fec!F33/0.086*1000000/RES_hhdet_num!F32)</f>
        <v>2052.3517886392815</v>
      </c>
      <c r="G33" s="165">
        <f>IF(RES_hhdet_fec!G33=0,0,RES_hhdet_fec!G33/0.086*1000000/RES_hhdet_num!G32)</f>
        <v>2025.2102634031694</v>
      </c>
      <c r="H33" s="165">
        <f>IF(RES_hhdet_fec!H33=0,0,RES_hhdet_fec!H33/0.086*1000000/RES_hhdet_num!H32)</f>
        <v>2001.6236160999981</v>
      </c>
      <c r="I33" s="165">
        <f>IF(RES_hhdet_fec!I33=0,0,RES_hhdet_fec!I33/0.086*1000000/RES_hhdet_num!I32)</f>
        <v>1975.3689313946704</v>
      </c>
      <c r="J33" s="165">
        <f>IF(RES_hhdet_fec!J33=0,0,RES_hhdet_fec!J33/0.086*1000000/RES_hhdet_num!J32)</f>
        <v>1983.1436412201872</v>
      </c>
      <c r="K33" s="165">
        <f>IF(RES_hhdet_fec!K33=0,0,RES_hhdet_fec!K33/0.086*1000000/RES_hhdet_num!K32)</f>
        <v>1959.0872288568341</v>
      </c>
      <c r="L33" s="165">
        <f>IF(RES_hhdet_fec!L33=0,0,RES_hhdet_fec!L33/0.086*1000000/RES_hhdet_num!L32)</f>
        <v>1985.6998711363378</v>
      </c>
      <c r="M33" s="165">
        <f>IF(RES_hhdet_fec!M33=0,0,RES_hhdet_fec!M33/0.086*1000000/RES_hhdet_num!M32)</f>
        <v>1963.1923386556255</v>
      </c>
      <c r="N33" s="165">
        <f>IF(RES_hhdet_fec!N33=0,0,RES_hhdet_fec!N33/0.086*1000000/RES_hhdet_num!N32)</f>
        <v>1973.1819497894007</v>
      </c>
      <c r="O33" s="165">
        <f>IF(RES_hhdet_fec!O33=0,0,RES_hhdet_fec!O33/0.086*1000000/RES_hhdet_num!O32)</f>
        <v>1975.8188774726577</v>
      </c>
      <c r="P33" s="165">
        <f>IF(RES_hhdet_fec!P33=0,0,RES_hhdet_fec!P33/0.086*1000000/RES_hhdet_num!P32)</f>
        <v>1960.7207430016281</v>
      </c>
      <c r="Q33" s="165">
        <f>IF(RES_hhdet_fec!Q33=0,0,RES_hhdet_fec!Q33/0.086*1000000/RES_hhdet_num!Q32)</f>
        <v>1928.0872189795568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590.34416470284111</v>
      </c>
      <c r="C34" s="164">
        <f>IF(RES_hhdet_fec!C34=0,0,RES_hhdet_fec!C34/0.086*1000000/RES_hhdet_num!C32)</f>
        <v>598.17075592936862</v>
      </c>
      <c r="D34" s="164">
        <f>IF(RES_hhdet_fec!D34=0,0,RES_hhdet_fec!D34/0.086*1000000/RES_hhdet_num!D32)</f>
        <v>593.45520642491567</v>
      </c>
      <c r="E34" s="164">
        <f>IF(RES_hhdet_fec!E34=0,0,RES_hhdet_fec!E34/0.086*1000000/RES_hhdet_num!E32)</f>
        <v>593.78383893127682</v>
      </c>
      <c r="F34" s="164">
        <f>IF(RES_hhdet_fec!F34=0,0,RES_hhdet_fec!F34/0.086*1000000/RES_hhdet_num!F32)</f>
        <v>598.03347154618109</v>
      </c>
      <c r="G34" s="164">
        <f>IF(RES_hhdet_fec!G34=0,0,RES_hhdet_fec!G34/0.086*1000000/RES_hhdet_num!G32)</f>
        <v>596.17467122834239</v>
      </c>
      <c r="H34" s="164">
        <f>IF(RES_hhdet_fec!H34=0,0,RES_hhdet_fec!H34/0.086*1000000/RES_hhdet_num!H32)</f>
        <v>593.38378886268003</v>
      </c>
      <c r="I34" s="164">
        <f>IF(RES_hhdet_fec!I34=0,0,RES_hhdet_fec!I34/0.086*1000000/RES_hhdet_num!I32)</f>
        <v>590.05648013236055</v>
      </c>
      <c r="J34" s="164">
        <f>IF(RES_hhdet_fec!J34=0,0,RES_hhdet_fec!J34/0.086*1000000/RES_hhdet_num!J32)</f>
        <v>597.00836914151455</v>
      </c>
      <c r="K34" s="164">
        <f>IF(RES_hhdet_fec!K34=0,0,RES_hhdet_fec!K34/0.086*1000000/RES_hhdet_num!K32)</f>
        <v>594.67557119265837</v>
      </c>
      <c r="L34" s="164">
        <f>IF(RES_hhdet_fec!L34=0,0,RES_hhdet_fec!L34/0.086*1000000/RES_hhdet_num!L32)</f>
        <v>607.40554853069204</v>
      </c>
      <c r="M34" s="164">
        <f>IF(RES_hhdet_fec!M34=0,0,RES_hhdet_fec!M34/0.086*1000000/RES_hhdet_num!M32)</f>
        <v>601.68361337066437</v>
      </c>
      <c r="N34" s="164">
        <f>IF(RES_hhdet_fec!N34=0,0,RES_hhdet_fec!N34/0.086*1000000/RES_hhdet_num!N32)</f>
        <v>606.7429806078826</v>
      </c>
      <c r="O34" s="164">
        <f>IF(RES_hhdet_fec!O34=0,0,RES_hhdet_fec!O34/0.086*1000000/RES_hhdet_num!O32)</f>
        <v>609.76026404530364</v>
      </c>
      <c r="P34" s="164">
        <f>IF(RES_hhdet_fec!P34=0,0,RES_hhdet_fec!P34/0.086*1000000/RES_hhdet_num!P32)</f>
        <v>607.44819075766236</v>
      </c>
      <c r="Q34" s="164">
        <f>IF(RES_hhdet_fec!Q34=0,0,RES_hhdet_fec!Q34/0.086*1000000/RES_hhdet_num!Q32)</f>
        <v>599.78223519562584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2924.3767140021264</v>
      </c>
      <c r="C35" s="162">
        <f>IF(RES_hhdet_fec!C35=0,0,RES_hhdet_fec!C35/0.086*1000000/RES_hhdet_num!C35)</f>
        <v>3041.3840352955563</v>
      </c>
      <c r="D35" s="162">
        <f>IF(RES_hhdet_fec!D35=0,0,RES_hhdet_fec!D35/0.086*1000000/RES_hhdet_num!D35)</f>
        <v>3423.1657858240105</v>
      </c>
      <c r="E35" s="162">
        <f>IF(RES_hhdet_fec!E35=0,0,RES_hhdet_fec!E35/0.086*1000000/RES_hhdet_num!E35)</f>
        <v>3206.5349202843536</v>
      </c>
      <c r="F35" s="162">
        <f>IF(RES_hhdet_fec!F35=0,0,RES_hhdet_fec!F35/0.086*1000000/RES_hhdet_num!F35)</f>
        <v>3399.7691266108336</v>
      </c>
      <c r="G35" s="162">
        <f>IF(RES_hhdet_fec!G35=0,0,RES_hhdet_fec!G35/0.086*1000000/RES_hhdet_num!G35)</f>
        <v>3475.4935953527684</v>
      </c>
      <c r="H35" s="162">
        <f>IF(RES_hhdet_fec!H35=0,0,RES_hhdet_fec!H35/0.086*1000000/RES_hhdet_num!H35)</f>
        <v>3050.9224396713275</v>
      </c>
      <c r="I35" s="162">
        <f>IF(RES_hhdet_fec!I35=0,0,RES_hhdet_fec!I35/0.086*1000000/RES_hhdet_num!I35)</f>
        <v>3028.3347139752959</v>
      </c>
      <c r="J35" s="162">
        <f>IF(RES_hhdet_fec!J35=0,0,RES_hhdet_fec!J35/0.086*1000000/RES_hhdet_num!J35)</f>
        <v>2909.9358313520465</v>
      </c>
      <c r="K35" s="162">
        <f>IF(RES_hhdet_fec!K35=0,0,RES_hhdet_fec!K35/0.086*1000000/RES_hhdet_num!K35)</f>
        <v>2842.6240314117704</v>
      </c>
      <c r="L35" s="162">
        <f>IF(RES_hhdet_fec!L35=0,0,RES_hhdet_fec!L35/0.086*1000000/RES_hhdet_num!L35)</f>
        <v>2673.5667929846018</v>
      </c>
      <c r="M35" s="162">
        <f>IF(RES_hhdet_fec!M35=0,0,RES_hhdet_fec!M35/0.086*1000000/RES_hhdet_num!M35)</f>
        <v>2609.5646958978618</v>
      </c>
      <c r="N35" s="162">
        <f>IF(RES_hhdet_fec!N35=0,0,RES_hhdet_fec!N35/0.086*1000000/RES_hhdet_num!N35)</f>
        <v>3040.4403452961933</v>
      </c>
      <c r="O35" s="162">
        <f>IF(RES_hhdet_fec!O35=0,0,RES_hhdet_fec!O35/0.086*1000000/RES_hhdet_num!O35)</f>
        <v>3168.1406668377936</v>
      </c>
      <c r="P35" s="162">
        <f>IF(RES_hhdet_fec!P35=0,0,RES_hhdet_fec!P35/0.086*1000000/RES_hhdet_num!P35)</f>
        <v>3246.6334844442686</v>
      </c>
      <c r="Q35" s="162">
        <f>IF(RES_hhdet_fec!Q35=0,0,RES_hhdet_fec!Q35/0.086*1000000/RES_hhdet_num!Q35)</f>
        <v>3412.1064126805036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2491.1890288045688</v>
      </c>
      <c r="C36" s="160">
        <f>IF(RES_hhdet_fec!C36=0,0,RES_hhdet_fec!C36/0.086*1000000/RES_hhdet_num!C36)</f>
        <v>2575.0703788716269</v>
      </c>
      <c r="D36" s="160">
        <f>IF(RES_hhdet_fec!D36=0,0,RES_hhdet_fec!D36/0.086*1000000/RES_hhdet_num!D36)</f>
        <v>2818.5129672106013</v>
      </c>
      <c r="E36" s="160">
        <f>IF(RES_hhdet_fec!E36=0,0,RES_hhdet_fec!E36/0.086*1000000/RES_hhdet_num!E36)</f>
        <v>2678.0315371162001</v>
      </c>
      <c r="F36" s="160">
        <f>IF(RES_hhdet_fec!F36=0,0,RES_hhdet_fec!F36/0.086*1000000/RES_hhdet_num!F36)</f>
        <v>2807.883403843191</v>
      </c>
      <c r="G36" s="160">
        <f>IF(RES_hhdet_fec!G36=0,0,RES_hhdet_fec!G36/0.086*1000000/RES_hhdet_num!G36)</f>
        <v>2855.2455082077354</v>
      </c>
      <c r="H36" s="160">
        <f>IF(RES_hhdet_fec!H36=0,0,RES_hhdet_fec!H36/0.086*1000000/RES_hhdet_num!H36)</f>
        <v>2576.4833746490517</v>
      </c>
      <c r="I36" s="160">
        <f>IF(RES_hhdet_fec!I36=0,0,RES_hhdet_fec!I36/0.086*1000000/RES_hhdet_num!I36)</f>
        <v>2558.4740442163134</v>
      </c>
      <c r="J36" s="160">
        <f>IF(RES_hhdet_fec!J36=0,0,RES_hhdet_fec!J36/0.086*1000000/RES_hhdet_num!J36)</f>
        <v>2488.4666595204094</v>
      </c>
      <c r="K36" s="160">
        <f>IF(RES_hhdet_fec!K36=0,0,RES_hhdet_fec!K36/0.086*1000000/RES_hhdet_num!K36)</f>
        <v>2442.3811916103086</v>
      </c>
      <c r="L36" s="160">
        <f>IF(RES_hhdet_fec!L36=0,0,RES_hhdet_fec!L36/0.086*1000000/RES_hhdet_num!L36)</f>
        <v>2345.2239639706672</v>
      </c>
      <c r="M36" s="160">
        <f>IF(RES_hhdet_fec!M36=0,0,RES_hhdet_fec!M36/0.086*1000000/RES_hhdet_num!M36)</f>
        <v>2297.9006657042587</v>
      </c>
      <c r="N36" s="160">
        <f>IF(RES_hhdet_fec!N36=0,0,RES_hhdet_fec!N36/0.086*1000000/RES_hhdet_num!N36)</f>
        <v>2583.0292050503899</v>
      </c>
      <c r="O36" s="160">
        <f>IF(RES_hhdet_fec!O36=0,0,RES_hhdet_fec!O36/0.086*1000000/RES_hhdet_num!O36)</f>
        <v>2669.0516974898551</v>
      </c>
      <c r="P36" s="160">
        <f>IF(RES_hhdet_fec!P36=0,0,RES_hhdet_fec!P36/0.086*1000000/RES_hhdet_num!P36)</f>
        <v>2717.7599556464174</v>
      </c>
      <c r="Q36" s="160">
        <f>IF(RES_hhdet_fec!Q36=0,0,RES_hhdet_fec!Q36/0.086*1000000/RES_hhdet_num!Q36)</f>
        <v>2817.6514034379343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1900.8448641017276</v>
      </c>
      <c r="C37" s="156">
        <f>IF(RES_hhdet_fec!C37=0,0,RES_hhdet_fec!C37/0.086*1000000/RES_hhdet_num!C36)</f>
        <v>1976.8996229422592</v>
      </c>
      <c r="D37" s="156">
        <f>IF(RES_hhdet_fec!D37=0,0,RES_hhdet_fec!D37/0.086*1000000/RES_hhdet_num!D36)</f>
        <v>2225.0577607856853</v>
      </c>
      <c r="E37" s="156">
        <f>IF(RES_hhdet_fec!E37=0,0,RES_hhdet_fec!E37/0.086*1000000/RES_hhdet_num!E36)</f>
        <v>2084.2476981849245</v>
      </c>
      <c r="F37" s="156">
        <f>IF(RES_hhdet_fec!F37=0,0,RES_hhdet_fec!F37/0.086*1000000/RES_hhdet_num!F36)</f>
        <v>2209.8499322970101</v>
      </c>
      <c r="G37" s="156">
        <f>IF(RES_hhdet_fec!G37=0,0,RES_hhdet_fec!G37/0.086*1000000/RES_hhdet_num!G36)</f>
        <v>2259.0708369793924</v>
      </c>
      <c r="H37" s="156">
        <f>IF(RES_hhdet_fec!H37=0,0,RES_hhdet_fec!H37/0.086*1000000/RES_hhdet_num!H36)</f>
        <v>1983.099585786372</v>
      </c>
      <c r="I37" s="156">
        <f>IF(RES_hhdet_fec!I37=0,0,RES_hhdet_fec!I37/0.086*1000000/RES_hhdet_num!I36)</f>
        <v>1968.4175640839526</v>
      </c>
      <c r="J37" s="156">
        <f>IF(RES_hhdet_fec!J37=0,0,RES_hhdet_fec!J37/0.086*1000000/RES_hhdet_num!J36)</f>
        <v>1891.4582903788946</v>
      </c>
      <c r="K37" s="156">
        <f>IF(RES_hhdet_fec!K37=0,0,RES_hhdet_fec!K37/0.086*1000000/RES_hhdet_num!K36)</f>
        <v>1847.7056204176492</v>
      </c>
      <c r="L37" s="156">
        <f>IF(RES_hhdet_fec!L37=0,0,RES_hhdet_fec!L37/0.086*1000000/RES_hhdet_num!L36)</f>
        <v>1737.8184154399758</v>
      </c>
      <c r="M37" s="156">
        <f>IF(RES_hhdet_fec!M37=0,0,RES_hhdet_fec!M37/0.086*1000000/RES_hhdet_num!M36)</f>
        <v>1696.2170523335944</v>
      </c>
      <c r="N37" s="156">
        <f>IF(RES_hhdet_fec!N37=0,0,RES_hhdet_fec!N37/0.086*1000000/RES_hhdet_num!N36)</f>
        <v>1976.2862244425078</v>
      </c>
      <c r="O37" s="156">
        <f>IF(RES_hhdet_fec!O37=0,0,RES_hhdet_fec!O37/0.086*1000000/RES_hhdet_num!O36)</f>
        <v>2059.2914334445518</v>
      </c>
      <c r="P37" s="156">
        <f>IF(RES_hhdet_fec!P37=0,0,RES_hhdet_fec!P37/0.086*1000000/RES_hhdet_num!P36)</f>
        <v>2110.3117648887555</v>
      </c>
      <c r="Q37" s="156">
        <f>IF(RES_hhdet_fec!Q37=0,0,RES_hhdet_fec!Q37/0.086*1000000/RES_hhdet_num!Q36)</f>
        <v>2217.8691682423087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590.34416470284123</v>
      </c>
      <c r="C38" s="156">
        <f>IF(RES_hhdet_fec!C38=0,0,RES_hhdet_fec!C38/0.086*1000000/RES_hhdet_num!C36)</f>
        <v>598.17075592936806</v>
      </c>
      <c r="D38" s="156">
        <f>IF(RES_hhdet_fec!D38=0,0,RES_hhdet_fec!D38/0.086*1000000/RES_hhdet_num!D36)</f>
        <v>593.45520642491601</v>
      </c>
      <c r="E38" s="156">
        <f>IF(RES_hhdet_fec!E38=0,0,RES_hhdet_fec!E38/0.086*1000000/RES_hhdet_num!E36)</f>
        <v>593.78383893127545</v>
      </c>
      <c r="F38" s="156">
        <f>IF(RES_hhdet_fec!F38=0,0,RES_hhdet_fec!F38/0.086*1000000/RES_hhdet_num!F36)</f>
        <v>598.03347154618109</v>
      </c>
      <c r="G38" s="156">
        <f>IF(RES_hhdet_fec!G38=0,0,RES_hhdet_fec!G38/0.086*1000000/RES_hhdet_num!G36)</f>
        <v>596.17467122834262</v>
      </c>
      <c r="H38" s="156">
        <f>IF(RES_hhdet_fec!H38=0,0,RES_hhdet_fec!H38/0.086*1000000/RES_hhdet_num!H36)</f>
        <v>593.38378886267969</v>
      </c>
      <c r="I38" s="156">
        <f>IF(RES_hhdet_fec!I38=0,0,RES_hhdet_fec!I38/0.086*1000000/RES_hhdet_num!I36)</f>
        <v>590.05648013236055</v>
      </c>
      <c r="J38" s="156">
        <f>IF(RES_hhdet_fec!J38=0,0,RES_hhdet_fec!J38/0.086*1000000/RES_hhdet_num!J36)</f>
        <v>597.00836914151489</v>
      </c>
      <c r="K38" s="156">
        <f>IF(RES_hhdet_fec!K38=0,0,RES_hhdet_fec!K38/0.086*1000000/RES_hhdet_num!K36)</f>
        <v>594.67557119265905</v>
      </c>
      <c r="L38" s="156">
        <f>IF(RES_hhdet_fec!L38=0,0,RES_hhdet_fec!L38/0.086*1000000/RES_hhdet_num!L36)</f>
        <v>607.40554853069193</v>
      </c>
      <c r="M38" s="156">
        <f>IF(RES_hhdet_fec!M38=0,0,RES_hhdet_fec!M38/0.086*1000000/RES_hhdet_num!M36)</f>
        <v>601.68361337066403</v>
      </c>
      <c r="N38" s="156">
        <f>IF(RES_hhdet_fec!N38=0,0,RES_hhdet_fec!N38/0.086*1000000/RES_hhdet_num!N36)</f>
        <v>606.74298060788237</v>
      </c>
      <c r="O38" s="156">
        <f>IF(RES_hhdet_fec!O38=0,0,RES_hhdet_fec!O38/0.086*1000000/RES_hhdet_num!O36)</f>
        <v>609.76026404530342</v>
      </c>
      <c r="P38" s="156">
        <f>IF(RES_hhdet_fec!P38=0,0,RES_hhdet_fec!P38/0.086*1000000/RES_hhdet_num!P36)</f>
        <v>607.44819075766225</v>
      </c>
      <c r="Q38" s="156">
        <f>IF(RES_hhdet_fec!Q38=0,0,RES_hhdet_fec!Q38/0.086*1000000/RES_hhdet_num!Q36)</f>
        <v>599.78223519562573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956.40944010345822</v>
      </c>
      <c r="C39" s="157">
        <f>IF(RES_hhdet_fec!C39=0,0,RES_hhdet_fec!C39/0.086*1000000/RES_hhdet_num!C$24)</f>
        <v>961.71023912689736</v>
      </c>
      <c r="D39" s="157">
        <f>IF(RES_hhdet_fec!D39=0,0,RES_hhdet_fec!D39/0.086*1000000/RES_hhdet_num!D$24)</f>
        <v>1038.6293080041996</v>
      </c>
      <c r="E39" s="157">
        <f>IF(RES_hhdet_fec!E39=0,0,RES_hhdet_fec!E39/0.086*1000000/RES_hhdet_num!E$24)</f>
        <v>1048.7070584255177</v>
      </c>
      <c r="F39" s="157">
        <f>IF(RES_hhdet_fec!F39=0,0,RES_hhdet_fec!F39/0.086*1000000/RES_hhdet_num!F$24)</f>
        <v>1069.6423590913828</v>
      </c>
      <c r="G39" s="157">
        <f>IF(RES_hhdet_fec!G39=0,0,RES_hhdet_fec!G39/0.086*1000000/RES_hhdet_num!G$24)</f>
        <v>1093.4379580293612</v>
      </c>
      <c r="H39" s="157">
        <f>IF(RES_hhdet_fec!H39=0,0,RES_hhdet_fec!H39/0.086*1000000/RES_hhdet_num!H$24)</f>
        <v>1026.7235129513665</v>
      </c>
      <c r="I39" s="157">
        <f>IF(RES_hhdet_fec!I39=0,0,RES_hhdet_fec!I39/0.086*1000000/RES_hhdet_num!I$24)</f>
        <v>1031.2224877542296</v>
      </c>
      <c r="J39" s="157">
        <f>IF(RES_hhdet_fec!J39=0,0,RES_hhdet_fec!J39/0.086*1000000/RES_hhdet_num!J$24)</f>
        <v>993.82357735864298</v>
      </c>
      <c r="K39" s="157">
        <f>IF(RES_hhdet_fec!K39=0,0,RES_hhdet_fec!K39/0.086*1000000/RES_hhdet_num!K$24)</f>
        <v>953.71334382638315</v>
      </c>
      <c r="L39" s="157">
        <f>IF(RES_hhdet_fec!L39=0,0,RES_hhdet_fec!L39/0.086*1000000/RES_hhdet_num!L$24)</f>
        <v>885.20820713750936</v>
      </c>
      <c r="M39" s="157">
        <f>IF(RES_hhdet_fec!M39=0,0,RES_hhdet_fec!M39/0.086*1000000/RES_hhdet_num!M$24)</f>
        <v>954.78976195725159</v>
      </c>
      <c r="N39" s="157">
        <f>IF(RES_hhdet_fec!N39=0,0,RES_hhdet_fec!N39/0.086*1000000/RES_hhdet_num!N$24)</f>
        <v>1007.7507950893213</v>
      </c>
      <c r="O39" s="157">
        <f>IF(RES_hhdet_fec!O39=0,0,RES_hhdet_fec!O39/0.086*1000000/RES_hhdet_num!O$24)</f>
        <v>1028.525832311941</v>
      </c>
      <c r="P39" s="157">
        <f>IF(RES_hhdet_fec!P39=0,0,RES_hhdet_fec!P39/0.086*1000000/RES_hhdet_num!P$24)</f>
        <v>1074.667492671223</v>
      </c>
      <c r="Q39" s="157">
        <f>IF(RES_hhdet_fec!Q39=0,0,RES_hhdet_fec!Q39/0.086*1000000/RES_hhdet_num!Q$24)</f>
        <v>1153.6755537563724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1471.1342946545553</v>
      </c>
      <c r="C40" s="156">
        <f>IF(RES_hhdet_fec!C40=0,0,RES_hhdet_fec!C40/0.086*1000000/RES_hhdet_num!C40)</f>
        <v>1441.2292672575363</v>
      </c>
      <c r="D40" s="156">
        <f>IF(RES_hhdet_fec!D40=0,0,RES_hhdet_fec!D40/0.086*1000000/RES_hhdet_num!D40)</f>
        <v>1391.7044477519</v>
      </c>
      <c r="E40" s="156">
        <f>IF(RES_hhdet_fec!E40=0,0,RES_hhdet_fec!E40/0.086*1000000/RES_hhdet_num!E40)</f>
        <v>1431.9475996276731</v>
      </c>
      <c r="F40" s="156">
        <f>IF(RES_hhdet_fec!F40=0,0,RES_hhdet_fec!F40/0.086*1000000/RES_hhdet_num!F40)</f>
        <v>1418.1821989177806</v>
      </c>
      <c r="G40" s="156">
        <f>IF(RES_hhdet_fec!G40=0,0,RES_hhdet_fec!G40/0.086*1000000/RES_hhdet_num!G40)</f>
        <v>1407.0028638224517</v>
      </c>
      <c r="H40" s="156">
        <f>IF(RES_hhdet_fec!H40=0,0,RES_hhdet_fec!H40/0.086*1000000/RES_hhdet_num!H40)</f>
        <v>1391.9349804384594</v>
      </c>
      <c r="I40" s="156">
        <f>IF(RES_hhdet_fec!I40=0,0,RES_hhdet_fec!I40/0.086*1000000/RES_hhdet_num!I40)</f>
        <v>1377.1970739395845</v>
      </c>
      <c r="J40" s="156">
        <f>IF(RES_hhdet_fec!J40=0,0,RES_hhdet_fec!J40/0.086*1000000/RES_hhdet_num!J40)</f>
        <v>1357.8538278345072</v>
      </c>
      <c r="K40" s="156">
        <f>IF(RES_hhdet_fec!K40=0,0,RES_hhdet_fec!K40/0.086*1000000/RES_hhdet_num!K40)</f>
        <v>1376.9025327986906</v>
      </c>
      <c r="L40" s="156">
        <f>IF(RES_hhdet_fec!L40=0,0,RES_hhdet_fec!L40/0.086*1000000/RES_hhdet_num!L40)</f>
        <v>1394.4657776140143</v>
      </c>
      <c r="M40" s="156">
        <f>IF(RES_hhdet_fec!M40=0,0,RES_hhdet_fec!M40/0.086*1000000/RES_hhdet_num!M40)</f>
        <v>1371.285701915612</v>
      </c>
      <c r="N40" s="156">
        <f>IF(RES_hhdet_fec!N40=0,0,RES_hhdet_fec!N40/0.086*1000000/RES_hhdet_num!N40)</f>
        <v>1366.6640806740331</v>
      </c>
      <c r="O40" s="156">
        <f>IF(RES_hhdet_fec!O40=0,0,RES_hhdet_fec!O40/0.086*1000000/RES_hhdet_num!O40)</f>
        <v>1358.0606330509956</v>
      </c>
      <c r="P40" s="156">
        <f>IF(RES_hhdet_fec!P40=0,0,RES_hhdet_fec!P40/0.086*1000000/RES_hhdet_num!P40)</f>
        <v>1335.9287706302584</v>
      </c>
      <c r="Q40" s="156">
        <f>IF(RES_hhdet_fec!Q40=0,0,RES_hhdet_fec!Q40/0.086*1000000/RES_hhdet_num!Q40)</f>
        <v>1364.1595303862316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895.44871234382492</v>
      </c>
      <c r="C41" s="57">
        <f>IF(RES_hhdet_fec!C41=0,0,RES_hhdet_fec!C41/0.086*1000000/RES_hhdet_num!C41)</f>
        <v>904.5275194837194</v>
      </c>
      <c r="D41" s="57">
        <f>IF(RES_hhdet_fec!D41=0,0,RES_hhdet_fec!D41/0.086*1000000/RES_hhdet_num!D41)</f>
        <v>965.46432542603611</v>
      </c>
      <c r="E41" s="57">
        <f>IF(RES_hhdet_fec!E41=0,0,RES_hhdet_fec!E41/0.086*1000000/RES_hhdet_num!E41)</f>
        <v>1013.8098006059455</v>
      </c>
      <c r="F41" s="57">
        <f>IF(RES_hhdet_fec!F41=0,0,RES_hhdet_fec!F41/0.086*1000000/RES_hhdet_num!F41)</f>
        <v>1031.554609075542</v>
      </c>
      <c r="G41" s="57">
        <f>IF(RES_hhdet_fec!G41=0,0,RES_hhdet_fec!G41/0.086*1000000/RES_hhdet_num!G41)</f>
        <v>1065.249830868599</v>
      </c>
      <c r="H41" s="57">
        <f>IF(RES_hhdet_fec!H41=0,0,RES_hhdet_fec!H41/0.086*1000000/RES_hhdet_num!H41)</f>
        <v>999.08706837045418</v>
      </c>
      <c r="I41" s="57">
        <f>IF(RES_hhdet_fec!I41=0,0,RES_hhdet_fec!I41/0.086*1000000/RES_hhdet_num!I41)</f>
        <v>993.10188268857348</v>
      </c>
      <c r="J41" s="57">
        <f>IF(RES_hhdet_fec!J41=0,0,RES_hhdet_fec!J41/0.086*1000000/RES_hhdet_num!J41)</f>
        <v>890.40700070992784</v>
      </c>
      <c r="K41" s="57">
        <f>IF(RES_hhdet_fec!K41=0,0,RES_hhdet_fec!K41/0.086*1000000/RES_hhdet_num!K41)</f>
        <v>894.46127194321684</v>
      </c>
      <c r="L41" s="57">
        <f>IF(RES_hhdet_fec!L41=0,0,RES_hhdet_fec!L41/0.086*1000000/RES_hhdet_num!L41)</f>
        <v>855.35267053229029</v>
      </c>
      <c r="M41" s="57">
        <f>IF(RES_hhdet_fec!M41=0,0,RES_hhdet_fec!M41/0.086*1000000/RES_hhdet_num!M41)</f>
        <v>864.83055658352964</v>
      </c>
      <c r="N41" s="57">
        <f>IF(RES_hhdet_fec!N41=0,0,RES_hhdet_fec!N41/0.086*1000000/RES_hhdet_num!N41)</f>
        <v>938.47706300342566</v>
      </c>
      <c r="O41" s="57">
        <f>IF(RES_hhdet_fec!O41=0,0,RES_hhdet_fec!O41/0.086*1000000/RES_hhdet_num!O41)</f>
        <v>971.21357675734998</v>
      </c>
      <c r="P41" s="57">
        <f>IF(RES_hhdet_fec!P41=0,0,RES_hhdet_fec!P41/0.086*1000000/RES_hhdet_num!P41)</f>
        <v>1015.7465554276662</v>
      </c>
      <c r="Q41" s="57">
        <f>IF(RES_hhdet_fec!Q41=0,0,RES_hhdet_fec!Q41/0.086*1000000/RES_hhdet_num!Q41)</f>
        <v>1113.2284890990986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24151.546168345758</v>
      </c>
      <c r="C43" s="168">
        <f t="shared" ref="C43:Q43" si="8">SUM(C44,C47,C49,C58)</f>
        <v>23989.281501543272</v>
      </c>
      <c r="D43" s="168">
        <f t="shared" si="8"/>
        <v>21521.542741089688</v>
      </c>
      <c r="E43" s="168">
        <f t="shared" si="8"/>
        <v>23706.275392104388</v>
      </c>
      <c r="F43" s="168">
        <f t="shared" si="8"/>
        <v>23841.489659430514</v>
      </c>
      <c r="G43" s="168">
        <f t="shared" si="8"/>
        <v>23769.77045789046</v>
      </c>
      <c r="H43" s="168">
        <f t="shared" si="8"/>
        <v>20670.626935271655</v>
      </c>
      <c r="I43" s="168">
        <f t="shared" si="8"/>
        <v>17607.444768386587</v>
      </c>
      <c r="J43" s="168">
        <f t="shared" si="8"/>
        <v>21383.736114825446</v>
      </c>
      <c r="K43" s="168">
        <f t="shared" si="8"/>
        <v>18118.023158061344</v>
      </c>
      <c r="L43" s="168">
        <f t="shared" si="8"/>
        <v>19831.213275197941</v>
      </c>
      <c r="M43" s="168">
        <f t="shared" si="8"/>
        <v>16995.443250659886</v>
      </c>
      <c r="N43" s="168">
        <f t="shared" si="8"/>
        <v>17138.630571894122</v>
      </c>
      <c r="O43" s="168">
        <f t="shared" si="8"/>
        <v>18648.091217283458</v>
      </c>
      <c r="P43" s="168">
        <f t="shared" si="8"/>
        <v>15511.694702994369</v>
      </c>
      <c r="Q43" s="168">
        <f t="shared" si="8"/>
        <v>17662.868352109188</v>
      </c>
    </row>
    <row r="44" spans="1:17" ht="12.95" customHeight="1" x14ac:dyDescent="0.25">
      <c r="A44" s="158" t="s">
        <v>65</v>
      </c>
      <c r="B44" s="157">
        <f t="shared" ref="B44" si="9">SUM(B45:B46)</f>
        <v>20003.919249060706</v>
      </c>
      <c r="C44" s="157">
        <f t="shared" ref="C44:Q44" si="10">SUM(C45:C46)</f>
        <v>19818.670724944448</v>
      </c>
      <c r="D44" s="157">
        <f t="shared" si="10"/>
        <v>17229.5818600598</v>
      </c>
      <c r="E44" s="157">
        <f t="shared" si="10"/>
        <v>19386.889721746418</v>
      </c>
      <c r="F44" s="157">
        <f t="shared" si="10"/>
        <v>19475.383493500864</v>
      </c>
      <c r="G44" s="157">
        <f t="shared" si="10"/>
        <v>19394.795052831778</v>
      </c>
      <c r="H44" s="157">
        <f t="shared" si="10"/>
        <v>16418.519109930967</v>
      </c>
      <c r="I44" s="157">
        <f t="shared" si="10"/>
        <v>13505.188896469501</v>
      </c>
      <c r="J44" s="157">
        <f t="shared" si="10"/>
        <v>17196.870844445213</v>
      </c>
      <c r="K44" s="157">
        <f t="shared" si="10"/>
        <v>14111.079825970091</v>
      </c>
      <c r="L44" s="157">
        <f t="shared" si="10"/>
        <v>15921.697083634512</v>
      </c>
      <c r="M44" s="157">
        <f t="shared" si="10"/>
        <v>12920.576494599038</v>
      </c>
      <c r="N44" s="157">
        <f t="shared" si="10"/>
        <v>13053.976404652522</v>
      </c>
      <c r="O44" s="157">
        <f t="shared" si="10"/>
        <v>14531.137275528907</v>
      </c>
      <c r="P44" s="157">
        <f t="shared" si="10"/>
        <v>11333.352323372645</v>
      </c>
      <c r="Q44" s="157">
        <f t="shared" si="10"/>
        <v>13446.109941780034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19637.876768405189</v>
      </c>
      <c r="C45" s="156">
        <f>IF(RES_hhdet_fec!C45=0,0,RES_hhdet_fec!C45/0.086*1000000/RES_hhdet_num!C$43)</f>
        <v>19438.325824761909</v>
      </c>
      <c r="D45" s="156">
        <f>IF(RES_hhdet_fec!D45=0,0,RES_hhdet_fec!D45/0.086*1000000/RES_hhdet_num!D$43)</f>
        <v>16661.462822752121</v>
      </c>
      <c r="E45" s="156">
        <f>IF(RES_hhdet_fec!E45=0,0,RES_hhdet_fec!E45/0.086*1000000/RES_hhdet_num!E$43)</f>
        <v>18820.487884057966</v>
      </c>
      <c r="F45" s="156">
        <f>IF(RES_hhdet_fec!F45=0,0,RES_hhdet_fec!F45/0.086*1000000/RES_hhdet_num!F$43)</f>
        <v>18855.643302857239</v>
      </c>
      <c r="G45" s="156">
        <f>IF(RES_hhdet_fec!G45=0,0,RES_hhdet_fec!G45/0.086*1000000/RES_hhdet_num!G$43)</f>
        <v>18774.063822854794</v>
      </c>
      <c r="H45" s="156">
        <f>IF(RES_hhdet_fec!H45=0,0,RES_hhdet_fec!H45/0.086*1000000/RES_hhdet_num!H$43)</f>
        <v>16025.887376734994</v>
      </c>
      <c r="I45" s="156">
        <f>IF(RES_hhdet_fec!I45=0,0,RES_hhdet_fec!I45/0.086*1000000/RES_hhdet_num!I$43)</f>
        <v>13165.793598930179</v>
      </c>
      <c r="J45" s="156">
        <f>IF(RES_hhdet_fec!J45=0,0,RES_hhdet_fec!J45/0.086*1000000/RES_hhdet_num!J$43)</f>
        <v>17012.364550838396</v>
      </c>
      <c r="K45" s="156">
        <f>IF(RES_hhdet_fec!K45=0,0,RES_hhdet_fec!K45/0.086*1000000/RES_hhdet_num!K$43)</f>
        <v>13936.658070053218</v>
      </c>
      <c r="L45" s="156">
        <f>IF(RES_hhdet_fec!L45=0,0,RES_hhdet_fec!L45/0.086*1000000/RES_hhdet_num!L$43)</f>
        <v>15804.012440834258</v>
      </c>
      <c r="M45" s="156">
        <f>IF(RES_hhdet_fec!M45=0,0,RES_hhdet_fec!M45/0.086*1000000/RES_hhdet_num!M$43)</f>
        <v>12820.268099328166</v>
      </c>
      <c r="N45" s="156">
        <f>IF(RES_hhdet_fec!N45=0,0,RES_hhdet_fec!N45/0.086*1000000/RES_hhdet_num!N$43)</f>
        <v>12889.351894178784</v>
      </c>
      <c r="O45" s="156">
        <f>IF(RES_hhdet_fec!O45=0,0,RES_hhdet_fec!O45/0.086*1000000/RES_hhdet_num!O$43)</f>
        <v>14356.058195220437</v>
      </c>
      <c r="P45" s="156">
        <f>IF(RES_hhdet_fec!P45=0,0,RES_hhdet_fec!P45/0.086*1000000/RES_hhdet_num!P$43)</f>
        <v>11142.435689932168</v>
      </c>
      <c r="Q45" s="156">
        <f>IF(RES_hhdet_fec!Q45=0,0,RES_hhdet_fec!Q45/0.086*1000000/RES_hhdet_num!Q$43)</f>
        <v>13236.297371659834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366.04248065551559</v>
      </c>
      <c r="C46" s="156">
        <f>IF(RES_hhdet_fec!C46=0,0,RES_hhdet_fec!C46/0.086*1000000/RES_hhdet_num!C$43)</f>
        <v>380.34490018254036</v>
      </c>
      <c r="D46" s="156">
        <f>IF(RES_hhdet_fec!D46=0,0,RES_hhdet_fec!D46/0.086*1000000/RES_hhdet_num!D$43)</f>
        <v>568.11903730767881</v>
      </c>
      <c r="E46" s="156">
        <f>IF(RES_hhdet_fec!E46=0,0,RES_hhdet_fec!E46/0.086*1000000/RES_hhdet_num!E$43)</f>
        <v>566.40183768845054</v>
      </c>
      <c r="F46" s="156">
        <f>IF(RES_hhdet_fec!F46=0,0,RES_hhdet_fec!F46/0.086*1000000/RES_hhdet_num!F$43)</f>
        <v>619.74019064362415</v>
      </c>
      <c r="G46" s="156">
        <f>IF(RES_hhdet_fec!G46=0,0,RES_hhdet_fec!G46/0.086*1000000/RES_hhdet_num!G$43)</f>
        <v>620.73122997698226</v>
      </c>
      <c r="H46" s="156">
        <f>IF(RES_hhdet_fec!H46=0,0,RES_hhdet_fec!H46/0.086*1000000/RES_hhdet_num!H$43)</f>
        <v>392.63173319597263</v>
      </c>
      <c r="I46" s="156">
        <f>IF(RES_hhdet_fec!I46=0,0,RES_hhdet_fec!I46/0.086*1000000/RES_hhdet_num!I$43)</f>
        <v>339.39529753932243</v>
      </c>
      <c r="J46" s="156">
        <f>IF(RES_hhdet_fec!J46=0,0,RES_hhdet_fec!J46/0.086*1000000/RES_hhdet_num!J$43)</f>
        <v>184.50629360681651</v>
      </c>
      <c r="K46" s="156">
        <f>IF(RES_hhdet_fec!K46=0,0,RES_hhdet_fec!K46/0.086*1000000/RES_hhdet_num!K$43)</f>
        <v>174.42175591687359</v>
      </c>
      <c r="L46" s="156">
        <f>IF(RES_hhdet_fec!L46=0,0,RES_hhdet_fec!L46/0.086*1000000/RES_hhdet_num!L$43)</f>
        <v>117.68464280025407</v>
      </c>
      <c r="M46" s="156">
        <f>IF(RES_hhdet_fec!M46=0,0,RES_hhdet_fec!M46/0.086*1000000/RES_hhdet_num!M$43)</f>
        <v>100.30839527087177</v>
      </c>
      <c r="N46" s="156">
        <f>IF(RES_hhdet_fec!N46=0,0,RES_hhdet_fec!N46/0.086*1000000/RES_hhdet_num!N$43)</f>
        <v>164.62451047373708</v>
      </c>
      <c r="O46" s="156">
        <f>IF(RES_hhdet_fec!O46=0,0,RES_hhdet_fec!O46/0.086*1000000/RES_hhdet_num!O$43)</f>
        <v>175.07908030846863</v>
      </c>
      <c r="P46" s="156">
        <f>IF(RES_hhdet_fec!P46=0,0,RES_hhdet_fec!P46/0.086*1000000/RES_hhdet_num!P$43)</f>
        <v>190.91663344047538</v>
      </c>
      <c r="Q46" s="156">
        <f>IF(RES_hhdet_fec!Q46=0,0,RES_hhdet_fec!Q46/0.086*1000000/RES_hhdet_num!Q$43)</f>
        <v>209.81257012020023</v>
      </c>
    </row>
    <row r="47" spans="1:17" ht="12.95" customHeight="1" x14ac:dyDescent="0.25">
      <c r="A47" s="158" t="s">
        <v>112</v>
      </c>
      <c r="B47" s="157">
        <f t="shared" ref="B47:Q47" si="11">B48</f>
        <v>4.6348973409843541</v>
      </c>
      <c r="C47" s="157">
        <f t="shared" si="11"/>
        <v>5.677753194118262</v>
      </c>
      <c r="D47" s="157">
        <f t="shared" si="11"/>
        <v>6.5630064486857913</v>
      </c>
      <c r="E47" s="157">
        <f t="shared" si="11"/>
        <v>7.1793817328557603</v>
      </c>
      <c r="F47" s="157">
        <f t="shared" si="11"/>
        <v>7.755038363951142</v>
      </c>
      <c r="G47" s="157">
        <f t="shared" si="11"/>
        <v>8.5384264946870214</v>
      </c>
      <c r="H47" s="157">
        <f t="shared" si="11"/>
        <v>9.1061245571166687</v>
      </c>
      <c r="I47" s="157">
        <f t="shared" si="11"/>
        <v>9.8113441672238952</v>
      </c>
      <c r="J47" s="157">
        <f t="shared" si="11"/>
        <v>11.693183245982409</v>
      </c>
      <c r="K47" s="157">
        <f t="shared" si="11"/>
        <v>13.489421164487826</v>
      </c>
      <c r="L47" s="157">
        <f t="shared" si="11"/>
        <v>14.823249844400339</v>
      </c>
      <c r="M47" s="157">
        <f t="shared" si="11"/>
        <v>16.071607606970517</v>
      </c>
      <c r="N47" s="157">
        <f t="shared" si="11"/>
        <v>17.35565595211774</v>
      </c>
      <c r="O47" s="157">
        <f t="shared" si="11"/>
        <v>17.349364229789657</v>
      </c>
      <c r="P47" s="157">
        <f t="shared" si="11"/>
        <v>16.507455671867145</v>
      </c>
      <c r="Q47" s="157">
        <f t="shared" si="11"/>
        <v>16.965148779427938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4.6348973409843541</v>
      </c>
      <c r="C48" s="156">
        <f>IF(RES_hhdet_fec!C48=0,0,RES_hhdet_fec!C48/0.086*1000000/RES_hhdet_num!C$43)</f>
        <v>5.677753194118262</v>
      </c>
      <c r="D48" s="156">
        <f>IF(RES_hhdet_fec!D48=0,0,RES_hhdet_fec!D48/0.086*1000000/RES_hhdet_num!D$43)</f>
        <v>6.5630064486857913</v>
      </c>
      <c r="E48" s="156">
        <f>IF(RES_hhdet_fec!E48=0,0,RES_hhdet_fec!E48/0.086*1000000/RES_hhdet_num!E$43)</f>
        <v>7.1793817328557603</v>
      </c>
      <c r="F48" s="156">
        <f>IF(RES_hhdet_fec!F48=0,0,RES_hhdet_fec!F48/0.086*1000000/RES_hhdet_num!F$43)</f>
        <v>7.755038363951142</v>
      </c>
      <c r="G48" s="156">
        <f>IF(RES_hhdet_fec!G48=0,0,RES_hhdet_fec!G48/0.086*1000000/RES_hhdet_num!G$43)</f>
        <v>8.5384264946870214</v>
      </c>
      <c r="H48" s="156">
        <f>IF(RES_hhdet_fec!H48=0,0,RES_hhdet_fec!H48/0.086*1000000/RES_hhdet_num!H$43)</f>
        <v>9.1061245571166687</v>
      </c>
      <c r="I48" s="156">
        <f>IF(RES_hhdet_fec!I48=0,0,RES_hhdet_fec!I48/0.086*1000000/RES_hhdet_num!I$43)</f>
        <v>9.8113441672238952</v>
      </c>
      <c r="J48" s="156">
        <f>IF(RES_hhdet_fec!J48=0,0,RES_hhdet_fec!J48/0.086*1000000/RES_hhdet_num!J$43)</f>
        <v>11.693183245982409</v>
      </c>
      <c r="K48" s="156">
        <f>IF(RES_hhdet_fec!K48=0,0,RES_hhdet_fec!K48/0.086*1000000/RES_hhdet_num!K$43)</f>
        <v>13.489421164487826</v>
      </c>
      <c r="L48" s="156">
        <f>IF(RES_hhdet_fec!L48=0,0,RES_hhdet_fec!L48/0.086*1000000/RES_hhdet_num!L$43)</f>
        <v>14.823249844400339</v>
      </c>
      <c r="M48" s="156">
        <f>IF(RES_hhdet_fec!M48=0,0,RES_hhdet_fec!M48/0.086*1000000/RES_hhdet_num!M$43)</f>
        <v>16.071607606970517</v>
      </c>
      <c r="N48" s="156">
        <f>IF(RES_hhdet_fec!N48=0,0,RES_hhdet_fec!N48/0.086*1000000/RES_hhdet_num!N$43)</f>
        <v>17.35565595211774</v>
      </c>
      <c r="O48" s="156">
        <f>IF(RES_hhdet_fec!O48=0,0,RES_hhdet_fec!O48/0.086*1000000/RES_hhdet_num!O$43)</f>
        <v>17.349364229789657</v>
      </c>
      <c r="P48" s="156">
        <f>IF(RES_hhdet_fec!P48=0,0,RES_hhdet_fec!P48/0.086*1000000/RES_hhdet_num!P$43)</f>
        <v>16.507455671867145</v>
      </c>
      <c r="Q48" s="156">
        <f>IF(RES_hhdet_fec!Q48=0,0,RES_hhdet_fec!Q48/0.086*1000000/RES_hhdet_num!Q$43)</f>
        <v>16.965148779427938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3186.5709110928187</v>
      </c>
      <c r="C49" s="157">
        <f>IF(RES_hhdet_fec!C49=0,0,RES_hhdet_fec!C49/0.086*1000000/RES_hhdet_num!C$43)</f>
        <v>3201.2325291846305</v>
      </c>
      <c r="D49" s="157">
        <f>IF(RES_hhdet_fec!D49=0,0,RES_hhdet_fec!D49/0.086*1000000/RES_hhdet_num!D$43)</f>
        <v>3244.4766027710566</v>
      </c>
      <c r="E49" s="157">
        <f>IF(RES_hhdet_fec!E49=0,0,RES_hhdet_fec!E49/0.086*1000000/RES_hhdet_num!E$43)</f>
        <v>3263.06188836006</v>
      </c>
      <c r="F49" s="157">
        <f>IF(RES_hhdet_fec!F49=0,0,RES_hhdet_fec!F49/0.086*1000000/RES_hhdet_num!F$43)</f>
        <v>3287.9715026397866</v>
      </c>
      <c r="G49" s="157">
        <f>IF(RES_hhdet_fec!G49=0,0,RES_hhdet_fec!G49/0.086*1000000/RES_hhdet_num!G$43)</f>
        <v>3271.7043057097776</v>
      </c>
      <c r="H49" s="157">
        <f>IF(RES_hhdet_fec!H49=0,0,RES_hhdet_fec!H49/0.086*1000000/RES_hhdet_num!H$43)</f>
        <v>3212.10998918313</v>
      </c>
      <c r="I49" s="157">
        <f>IF(RES_hhdet_fec!I49=0,0,RES_hhdet_fec!I49/0.086*1000000/RES_hhdet_num!I$43)</f>
        <v>3056.8273608959175</v>
      </c>
      <c r="J49" s="157">
        <f>IF(RES_hhdet_fec!J49=0,0,RES_hhdet_fec!J49/0.086*1000000/RES_hhdet_num!J$43)</f>
        <v>3178.6677967886312</v>
      </c>
      <c r="K49" s="157">
        <f>IF(RES_hhdet_fec!K49=0,0,RES_hhdet_fec!K49/0.086*1000000/RES_hhdet_num!K$43)</f>
        <v>3038.8248724287732</v>
      </c>
      <c r="L49" s="157">
        <f>IF(RES_hhdet_fec!L49=0,0,RES_hhdet_fec!L49/0.086*1000000/RES_hhdet_num!L$43)</f>
        <v>3008.5469973241311</v>
      </c>
      <c r="M49" s="157">
        <f>IF(RES_hhdet_fec!M49=0,0,RES_hhdet_fec!M49/0.086*1000000/RES_hhdet_num!M$43)</f>
        <v>3104.5284655557757</v>
      </c>
      <c r="N49" s="157">
        <f>IF(RES_hhdet_fec!N49=0,0,RES_hhdet_fec!N49/0.086*1000000/RES_hhdet_num!N$43)</f>
        <v>3060.7844044472313</v>
      </c>
      <c r="O49" s="157">
        <f>IF(RES_hhdet_fec!O49=0,0,RES_hhdet_fec!O49/0.086*1000000/RES_hhdet_num!O$43)</f>
        <v>3073.1740637418884</v>
      </c>
      <c r="P49" s="157">
        <f>IF(RES_hhdet_fec!P49=0,0,RES_hhdet_fec!P49/0.086*1000000/RES_hhdet_num!P$43)</f>
        <v>3087.2692462423547</v>
      </c>
      <c r="Q49" s="157">
        <f>IF(RES_hhdet_fec!Q49=0,0,RES_hhdet_fec!Q49/0.086*1000000/RES_hhdet_num!Q$43)</f>
        <v>3046.4736501480625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3316.2113907430121</v>
      </c>
      <c r="C50" s="132">
        <f>IF(RES_hhdet_fec!C50=0,0,RES_hhdet_fec!C50/0.086*1000000/RES_hhdet_num!C50)</f>
        <v>3284.7046238241178</v>
      </c>
      <c r="D50" s="132">
        <f>IF(RES_hhdet_fec!D50=0,0,RES_hhdet_fec!D50/0.086*1000000/RES_hhdet_num!D50)</f>
        <v>3158.932407981637</v>
      </c>
      <c r="E50" s="132">
        <f>IF(RES_hhdet_fec!E50=0,0,RES_hhdet_fec!E50/0.086*1000000/RES_hhdet_num!E50)</f>
        <v>3296.1965412935606</v>
      </c>
      <c r="F50" s="132">
        <f>IF(RES_hhdet_fec!F50=0,0,RES_hhdet_fec!F50/0.086*1000000/RES_hhdet_num!F50)</f>
        <v>3247.6869967126131</v>
      </c>
      <c r="G50" s="132">
        <f>IF(RES_hhdet_fec!G50=0,0,RES_hhdet_fec!G50/0.086*1000000/RES_hhdet_num!G50)</f>
        <v>3204.7238473640768</v>
      </c>
      <c r="H50" s="132">
        <f>IF(RES_hhdet_fec!H50=0,0,RES_hhdet_fec!H50/0.086*1000000/RES_hhdet_num!H50)</f>
        <v>3275.301098449379</v>
      </c>
      <c r="I50" s="132">
        <f>IF(RES_hhdet_fec!I50=0,0,RES_hhdet_fec!I50/0.086*1000000/RES_hhdet_num!I50)</f>
        <v>3076.9531884483372</v>
      </c>
      <c r="J50" s="132">
        <f>IF(RES_hhdet_fec!J50=0,0,RES_hhdet_fec!J50/0.086*1000000/RES_hhdet_num!J50)</f>
        <v>3231.528516329075</v>
      </c>
      <c r="K50" s="132">
        <f>IF(RES_hhdet_fec!K50=0,0,RES_hhdet_fec!K50/0.086*1000000/RES_hhdet_num!K50)</f>
        <v>3100.1089969437116</v>
      </c>
      <c r="L50" s="132">
        <f>IF(RES_hhdet_fec!L50=0,0,RES_hhdet_fec!L50/0.086*1000000/RES_hhdet_num!L50)</f>
        <v>3102.2257118755829</v>
      </c>
      <c r="M50" s="132">
        <f>IF(RES_hhdet_fec!M50=0,0,RES_hhdet_fec!M50/0.086*1000000/RES_hhdet_num!M50)</f>
        <v>3224.3050450240403</v>
      </c>
      <c r="N50" s="132">
        <f>IF(RES_hhdet_fec!N50=0,0,RES_hhdet_fec!N50/0.086*1000000/RES_hhdet_num!N50)</f>
        <v>3096.1777116208027</v>
      </c>
      <c r="O50" s="132">
        <f>IF(RES_hhdet_fec!O50=0,0,RES_hhdet_fec!O50/0.086*1000000/RES_hhdet_num!O50)</f>
        <v>3095.9861149186268</v>
      </c>
      <c r="P50" s="132">
        <f>IF(RES_hhdet_fec!P50=0,0,RES_hhdet_fec!P50/0.086*1000000/RES_hhdet_num!P50)</f>
        <v>3108.5244183200157</v>
      </c>
      <c r="Q50" s="132">
        <f>IF(RES_hhdet_fec!Q50=0,0,RES_hhdet_fec!Q50/0.086*1000000/RES_hhdet_num!Q50)</f>
        <v>3056.7537660105554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2745.8815686861526</v>
      </c>
      <c r="C51" s="132">
        <f>IF(RES_hhdet_fec!C51=0,0,RES_hhdet_fec!C51/0.086*1000000/RES_hhdet_num!C51)</f>
        <v>2733.2287614151201</v>
      </c>
      <c r="D51" s="132">
        <f>IF(RES_hhdet_fec!D51=0,0,RES_hhdet_fec!D51/0.086*1000000/RES_hhdet_num!D51)</f>
        <v>2646.7612716130761</v>
      </c>
      <c r="E51" s="132">
        <f>IF(RES_hhdet_fec!E51=0,0,RES_hhdet_fec!E51/0.086*1000000/RES_hhdet_num!E51)</f>
        <v>2736.3115907721772</v>
      </c>
      <c r="F51" s="132">
        <f>IF(RES_hhdet_fec!F51=0,0,RES_hhdet_fec!F51/0.086*1000000/RES_hhdet_num!F51)</f>
        <v>2709.0300194093538</v>
      </c>
      <c r="G51" s="132">
        <f>IF(RES_hhdet_fec!G51=0,0,RES_hhdet_fec!G51/0.086*1000000/RES_hhdet_num!G51)</f>
        <v>2679.2451720150561</v>
      </c>
      <c r="H51" s="132">
        <f>IF(RES_hhdet_fec!H51=0,0,RES_hhdet_fec!H51/0.086*1000000/RES_hhdet_num!H51)</f>
        <v>2722.3295028547955</v>
      </c>
      <c r="I51" s="132">
        <f>IF(RES_hhdet_fec!I51=0,0,RES_hhdet_fec!I51/0.086*1000000/RES_hhdet_num!I51)</f>
        <v>2590.0760526238168</v>
      </c>
      <c r="J51" s="132">
        <f>IF(RES_hhdet_fec!J51=0,0,RES_hhdet_fec!J51/0.086*1000000/RES_hhdet_num!J51)</f>
        <v>2697.5019047554761</v>
      </c>
      <c r="K51" s="132">
        <f>IF(RES_hhdet_fec!K51=0,0,RES_hhdet_fec!K51/0.086*1000000/RES_hhdet_num!K51)</f>
        <v>2609.7464192060856</v>
      </c>
      <c r="L51" s="132">
        <f>IF(RES_hhdet_fec!L51=0,0,RES_hhdet_fec!L51/0.086*1000000/RES_hhdet_num!L51)</f>
        <v>2623.8522612497932</v>
      </c>
      <c r="M51" s="132">
        <f>IF(RES_hhdet_fec!M51=0,0,RES_hhdet_fec!M51/0.086*1000000/RES_hhdet_num!M51)</f>
        <v>2697.4818926362691</v>
      </c>
      <c r="N51" s="132">
        <f>IF(RES_hhdet_fec!N51=0,0,RES_hhdet_fec!N51/0.086*1000000/RES_hhdet_num!N51)</f>
        <v>2619.2584931613851</v>
      </c>
      <c r="O51" s="132">
        <f>IF(RES_hhdet_fec!O51=0,0,RES_hhdet_fec!O51/0.086*1000000/RES_hhdet_num!O51)</f>
        <v>2622.1512387423954</v>
      </c>
      <c r="P51" s="132">
        <f>IF(RES_hhdet_fec!P51=0,0,RES_hhdet_fec!P51/0.086*1000000/RES_hhdet_num!P51)</f>
        <v>2627.9890626656593</v>
      </c>
      <c r="Q51" s="132">
        <f>IF(RES_hhdet_fec!Q51=0,0,RES_hhdet_fec!Q51/0.086*1000000/RES_hhdet_num!Q51)</f>
        <v>2586.6721831024697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2155.5374039833114</v>
      </c>
      <c r="C52" s="165">
        <f>IF(RES_hhdet_fec!C52=0,0,RES_hhdet_fec!C52/0.086*1000000/RES_hhdet_num!C51)</f>
        <v>2135.0580054857523</v>
      </c>
      <c r="D52" s="165">
        <f>IF(RES_hhdet_fec!D52=0,0,RES_hhdet_fec!D52/0.086*1000000/RES_hhdet_num!D51)</f>
        <v>2053.3060651881606</v>
      </c>
      <c r="E52" s="165">
        <f>IF(RES_hhdet_fec!E52=0,0,RES_hhdet_fec!E52/0.086*1000000/RES_hhdet_num!E51)</f>
        <v>2142.5277518409016</v>
      </c>
      <c r="F52" s="165">
        <f>IF(RES_hhdet_fec!F52=0,0,RES_hhdet_fec!F52/0.086*1000000/RES_hhdet_num!F51)</f>
        <v>2110.996547863173</v>
      </c>
      <c r="G52" s="165">
        <f>IF(RES_hhdet_fec!G52=0,0,RES_hhdet_fec!G52/0.086*1000000/RES_hhdet_num!G51)</f>
        <v>2083.0705007867141</v>
      </c>
      <c r="H52" s="165">
        <f>IF(RES_hhdet_fec!H52=0,0,RES_hhdet_fec!H52/0.086*1000000/RES_hhdet_num!H51)</f>
        <v>2128.945713992116</v>
      </c>
      <c r="I52" s="165">
        <f>IF(RES_hhdet_fec!I52=0,0,RES_hhdet_fec!I52/0.086*1000000/RES_hhdet_num!I51)</f>
        <v>2000.0195724914563</v>
      </c>
      <c r="J52" s="165">
        <f>IF(RES_hhdet_fec!J52=0,0,RES_hhdet_fec!J52/0.086*1000000/RES_hhdet_num!J51)</f>
        <v>2100.4935356139617</v>
      </c>
      <c r="K52" s="165">
        <f>IF(RES_hhdet_fec!K52=0,0,RES_hhdet_fec!K52/0.086*1000000/RES_hhdet_num!K51)</f>
        <v>2015.0708480134265</v>
      </c>
      <c r="L52" s="165">
        <f>IF(RES_hhdet_fec!L52=0,0,RES_hhdet_fec!L52/0.086*1000000/RES_hhdet_num!L51)</f>
        <v>2016.4467127191015</v>
      </c>
      <c r="M52" s="165">
        <f>IF(RES_hhdet_fec!M52=0,0,RES_hhdet_fec!M52/0.086*1000000/RES_hhdet_num!M51)</f>
        <v>2095.7982792656048</v>
      </c>
      <c r="N52" s="165">
        <f>IF(RES_hhdet_fec!N52=0,0,RES_hhdet_fec!N52/0.086*1000000/RES_hhdet_num!N51)</f>
        <v>2012.515512553502</v>
      </c>
      <c r="O52" s="165">
        <f>IF(RES_hhdet_fec!O52=0,0,RES_hhdet_fec!O52/0.086*1000000/RES_hhdet_num!O51)</f>
        <v>2012.390974697091</v>
      </c>
      <c r="P52" s="165">
        <f>IF(RES_hhdet_fec!P52=0,0,RES_hhdet_fec!P52/0.086*1000000/RES_hhdet_num!P51)</f>
        <v>2020.5408719079962</v>
      </c>
      <c r="Q52" s="165">
        <f>IF(RES_hhdet_fec!Q52=0,0,RES_hhdet_fec!Q52/0.086*1000000/RES_hhdet_num!Q51)</f>
        <v>1986.8899479068443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590.344164702841</v>
      </c>
      <c r="C53" s="164">
        <f>IF(RES_hhdet_fec!C53=0,0,RES_hhdet_fec!C53/0.086*1000000/RES_hhdet_num!C51)</f>
        <v>598.17075592936828</v>
      </c>
      <c r="D53" s="164">
        <f>IF(RES_hhdet_fec!D53=0,0,RES_hhdet_fec!D53/0.086*1000000/RES_hhdet_num!D51)</f>
        <v>593.45520642491567</v>
      </c>
      <c r="E53" s="164">
        <f>IF(RES_hhdet_fec!E53=0,0,RES_hhdet_fec!E53/0.086*1000000/RES_hhdet_num!E51)</f>
        <v>593.78383893127545</v>
      </c>
      <c r="F53" s="164">
        <f>IF(RES_hhdet_fec!F53=0,0,RES_hhdet_fec!F53/0.086*1000000/RES_hhdet_num!F51)</f>
        <v>598.0334715461812</v>
      </c>
      <c r="G53" s="164">
        <f>IF(RES_hhdet_fec!G53=0,0,RES_hhdet_fec!G53/0.086*1000000/RES_hhdet_num!G51)</f>
        <v>596.1746712283425</v>
      </c>
      <c r="H53" s="164">
        <f>IF(RES_hhdet_fec!H53=0,0,RES_hhdet_fec!H53/0.086*1000000/RES_hhdet_num!H51)</f>
        <v>593.38378886267981</v>
      </c>
      <c r="I53" s="164">
        <f>IF(RES_hhdet_fec!I53=0,0,RES_hhdet_fec!I53/0.086*1000000/RES_hhdet_num!I51)</f>
        <v>590.05648013236066</v>
      </c>
      <c r="J53" s="164">
        <f>IF(RES_hhdet_fec!J53=0,0,RES_hhdet_fec!J53/0.086*1000000/RES_hhdet_num!J51)</f>
        <v>597.00836914151444</v>
      </c>
      <c r="K53" s="164">
        <f>IF(RES_hhdet_fec!K53=0,0,RES_hhdet_fec!K53/0.086*1000000/RES_hhdet_num!K51)</f>
        <v>594.67557119265939</v>
      </c>
      <c r="L53" s="164">
        <f>IF(RES_hhdet_fec!L53=0,0,RES_hhdet_fec!L53/0.086*1000000/RES_hhdet_num!L51)</f>
        <v>607.40554853069182</v>
      </c>
      <c r="M53" s="164">
        <f>IF(RES_hhdet_fec!M53=0,0,RES_hhdet_fec!M53/0.086*1000000/RES_hhdet_num!M51)</f>
        <v>601.68361337066437</v>
      </c>
      <c r="N53" s="164">
        <f>IF(RES_hhdet_fec!N53=0,0,RES_hhdet_fec!N53/0.086*1000000/RES_hhdet_num!N51)</f>
        <v>606.74298060788294</v>
      </c>
      <c r="O53" s="164">
        <f>IF(RES_hhdet_fec!O53=0,0,RES_hhdet_fec!O53/0.086*1000000/RES_hhdet_num!O51)</f>
        <v>609.76026404530421</v>
      </c>
      <c r="P53" s="164">
        <f>IF(RES_hhdet_fec!P53=0,0,RES_hhdet_fec!P53/0.086*1000000/RES_hhdet_num!P51)</f>
        <v>607.44819075766236</v>
      </c>
      <c r="Q53" s="164">
        <f>IF(RES_hhdet_fec!Q53=0,0,RES_hhdet_fec!Q53/0.086*1000000/RES_hhdet_num!Q51)</f>
        <v>599.78223519562573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2924.3767140021268</v>
      </c>
      <c r="C54" s="162">
        <f>IF(RES_hhdet_fec!C54=0,0,RES_hhdet_fec!C54/0.086*1000000/RES_hhdet_num!C54)</f>
        <v>3041.3840352955535</v>
      </c>
      <c r="D54" s="162">
        <f>IF(RES_hhdet_fec!D54=0,0,RES_hhdet_fec!D54/0.086*1000000/RES_hhdet_num!D54)</f>
        <v>3423.165785824011</v>
      </c>
      <c r="E54" s="162">
        <f>IF(RES_hhdet_fec!E54=0,0,RES_hhdet_fec!E54/0.086*1000000/RES_hhdet_num!E54)</f>
        <v>3206.5349202843536</v>
      </c>
      <c r="F54" s="162">
        <f>IF(RES_hhdet_fec!F54=0,0,RES_hhdet_fec!F54/0.086*1000000/RES_hhdet_num!F54)</f>
        <v>3399.7691266108341</v>
      </c>
      <c r="G54" s="162">
        <f>IF(RES_hhdet_fec!G54=0,0,RES_hhdet_fec!G54/0.086*1000000/RES_hhdet_num!G54)</f>
        <v>3475.4935953527688</v>
      </c>
      <c r="H54" s="162">
        <f>IF(RES_hhdet_fec!H54=0,0,RES_hhdet_fec!H54/0.086*1000000/RES_hhdet_num!H54)</f>
        <v>3050.9224396713284</v>
      </c>
      <c r="I54" s="162">
        <f>IF(RES_hhdet_fec!I54=0,0,RES_hhdet_fec!I54/0.086*1000000/RES_hhdet_num!I54)</f>
        <v>3028.3347139752955</v>
      </c>
      <c r="J54" s="162">
        <f>IF(RES_hhdet_fec!J54=0,0,RES_hhdet_fec!J54/0.086*1000000/RES_hhdet_num!J54)</f>
        <v>2909.9358313520447</v>
      </c>
      <c r="K54" s="162">
        <f>IF(RES_hhdet_fec!K54=0,0,RES_hhdet_fec!K54/0.086*1000000/RES_hhdet_num!K54)</f>
        <v>2842.6240314117713</v>
      </c>
      <c r="L54" s="162">
        <f>IF(RES_hhdet_fec!L54=0,0,RES_hhdet_fec!L54/0.086*1000000/RES_hhdet_num!L54)</f>
        <v>2673.5667929846031</v>
      </c>
      <c r="M54" s="162">
        <f>IF(RES_hhdet_fec!M54=0,0,RES_hhdet_fec!M54/0.086*1000000/RES_hhdet_num!M54)</f>
        <v>2609.5646958978632</v>
      </c>
      <c r="N54" s="162">
        <f>IF(RES_hhdet_fec!N54=0,0,RES_hhdet_fec!N54/0.086*1000000/RES_hhdet_num!N54)</f>
        <v>3040.440345296196</v>
      </c>
      <c r="O54" s="162">
        <f>IF(RES_hhdet_fec!O54=0,0,RES_hhdet_fec!O54/0.086*1000000/RES_hhdet_num!O54)</f>
        <v>3168.1406668377927</v>
      </c>
      <c r="P54" s="162">
        <f>IF(RES_hhdet_fec!P54=0,0,RES_hhdet_fec!P54/0.086*1000000/RES_hhdet_num!P54)</f>
        <v>3246.6334844442677</v>
      </c>
      <c r="Q54" s="162">
        <f>IF(RES_hhdet_fec!Q54=0,0,RES_hhdet_fec!Q54/0.086*1000000/RES_hhdet_num!Q54)</f>
        <v>3412.1064126805031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2491.1890288045688</v>
      </c>
      <c r="C55" s="160">
        <f>IF(RES_hhdet_fec!C55=0,0,RES_hhdet_fec!C55/0.086*1000000/RES_hhdet_num!C55)</f>
        <v>2575.0703788716278</v>
      </c>
      <c r="D55" s="160">
        <f>IF(RES_hhdet_fec!D55=0,0,RES_hhdet_fec!D55/0.086*1000000/RES_hhdet_num!D55)</f>
        <v>2818.5129672106</v>
      </c>
      <c r="E55" s="160">
        <f>IF(RES_hhdet_fec!E55=0,0,RES_hhdet_fec!E55/0.086*1000000/RES_hhdet_num!E55)</f>
        <v>2678.0315371162005</v>
      </c>
      <c r="F55" s="160">
        <f>IF(RES_hhdet_fec!F55=0,0,RES_hhdet_fec!F55/0.086*1000000/RES_hhdet_num!F55)</f>
        <v>2807.883403843191</v>
      </c>
      <c r="G55" s="160">
        <f>IF(RES_hhdet_fec!G55=0,0,RES_hhdet_fec!G55/0.086*1000000/RES_hhdet_num!G55)</f>
        <v>2855.245508207734</v>
      </c>
      <c r="H55" s="160">
        <f>IF(RES_hhdet_fec!H55=0,0,RES_hhdet_fec!H55/0.086*1000000/RES_hhdet_num!H55)</f>
        <v>2576.4833746490526</v>
      </c>
      <c r="I55" s="160">
        <f>IF(RES_hhdet_fec!I55=0,0,RES_hhdet_fec!I55/0.086*1000000/RES_hhdet_num!I55)</f>
        <v>2558.4740442163134</v>
      </c>
      <c r="J55" s="160">
        <f>IF(RES_hhdet_fec!J55=0,0,RES_hhdet_fec!J55/0.086*1000000/RES_hhdet_num!J55)</f>
        <v>2488.4666595204076</v>
      </c>
      <c r="K55" s="160">
        <f>IF(RES_hhdet_fec!K55=0,0,RES_hhdet_fec!K55/0.086*1000000/RES_hhdet_num!K55)</f>
        <v>2442.3811916103095</v>
      </c>
      <c r="L55" s="160">
        <f>IF(RES_hhdet_fec!L55=0,0,RES_hhdet_fec!L55/0.086*1000000/RES_hhdet_num!L55)</f>
        <v>2345.2239639706668</v>
      </c>
      <c r="M55" s="160">
        <f>IF(RES_hhdet_fec!M55=0,0,RES_hhdet_fec!M55/0.086*1000000/RES_hhdet_num!M55)</f>
        <v>2297.9006657042605</v>
      </c>
      <c r="N55" s="160">
        <f>IF(RES_hhdet_fec!N55=0,0,RES_hhdet_fec!N55/0.086*1000000/RES_hhdet_num!N55)</f>
        <v>2583.0292050503908</v>
      </c>
      <c r="O55" s="160">
        <f>IF(RES_hhdet_fec!O55=0,0,RES_hhdet_fec!O55/0.086*1000000/RES_hhdet_num!O55)</f>
        <v>2669.0516974898592</v>
      </c>
      <c r="P55" s="160">
        <f>IF(RES_hhdet_fec!P55=0,0,RES_hhdet_fec!P55/0.086*1000000/RES_hhdet_num!P55)</f>
        <v>2717.7599556464188</v>
      </c>
      <c r="Q55" s="160">
        <f>IF(RES_hhdet_fec!Q55=0,0,RES_hhdet_fec!Q55/0.086*1000000/RES_hhdet_num!Q55)</f>
        <v>2817.6514034379343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1900.8448641017276</v>
      </c>
      <c r="C56" s="156">
        <f>IF(RES_hhdet_fec!C56=0,0,RES_hhdet_fec!C56/0.086*1000000/RES_hhdet_num!C55)</f>
        <v>1976.8996229422596</v>
      </c>
      <c r="D56" s="156">
        <f>IF(RES_hhdet_fec!D56=0,0,RES_hhdet_fec!D56/0.086*1000000/RES_hhdet_num!D55)</f>
        <v>2225.0577607856844</v>
      </c>
      <c r="E56" s="156">
        <f>IF(RES_hhdet_fec!E56=0,0,RES_hhdet_fec!E56/0.086*1000000/RES_hhdet_num!E55)</f>
        <v>2084.247698184925</v>
      </c>
      <c r="F56" s="156">
        <f>IF(RES_hhdet_fec!F56=0,0,RES_hhdet_fec!F56/0.086*1000000/RES_hhdet_num!F55)</f>
        <v>2209.8499322970097</v>
      </c>
      <c r="G56" s="156">
        <f>IF(RES_hhdet_fec!G56=0,0,RES_hhdet_fec!G56/0.086*1000000/RES_hhdet_num!G55)</f>
        <v>2259.0708369793915</v>
      </c>
      <c r="H56" s="156">
        <f>IF(RES_hhdet_fec!H56=0,0,RES_hhdet_fec!H56/0.086*1000000/RES_hhdet_num!H55)</f>
        <v>1983.0995857863734</v>
      </c>
      <c r="I56" s="156">
        <f>IF(RES_hhdet_fec!I56=0,0,RES_hhdet_fec!I56/0.086*1000000/RES_hhdet_num!I55)</f>
        <v>1968.4175640839528</v>
      </c>
      <c r="J56" s="156">
        <f>IF(RES_hhdet_fec!J56=0,0,RES_hhdet_fec!J56/0.086*1000000/RES_hhdet_num!J55)</f>
        <v>1891.4582903788933</v>
      </c>
      <c r="K56" s="156">
        <f>IF(RES_hhdet_fec!K56=0,0,RES_hhdet_fec!K56/0.086*1000000/RES_hhdet_num!K55)</f>
        <v>1847.7056204176502</v>
      </c>
      <c r="L56" s="156">
        <f>IF(RES_hhdet_fec!L56=0,0,RES_hhdet_fec!L56/0.086*1000000/RES_hhdet_num!L55)</f>
        <v>1737.8184154399748</v>
      </c>
      <c r="M56" s="156">
        <f>IF(RES_hhdet_fec!M56=0,0,RES_hhdet_fec!M56/0.086*1000000/RES_hhdet_num!M55)</f>
        <v>1696.217052333596</v>
      </c>
      <c r="N56" s="156">
        <f>IF(RES_hhdet_fec!N56=0,0,RES_hhdet_fec!N56/0.086*1000000/RES_hhdet_num!N55)</f>
        <v>1976.2862244425085</v>
      </c>
      <c r="O56" s="156">
        <f>IF(RES_hhdet_fec!O56=0,0,RES_hhdet_fec!O56/0.086*1000000/RES_hhdet_num!O55)</f>
        <v>2059.2914334445545</v>
      </c>
      <c r="P56" s="156">
        <f>IF(RES_hhdet_fec!P56=0,0,RES_hhdet_fec!P56/0.086*1000000/RES_hhdet_num!P55)</f>
        <v>2110.3117648887564</v>
      </c>
      <c r="Q56" s="156">
        <f>IF(RES_hhdet_fec!Q56=0,0,RES_hhdet_fec!Q56/0.086*1000000/RES_hhdet_num!Q55)</f>
        <v>2217.8691682423091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590.34416470284111</v>
      </c>
      <c r="C57" s="156">
        <f>IF(RES_hhdet_fec!C57=0,0,RES_hhdet_fec!C57/0.086*1000000/RES_hhdet_num!C55)</f>
        <v>598.1707559293684</v>
      </c>
      <c r="D57" s="156">
        <f>IF(RES_hhdet_fec!D57=0,0,RES_hhdet_fec!D57/0.086*1000000/RES_hhdet_num!D55)</f>
        <v>593.45520642491579</v>
      </c>
      <c r="E57" s="156">
        <f>IF(RES_hhdet_fec!E57=0,0,RES_hhdet_fec!E57/0.086*1000000/RES_hhdet_num!E55)</f>
        <v>593.78383893127534</v>
      </c>
      <c r="F57" s="156">
        <f>IF(RES_hhdet_fec!F57=0,0,RES_hhdet_fec!F57/0.086*1000000/RES_hhdet_num!F55)</f>
        <v>598.0334715461812</v>
      </c>
      <c r="G57" s="156">
        <f>IF(RES_hhdet_fec!G57=0,0,RES_hhdet_fec!G57/0.086*1000000/RES_hhdet_num!G55)</f>
        <v>596.17467122834273</v>
      </c>
      <c r="H57" s="156">
        <f>IF(RES_hhdet_fec!H57=0,0,RES_hhdet_fec!H57/0.086*1000000/RES_hhdet_num!H55)</f>
        <v>593.38378886267992</v>
      </c>
      <c r="I57" s="156">
        <f>IF(RES_hhdet_fec!I57=0,0,RES_hhdet_fec!I57/0.086*1000000/RES_hhdet_num!I55)</f>
        <v>590.05648013236078</v>
      </c>
      <c r="J57" s="156">
        <f>IF(RES_hhdet_fec!J57=0,0,RES_hhdet_fec!J57/0.086*1000000/RES_hhdet_num!J55)</f>
        <v>597.00836914151455</v>
      </c>
      <c r="K57" s="156">
        <f>IF(RES_hhdet_fec!K57=0,0,RES_hhdet_fec!K57/0.086*1000000/RES_hhdet_num!K55)</f>
        <v>594.67557119265939</v>
      </c>
      <c r="L57" s="156">
        <f>IF(RES_hhdet_fec!L57=0,0,RES_hhdet_fec!L57/0.086*1000000/RES_hhdet_num!L55)</f>
        <v>607.40554853069216</v>
      </c>
      <c r="M57" s="156">
        <f>IF(RES_hhdet_fec!M57=0,0,RES_hhdet_fec!M57/0.086*1000000/RES_hhdet_num!M55)</f>
        <v>601.68361337066449</v>
      </c>
      <c r="N57" s="156">
        <f>IF(RES_hhdet_fec!N57=0,0,RES_hhdet_fec!N57/0.086*1000000/RES_hhdet_num!N55)</f>
        <v>606.74298060788249</v>
      </c>
      <c r="O57" s="156">
        <f>IF(RES_hhdet_fec!O57=0,0,RES_hhdet_fec!O57/0.086*1000000/RES_hhdet_num!O55)</f>
        <v>609.76026404530444</v>
      </c>
      <c r="P57" s="156">
        <f>IF(RES_hhdet_fec!P57=0,0,RES_hhdet_fec!P57/0.086*1000000/RES_hhdet_num!P55)</f>
        <v>607.44819075766247</v>
      </c>
      <c r="Q57" s="156">
        <f>IF(RES_hhdet_fec!Q57=0,0,RES_hhdet_fec!Q57/0.086*1000000/RES_hhdet_num!Q55)</f>
        <v>599.78223519562573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956.42111085125157</v>
      </c>
      <c r="C58" s="157">
        <f>IF(RES_hhdet_fec!C58=0,0,RES_hhdet_fec!C58/0.086*1000000/RES_hhdet_num!C$43)</f>
        <v>963.70049422007321</v>
      </c>
      <c r="D58" s="157">
        <f>IF(RES_hhdet_fec!D58=0,0,RES_hhdet_fec!D58/0.086*1000000/RES_hhdet_num!D$43)</f>
        <v>1040.9212718101442</v>
      </c>
      <c r="E58" s="157">
        <f>IF(RES_hhdet_fec!E58=0,0,RES_hhdet_fec!E58/0.086*1000000/RES_hhdet_num!E$43)</f>
        <v>1049.1444002650576</v>
      </c>
      <c r="F58" s="157">
        <f>IF(RES_hhdet_fec!F58=0,0,RES_hhdet_fec!F58/0.086*1000000/RES_hhdet_num!F$43)</f>
        <v>1070.3796249259156</v>
      </c>
      <c r="G58" s="157">
        <f>IF(RES_hhdet_fec!G58=0,0,RES_hhdet_fec!G58/0.086*1000000/RES_hhdet_num!G$43)</f>
        <v>1094.7326728542175</v>
      </c>
      <c r="H58" s="157">
        <f>IF(RES_hhdet_fec!H58=0,0,RES_hhdet_fec!H58/0.086*1000000/RES_hhdet_num!H$43)</f>
        <v>1030.891711600442</v>
      </c>
      <c r="I58" s="157">
        <f>IF(RES_hhdet_fec!I58=0,0,RES_hhdet_fec!I58/0.086*1000000/RES_hhdet_num!I$43)</f>
        <v>1035.6171668539459</v>
      </c>
      <c r="J58" s="157">
        <f>IF(RES_hhdet_fec!J58=0,0,RES_hhdet_fec!J58/0.086*1000000/RES_hhdet_num!J$43)</f>
        <v>996.50429034561887</v>
      </c>
      <c r="K58" s="157">
        <f>IF(RES_hhdet_fec!K58=0,0,RES_hhdet_fec!K58/0.086*1000000/RES_hhdet_num!K$43)</f>
        <v>954.6290384979917</v>
      </c>
      <c r="L58" s="157">
        <f>IF(RES_hhdet_fec!L58=0,0,RES_hhdet_fec!L58/0.086*1000000/RES_hhdet_num!L$43)</f>
        <v>886.14594439489861</v>
      </c>
      <c r="M58" s="157">
        <f>IF(RES_hhdet_fec!M58=0,0,RES_hhdet_fec!M58/0.086*1000000/RES_hhdet_num!M$43)</f>
        <v>954.26668289810084</v>
      </c>
      <c r="N58" s="157">
        <f>IF(RES_hhdet_fec!N58=0,0,RES_hhdet_fec!N58/0.086*1000000/RES_hhdet_num!N$43)</f>
        <v>1006.514106842249</v>
      </c>
      <c r="O58" s="157">
        <f>IF(RES_hhdet_fec!O58=0,0,RES_hhdet_fec!O58/0.086*1000000/RES_hhdet_num!O$43)</f>
        <v>1026.4305137828746</v>
      </c>
      <c r="P58" s="157">
        <f>IF(RES_hhdet_fec!P58=0,0,RES_hhdet_fec!P58/0.086*1000000/RES_hhdet_num!P$43)</f>
        <v>1074.5656777075033</v>
      </c>
      <c r="Q58" s="157">
        <f>IF(RES_hhdet_fec!Q58=0,0,RES_hhdet_fec!Q58/0.086*1000000/RES_hhdet_num!Q$43)</f>
        <v>1153.319611401665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1471.1342946545556</v>
      </c>
      <c r="C59" s="156">
        <f>IF(RES_hhdet_fec!C59=0,0,RES_hhdet_fec!C59/0.086*1000000/RES_hhdet_num!C59)</f>
        <v>1458.3788434462465</v>
      </c>
      <c r="D59" s="156">
        <f>IF(RES_hhdet_fec!D59=0,0,RES_hhdet_fec!D59/0.086*1000000/RES_hhdet_num!D59)</f>
        <v>1401.085606838232</v>
      </c>
      <c r="E59" s="156">
        <f>IF(RES_hhdet_fec!E59=0,0,RES_hhdet_fec!E59/0.086*1000000/RES_hhdet_num!E59)</f>
        <v>1431.9705667850317</v>
      </c>
      <c r="F59" s="156">
        <f>IF(RES_hhdet_fec!F59=0,0,RES_hhdet_fec!F59/0.086*1000000/RES_hhdet_num!F59)</f>
        <v>1420.37532389892</v>
      </c>
      <c r="G59" s="156">
        <f>IF(RES_hhdet_fec!G59=0,0,RES_hhdet_fec!G59/0.086*1000000/RES_hhdet_num!G59)</f>
        <v>1408.908993835229</v>
      </c>
      <c r="H59" s="156">
        <f>IF(RES_hhdet_fec!H59=0,0,RES_hhdet_fec!H59/0.086*1000000/RES_hhdet_num!H59)</f>
        <v>1409.3154123892564</v>
      </c>
      <c r="I59" s="156">
        <f>IF(RES_hhdet_fec!I59=0,0,RES_hhdet_fec!I59/0.086*1000000/RES_hhdet_num!I59)</f>
        <v>1396.0374645048571</v>
      </c>
      <c r="J59" s="156">
        <f>IF(RES_hhdet_fec!J59=0,0,RES_hhdet_fec!J59/0.086*1000000/RES_hhdet_num!J59)</f>
        <v>1366.1098879804233</v>
      </c>
      <c r="K59" s="156">
        <f>IF(RES_hhdet_fec!K59=0,0,RES_hhdet_fec!K59/0.086*1000000/RES_hhdet_num!K59)</f>
        <v>1376.3040692232487</v>
      </c>
      <c r="L59" s="156">
        <f>IF(RES_hhdet_fec!L59=0,0,RES_hhdet_fec!L59/0.086*1000000/RES_hhdet_num!L59)</f>
        <v>1394.4657776140161</v>
      </c>
      <c r="M59" s="156">
        <f>IF(RES_hhdet_fec!M59=0,0,RES_hhdet_fec!M59/0.086*1000000/RES_hhdet_num!M59)</f>
        <v>1371.2814579997107</v>
      </c>
      <c r="N59" s="156">
        <f>IF(RES_hhdet_fec!N59=0,0,RES_hhdet_fec!N59/0.086*1000000/RES_hhdet_num!N59)</f>
        <v>1367.2019887916879</v>
      </c>
      <c r="O59" s="156">
        <f>IF(RES_hhdet_fec!O59=0,0,RES_hhdet_fec!O59/0.086*1000000/RES_hhdet_num!O59)</f>
        <v>1360.4384300574964</v>
      </c>
      <c r="P59" s="156">
        <f>IF(RES_hhdet_fec!P59=0,0,RES_hhdet_fec!P59/0.086*1000000/RES_hhdet_num!P59)</f>
        <v>1337.6835210548302</v>
      </c>
      <c r="Q59" s="156">
        <f>IF(RES_hhdet_fec!Q59=0,0,RES_hhdet_fec!Q59/0.086*1000000/RES_hhdet_num!Q59)</f>
        <v>1365.239723956269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895.44871234382504</v>
      </c>
      <c r="C60" s="57">
        <f>IF(RES_hhdet_fec!C60=0,0,RES_hhdet_fec!C60/0.086*1000000/RES_hhdet_num!C60)</f>
        <v>904.70001135854216</v>
      </c>
      <c r="D60" s="57">
        <f>IF(RES_hhdet_fec!D60=0,0,RES_hhdet_fec!D60/0.086*1000000/RES_hhdet_num!D60)</f>
        <v>966.26971147997983</v>
      </c>
      <c r="E60" s="57">
        <f>IF(RES_hhdet_fec!E60=0,0,RES_hhdet_fec!E60/0.086*1000000/RES_hhdet_num!E60)</f>
        <v>1014.2883699622849</v>
      </c>
      <c r="F60" s="57">
        <f>IF(RES_hhdet_fec!F60=0,0,RES_hhdet_fec!F60/0.086*1000000/RES_hhdet_num!F60)</f>
        <v>1032.1584298838559</v>
      </c>
      <c r="G60" s="57">
        <f>IF(RES_hhdet_fec!G60=0,0,RES_hhdet_fec!G60/0.086*1000000/RES_hhdet_num!G60)</f>
        <v>1066.4992213094026</v>
      </c>
      <c r="H60" s="57">
        <f>IF(RES_hhdet_fec!H60=0,0,RES_hhdet_fec!H60/0.086*1000000/RES_hhdet_num!H60)</f>
        <v>1002.2534037920984</v>
      </c>
      <c r="I60" s="57">
        <f>IF(RES_hhdet_fec!I60=0,0,RES_hhdet_fec!I60/0.086*1000000/RES_hhdet_num!I60)</f>
        <v>995.92191345142373</v>
      </c>
      <c r="J60" s="57">
        <f>IF(RES_hhdet_fec!J60=0,0,RES_hhdet_fec!J60/0.086*1000000/RES_hhdet_num!J60)</f>
        <v>891.51261521606762</v>
      </c>
      <c r="K60" s="57">
        <f>IF(RES_hhdet_fec!K60=0,0,RES_hhdet_fec!K60/0.086*1000000/RES_hhdet_num!K60)</f>
        <v>895.58787294261231</v>
      </c>
      <c r="L60" s="57">
        <f>IF(RES_hhdet_fec!L60=0,0,RES_hhdet_fec!L60/0.086*1000000/RES_hhdet_num!L60)</f>
        <v>856.33639993819202</v>
      </c>
      <c r="M60" s="57">
        <f>IF(RES_hhdet_fec!M60=0,0,RES_hhdet_fec!M60/0.086*1000000/RES_hhdet_num!M60)</f>
        <v>864.20489568163509</v>
      </c>
      <c r="N60" s="57">
        <f>IF(RES_hhdet_fec!N60=0,0,RES_hhdet_fec!N60/0.086*1000000/RES_hhdet_num!N60)</f>
        <v>936.87637117281486</v>
      </c>
      <c r="O60" s="57">
        <f>IF(RES_hhdet_fec!O60=0,0,RES_hhdet_fec!O60/0.086*1000000/RES_hhdet_num!O60)</f>
        <v>968.34827958674748</v>
      </c>
      <c r="P60" s="57">
        <f>IF(RES_hhdet_fec!P60=0,0,RES_hhdet_fec!P60/0.086*1000000/RES_hhdet_num!P60)</f>
        <v>1015.2174131043876</v>
      </c>
      <c r="Q60" s="57">
        <f>IF(RES_hhdet_fec!Q60=0,0,RES_hhdet_fec!Q60/0.086*1000000/RES_hhdet_num!Q60)</f>
        <v>1112.6121770050102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21778.851020028265</v>
      </c>
      <c r="C62" s="168">
        <f t="shared" ref="C62:Q62" si="12">SUM(C63,C66,C68,C77)</f>
        <v>23463.690874137697</v>
      </c>
      <c r="D62" s="168">
        <f t="shared" si="12"/>
        <v>22169.851542395139</v>
      </c>
      <c r="E62" s="168">
        <f t="shared" si="12"/>
        <v>22221.673505715149</v>
      </c>
      <c r="F62" s="168">
        <f t="shared" si="12"/>
        <v>23217.148240647268</v>
      </c>
      <c r="G62" s="168">
        <f t="shared" si="12"/>
        <v>21522.031911050039</v>
      </c>
      <c r="H62" s="168">
        <f t="shared" si="12"/>
        <v>19478.37678795273</v>
      </c>
      <c r="I62" s="168">
        <f t="shared" si="12"/>
        <v>18381.151243774384</v>
      </c>
      <c r="J62" s="168">
        <f t="shared" si="12"/>
        <v>18242.114352021847</v>
      </c>
      <c r="K62" s="168">
        <f t="shared" si="12"/>
        <v>17732.14428504444</v>
      </c>
      <c r="L62" s="168">
        <f t="shared" si="12"/>
        <v>20663.725608967885</v>
      </c>
      <c r="M62" s="168">
        <f t="shared" si="12"/>
        <v>15993.827599253527</v>
      </c>
      <c r="N62" s="168">
        <f t="shared" si="12"/>
        <v>17070.86742257946</v>
      </c>
      <c r="O62" s="168">
        <f t="shared" si="12"/>
        <v>18804.988635434966</v>
      </c>
      <c r="P62" s="168">
        <f t="shared" si="12"/>
        <v>14919.780679639889</v>
      </c>
      <c r="Q62" s="168">
        <f t="shared" si="12"/>
        <v>16612.638663792324</v>
      </c>
    </row>
    <row r="63" spans="1:17" ht="12.95" customHeight="1" x14ac:dyDescent="0.25">
      <c r="A63" s="158" t="s">
        <v>65</v>
      </c>
      <c r="B63" s="157">
        <f t="shared" ref="B63" si="13">SUM(B64:B65)</f>
        <v>17442.907220772056</v>
      </c>
      <c r="C63" s="157">
        <f t="shared" ref="C63:Q63" si="14">SUM(C64:C65)</f>
        <v>19076.514174274758</v>
      </c>
      <c r="D63" s="157">
        <f t="shared" si="14"/>
        <v>17801.628751412802</v>
      </c>
      <c r="E63" s="157">
        <f t="shared" si="14"/>
        <v>17908.687438613677</v>
      </c>
      <c r="F63" s="157">
        <f t="shared" si="14"/>
        <v>18861.755854655421</v>
      </c>
      <c r="G63" s="157">
        <f t="shared" si="14"/>
        <v>17193.450848077278</v>
      </c>
      <c r="H63" s="157">
        <f t="shared" si="14"/>
        <v>15239.983749340872</v>
      </c>
      <c r="I63" s="157">
        <f t="shared" si="14"/>
        <v>14053.884432988862</v>
      </c>
      <c r="J63" s="157">
        <f t="shared" si="14"/>
        <v>14200.581171314219</v>
      </c>
      <c r="K63" s="157">
        <f t="shared" si="14"/>
        <v>13588.228081805257</v>
      </c>
      <c r="L63" s="157">
        <f t="shared" si="14"/>
        <v>16391.75631549902</v>
      </c>
      <c r="M63" s="157">
        <f t="shared" si="14"/>
        <v>11908.832135956567</v>
      </c>
      <c r="N63" s="157">
        <f t="shared" si="14"/>
        <v>12883.626383665402</v>
      </c>
      <c r="O63" s="157">
        <f t="shared" si="14"/>
        <v>14610.469244509784</v>
      </c>
      <c r="P63" s="157">
        <f t="shared" si="14"/>
        <v>10758.707161332894</v>
      </c>
      <c r="Q63" s="157">
        <f t="shared" si="14"/>
        <v>12456.591185769308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17102.863689585633</v>
      </c>
      <c r="C64" s="156">
        <f>IF(RES_hhdet_fec!C64=0,0,RES_hhdet_fec!C64/0.086*1000000/RES_hhdet_num!C$62)</f>
        <v>18686.910460619667</v>
      </c>
      <c r="D64" s="156">
        <f>IF(RES_hhdet_fec!D64=0,0,RES_hhdet_fec!D64/0.086*1000000/RES_hhdet_num!D$62)</f>
        <v>17177.769464424655</v>
      </c>
      <c r="E64" s="156">
        <f>IF(RES_hhdet_fec!E64=0,0,RES_hhdet_fec!E64/0.086*1000000/RES_hhdet_num!E$62)</f>
        <v>17351.940582520423</v>
      </c>
      <c r="F64" s="156">
        <f>IF(RES_hhdet_fec!F64=0,0,RES_hhdet_fec!F64/0.086*1000000/RES_hhdet_num!F$62)</f>
        <v>18223.890792165672</v>
      </c>
      <c r="G64" s="156">
        <f>IF(RES_hhdet_fec!G64=0,0,RES_hhdet_fec!G64/0.086*1000000/RES_hhdet_num!G$62)</f>
        <v>16606.407177768557</v>
      </c>
      <c r="H64" s="156">
        <f>IF(RES_hhdet_fec!H64=0,0,RES_hhdet_fec!H64/0.086*1000000/RES_hhdet_num!H$62)</f>
        <v>14851.650933259612</v>
      </c>
      <c r="I64" s="156">
        <f>IF(RES_hhdet_fec!I64=0,0,RES_hhdet_fec!I64/0.086*1000000/RES_hhdet_num!I$62)</f>
        <v>13677.982861373379</v>
      </c>
      <c r="J64" s="156">
        <f>IF(RES_hhdet_fec!J64=0,0,RES_hhdet_fec!J64/0.086*1000000/RES_hhdet_num!J$62)</f>
        <v>14038.705261504119</v>
      </c>
      <c r="K64" s="156">
        <f>IF(RES_hhdet_fec!K64=0,0,RES_hhdet_fec!K64/0.086*1000000/RES_hhdet_num!K$62)</f>
        <v>13409.801643486366</v>
      </c>
      <c r="L64" s="156">
        <f>IF(RES_hhdet_fec!L64=0,0,RES_hhdet_fec!L64/0.086*1000000/RES_hhdet_num!L$62)</f>
        <v>16263.203166507186</v>
      </c>
      <c r="M64" s="156">
        <f>IF(RES_hhdet_fec!M64=0,0,RES_hhdet_fec!M64/0.086*1000000/RES_hhdet_num!M$62)</f>
        <v>11810.986716322193</v>
      </c>
      <c r="N64" s="156">
        <f>IF(RES_hhdet_fec!N64=0,0,RES_hhdet_fec!N64/0.086*1000000/RES_hhdet_num!N$62)</f>
        <v>12712.27558730039</v>
      </c>
      <c r="O64" s="156">
        <f>IF(RES_hhdet_fec!O64=0,0,RES_hhdet_fec!O64/0.086*1000000/RES_hhdet_num!O$62)</f>
        <v>14425.287742219674</v>
      </c>
      <c r="P64" s="156">
        <f>IF(RES_hhdet_fec!P64=0,0,RES_hhdet_fec!P64/0.086*1000000/RES_hhdet_num!P$62)</f>
        <v>10568.856420495989</v>
      </c>
      <c r="Q64" s="156">
        <f>IF(RES_hhdet_fec!Q64=0,0,RES_hhdet_fec!Q64/0.086*1000000/RES_hhdet_num!Q$62)</f>
        <v>12253.927146542886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340.04353118642382</v>
      </c>
      <c r="C65" s="156">
        <f>IF(RES_hhdet_fec!C65=0,0,RES_hhdet_fec!C65/0.086*1000000/RES_hhdet_num!C$62)</f>
        <v>389.60371365509127</v>
      </c>
      <c r="D65" s="156">
        <f>IF(RES_hhdet_fec!D65=0,0,RES_hhdet_fec!D65/0.086*1000000/RES_hhdet_num!D$62)</f>
        <v>623.85928698814837</v>
      </c>
      <c r="E65" s="156">
        <f>IF(RES_hhdet_fec!E65=0,0,RES_hhdet_fec!E65/0.086*1000000/RES_hhdet_num!E$62)</f>
        <v>556.74685609325206</v>
      </c>
      <c r="F65" s="156">
        <f>IF(RES_hhdet_fec!F65=0,0,RES_hhdet_fec!F65/0.086*1000000/RES_hhdet_num!F$62)</f>
        <v>637.86506248974854</v>
      </c>
      <c r="G65" s="156">
        <f>IF(RES_hhdet_fec!G65=0,0,RES_hhdet_fec!G65/0.086*1000000/RES_hhdet_num!G$62)</f>
        <v>587.04367030872152</v>
      </c>
      <c r="H65" s="156">
        <f>IF(RES_hhdet_fec!H65=0,0,RES_hhdet_fec!H65/0.086*1000000/RES_hhdet_num!H$62)</f>
        <v>388.33281608125912</v>
      </c>
      <c r="I65" s="156">
        <f>IF(RES_hhdet_fec!I65=0,0,RES_hhdet_fec!I65/0.086*1000000/RES_hhdet_num!I$62)</f>
        <v>375.901571615482</v>
      </c>
      <c r="J65" s="156">
        <f>IF(RES_hhdet_fec!J65=0,0,RES_hhdet_fec!J65/0.086*1000000/RES_hhdet_num!J$62)</f>
        <v>161.87590981009936</v>
      </c>
      <c r="K65" s="156">
        <f>IF(RES_hhdet_fec!K65=0,0,RES_hhdet_fec!K65/0.086*1000000/RES_hhdet_num!K$62)</f>
        <v>178.42643831889171</v>
      </c>
      <c r="L65" s="156">
        <f>IF(RES_hhdet_fec!L65=0,0,RES_hhdet_fec!L65/0.086*1000000/RES_hhdet_num!L$62)</f>
        <v>128.55314899183219</v>
      </c>
      <c r="M65" s="156">
        <f>IF(RES_hhdet_fec!M65=0,0,RES_hhdet_fec!M65/0.086*1000000/RES_hhdet_num!M$62)</f>
        <v>97.845419634374053</v>
      </c>
      <c r="N65" s="156">
        <f>IF(RES_hhdet_fec!N65=0,0,RES_hhdet_fec!N65/0.086*1000000/RES_hhdet_num!N$62)</f>
        <v>171.35079636501115</v>
      </c>
      <c r="O65" s="156">
        <f>IF(RES_hhdet_fec!O65=0,0,RES_hhdet_fec!O65/0.086*1000000/RES_hhdet_num!O$62)</f>
        <v>185.18150229010971</v>
      </c>
      <c r="P65" s="156">
        <f>IF(RES_hhdet_fec!P65=0,0,RES_hhdet_fec!P65/0.086*1000000/RES_hhdet_num!P$62)</f>
        <v>189.85074083690333</v>
      </c>
      <c r="Q65" s="156">
        <f>IF(RES_hhdet_fec!Q65=0,0,RES_hhdet_fec!Q65/0.086*1000000/RES_hhdet_num!Q$62)</f>
        <v>202.66403922642095</v>
      </c>
    </row>
    <row r="66" spans="1:17" ht="12.95" customHeight="1" x14ac:dyDescent="0.25">
      <c r="A66" s="158" t="s">
        <v>112</v>
      </c>
      <c r="B66" s="157">
        <f t="shared" ref="B66:Q66" si="15">B67</f>
        <v>4.6352646984370081</v>
      </c>
      <c r="C66" s="157">
        <f t="shared" si="15"/>
        <v>5.6728016351303925</v>
      </c>
      <c r="D66" s="157">
        <f t="shared" si="15"/>
        <v>6.5479362051322827</v>
      </c>
      <c r="E66" s="157">
        <f t="shared" si="15"/>
        <v>7.137767067042299</v>
      </c>
      <c r="F66" s="157">
        <f t="shared" si="15"/>
        <v>7.7076056879750743</v>
      </c>
      <c r="G66" s="157">
        <f t="shared" si="15"/>
        <v>8.4068820326729039</v>
      </c>
      <c r="H66" s="157">
        <f t="shared" si="15"/>
        <v>8.968095867758878</v>
      </c>
      <c r="I66" s="157">
        <f t="shared" si="15"/>
        <v>9.6477424157802947</v>
      </c>
      <c r="J66" s="157">
        <f t="shared" si="15"/>
        <v>11.69031542300319</v>
      </c>
      <c r="K66" s="157">
        <f t="shared" si="15"/>
        <v>13.477623015433609</v>
      </c>
      <c r="L66" s="157">
        <f t="shared" si="15"/>
        <v>14.813166441681934</v>
      </c>
      <c r="M66" s="157">
        <f t="shared" si="15"/>
        <v>16.032906672062786</v>
      </c>
      <c r="N66" s="157">
        <f t="shared" si="15"/>
        <v>17.348558214134744</v>
      </c>
      <c r="O66" s="157">
        <f t="shared" si="15"/>
        <v>17.181774717759392</v>
      </c>
      <c r="P66" s="157">
        <f t="shared" si="15"/>
        <v>16.393018739647129</v>
      </c>
      <c r="Q66" s="157">
        <f t="shared" si="15"/>
        <v>16.935699915803557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4.6352646984370081</v>
      </c>
      <c r="C67" s="156">
        <f>IF(RES_hhdet_fec!C67=0,0,RES_hhdet_fec!C67/0.086*1000000/RES_hhdet_num!C$62)</f>
        <v>5.6728016351303925</v>
      </c>
      <c r="D67" s="156">
        <f>IF(RES_hhdet_fec!D67=0,0,RES_hhdet_fec!D67/0.086*1000000/RES_hhdet_num!D$62)</f>
        <v>6.5479362051322827</v>
      </c>
      <c r="E67" s="156">
        <f>IF(RES_hhdet_fec!E67=0,0,RES_hhdet_fec!E67/0.086*1000000/RES_hhdet_num!E$62)</f>
        <v>7.137767067042299</v>
      </c>
      <c r="F67" s="156">
        <f>IF(RES_hhdet_fec!F67=0,0,RES_hhdet_fec!F67/0.086*1000000/RES_hhdet_num!F$62)</f>
        <v>7.7076056879750743</v>
      </c>
      <c r="G67" s="156">
        <f>IF(RES_hhdet_fec!G67=0,0,RES_hhdet_fec!G67/0.086*1000000/RES_hhdet_num!G$62)</f>
        <v>8.4068820326729039</v>
      </c>
      <c r="H67" s="156">
        <f>IF(RES_hhdet_fec!H67=0,0,RES_hhdet_fec!H67/0.086*1000000/RES_hhdet_num!H$62)</f>
        <v>8.968095867758878</v>
      </c>
      <c r="I67" s="156">
        <f>IF(RES_hhdet_fec!I67=0,0,RES_hhdet_fec!I67/0.086*1000000/RES_hhdet_num!I$62)</f>
        <v>9.6477424157802947</v>
      </c>
      <c r="J67" s="156">
        <f>IF(RES_hhdet_fec!J67=0,0,RES_hhdet_fec!J67/0.086*1000000/RES_hhdet_num!J$62)</f>
        <v>11.69031542300319</v>
      </c>
      <c r="K67" s="156">
        <f>IF(RES_hhdet_fec!K67=0,0,RES_hhdet_fec!K67/0.086*1000000/RES_hhdet_num!K$62)</f>
        <v>13.477623015433609</v>
      </c>
      <c r="L67" s="156">
        <f>IF(RES_hhdet_fec!L67=0,0,RES_hhdet_fec!L67/0.086*1000000/RES_hhdet_num!L$62)</f>
        <v>14.813166441681934</v>
      </c>
      <c r="M67" s="156">
        <f>IF(RES_hhdet_fec!M67=0,0,RES_hhdet_fec!M67/0.086*1000000/RES_hhdet_num!M$62)</f>
        <v>16.032906672062786</v>
      </c>
      <c r="N67" s="156">
        <f>IF(RES_hhdet_fec!N67=0,0,RES_hhdet_fec!N67/0.086*1000000/RES_hhdet_num!N$62)</f>
        <v>17.348558214134744</v>
      </c>
      <c r="O67" s="156">
        <f>IF(RES_hhdet_fec!O67=0,0,RES_hhdet_fec!O67/0.086*1000000/RES_hhdet_num!O$62)</f>
        <v>17.181774717759392</v>
      </c>
      <c r="P67" s="156">
        <f>IF(RES_hhdet_fec!P67=0,0,RES_hhdet_fec!P67/0.086*1000000/RES_hhdet_num!P$62)</f>
        <v>16.393018739647129</v>
      </c>
      <c r="Q67" s="156">
        <f>IF(RES_hhdet_fec!Q67=0,0,RES_hhdet_fec!Q67/0.086*1000000/RES_hhdet_num!Q$62)</f>
        <v>16.935699915803557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3056.8330979764341</v>
      </c>
      <c r="C68" s="157">
        <f>IF(RES_hhdet_fec!C68=0,0,RES_hhdet_fec!C68/0.086*1000000/RES_hhdet_num!C$62)</f>
        <v>3092.1792098240926</v>
      </c>
      <c r="D68" s="157">
        <f>IF(RES_hhdet_fec!D68=0,0,RES_hhdet_fec!D68/0.086*1000000/RES_hhdet_num!D$62)</f>
        <v>3078.8107235654466</v>
      </c>
      <c r="E68" s="157">
        <f>IF(RES_hhdet_fec!E68=0,0,RES_hhdet_fec!E68/0.086*1000000/RES_hhdet_num!E$62)</f>
        <v>3049.1216848943518</v>
      </c>
      <c r="F68" s="157">
        <f>IF(RES_hhdet_fec!F68=0,0,RES_hhdet_fec!F68/0.086*1000000/RES_hhdet_num!F$62)</f>
        <v>3063.4057179427487</v>
      </c>
      <c r="G68" s="157">
        <f>IF(RES_hhdet_fec!G68=0,0,RES_hhdet_fec!G68/0.086*1000000/RES_hhdet_num!G$62)</f>
        <v>3051.6481871099209</v>
      </c>
      <c r="H68" s="157">
        <f>IF(RES_hhdet_fec!H68=0,0,RES_hhdet_fec!H68/0.086*1000000/RES_hhdet_num!H$62)</f>
        <v>2959.5302178035454</v>
      </c>
      <c r="I68" s="157">
        <f>IF(RES_hhdet_fec!I68=0,0,RES_hhdet_fec!I68/0.086*1000000/RES_hhdet_num!I$62)</f>
        <v>3026.2569160884009</v>
      </c>
      <c r="J68" s="157">
        <f>IF(RES_hhdet_fec!J68=0,0,RES_hhdet_fec!J68/0.086*1000000/RES_hhdet_num!J$62)</f>
        <v>2824.0723552913787</v>
      </c>
      <c r="K68" s="157">
        <f>IF(RES_hhdet_fec!K68=0,0,RES_hhdet_fec!K68/0.086*1000000/RES_hhdet_num!K$62)</f>
        <v>2874.7332908251169</v>
      </c>
      <c r="L68" s="157">
        <f>IF(RES_hhdet_fec!L68=0,0,RES_hhdet_fec!L68/0.086*1000000/RES_hhdet_num!L$62)</f>
        <v>2961.2283865118438</v>
      </c>
      <c r="M68" s="157">
        <f>IF(RES_hhdet_fec!M68=0,0,RES_hhdet_fec!M68/0.086*1000000/RES_hhdet_num!M$62)</f>
        <v>2824.8216859359691</v>
      </c>
      <c r="N68" s="157">
        <f>IF(RES_hhdet_fec!N68=0,0,RES_hhdet_fec!N68/0.086*1000000/RES_hhdet_num!N$62)</f>
        <v>2902.6617187040088</v>
      </c>
      <c r="O68" s="157">
        <f>IF(RES_hhdet_fec!O68=0,0,RES_hhdet_fec!O68/0.086*1000000/RES_hhdet_num!O$62)</f>
        <v>2907.0547372322849</v>
      </c>
      <c r="P68" s="157">
        <f>IF(RES_hhdet_fec!P68=0,0,RES_hhdet_fec!P68/0.086*1000000/RES_hhdet_num!P$62)</f>
        <v>2894.9231520541703</v>
      </c>
      <c r="Q68" s="157">
        <f>IF(RES_hhdet_fec!Q68=0,0,RES_hhdet_fec!Q68/0.086*1000000/RES_hhdet_num!Q$62)</f>
        <v>2859.9268067627781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3083.389557758805</v>
      </c>
      <c r="C69" s="132">
        <f>IF(RES_hhdet_fec!C69=0,0,RES_hhdet_fec!C69/0.086*1000000/RES_hhdet_num!C69)</f>
        <v>3101.2230585076663</v>
      </c>
      <c r="D69" s="132">
        <f>IF(RES_hhdet_fec!D69=0,0,RES_hhdet_fec!D69/0.086*1000000/RES_hhdet_num!D69)</f>
        <v>3053.5536063283957</v>
      </c>
      <c r="E69" s="132">
        <f>IF(RES_hhdet_fec!E69=0,0,RES_hhdet_fec!E69/0.086*1000000/RES_hhdet_num!E69)</f>
        <v>3032.1490016690541</v>
      </c>
      <c r="F69" s="132">
        <f>IF(RES_hhdet_fec!F69=0,0,RES_hhdet_fec!F69/0.086*1000000/RES_hhdet_num!F69)</f>
        <v>3031.1745598181074</v>
      </c>
      <c r="G69" s="132">
        <f>IF(RES_hhdet_fec!G69=0,0,RES_hhdet_fec!G69/0.086*1000000/RES_hhdet_num!G69)</f>
        <v>2991.0759047547317</v>
      </c>
      <c r="H69" s="132">
        <f>IF(RES_hhdet_fec!H69=0,0,RES_hhdet_fec!H69/0.086*1000000/RES_hhdet_num!H69)</f>
        <v>2956.2508989547346</v>
      </c>
      <c r="I69" s="132">
        <f>IF(RES_hhdet_fec!I69=0,0,RES_hhdet_fec!I69/0.086*1000000/RES_hhdet_num!I69)</f>
        <v>3035.0729460793732</v>
      </c>
      <c r="J69" s="132">
        <f>IF(RES_hhdet_fec!J69=0,0,RES_hhdet_fec!J69/0.086*1000000/RES_hhdet_num!J69)</f>
        <v>2826.1653362281504</v>
      </c>
      <c r="K69" s="132">
        <f>IF(RES_hhdet_fec!K69=0,0,RES_hhdet_fec!K69/0.086*1000000/RES_hhdet_num!K69)</f>
        <v>2893.4356492500674</v>
      </c>
      <c r="L69" s="132">
        <f>IF(RES_hhdet_fec!L69=0,0,RES_hhdet_fec!L69/0.086*1000000/RES_hhdet_num!L69)</f>
        <v>2985.1591209393682</v>
      </c>
      <c r="M69" s="132">
        <f>IF(RES_hhdet_fec!M69=0,0,RES_hhdet_fec!M69/0.086*1000000/RES_hhdet_num!M69)</f>
        <v>2851.7480356870315</v>
      </c>
      <c r="N69" s="132">
        <f>IF(RES_hhdet_fec!N69=0,0,RES_hhdet_fec!N69/0.086*1000000/RES_hhdet_num!N69)</f>
        <v>2924.0995399504222</v>
      </c>
      <c r="O69" s="132">
        <f>IF(RES_hhdet_fec!O69=0,0,RES_hhdet_fec!O69/0.086*1000000/RES_hhdet_num!O69)</f>
        <v>2933.7549993087518</v>
      </c>
      <c r="P69" s="132">
        <f>IF(RES_hhdet_fec!P69=0,0,RES_hhdet_fec!P69/0.086*1000000/RES_hhdet_num!P69)</f>
        <v>2916.8288732170272</v>
      </c>
      <c r="Q69" s="132">
        <f>IF(RES_hhdet_fec!Q69=0,0,RES_hhdet_fec!Q69/0.086*1000000/RES_hhdet_num!Q69)</f>
        <v>2873.5746433000004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2594.5473772463797</v>
      </c>
      <c r="C70" s="132">
        <f>IF(RES_hhdet_fec!C70=0,0,RES_hhdet_fec!C70/0.086*1000000/RES_hhdet_num!C70)</f>
        <v>2613.9657439594616</v>
      </c>
      <c r="D70" s="132">
        <f>IF(RES_hhdet_fec!D70=0,0,RES_hhdet_fec!D70/0.086*1000000/RES_hhdet_num!D70)</f>
        <v>2578.2650505384463</v>
      </c>
      <c r="E70" s="132">
        <f>IF(RES_hhdet_fec!E70=0,0,RES_hhdet_fec!E70/0.086*1000000/RES_hhdet_num!E70)</f>
        <v>2564.6806900162114</v>
      </c>
      <c r="F70" s="132">
        <f>IF(RES_hhdet_fec!F70=0,0,RES_hhdet_fec!F70/0.086*1000000/RES_hhdet_num!F70)</f>
        <v>2568.2969354279253</v>
      </c>
      <c r="G70" s="132">
        <f>IF(RES_hhdet_fec!G70=0,0,RES_hhdet_fec!G70/0.086*1000000/RES_hhdet_num!G70)</f>
        <v>2540.3740093189767</v>
      </c>
      <c r="H70" s="132">
        <f>IF(RES_hhdet_fec!H70=0,0,RES_hhdet_fec!H70/0.086*1000000/RES_hhdet_num!H70)</f>
        <v>2514.9468731832853</v>
      </c>
      <c r="I70" s="132">
        <f>IF(RES_hhdet_fec!I70=0,0,RES_hhdet_fec!I70/0.086*1000000/RES_hhdet_num!I70)</f>
        <v>2562.8538950839584</v>
      </c>
      <c r="J70" s="132">
        <f>IF(RES_hhdet_fec!J70=0,0,RES_hhdet_fec!J70/0.086*1000000/RES_hhdet_num!J70)</f>
        <v>2434.0158376898698</v>
      </c>
      <c r="K70" s="132">
        <f>IF(RES_hhdet_fec!K70=0,0,RES_hhdet_fec!K70/0.086*1000000/RES_hhdet_num!K70)</f>
        <v>2475.4087432052042</v>
      </c>
      <c r="L70" s="132">
        <f>IF(RES_hhdet_fec!L70=0,0,RES_hhdet_fec!L70/0.086*1000000/RES_hhdet_num!L70)</f>
        <v>2547.7589771412759</v>
      </c>
      <c r="M70" s="132">
        <f>IF(RES_hhdet_fec!M70=0,0,RES_hhdet_fec!M70/0.086*1000000/RES_hhdet_num!M70)</f>
        <v>2455.319836567227</v>
      </c>
      <c r="N70" s="132">
        <f>IF(RES_hhdet_fec!N70=0,0,RES_hhdet_fec!N70/0.086*1000000/RES_hhdet_num!N70)</f>
        <v>2507.4076815756457</v>
      </c>
      <c r="O70" s="132">
        <f>IF(RES_hhdet_fec!O70=0,0,RES_hhdet_fec!O70/0.086*1000000/RES_hhdet_num!O70)</f>
        <v>2516.701013595974</v>
      </c>
      <c r="P70" s="132">
        <f>IF(RES_hhdet_fec!P70=0,0,RES_hhdet_fec!P70/0.086*1000000/RES_hhdet_num!P70)</f>
        <v>2503.3869583487158</v>
      </c>
      <c r="Q70" s="132">
        <f>IF(RES_hhdet_fec!Q70=0,0,RES_hhdet_fec!Q70/0.086*1000000/RES_hhdet_num!Q70)</f>
        <v>2467.6057533406124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2004.2032125435385</v>
      </c>
      <c r="C71" s="165">
        <f>IF(RES_hhdet_fec!C71=0,0,RES_hhdet_fec!C71/0.086*1000000/RES_hhdet_num!C70)</f>
        <v>2015.7949880300932</v>
      </c>
      <c r="D71" s="165">
        <f>IF(RES_hhdet_fec!D71=0,0,RES_hhdet_fec!D71/0.086*1000000/RES_hhdet_num!D70)</f>
        <v>1984.8098441135303</v>
      </c>
      <c r="E71" s="165">
        <f>IF(RES_hhdet_fec!E71=0,0,RES_hhdet_fec!E71/0.086*1000000/RES_hhdet_num!E70)</f>
        <v>1970.8968510849361</v>
      </c>
      <c r="F71" s="165">
        <f>IF(RES_hhdet_fec!F71=0,0,RES_hhdet_fec!F71/0.086*1000000/RES_hhdet_num!F70)</f>
        <v>1970.2634638817442</v>
      </c>
      <c r="G71" s="165">
        <f>IF(RES_hhdet_fec!G71=0,0,RES_hhdet_fec!G71/0.086*1000000/RES_hhdet_num!G70)</f>
        <v>1944.1993380906345</v>
      </c>
      <c r="H71" s="165">
        <f>IF(RES_hhdet_fec!H71=0,0,RES_hhdet_fec!H71/0.086*1000000/RES_hhdet_num!H70)</f>
        <v>1921.5630843206054</v>
      </c>
      <c r="I71" s="165">
        <f>IF(RES_hhdet_fec!I71=0,0,RES_hhdet_fec!I71/0.086*1000000/RES_hhdet_num!I70)</f>
        <v>1972.7974149515983</v>
      </c>
      <c r="J71" s="165">
        <f>IF(RES_hhdet_fec!J71=0,0,RES_hhdet_fec!J71/0.086*1000000/RES_hhdet_num!J70)</f>
        <v>1837.0074685483551</v>
      </c>
      <c r="K71" s="165">
        <f>IF(RES_hhdet_fec!K71=0,0,RES_hhdet_fec!K71/0.086*1000000/RES_hhdet_num!K70)</f>
        <v>1880.7331720125453</v>
      </c>
      <c r="L71" s="165">
        <f>IF(RES_hhdet_fec!L71=0,0,RES_hhdet_fec!L71/0.086*1000000/RES_hhdet_num!L70)</f>
        <v>1940.3534286105837</v>
      </c>
      <c r="M71" s="165">
        <f>IF(RES_hhdet_fec!M71=0,0,RES_hhdet_fec!M71/0.086*1000000/RES_hhdet_num!M70)</f>
        <v>1853.6362231965622</v>
      </c>
      <c r="N71" s="165">
        <f>IF(RES_hhdet_fec!N71=0,0,RES_hhdet_fec!N71/0.086*1000000/RES_hhdet_num!N70)</f>
        <v>1900.6647009677627</v>
      </c>
      <c r="O71" s="165">
        <f>IF(RES_hhdet_fec!O71=0,0,RES_hhdet_fec!O71/0.086*1000000/RES_hhdet_num!O70)</f>
        <v>1906.94074955067</v>
      </c>
      <c r="P71" s="165">
        <f>IF(RES_hhdet_fec!P71=0,0,RES_hhdet_fec!P71/0.086*1000000/RES_hhdet_num!P70)</f>
        <v>1895.9387675910527</v>
      </c>
      <c r="Q71" s="165">
        <f>IF(RES_hhdet_fec!Q71=0,0,RES_hhdet_fec!Q71/0.086*1000000/RES_hhdet_num!Q70)</f>
        <v>1867.8235181449866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590.34416470284111</v>
      </c>
      <c r="C72" s="164">
        <f>IF(RES_hhdet_fec!C72=0,0,RES_hhdet_fec!C72/0.086*1000000/RES_hhdet_num!C70)</f>
        <v>598.1707559293684</v>
      </c>
      <c r="D72" s="164">
        <f>IF(RES_hhdet_fec!D72=0,0,RES_hhdet_fec!D72/0.086*1000000/RES_hhdet_num!D70)</f>
        <v>593.45520642491567</v>
      </c>
      <c r="E72" s="164">
        <f>IF(RES_hhdet_fec!E72=0,0,RES_hhdet_fec!E72/0.086*1000000/RES_hhdet_num!E70)</f>
        <v>593.78383893127568</v>
      </c>
      <c r="F72" s="164">
        <f>IF(RES_hhdet_fec!F72=0,0,RES_hhdet_fec!F72/0.086*1000000/RES_hhdet_num!F70)</f>
        <v>598.03347154618109</v>
      </c>
      <c r="G72" s="164">
        <f>IF(RES_hhdet_fec!G72=0,0,RES_hhdet_fec!G72/0.086*1000000/RES_hhdet_num!G70)</f>
        <v>596.17467122834228</v>
      </c>
      <c r="H72" s="164">
        <f>IF(RES_hhdet_fec!H72=0,0,RES_hhdet_fec!H72/0.086*1000000/RES_hhdet_num!H70)</f>
        <v>593.38378886267992</v>
      </c>
      <c r="I72" s="164">
        <f>IF(RES_hhdet_fec!I72=0,0,RES_hhdet_fec!I72/0.086*1000000/RES_hhdet_num!I70)</f>
        <v>590.05648013236066</v>
      </c>
      <c r="J72" s="164">
        <f>IF(RES_hhdet_fec!J72=0,0,RES_hhdet_fec!J72/0.086*1000000/RES_hhdet_num!J70)</f>
        <v>597.00836914151444</v>
      </c>
      <c r="K72" s="164">
        <f>IF(RES_hhdet_fec!K72=0,0,RES_hhdet_fec!K72/0.086*1000000/RES_hhdet_num!K70)</f>
        <v>594.67557119265894</v>
      </c>
      <c r="L72" s="164">
        <f>IF(RES_hhdet_fec!L72=0,0,RES_hhdet_fec!L72/0.086*1000000/RES_hhdet_num!L70)</f>
        <v>607.40554853069193</v>
      </c>
      <c r="M72" s="164">
        <f>IF(RES_hhdet_fec!M72=0,0,RES_hhdet_fec!M72/0.086*1000000/RES_hhdet_num!M70)</f>
        <v>601.68361337066449</v>
      </c>
      <c r="N72" s="164">
        <f>IF(RES_hhdet_fec!N72=0,0,RES_hhdet_fec!N72/0.086*1000000/RES_hhdet_num!N70)</f>
        <v>606.74298060788283</v>
      </c>
      <c r="O72" s="164">
        <f>IF(RES_hhdet_fec!O72=0,0,RES_hhdet_fec!O72/0.086*1000000/RES_hhdet_num!O70)</f>
        <v>609.7602640453041</v>
      </c>
      <c r="P72" s="164">
        <f>IF(RES_hhdet_fec!P72=0,0,RES_hhdet_fec!P72/0.086*1000000/RES_hhdet_num!P70)</f>
        <v>607.44819075766247</v>
      </c>
      <c r="Q72" s="164">
        <f>IF(RES_hhdet_fec!Q72=0,0,RES_hhdet_fec!Q72/0.086*1000000/RES_hhdet_num!Q70)</f>
        <v>599.78223519562607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2924.3767140021264</v>
      </c>
      <c r="C73" s="162">
        <f>IF(RES_hhdet_fec!C73=0,0,RES_hhdet_fec!C73/0.086*1000000/RES_hhdet_num!C73)</f>
        <v>3041.3840352955544</v>
      </c>
      <c r="D73" s="162">
        <f>IF(RES_hhdet_fec!D73=0,0,RES_hhdet_fec!D73/0.086*1000000/RES_hhdet_num!D73)</f>
        <v>3423.1657858240105</v>
      </c>
      <c r="E73" s="162">
        <f>IF(RES_hhdet_fec!E73=0,0,RES_hhdet_fec!E73/0.086*1000000/RES_hhdet_num!E73)</f>
        <v>3206.534920284354</v>
      </c>
      <c r="F73" s="162">
        <f>IF(RES_hhdet_fec!F73=0,0,RES_hhdet_fec!F73/0.086*1000000/RES_hhdet_num!F73)</f>
        <v>3399.7691266108318</v>
      </c>
      <c r="G73" s="162">
        <f>IF(RES_hhdet_fec!G73=0,0,RES_hhdet_fec!G73/0.086*1000000/RES_hhdet_num!G73)</f>
        <v>3475.4935953527688</v>
      </c>
      <c r="H73" s="162">
        <f>IF(RES_hhdet_fec!H73=0,0,RES_hhdet_fec!H73/0.086*1000000/RES_hhdet_num!H73)</f>
        <v>3050.922439671328</v>
      </c>
      <c r="I73" s="162">
        <f>IF(RES_hhdet_fec!I73=0,0,RES_hhdet_fec!I73/0.086*1000000/RES_hhdet_num!I73)</f>
        <v>3028.3347139752973</v>
      </c>
      <c r="J73" s="162">
        <f>IF(RES_hhdet_fec!J73=0,0,RES_hhdet_fec!J73/0.086*1000000/RES_hhdet_num!J73)</f>
        <v>2909.9358313520456</v>
      </c>
      <c r="K73" s="162">
        <f>IF(RES_hhdet_fec!K73=0,0,RES_hhdet_fec!K73/0.086*1000000/RES_hhdet_num!K73)</f>
        <v>2842.6240314117713</v>
      </c>
      <c r="L73" s="162">
        <f>IF(RES_hhdet_fec!L73=0,0,RES_hhdet_fec!L73/0.086*1000000/RES_hhdet_num!L73)</f>
        <v>2673.5667929846018</v>
      </c>
      <c r="M73" s="162">
        <f>IF(RES_hhdet_fec!M73=0,0,RES_hhdet_fec!M73/0.086*1000000/RES_hhdet_num!M73)</f>
        <v>2609.5646958978623</v>
      </c>
      <c r="N73" s="162">
        <f>IF(RES_hhdet_fec!N73=0,0,RES_hhdet_fec!N73/0.086*1000000/RES_hhdet_num!N73)</f>
        <v>3040.4403452961956</v>
      </c>
      <c r="O73" s="162">
        <f>IF(RES_hhdet_fec!O73=0,0,RES_hhdet_fec!O73/0.086*1000000/RES_hhdet_num!O73)</f>
        <v>3168.140666837794</v>
      </c>
      <c r="P73" s="162">
        <f>IF(RES_hhdet_fec!P73=0,0,RES_hhdet_fec!P73/0.086*1000000/RES_hhdet_num!P73)</f>
        <v>3246.6334844442836</v>
      </c>
      <c r="Q73" s="162">
        <f>IF(RES_hhdet_fec!Q73=0,0,RES_hhdet_fec!Q73/0.086*1000000/RES_hhdet_num!Q73)</f>
        <v>3412.1064126805113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2491.1890288045688</v>
      </c>
      <c r="C74" s="160">
        <f>IF(RES_hhdet_fec!C74=0,0,RES_hhdet_fec!C74/0.086*1000000/RES_hhdet_num!C74)</f>
        <v>2575.0703788716246</v>
      </c>
      <c r="D74" s="160">
        <f>IF(RES_hhdet_fec!D74=0,0,RES_hhdet_fec!D74/0.086*1000000/RES_hhdet_num!D74)</f>
        <v>2818.5129672106004</v>
      </c>
      <c r="E74" s="160">
        <f>IF(RES_hhdet_fec!E74=0,0,RES_hhdet_fec!E74/0.086*1000000/RES_hhdet_num!E74)</f>
        <v>2678.0315371161996</v>
      </c>
      <c r="F74" s="160">
        <f>IF(RES_hhdet_fec!F74=0,0,RES_hhdet_fec!F74/0.086*1000000/RES_hhdet_num!F74)</f>
        <v>2807.8834038431914</v>
      </c>
      <c r="G74" s="160">
        <f>IF(RES_hhdet_fec!G74=0,0,RES_hhdet_fec!G74/0.086*1000000/RES_hhdet_num!G74)</f>
        <v>2855.2455082077331</v>
      </c>
      <c r="H74" s="160">
        <f>IF(RES_hhdet_fec!H74=0,0,RES_hhdet_fec!H74/0.086*1000000/RES_hhdet_num!H74)</f>
        <v>2576.4833746490526</v>
      </c>
      <c r="I74" s="160">
        <f>IF(RES_hhdet_fec!I74=0,0,RES_hhdet_fec!I74/0.086*1000000/RES_hhdet_num!I74)</f>
        <v>2558.4740442163138</v>
      </c>
      <c r="J74" s="160">
        <f>IF(RES_hhdet_fec!J74=0,0,RES_hhdet_fec!J74/0.086*1000000/RES_hhdet_num!J74)</f>
        <v>2488.4666595204048</v>
      </c>
      <c r="K74" s="160">
        <f>IF(RES_hhdet_fec!K74=0,0,RES_hhdet_fec!K74/0.086*1000000/RES_hhdet_num!K74)</f>
        <v>2442.3811916103086</v>
      </c>
      <c r="L74" s="160">
        <f>IF(RES_hhdet_fec!L74=0,0,RES_hhdet_fec!L74/0.086*1000000/RES_hhdet_num!L74)</f>
        <v>2345.2239639706677</v>
      </c>
      <c r="M74" s="160">
        <f>IF(RES_hhdet_fec!M74=0,0,RES_hhdet_fec!M74/0.086*1000000/RES_hhdet_num!M74)</f>
        <v>2297.9006657042596</v>
      </c>
      <c r="N74" s="160">
        <f>IF(RES_hhdet_fec!N74=0,0,RES_hhdet_fec!N74/0.086*1000000/RES_hhdet_num!N74)</f>
        <v>2583.0292050503922</v>
      </c>
      <c r="O74" s="160">
        <f>IF(RES_hhdet_fec!O74=0,0,RES_hhdet_fec!O74/0.086*1000000/RES_hhdet_num!O74)</f>
        <v>2669.0516974898601</v>
      </c>
      <c r="P74" s="160">
        <f>IF(RES_hhdet_fec!P74=0,0,RES_hhdet_fec!P74/0.086*1000000/RES_hhdet_num!P74)</f>
        <v>2717.7599556464188</v>
      </c>
      <c r="Q74" s="160">
        <f>IF(RES_hhdet_fec!Q74=0,0,RES_hhdet_fec!Q74/0.086*1000000/RES_hhdet_num!Q74)</f>
        <v>2817.6514034379402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1900.844864101728</v>
      </c>
      <c r="C75" s="156">
        <f>IF(RES_hhdet_fec!C75=0,0,RES_hhdet_fec!C75/0.086*1000000/RES_hhdet_num!C74)</f>
        <v>1976.8996229422569</v>
      </c>
      <c r="D75" s="156">
        <f>IF(RES_hhdet_fec!D75=0,0,RES_hhdet_fec!D75/0.086*1000000/RES_hhdet_num!D74)</f>
        <v>2225.0577607856849</v>
      </c>
      <c r="E75" s="156">
        <f>IF(RES_hhdet_fec!E75=0,0,RES_hhdet_fec!E75/0.086*1000000/RES_hhdet_num!E74)</f>
        <v>2084.2476981849245</v>
      </c>
      <c r="F75" s="156">
        <f>IF(RES_hhdet_fec!F75=0,0,RES_hhdet_fec!F75/0.086*1000000/RES_hhdet_num!F74)</f>
        <v>2209.8499322970101</v>
      </c>
      <c r="G75" s="156">
        <f>IF(RES_hhdet_fec!G75=0,0,RES_hhdet_fec!G75/0.086*1000000/RES_hhdet_num!G74)</f>
        <v>2259.0708369793911</v>
      </c>
      <c r="H75" s="156">
        <f>IF(RES_hhdet_fec!H75=0,0,RES_hhdet_fec!H75/0.086*1000000/RES_hhdet_num!H74)</f>
        <v>1983.0995857863722</v>
      </c>
      <c r="I75" s="156">
        <f>IF(RES_hhdet_fec!I75=0,0,RES_hhdet_fec!I75/0.086*1000000/RES_hhdet_num!I74)</f>
        <v>1968.417564083953</v>
      </c>
      <c r="J75" s="156">
        <f>IF(RES_hhdet_fec!J75=0,0,RES_hhdet_fec!J75/0.086*1000000/RES_hhdet_num!J74)</f>
        <v>1891.458290378891</v>
      </c>
      <c r="K75" s="156">
        <f>IF(RES_hhdet_fec!K75=0,0,RES_hhdet_fec!K75/0.086*1000000/RES_hhdet_num!K74)</f>
        <v>1847.7056204176495</v>
      </c>
      <c r="L75" s="156">
        <f>IF(RES_hhdet_fec!L75=0,0,RES_hhdet_fec!L75/0.086*1000000/RES_hhdet_num!L74)</f>
        <v>1737.8184154399758</v>
      </c>
      <c r="M75" s="156">
        <f>IF(RES_hhdet_fec!M75=0,0,RES_hhdet_fec!M75/0.086*1000000/RES_hhdet_num!M74)</f>
        <v>1696.2170523335951</v>
      </c>
      <c r="N75" s="156">
        <f>IF(RES_hhdet_fec!N75=0,0,RES_hhdet_fec!N75/0.086*1000000/RES_hhdet_num!N74)</f>
        <v>1976.2862244425094</v>
      </c>
      <c r="O75" s="156">
        <f>IF(RES_hhdet_fec!O75=0,0,RES_hhdet_fec!O75/0.086*1000000/RES_hhdet_num!O74)</f>
        <v>2059.2914334445554</v>
      </c>
      <c r="P75" s="156">
        <f>IF(RES_hhdet_fec!P75=0,0,RES_hhdet_fec!P75/0.086*1000000/RES_hhdet_num!P74)</f>
        <v>2110.3117648887564</v>
      </c>
      <c r="Q75" s="156">
        <f>IF(RES_hhdet_fec!Q75=0,0,RES_hhdet_fec!Q75/0.086*1000000/RES_hhdet_num!Q74)</f>
        <v>2217.8691682423132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590.34416470284111</v>
      </c>
      <c r="C76" s="156">
        <f>IF(RES_hhdet_fec!C76=0,0,RES_hhdet_fec!C76/0.086*1000000/RES_hhdet_num!C74)</f>
        <v>598.17075592936749</v>
      </c>
      <c r="D76" s="156">
        <f>IF(RES_hhdet_fec!D76=0,0,RES_hhdet_fec!D76/0.086*1000000/RES_hhdet_num!D74)</f>
        <v>593.45520642491567</v>
      </c>
      <c r="E76" s="156">
        <f>IF(RES_hhdet_fec!E76=0,0,RES_hhdet_fec!E76/0.086*1000000/RES_hhdet_num!E74)</f>
        <v>593.78383893127545</v>
      </c>
      <c r="F76" s="156">
        <f>IF(RES_hhdet_fec!F76=0,0,RES_hhdet_fec!F76/0.086*1000000/RES_hhdet_num!F74)</f>
        <v>598.03347154618098</v>
      </c>
      <c r="G76" s="156">
        <f>IF(RES_hhdet_fec!G76=0,0,RES_hhdet_fec!G76/0.086*1000000/RES_hhdet_num!G74)</f>
        <v>596.17467122834239</v>
      </c>
      <c r="H76" s="156">
        <f>IF(RES_hhdet_fec!H76=0,0,RES_hhdet_fec!H76/0.086*1000000/RES_hhdet_num!H74)</f>
        <v>593.38378886268003</v>
      </c>
      <c r="I76" s="156">
        <f>IF(RES_hhdet_fec!I76=0,0,RES_hhdet_fec!I76/0.086*1000000/RES_hhdet_num!I74)</f>
        <v>590.05648013236066</v>
      </c>
      <c r="J76" s="156">
        <f>IF(RES_hhdet_fec!J76=0,0,RES_hhdet_fec!J76/0.086*1000000/RES_hhdet_num!J74)</f>
        <v>597.00836914151364</v>
      </c>
      <c r="K76" s="156">
        <f>IF(RES_hhdet_fec!K76=0,0,RES_hhdet_fec!K76/0.086*1000000/RES_hhdet_num!K74)</f>
        <v>594.67557119265916</v>
      </c>
      <c r="L76" s="156">
        <f>IF(RES_hhdet_fec!L76=0,0,RES_hhdet_fec!L76/0.086*1000000/RES_hhdet_num!L74)</f>
        <v>607.40554853069216</v>
      </c>
      <c r="M76" s="156">
        <f>IF(RES_hhdet_fec!M76=0,0,RES_hhdet_fec!M76/0.086*1000000/RES_hhdet_num!M74)</f>
        <v>601.68361337066437</v>
      </c>
      <c r="N76" s="156">
        <f>IF(RES_hhdet_fec!N76=0,0,RES_hhdet_fec!N76/0.086*1000000/RES_hhdet_num!N74)</f>
        <v>606.74298060788271</v>
      </c>
      <c r="O76" s="156">
        <f>IF(RES_hhdet_fec!O76=0,0,RES_hhdet_fec!O76/0.086*1000000/RES_hhdet_num!O74)</f>
        <v>609.76026404530444</v>
      </c>
      <c r="P76" s="156">
        <f>IF(RES_hhdet_fec!P76=0,0,RES_hhdet_fec!P76/0.086*1000000/RES_hhdet_num!P74)</f>
        <v>607.44819075766247</v>
      </c>
      <c r="Q76" s="156">
        <f>IF(RES_hhdet_fec!Q76=0,0,RES_hhdet_fec!Q76/0.086*1000000/RES_hhdet_num!Q74)</f>
        <v>599.78223519562698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1274.4754365813378</v>
      </c>
      <c r="C77" s="157">
        <f>IF(RES_hhdet_fec!C77=0,0,RES_hhdet_fec!C77/0.086*1000000/RES_hhdet_num!C$62)</f>
        <v>1289.3246884037183</v>
      </c>
      <c r="D77" s="157">
        <f>IF(RES_hhdet_fec!D77=0,0,RES_hhdet_fec!D77/0.086*1000000/RES_hhdet_num!D$62)</f>
        <v>1282.8641312117588</v>
      </c>
      <c r="E77" s="157">
        <f>IF(RES_hhdet_fec!E77=0,0,RES_hhdet_fec!E77/0.086*1000000/RES_hhdet_num!E$62)</f>
        <v>1256.7266151400811</v>
      </c>
      <c r="F77" s="157">
        <f>IF(RES_hhdet_fec!F77=0,0,RES_hhdet_fec!F77/0.086*1000000/RES_hhdet_num!F$62)</f>
        <v>1284.2790623611249</v>
      </c>
      <c r="G77" s="157">
        <f>IF(RES_hhdet_fec!G77=0,0,RES_hhdet_fec!G77/0.086*1000000/RES_hhdet_num!G$62)</f>
        <v>1268.5259938301663</v>
      </c>
      <c r="H77" s="157">
        <f>IF(RES_hhdet_fec!H77=0,0,RES_hhdet_fec!H77/0.086*1000000/RES_hhdet_num!H$62)</f>
        <v>1269.8947249405533</v>
      </c>
      <c r="I77" s="157">
        <f>IF(RES_hhdet_fec!I77=0,0,RES_hhdet_fec!I77/0.086*1000000/RES_hhdet_num!I$62)</f>
        <v>1291.3621522813398</v>
      </c>
      <c r="J77" s="157">
        <f>IF(RES_hhdet_fec!J77=0,0,RES_hhdet_fec!J77/0.086*1000000/RES_hhdet_num!J$62)</f>
        <v>1205.7705099932421</v>
      </c>
      <c r="K77" s="157">
        <f>IF(RES_hhdet_fec!K77=0,0,RES_hhdet_fec!K77/0.086*1000000/RES_hhdet_num!K$62)</f>
        <v>1255.7052893986336</v>
      </c>
      <c r="L77" s="157">
        <f>IF(RES_hhdet_fec!L77=0,0,RES_hhdet_fec!L77/0.086*1000000/RES_hhdet_num!L$62)</f>
        <v>1295.927740515338</v>
      </c>
      <c r="M77" s="157">
        <f>IF(RES_hhdet_fec!M77=0,0,RES_hhdet_fec!M77/0.086*1000000/RES_hhdet_num!M$62)</f>
        <v>1244.1408706889297</v>
      </c>
      <c r="N77" s="157">
        <f>IF(RES_hhdet_fec!N77=0,0,RES_hhdet_fec!N77/0.086*1000000/RES_hhdet_num!N$62)</f>
        <v>1267.230761995917</v>
      </c>
      <c r="O77" s="157">
        <f>IF(RES_hhdet_fec!O77=0,0,RES_hhdet_fec!O77/0.086*1000000/RES_hhdet_num!O$62)</f>
        <v>1270.2828789751372</v>
      </c>
      <c r="P77" s="157">
        <f>IF(RES_hhdet_fec!P77=0,0,RES_hhdet_fec!P77/0.086*1000000/RES_hhdet_num!P$62)</f>
        <v>1249.7573475131774</v>
      </c>
      <c r="Q77" s="157">
        <f>IF(RES_hhdet_fec!Q77=0,0,RES_hhdet_fec!Q77/0.086*1000000/RES_hhdet_num!Q$62)</f>
        <v>1279.1849713444326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1366.0509654910277</v>
      </c>
      <c r="C78" s="156">
        <f>IF(RES_hhdet_fec!C78=0,0,RES_hhdet_fec!C78/0.086*1000000/RES_hhdet_num!C78)</f>
        <v>1354.4347633511525</v>
      </c>
      <c r="D78" s="156">
        <f>IF(RES_hhdet_fec!D78=0,0,RES_hhdet_fec!D78/0.086*1000000/RES_hhdet_num!D78)</f>
        <v>1312.4507556377594</v>
      </c>
      <c r="E78" s="156">
        <f>IF(RES_hhdet_fec!E78=0,0,RES_hhdet_fec!E78/0.086*1000000/RES_hhdet_num!E78)</f>
        <v>1291.3057448968295</v>
      </c>
      <c r="F78" s="156">
        <f>IF(RES_hhdet_fec!F78=0,0,RES_hhdet_fec!F78/0.086*1000000/RES_hhdet_num!F78)</f>
        <v>1318.9337807918926</v>
      </c>
      <c r="G78" s="156">
        <f>IF(RES_hhdet_fec!G78=0,0,RES_hhdet_fec!G78/0.086*1000000/RES_hhdet_num!G78)</f>
        <v>1308.3064263807421</v>
      </c>
      <c r="H78" s="156">
        <f>IF(RES_hhdet_fec!H78=0,0,RES_hhdet_fec!H78/0.086*1000000/RES_hhdet_num!H78)</f>
        <v>1308.3240361325857</v>
      </c>
      <c r="I78" s="156">
        <f>IF(RES_hhdet_fec!I78=0,0,RES_hhdet_fec!I78/0.086*1000000/RES_hhdet_num!I78)</f>
        <v>1321.8425118042214</v>
      </c>
      <c r="J78" s="156">
        <f>IF(RES_hhdet_fec!J78=0,0,RES_hhdet_fec!J78/0.086*1000000/RES_hhdet_num!J78)</f>
        <v>1237.4223170104642</v>
      </c>
      <c r="K78" s="156">
        <f>IF(RES_hhdet_fec!K78=0,0,RES_hhdet_fec!K78/0.086*1000000/RES_hhdet_num!K78)</f>
        <v>1278.0718347350094</v>
      </c>
      <c r="L78" s="156">
        <f>IF(RES_hhdet_fec!L78=0,0,RES_hhdet_fec!L78/0.086*1000000/RES_hhdet_num!L78)</f>
        <v>1312.6283692687884</v>
      </c>
      <c r="M78" s="156">
        <f>IF(RES_hhdet_fec!M78=0,0,RES_hhdet_fec!M78/0.086*1000000/RES_hhdet_num!M78)</f>
        <v>1262.1264583835818</v>
      </c>
      <c r="N78" s="156">
        <f>IF(RES_hhdet_fec!N78=0,0,RES_hhdet_fec!N78/0.086*1000000/RES_hhdet_num!N78)</f>
        <v>1280.3374738701157</v>
      </c>
      <c r="O78" s="156">
        <f>IF(RES_hhdet_fec!O78=0,0,RES_hhdet_fec!O78/0.086*1000000/RES_hhdet_num!O78)</f>
        <v>1277.2461093691716</v>
      </c>
      <c r="P78" s="156">
        <f>IF(RES_hhdet_fec!P78=0,0,RES_hhdet_fec!P78/0.086*1000000/RES_hhdet_num!P78)</f>
        <v>1257.8856953848713</v>
      </c>
      <c r="Q78" s="156">
        <f>IF(RES_hhdet_fec!Q78=0,0,RES_hhdet_fec!Q78/0.086*1000000/RES_hhdet_num!Q78)</f>
        <v>1285.4874477175351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895.44871234382492</v>
      </c>
      <c r="C79" s="57">
        <f>IF(RES_hhdet_fec!C79=0,0,RES_hhdet_fec!C79/0.086*1000000/RES_hhdet_num!C79)</f>
        <v>908.60340272350925</v>
      </c>
      <c r="D79" s="57">
        <f>IF(RES_hhdet_fec!D79=0,0,RES_hhdet_fec!D79/0.086*1000000/RES_hhdet_num!D79)</f>
        <v>972.79542618798382</v>
      </c>
      <c r="E79" s="57">
        <f>IF(RES_hhdet_fec!E79=0,0,RES_hhdet_fec!E79/0.086*1000000/RES_hhdet_num!E79)</f>
        <v>1011.9693586630589</v>
      </c>
      <c r="F79" s="57">
        <f>IF(RES_hhdet_fec!F79=0,0,RES_hhdet_fec!F79/0.086*1000000/RES_hhdet_num!F79)</f>
        <v>1030.2154855519932</v>
      </c>
      <c r="G79" s="57">
        <f>IF(RES_hhdet_fec!G79=0,0,RES_hhdet_fec!G79/0.086*1000000/RES_hhdet_num!G79)</f>
        <v>1059.2319542069242</v>
      </c>
      <c r="H79" s="57">
        <f>IF(RES_hhdet_fec!H79=0,0,RES_hhdet_fec!H79/0.086*1000000/RES_hhdet_num!H79)</f>
        <v>991.78529839000885</v>
      </c>
      <c r="I79" s="57">
        <f>IF(RES_hhdet_fec!I79=0,0,RES_hhdet_fec!I79/0.086*1000000/RES_hhdet_num!I79)</f>
        <v>989.2829896545461</v>
      </c>
      <c r="J79" s="57">
        <f>IF(RES_hhdet_fec!J79=0,0,RES_hhdet_fec!J79/0.086*1000000/RES_hhdet_num!J79)</f>
        <v>890.31494751372873</v>
      </c>
      <c r="K79" s="57">
        <f>IF(RES_hhdet_fec!K79=0,0,RES_hhdet_fec!K79/0.086*1000000/RES_hhdet_num!K79)</f>
        <v>895.54859135138554</v>
      </c>
      <c r="L79" s="57">
        <f>IF(RES_hhdet_fec!L79=0,0,RES_hhdet_fec!L79/0.086*1000000/RES_hhdet_num!L79)</f>
        <v>857.67778687898578</v>
      </c>
      <c r="M79" s="57">
        <f>IF(RES_hhdet_fec!M79=0,0,RES_hhdet_fec!M79/0.086*1000000/RES_hhdet_num!M79)</f>
        <v>866.23933524492213</v>
      </c>
      <c r="N79" s="57">
        <f>IF(RES_hhdet_fec!N79=0,0,RES_hhdet_fec!N79/0.086*1000000/RES_hhdet_num!N79)</f>
        <v>937.40045042662405</v>
      </c>
      <c r="O79" s="57">
        <f>IF(RES_hhdet_fec!O79=0,0,RES_hhdet_fec!O79/0.086*1000000/RES_hhdet_num!O79)</f>
        <v>965.28453485299212</v>
      </c>
      <c r="P79" s="57">
        <f>IF(RES_hhdet_fec!P79=0,0,RES_hhdet_fec!P79/0.086*1000000/RES_hhdet_num!P79)</f>
        <v>1012.5655029909012</v>
      </c>
      <c r="Q79" s="57">
        <f>IF(RES_hhdet_fec!Q79=0,0,RES_hhdet_fec!Q79/0.086*1000000/RES_hhdet_num!Q79)</f>
        <v>1111.3632874596874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27385.969219299761</v>
      </c>
      <c r="C81" s="168">
        <f t="shared" ref="C81:Q81" si="16">SUM(C82,C85,C87,C100)</f>
        <v>29716.464245208412</v>
      </c>
      <c r="D81" s="168">
        <f t="shared" si="16"/>
        <v>25980.686390297771</v>
      </c>
      <c r="E81" s="168">
        <f t="shared" si="16"/>
        <v>29564.378220328166</v>
      </c>
      <c r="F81" s="168">
        <f t="shared" si="16"/>
        <v>28021.203819583428</v>
      </c>
      <c r="G81" s="168">
        <f t="shared" si="16"/>
        <v>26929.121933990831</v>
      </c>
      <c r="H81" s="168">
        <f t="shared" si="16"/>
        <v>21515.343379928498</v>
      </c>
      <c r="I81" s="168">
        <f t="shared" si="16"/>
        <v>22677.31203802619</v>
      </c>
      <c r="J81" s="168">
        <f t="shared" si="16"/>
        <v>22448.442648800363</v>
      </c>
      <c r="K81" s="168">
        <f t="shared" si="16"/>
        <v>21888.628864887261</v>
      </c>
      <c r="L81" s="168">
        <f t="shared" si="16"/>
        <v>24422.022320568503</v>
      </c>
      <c r="M81" s="168">
        <f t="shared" si="16"/>
        <v>18039.920408806629</v>
      </c>
      <c r="N81" s="168">
        <f t="shared" si="16"/>
        <v>21718.879443058548</v>
      </c>
      <c r="O81" s="168">
        <f t="shared" si="16"/>
        <v>23229.931012944009</v>
      </c>
      <c r="P81" s="168">
        <f t="shared" si="16"/>
        <v>17908.043999935478</v>
      </c>
      <c r="Q81" s="168">
        <f t="shared" si="16"/>
        <v>20163.974371411503</v>
      </c>
    </row>
    <row r="82" spans="1:17" ht="12.95" customHeight="1" x14ac:dyDescent="0.25">
      <c r="A82" s="158" t="s">
        <v>65</v>
      </c>
      <c r="B82" s="157">
        <f t="shared" ref="B82" si="17">SUM(B83:B84)</f>
        <v>23081.465540977151</v>
      </c>
      <c r="C82" s="157">
        <f t="shared" ref="C82:Q82" si="18">SUM(C83:C84)</f>
        <v>25310.209743365594</v>
      </c>
      <c r="D82" s="157">
        <f t="shared" si="18"/>
        <v>21400.969288255917</v>
      </c>
      <c r="E82" s="157">
        <f t="shared" si="18"/>
        <v>25045.145293213849</v>
      </c>
      <c r="F82" s="157">
        <f t="shared" si="18"/>
        <v>23410.352566303696</v>
      </c>
      <c r="G82" s="157">
        <f t="shared" si="18"/>
        <v>22278.738152656941</v>
      </c>
      <c r="H82" s="157">
        <f t="shared" si="18"/>
        <v>17147.068530195775</v>
      </c>
      <c r="I82" s="157">
        <f t="shared" si="18"/>
        <v>18283.578917535717</v>
      </c>
      <c r="J82" s="157">
        <f t="shared" si="18"/>
        <v>18046.45070434083</v>
      </c>
      <c r="K82" s="157">
        <f t="shared" si="18"/>
        <v>17526.910181470514</v>
      </c>
      <c r="L82" s="157">
        <f t="shared" si="18"/>
        <v>20151.48386765569</v>
      </c>
      <c r="M82" s="157">
        <f t="shared" si="18"/>
        <v>13828.621897341629</v>
      </c>
      <c r="N82" s="157">
        <f t="shared" si="18"/>
        <v>17221.098568704241</v>
      </c>
      <c r="O82" s="157">
        <f t="shared" si="18"/>
        <v>18676.343176429691</v>
      </c>
      <c r="P82" s="157">
        <f t="shared" si="18"/>
        <v>13325.922032293865</v>
      </c>
      <c r="Q82" s="157">
        <f t="shared" si="18"/>
        <v>15510.6997418628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22940.074400035104</v>
      </c>
      <c r="C83" s="156">
        <f>IF(RES_hhdet_fec!C83=0,0,RES_hhdet_fec!C83/0.086*1000000/RES_hhdet_num!C$81)</f>
        <v>25146.983498441932</v>
      </c>
      <c r="D83" s="156">
        <f>IF(RES_hhdet_fec!D83=0,0,RES_hhdet_fec!D83/0.086*1000000/RES_hhdet_num!D$81)</f>
        <v>21160.760898279714</v>
      </c>
      <c r="E83" s="156">
        <f>IF(RES_hhdet_fec!E83=0,0,RES_hhdet_fec!E83/0.086*1000000/RES_hhdet_num!E$81)</f>
        <v>24794.258135803146</v>
      </c>
      <c r="F83" s="156">
        <f>IF(RES_hhdet_fec!F83=0,0,RES_hhdet_fec!F83/0.086*1000000/RES_hhdet_num!F$81)</f>
        <v>23152.929942902196</v>
      </c>
      <c r="G83" s="156">
        <f>IF(RES_hhdet_fec!G83=0,0,RES_hhdet_fec!G83/0.086*1000000/RES_hhdet_num!G$81)</f>
        <v>22031.027603799565</v>
      </c>
      <c r="H83" s="156">
        <f>IF(RES_hhdet_fec!H83=0,0,RES_hhdet_fec!H83/0.086*1000000/RES_hhdet_num!H$81)</f>
        <v>17002.220256529585</v>
      </c>
      <c r="I83" s="156">
        <f>IF(RES_hhdet_fec!I83=0,0,RES_hhdet_fec!I83/0.086*1000000/RES_hhdet_num!I$81)</f>
        <v>18118.051921410759</v>
      </c>
      <c r="J83" s="156">
        <f>IF(RES_hhdet_fec!J83=0,0,RES_hhdet_fec!J83/0.086*1000000/RES_hhdet_num!J$81)</f>
        <v>17977.4202983088</v>
      </c>
      <c r="K83" s="156">
        <f>IF(RES_hhdet_fec!K83=0,0,RES_hhdet_fec!K83/0.086*1000000/RES_hhdet_num!K$81)</f>
        <v>17449.918065159953</v>
      </c>
      <c r="L83" s="156">
        <f>IF(RES_hhdet_fec!L83=0,0,RES_hhdet_fec!L83/0.086*1000000/RES_hhdet_num!L$81)</f>
        <v>20098.988290334069</v>
      </c>
      <c r="M83" s="156">
        <f>IF(RES_hhdet_fec!M83=0,0,RES_hhdet_fec!M83/0.086*1000000/RES_hhdet_num!M$81)</f>
        <v>13790.863007011132</v>
      </c>
      <c r="N83" s="156">
        <f>IF(RES_hhdet_fec!N83=0,0,RES_hhdet_fec!N83/0.086*1000000/RES_hhdet_num!N$81)</f>
        <v>17145.005812881271</v>
      </c>
      <c r="O83" s="156">
        <f>IF(RES_hhdet_fec!O83=0,0,RES_hhdet_fec!O83/0.086*1000000/RES_hhdet_num!O$81)</f>
        <v>18598.199481107204</v>
      </c>
      <c r="P83" s="156">
        <f>IF(RES_hhdet_fec!P83=0,0,RES_hhdet_fec!P83/0.086*1000000/RES_hhdet_num!P$81)</f>
        <v>13248.426646919905</v>
      </c>
      <c r="Q83" s="156">
        <f>IF(RES_hhdet_fec!Q83=0,0,RES_hhdet_fec!Q83/0.086*1000000/RES_hhdet_num!Q$81)</f>
        <v>15428.014429515402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141.39114094204808</v>
      </c>
      <c r="C84" s="156">
        <f>IF(RES_hhdet_fec!C84=0,0,RES_hhdet_fec!C84/0.086*1000000/RES_hhdet_num!C$81)</f>
        <v>163.22624492366077</v>
      </c>
      <c r="D84" s="156">
        <f>IF(RES_hhdet_fec!D84=0,0,RES_hhdet_fec!D84/0.086*1000000/RES_hhdet_num!D$81)</f>
        <v>240.20838997620311</v>
      </c>
      <c r="E84" s="156">
        <f>IF(RES_hhdet_fec!E84=0,0,RES_hhdet_fec!E84/0.086*1000000/RES_hhdet_num!E$81)</f>
        <v>250.88715741070385</v>
      </c>
      <c r="F84" s="156">
        <f>IF(RES_hhdet_fec!F84=0,0,RES_hhdet_fec!F84/0.086*1000000/RES_hhdet_num!F$81)</f>
        <v>257.42262340150165</v>
      </c>
      <c r="G84" s="156">
        <f>IF(RES_hhdet_fec!G84=0,0,RES_hhdet_fec!G84/0.086*1000000/RES_hhdet_num!G$81)</f>
        <v>247.7105488573759</v>
      </c>
      <c r="H84" s="156">
        <f>IF(RES_hhdet_fec!H84=0,0,RES_hhdet_fec!H84/0.086*1000000/RES_hhdet_num!H$81)</f>
        <v>144.84827366619078</v>
      </c>
      <c r="I84" s="156">
        <f>IF(RES_hhdet_fec!I84=0,0,RES_hhdet_fec!I84/0.086*1000000/RES_hhdet_num!I$81)</f>
        <v>165.5269961249567</v>
      </c>
      <c r="J84" s="156">
        <f>IF(RES_hhdet_fec!J84=0,0,RES_hhdet_fec!J84/0.086*1000000/RES_hhdet_num!J$81)</f>
        <v>69.030406032029006</v>
      </c>
      <c r="K84" s="156">
        <f>IF(RES_hhdet_fec!K84=0,0,RES_hhdet_fec!K84/0.086*1000000/RES_hhdet_num!K$81)</f>
        <v>76.992116310561599</v>
      </c>
      <c r="L84" s="156">
        <f>IF(RES_hhdet_fec!L84=0,0,RES_hhdet_fec!L84/0.086*1000000/RES_hhdet_num!L$81)</f>
        <v>52.4955773216208</v>
      </c>
      <c r="M84" s="156">
        <f>IF(RES_hhdet_fec!M84=0,0,RES_hhdet_fec!M84/0.086*1000000/RES_hhdet_num!M$81)</f>
        <v>37.758890330496598</v>
      </c>
      <c r="N84" s="156">
        <f>IF(RES_hhdet_fec!N84=0,0,RES_hhdet_fec!N84/0.086*1000000/RES_hhdet_num!N$81)</f>
        <v>76.092755822969863</v>
      </c>
      <c r="O84" s="156">
        <f>IF(RES_hhdet_fec!O84=0,0,RES_hhdet_fec!O84/0.086*1000000/RES_hhdet_num!O$81)</f>
        <v>78.143695322487801</v>
      </c>
      <c r="P84" s="156">
        <f>IF(RES_hhdet_fec!P84=0,0,RES_hhdet_fec!P84/0.086*1000000/RES_hhdet_num!P$81)</f>
        <v>77.495385373960914</v>
      </c>
      <c r="Q84" s="156">
        <f>IF(RES_hhdet_fec!Q84=0,0,RES_hhdet_fec!Q84/0.086*1000000/RES_hhdet_num!Q$81)</f>
        <v>82.685312347397513</v>
      </c>
    </row>
    <row r="85" spans="1:17" ht="12.95" customHeight="1" x14ac:dyDescent="0.25">
      <c r="A85" s="158" t="s">
        <v>112</v>
      </c>
      <c r="B85" s="157">
        <f t="shared" ref="B85:Q85" si="19">B86</f>
        <v>4.6319915926414161</v>
      </c>
      <c r="C85" s="157">
        <f t="shared" si="19"/>
        <v>5.6664912230672373</v>
      </c>
      <c r="D85" s="157">
        <f t="shared" si="19"/>
        <v>6.5394661510932153</v>
      </c>
      <c r="E85" s="157">
        <f t="shared" si="19"/>
        <v>7.093655682061538</v>
      </c>
      <c r="F85" s="157">
        <f t="shared" si="19"/>
        <v>7.6122464422273559</v>
      </c>
      <c r="G85" s="157">
        <f t="shared" si="19"/>
        <v>8.33344303610615</v>
      </c>
      <c r="H85" s="157">
        <f t="shared" si="19"/>
        <v>8.5714091066531495</v>
      </c>
      <c r="I85" s="157">
        <f t="shared" si="19"/>
        <v>8.8453198464785245</v>
      </c>
      <c r="J85" s="157">
        <f t="shared" si="19"/>
        <v>11.021603448454341</v>
      </c>
      <c r="K85" s="157">
        <f t="shared" si="19"/>
        <v>13.133862221594566</v>
      </c>
      <c r="L85" s="157">
        <f t="shared" si="19"/>
        <v>14.69940911399641</v>
      </c>
      <c r="M85" s="157">
        <f t="shared" si="19"/>
        <v>15.76370375439088</v>
      </c>
      <c r="N85" s="157">
        <f t="shared" si="19"/>
        <v>17.13814116619228</v>
      </c>
      <c r="O85" s="157">
        <f t="shared" si="19"/>
        <v>17.389714201138585</v>
      </c>
      <c r="P85" s="157">
        <f t="shared" si="19"/>
        <v>16.521160775623514</v>
      </c>
      <c r="Q85" s="157">
        <f t="shared" si="19"/>
        <v>16.559230295304811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4.6319915926414161</v>
      </c>
      <c r="C86" s="156">
        <f>IF(RES_hhdet_fec!C86=0,0,RES_hhdet_fec!C86/0.086*1000000/RES_hhdet_num!C$81)</f>
        <v>5.6664912230672373</v>
      </c>
      <c r="D86" s="156">
        <f>IF(RES_hhdet_fec!D86=0,0,RES_hhdet_fec!D86/0.086*1000000/RES_hhdet_num!D$81)</f>
        <v>6.5394661510932153</v>
      </c>
      <c r="E86" s="156">
        <f>IF(RES_hhdet_fec!E86=0,0,RES_hhdet_fec!E86/0.086*1000000/RES_hhdet_num!E$81)</f>
        <v>7.093655682061538</v>
      </c>
      <c r="F86" s="156">
        <f>IF(RES_hhdet_fec!F86=0,0,RES_hhdet_fec!F86/0.086*1000000/RES_hhdet_num!F$81)</f>
        <v>7.6122464422273559</v>
      </c>
      <c r="G86" s="156">
        <f>IF(RES_hhdet_fec!G86=0,0,RES_hhdet_fec!G86/0.086*1000000/RES_hhdet_num!G$81)</f>
        <v>8.33344303610615</v>
      </c>
      <c r="H86" s="156">
        <f>IF(RES_hhdet_fec!H86=0,0,RES_hhdet_fec!H86/0.086*1000000/RES_hhdet_num!H$81)</f>
        <v>8.5714091066531495</v>
      </c>
      <c r="I86" s="156">
        <f>IF(RES_hhdet_fec!I86=0,0,RES_hhdet_fec!I86/0.086*1000000/RES_hhdet_num!I$81)</f>
        <v>8.8453198464785245</v>
      </c>
      <c r="J86" s="156">
        <f>IF(RES_hhdet_fec!J86=0,0,RES_hhdet_fec!J86/0.086*1000000/RES_hhdet_num!J$81)</f>
        <v>11.021603448454341</v>
      </c>
      <c r="K86" s="156">
        <f>IF(RES_hhdet_fec!K86=0,0,RES_hhdet_fec!K86/0.086*1000000/RES_hhdet_num!K$81)</f>
        <v>13.133862221594566</v>
      </c>
      <c r="L86" s="156">
        <f>IF(RES_hhdet_fec!L86=0,0,RES_hhdet_fec!L86/0.086*1000000/RES_hhdet_num!L$81)</f>
        <v>14.69940911399641</v>
      </c>
      <c r="M86" s="156">
        <f>IF(RES_hhdet_fec!M86=0,0,RES_hhdet_fec!M86/0.086*1000000/RES_hhdet_num!M$81)</f>
        <v>15.76370375439088</v>
      </c>
      <c r="N86" s="156">
        <f>IF(RES_hhdet_fec!N86=0,0,RES_hhdet_fec!N86/0.086*1000000/RES_hhdet_num!N$81)</f>
        <v>17.13814116619228</v>
      </c>
      <c r="O86" s="156">
        <f>IF(RES_hhdet_fec!O86=0,0,RES_hhdet_fec!O86/0.086*1000000/RES_hhdet_num!O$81)</f>
        <v>17.389714201138585</v>
      </c>
      <c r="P86" s="156">
        <f>IF(RES_hhdet_fec!P86=0,0,RES_hhdet_fec!P86/0.086*1000000/RES_hhdet_num!P$81)</f>
        <v>16.521160775623514</v>
      </c>
      <c r="Q86" s="156">
        <f>IF(RES_hhdet_fec!Q86=0,0,RES_hhdet_fec!Q86/0.086*1000000/RES_hhdet_num!Q$81)</f>
        <v>16.559230295304811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3343.4467826862506</v>
      </c>
      <c r="C87" s="157">
        <f>IF(RES_hhdet_fec!C87=0,0,RES_hhdet_fec!C87/0.086*1000000/RES_hhdet_num!C$81)</f>
        <v>3437.4494589042793</v>
      </c>
      <c r="D87" s="157">
        <f>IF(RES_hhdet_fec!D87=0,0,RES_hhdet_fec!D87/0.086*1000000/RES_hhdet_num!D$81)</f>
        <v>3533.4508374611928</v>
      </c>
      <c r="E87" s="157">
        <f>IF(RES_hhdet_fec!E87=0,0,RES_hhdet_fec!E87/0.086*1000000/RES_hhdet_num!E$81)</f>
        <v>3465.4143238146289</v>
      </c>
      <c r="F87" s="157">
        <f>IF(RES_hhdet_fec!F87=0,0,RES_hhdet_fec!F87/0.086*1000000/RES_hhdet_num!F$81)</f>
        <v>3536.0177893477953</v>
      </c>
      <c r="G87" s="157">
        <f>IF(RES_hhdet_fec!G87=0,0,RES_hhdet_fec!G87/0.086*1000000/RES_hhdet_num!G$81)</f>
        <v>3550.7922975658776</v>
      </c>
      <c r="H87" s="157">
        <f>IF(RES_hhdet_fec!H87=0,0,RES_hhdet_fec!H87/0.086*1000000/RES_hhdet_num!H$81)</f>
        <v>3334.8834093152004</v>
      </c>
      <c r="I87" s="157">
        <f>IF(RES_hhdet_fec!I87=0,0,RES_hhdet_fec!I87/0.086*1000000/RES_hhdet_num!I$81)</f>
        <v>3357.1092406922398</v>
      </c>
      <c r="J87" s="157">
        <f>IF(RES_hhdet_fec!J87=0,0,RES_hhdet_fec!J87/0.086*1000000/RES_hhdet_num!J$81)</f>
        <v>3285.5389350919454</v>
      </c>
      <c r="K87" s="157">
        <f>IF(RES_hhdet_fec!K87=0,0,RES_hhdet_fec!K87/0.086*1000000/RES_hhdet_num!K$81)</f>
        <v>3279.9743591562187</v>
      </c>
      <c r="L87" s="157">
        <f>IF(RES_hhdet_fec!L87=0,0,RES_hhdet_fec!L87/0.086*1000000/RES_hhdet_num!L$81)</f>
        <v>3251.4748429690835</v>
      </c>
      <c r="M87" s="157">
        <f>IF(RES_hhdet_fec!M87=0,0,RES_hhdet_fec!M87/0.086*1000000/RES_hhdet_num!M$81)</f>
        <v>3148.2787607468358</v>
      </c>
      <c r="N87" s="157">
        <f>IF(RES_hhdet_fec!N87=0,0,RES_hhdet_fec!N87/0.086*1000000/RES_hhdet_num!N$81)</f>
        <v>3390.2748311344521</v>
      </c>
      <c r="O87" s="157">
        <f>IF(RES_hhdet_fec!O87=0,0,RES_hhdet_fec!O87/0.086*1000000/RES_hhdet_num!O$81)</f>
        <v>3427.0043193665633</v>
      </c>
      <c r="P87" s="157">
        <f>IF(RES_hhdet_fec!P87=0,0,RES_hhdet_fec!P87/0.086*1000000/RES_hhdet_num!P$81)</f>
        <v>3413.7123202021403</v>
      </c>
      <c r="Q87" s="157">
        <f>IF(RES_hhdet_fec!Q87=0,0,RES_hhdet_fec!Q87/0.086*1000000/RES_hhdet_num!Q$81)</f>
        <v>3416.8576462890692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3854.2245843565902</v>
      </c>
      <c r="C88" s="132">
        <f>IF(RES_hhdet_fec!C88=0,0,RES_hhdet_fec!C88/0.086*1000000/RES_hhdet_num!C88)</f>
        <v>3876.59297241686</v>
      </c>
      <c r="D88" s="132">
        <f>IF(RES_hhdet_fec!D88=0,0,RES_hhdet_fec!D88/0.086*1000000/RES_hhdet_num!D88)</f>
        <v>3816.929468481364</v>
      </c>
      <c r="E88" s="132">
        <f>IF(RES_hhdet_fec!E88=0,0,RES_hhdet_fec!E88/0.086*1000000/RES_hhdet_num!E88)</f>
        <v>3790.1969461641092</v>
      </c>
      <c r="F88" s="132">
        <f>IF(RES_hhdet_fec!F88=0,0,RES_hhdet_fec!F88/0.086*1000000/RES_hhdet_num!F88)</f>
        <v>3788.9859430923652</v>
      </c>
      <c r="G88" s="132">
        <f>IF(RES_hhdet_fec!G88=0,0,RES_hhdet_fec!G88/0.086*1000000/RES_hhdet_num!G88)</f>
        <v>3738.8281656704053</v>
      </c>
      <c r="H88" s="132">
        <f>IF(RES_hhdet_fec!H88=0,0,RES_hhdet_fec!H88/0.086*1000000/RES_hhdet_num!H88)</f>
        <v>3695.3331366319535</v>
      </c>
      <c r="I88" s="132">
        <f>IF(RES_hhdet_fec!I88=0,0,RES_hhdet_fec!I88/0.086*1000000/RES_hhdet_num!I88)</f>
        <v>3646.838438849968</v>
      </c>
      <c r="J88" s="132">
        <f>IF(RES_hhdet_fec!J88=0,0,RES_hhdet_fec!J88/0.086*1000000/RES_hhdet_num!J88)</f>
        <v>3661.1802217581917</v>
      </c>
      <c r="K88" s="132">
        <f>IF(RES_hhdet_fec!K88=0,0,RES_hhdet_fec!K88/0.086*1000000/RES_hhdet_num!K88)</f>
        <v>3616.8076017624157</v>
      </c>
      <c r="L88" s="132">
        <f>IF(RES_hhdet_fec!L88=0,0,RES_hhdet_fec!L88/0.086*1000000/RES_hhdet_num!L88)</f>
        <v>3665.9306380989397</v>
      </c>
      <c r="M88" s="132">
        <f>IF(RES_hhdet_fec!M88=0,0,RES_hhdet_fec!M88/0.086*1000000/RES_hhdet_num!M88)</f>
        <v>3618.8062743750729</v>
      </c>
      <c r="N88" s="132">
        <f>IF(RES_hhdet_fec!N88=0,0,RES_hhdet_fec!N88/0.086*1000000/RES_hhdet_num!N88)</f>
        <v>3629.8138233332297</v>
      </c>
      <c r="O88" s="132">
        <f>IF(RES_hhdet_fec!O88=0,0,RES_hhdet_fec!O88/0.086*1000000/RES_hhdet_num!O88)</f>
        <v>3635.0324062892305</v>
      </c>
      <c r="P88" s="132">
        <f>IF(RES_hhdet_fec!P88=0,0,RES_hhdet_fec!P88/0.086*1000000/RES_hhdet_num!P88)</f>
        <v>3583.7249072110321</v>
      </c>
      <c r="Q88" s="132">
        <f>IF(RES_hhdet_fec!Q88=0,0,RES_hhdet_fec!Q88/0.086*1000000/RES_hhdet_num!Q88)</f>
        <v>3525.583724752034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3095.5901445349696</v>
      </c>
      <c r="C89" s="132">
        <f>IF(RES_hhdet_fec!C89=0,0,RES_hhdet_fec!C89/0.086*1000000/RES_hhdet_num!C89)</f>
        <v>3117.9561880004744</v>
      </c>
      <c r="D89" s="132">
        <f>IF(RES_hhdet_fec!D89=0,0,RES_hhdet_fec!D89/0.086*1000000/RES_hhdet_num!D89)</f>
        <v>3074.4593609379035</v>
      </c>
      <c r="E89" s="132">
        <f>IF(RES_hhdet_fec!E89=0,0,RES_hhdet_fec!E89/0.086*1000000/RES_hhdet_num!E89)</f>
        <v>3057.4118539379865</v>
      </c>
      <c r="F89" s="132">
        <f>IF(RES_hhdet_fec!F89=0,0,RES_hhdet_fec!F89/0.086*1000000/RES_hhdet_num!F89)</f>
        <v>3060.874334556182</v>
      </c>
      <c r="G89" s="132">
        <f>IF(RES_hhdet_fec!G89=0,0,RES_hhdet_fec!G89/0.086*1000000/RES_hhdet_num!G89)</f>
        <v>3026.4129789141839</v>
      </c>
      <c r="H89" s="132">
        <f>IF(RES_hhdet_fec!H89=0,0,RES_hhdet_fec!H89/0.086*1000000/RES_hhdet_num!H89)</f>
        <v>2995.3503276735032</v>
      </c>
      <c r="I89" s="132">
        <f>IF(RES_hhdet_fec!I89=0,0,RES_hhdet_fec!I89/0.086*1000000/RES_hhdet_num!I89)</f>
        <v>2960.5014653848698</v>
      </c>
      <c r="J89" s="132">
        <f>IF(RES_hhdet_fec!J89=0,0,RES_hhdet_fec!J89/0.086*1000000/RES_hhdet_num!J89)</f>
        <v>2976.7755132844113</v>
      </c>
      <c r="K89" s="132">
        <f>IF(RES_hhdet_fec!K89=0,0,RES_hhdet_fec!K89/0.086*1000000/RES_hhdet_num!K89)</f>
        <v>2945.6005123382479</v>
      </c>
      <c r="L89" s="132">
        <f>IF(RES_hhdet_fec!L89=0,0,RES_hhdet_fec!L89/0.086*1000000/RES_hhdet_num!L89)</f>
        <v>2990.2604632949797</v>
      </c>
      <c r="M89" s="132">
        <f>IF(RES_hhdet_fec!M89=0,0,RES_hhdet_fec!M89/0.086*1000000/RES_hhdet_num!M89)</f>
        <v>2953.9076917144471</v>
      </c>
      <c r="N89" s="132">
        <f>IF(RES_hhdet_fec!N89=0,0,RES_hhdet_fec!N89/0.086*1000000/RES_hhdet_num!N89)</f>
        <v>2966.1219657744587</v>
      </c>
      <c r="O89" s="132">
        <f>IF(RES_hhdet_fec!O89=0,0,RES_hhdet_fec!O89/0.086*1000000/RES_hhdet_num!O89)</f>
        <v>2972.5313281332847</v>
      </c>
      <c r="P89" s="132">
        <f>IF(RES_hhdet_fec!P89=0,0,RES_hhdet_fec!P89/0.086*1000000/RES_hhdet_num!P89)</f>
        <v>2936.869380444813</v>
      </c>
      <c r="Q89" s="132">
        <f>IF(RES_hhdet_fec!Q89=0,0,RES_hhdet_fec!Q89/0.086*1000000/RES_hhdet_num!Q89)</f>
        <v>2891.4116562844297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2505.2459798321293</v>
      </c>
      <c r="C90" s="165">
        <f>IF(RES_hhdet_fec!C90=0,0,RES_hhdet_fec!C90/0.086*1000000/RES_hhdet_num!C89)</f>
        <v>2519.7854320711062</v>
      </c>
      <c r="D90" s="165">
        <f>IF(RES_hhdet_fec!D90=0,0,RES_hhdet_fec!D90/0.086*1000000/RES_hhdet_num!D89)</f>
        <v>2481.004154512987</v>
      </c>
      <c r="E90" s="165">
        <f>IF(RES_hhdet_fec!E90=0,0,RES_hhdet_fec!E90/0.086*1000000/RES_hhdet_num!E89)</f>
        <v>2463.6280150067109</v>
      </c>
      <c r="F90" s="165">
        <f>IF(RES_hhdet_fec!F90=0,0,RES_hhdet_fec!F90/0.086*1000000/RES_hhdet_num!F89)</f>
        <v>2462.8408630100007</v>
      </c>
      <c r="G90" s="165">
        <f>IF(RES_hhdet_fec!G90=0,0,RES_hhdet_fec!G90/0.086*1000000/RES_hhdet_num!G89)</f>
        <v>2430.2383076858414</v>
      </c>
      <c r="H90" s="165">
        <f>IF(RES_hhdet_fec!H90=0,0,RES_hhdet_fec!H90/0.086*1000000/RES_hhdet_num!H89)</f>
        <v>2401.9665388108233</v>
      </c>
      <c r="I90" s="165">
        <f>IF(RES_hhdet_fec!I90=0,0,RES_hhdet_fec!I90/0.086*1000000/RES_hhdet_num!I89)</f>
        <v>2370.444985252509</v>
      </c>
      <c r="J90" s="165">
        <f>IF(RES_hhdet_fec!J90=0,0,RES_hhdet_fec!J90/0.086*1000000/RES_hhdet_num!J89)</f>
        <v>2379.767144142897</v>
      </c>
      <c r="K90" s="165">
        <f>IF(RES_hhdet_fec!K90=0,0,RES_hhdet_fec!K90/0.086*1000000/RES_hhdet_num!K89)</f>
        <v>2350.924941145588</v>
      </c>
      <c r="L90" s="165">
        <f>IF(RES_hhdet_fec!L90=0,0,RES_hhdet_fec!L90/0.086*1000000/RES_hhdet_num!L89)</f>
        <v>2382.8549147642884</v>
      </c>
      <c r="M90" s="165">
        <f>IF(RES_hhdet_fec!M90=0,0,RES_hhdet_fec!M90/0.086*1000000/RES_hhdet_num!M89)</f>
        <v>2352.2240783437833</v>
      </c>
      <c r="N90" s="165">
        <f>IF(RES_hhdet_fec!N90=0,0,RES_hhdet_fec!N90/0.086*1000000/RES_hhdet_num!N89)</f>
        <v>2359.3789851665751</v>
      </c>
      <c r="O90" s="165">
        <f>IF(RES_hhdet_fec!O90=0,0,RES_hhdet_fec!O90/0.086*1000000/RES_hhdet_num!O89)</f>
        <v>2362.7710640879804</v>
      </c>
      <c r="P90" s="165">
        <f>IF(RES_hhdet_fec!P90=0,0,RES_hhdet_fec!P90/0.086*1000000/RES_hhdet_num!P89)</f>
        <v>2329.4211896871507</v>
      </c>
      <c r="Q90" s="165">
        <f>IF(RES_hhdet_fec!Q90=0,0,RES_hhdet_fec!Q90/0.086*1000000/RES_hhdet_num!Q89)</f>
        <v>2291.6294210888041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590.34416470284111</v>
      </c>
      <c r="C91" s="164">
        <f>IF(RES_hhdet_fec!C91=0,0,RES_hhdet_fec!C91/0.086*1000000/RES_hhdet_num!C89)</f>
        <v>598.1707559293684</v>
      </c>
      <c r="D91" s="164">
        <f>IF(RES_hhdet_fec!D91=0,0,RES_hhdet_fec!D91/0.086*1000000/RES_hhdet_num!D89)</f>
        <v>593.45520642491567</v>
      </c>
      <c r="E91" s="164">
        <f>IF(RES_hhdet_fec!E91=0,0,RES_hhdet_fec!E91/0.086*1000000/RES_hhdet_num!E89)</f>
        <v>593.78383893127545</v>
      </c>
      <c r="F91" s="164">
        <f>IF(RES_hhdet_fec!F91=0,0,RES_hhdet_fec!F91/0.086*1000000/RES_hhdet_num!F89)</f>
        <v>598.03347154618132</v>
      </c>
      <c r="G91" s="164">
        <f>IF(RES_hhdet_fec!G91=0,0,RES_hhdet_fec!G91/0.086*1000000/RES_hhdet_num!G89)</f>
        <v>596.17467122834262</v>
      </c>
      <c r="H91" s="164">
        <f>IF(RES_hhdet_fec!H91=0,0,RES_hhdet_fec!H91/0.086*1000000/RES_hhdet_num!H89)</f>
        <v>593.38378886267992</v>
      </c>
      <c r="I91" s="164">
        <f>IF(RES_hhdet_fec!I91=0,0,RES_hhdet_fec!I91/0.086*1000000/RES_hhdet_num!I89)</f>
        <v>590.05648013236066</v>
      </c>
      <c r="J91" s="164">
        <f>IF(RES_hhdet_fec!J91=0,0,RES_hhdet_fec!J91/0.086*1000000/RES_hhdet_num!J89)</f>
        <v>597.00836914151444</v>
      </c>
      <c r="K91" s="164">
        <f>IF(RES_hhdet_fec!K91=0,0,RES_hhdet_fec!K91/0.086*1000000/RES_hhdet_num!K89)</f>
        <v>594.6755711926595</v>
      </c>
      <c r="L91" s="164">
        <f>IF(RES_hhdet_fec!L91=0,0,RES_hhdet_fec!L91/0.086*1000000/RES_hhdet_num!L89)</f>
        <v>607.40554853069182</v>
      </c>
      <c r="M91" s="164">
        <f>IF(RES_hhdet_fec!M91=0,0,RES_hhdet_fec!M91/0.086*1000000/RES_hhdet_num!M89)</f>
        <v>601.68361337066437</v>
      </c>
      <c r="N91" s="164">
        <f>IF(RES_hhdet_fec!N91=0,0,RES_hhdet_fec!N91/0.086*1000000/RES_hhdet_num!N89)</f>
        <v>606.74298060788283</v>
      </c>
      <c r="O91" s="164">
        <f>IF(RES_hhdet_fec!O91=0,0,RES_hhdet_fec!O91/0.086*1000000/RES_hhdet_num!O89)</f>
        <v>609.7602640453041</v>
      </c>
      <c r="P91" s="164">
        <f>IF(RES_hhdet_fec!P91=0,0,RES_hhdet_fec!P91/0.086*1000000/RES_hhdet_num!P89)</f>
        <v>607.44819075766247</v>
      </c>
      <c r="Q91" s="164">
        <f>IF(RES_hhdet_fec!Q91=0,0,RES_hhdet_fec!Q91/0.086*1000000/RES_hhdet_num!Q89)</f>
        <v>599.78223519562584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3211.8597080692643</v>
      </c>
      <c r="C92" s="162">
        <f>IF(RES_hhdet_fec!C92=0,0,RES_hhdet_fec!C92/0.086*1000000/RES_hhdet_num!C92)</f>
        <v>3230.4448286240695</v>
      </c>
      <c r="D92" s="162">
        <f>IF(RES_hhdet_fec!D92=0,0,RES_hhdet_fec!D92/0.086*1000000/RES_hhdet_num!D92)</f>
        <v>3180.7855563879057</v>
      </c>
      <c r="E92" s="162">
        <f>IF(RES_hhdet_fec!E92=0,0,RES_hhdet_fec!E92/0.086*1000000/RES_hhdet_num!E92)</f>
        <v>3158.4822530208658</v>
      </c>
      <c r="F92" s="162">
        <f>IF(RES_hhdet_fec!F92=0,0,RES_hhdet_fec!F92/0.086*1000000/RES_hhdet_num!F92)</f>
        <v>3157.4642902143464</v>
      </c>
      <c r="G92" s="162">
        <f>IF(RES_hhdet_fec!G92=0,0,RES_hhdet_fec!G92/0.086*1000000/RES_hhdet_num!G92)</f>
        <v>3115.7080975432405</v>
      </c>
      <c r="H92" s="162">
        <f>IF(RES_hhdet_fec!H92=0,0,RES_hhdet_fec!H92/0.086*1000000/RES_hhdet_num!H92)</f>
        <v>3079.4209478461403</v>
      </c>
      <c r="I92" s="162">
        <f>IF(RES_hhdet_fec!I92=0,0,RES_hhdet_fec!I92/0.086*1000000/RES_hhdet_num!I92)</f>
        <v>3039.029125222547</v>
      </c>
      <c r="J92" s="162">
        <f>IF(RES_hhdet_fec!J92=0,0,RES_hhdet_fec!J92/0.086*1000000/RES_hhdet_num!J92)</f>
        <v>3050.9902172617235</v>
      </c>
      <c r="K92" s="162">
        <f>IF(RES_hhdet_fec!K92=0,0,RES_hhdet_fec!K92/0.086*1000000/RES_hhdet_num!K92)</f>
        <v>3013.9803520874189</v>
      </c>
      <c r="L92" s="162">
        <f>IF(RES_hhdet_fec!L92=0,0,RES_hhdet_fec!L92/0.086*1000000/RES_hhdet_num!L92)</f>
        <v>3054.9228786713079</v>
      </c>
      <c r="M92" s="162">
        <f>IF(RES_hhdet_fec!M92=0,0,RES_hhdet_fec!M92/0.086*1000000/RES_hhdet_num!M92)</f>
        <v>3020.2959056240657</v>
      </c>
      <c r="N92" s="162">
        <f>IF(RES_hhdet_fec!N92=0,0,RES_hhdet_fec!N92/0.086*1000000/RES_hhdet_num!N92)</f>
        <v>3035.6645381375597</v>
      </c>
      <c r="O92" s="162">
        <f>IF(RES_hhdet_fec!O92=0,0,RES_hhdet_fec!O92/0.086*1000000/RES_hhdet_num!O92)</f>
        <v>3039.721349957962</v>
      </c>
      <c r="P92" s="162">
        <f>IF(RES_hhdet_fec!P92=0,0,RES_hhdet_fec!P92/0.086*1000000/RES_hhdet_num!P92)</f>
        <v>3016.493450771763</v>
      </c>
      <c r="Q92" s="162">
        <f>IF(RES_hhdet_fec!Q92=0,0,RES_hhdet_fec!Q92/0.086*1000000/RES_hhdet_num!Q92)</f>
        <v>2966.2880291993424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2678.0529749480797</v>
      </c>
      <c r="C93" s="160">
        <f>IF(RES_hhdet_fec!C93=0,0,RES_hhdet_fec!C93/0.086*1000000/RES_hhdet_num!C93)</f>
        <v>2697.9598945351663</v>
      </c>
      <c r="D93" s="160">
        <f>IF(RES_hhdet_fec!D93=0,0,RES_hhdet_fec!D93/0.086*1000000/RES_hhdet_num!D93)</f>
        <v>2660.9658180771794</v>
      </c>
      <c r="E93" s="160">
        <f>IF(RES_hhdet_fec!E93=0,0,RES_hhdet_fec!E93/0.086*1000000/RES_hhdet_num!E93)</f>
        <v>2646.7973033949461</v>
      </c>
      <c r="F93" s="160">
        <f>IF(RES_hhdet_fec!F93=0,0,RES_hhdet_fec!F93/0.086*1000000/RES_hhdet_num!F93)</f>
        <v>2650.3852601854628</v>
      </c>
      <c r="G93" s="160">
        <f>IF(RES_hhdet_fec!G93=0,0,RES_hhdet_fec!G93/0.086*1000000/RES_hhdet_num!G93)</f>
        <v>2621.3849346315119</v>
      </c>
      <c r="H93" s="160">
        <f>IF(RES_hhdet_fec!H93=0,0,RES_hhdet_fec!H93/0.086*1000000/RES_hhdet_num!H93)</f>
        <v>2595.0074049626764</v>
      </c>
      <c r="I93" s="160">
        <f>IF(RES_hhdet_fec!I93=0,0,RES_hhdet_fec!I93/0.086*1000000/RES_hhdet_num!I93)</f>
        <v>2565.4254115270314</v>
      </c>
      <c r="J93" s="160">
        <f>IF(RES_hhdet_fec!J93=0,0,RES_hhdet_fec!J93/0.086*1000000/RES_hhdet_num!J93)</f>
        <v>2580.1520103617017</v>
      </c>
      <c r="K93" s="160">
        <f>IF(RES_hhdet_fec!K93=0,0,RES_hhdet_fec!K93/0.086*1000000/RES_hhdet_num!K93)</f>
        <v>2553.7628000494947</v>
      </c>
      <c r="L93" s="160">
        <f>IF(RES_hhdet_fec!L93=0,0,RES_hhdet_fec!L93/0.086*1000000/RES_hhdet_num!L93)</f>
        <v>2593.1054196670293</v>
      </c>
      <c r="M93" s="160">
        <f>IF(RES_hhdet_fec!M93=0,0,RES_hhdet_fec!M93/0.086*1000000/RES_hhdet_num!M93)</f>
        <v>2564.8759520262856</v>
      </c>
      <c r="N93" s="160">
        <f>IF(RES_hhdet_fec!N93=0,0,RES_hhdet_fec!N93/0.086*1000000/RES_hhdet_num!N93)</f>
        <v>2579.9249303972852</v>
      </c>
      <c r="O93" s="160">
        <f>IF(RES_hhdet_fec!O93=0,0,RES_hhdet_fec!O93/0.086*1000000/RES_hhdet_num!O93)</f>
        <v>2585.5791415179647</v>
      </c>
      <c r="P93" s="160">
        <f>IF(RES_hhdet_fec!P93=0,0,RES_hhdet_fec!P93/0.086*1000000/RES_hhdet_num!P93)</f>
        <v>2568.1689337592898</v>
      </c>
      <c r="Q93" s="160">
        <f>IF(RES_hhdet_fec!Q93=0,0,RES_hhdet_fec!Q93/0.086*1000000/RES_hhdet_num!Q93)</f>
        <v>2527.869454175182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2087.7088102452381</v>
      </c>
      <c r="C94" s="156">
        <f>IF(RES_hhdet_fec!C94=0,0,RES_hhdet_fec!C94/0.086*1000000/RES_hhdet_num!C93)</f>
        <v>2099.7891386057991</v>
      </c>
      <c r="D94" s="156">
        <f>IF(RES_hhdet_fec!D94=0,0,RES_hhdet_fec!D94/0.086*1000000/RES_hhdet_num!D93)</f>
        <v>2067.5106116522638</v>
      </c>
      <c r="E94" s="156">
        <f>IF(RES_hhdet_fec!E94=0,0,RES_hhdet_fec!E94/0.086*1000000/RES_hhdet_num!E93)</f>
        <v>2053.0134644636705</v>
      </c>
      <c r="F94" s="156">
        <f>IF(RES_hhdet_fec!F94=0,0,RES_hhdet_fec!F94/0.086*1000000/RES_hhdet_num!F93)</f>
        <v>2052.3517886392819</v>
      </c>
      <c r="G94" s="156">
        <f>IF(RES_hhdet_fec!G94=0,0,RES_hhdet_fec!G94/0.086*1000000/RES_hhdet_num!G93)</f>
        <v>2025.2102634031694</v>
      </c>
      <c r="H94" s="156">
        <f>IF(RES_hhdet_fec!H94=0,0,RES_hhdet_fec!H94/0.086*1000000/RES_hhdet_num!H93)</f>
        <v>2001.6236160999965</v>
      </c>
      <c r="I94" s="156">
        <f>IF(RES_hhdet_fec!I94=0,0,RES_hhdet_fec!I94/0.086*1000000/RES_hhdet_num!I93)</f>
        <v>1975.3689313946702</v>
      </c>
      <c r="J94" s="156">
        <f>IF(RES_hhdet_fec!J94=0,0,RES_hhdet_fec!J94/0.086*1000000/RES_hhdet_num!J93)</f>
        <v>1983.1436412201872</v>
      </c>
      <c r="K94" s="156">
        <f>IF(RES_hhdet_fec!K94=0,0,RES_hhdet_fec!K94/0.086*1000000/RES_hhdet_num!K93)</f>
        <v>1959.0872288568353</v>
      </c>
      <c r="L94" s="156">
        <f>IF(RES_hhdet_fec!L94=0,0,RES_hhdet_fec!L94/0.086*1000000/RES_hhdet_num!L93)</f>
        <v>1985.6998711363374</v>
      </c>
      <c r="M94" s="156">
        <f>IF(RES_hhdet_fec!M94=0,0,RES_hhdet_fec!M94/0.086*1000000/RES_hhdet_num!M93)</f>
        <v>1963.1923386556225</v>
      </c>
      <c r="N94" s="156">
        <f>IF(RES_hhdet_fec!N94=0,0,RES_hhdet_fec!N94/0.086*1000000/RES_hhdet_num!N93)</f>
        <v>1973.1819497894021</v>
      </c>
      <c r="O94" s="156">
        <f>IF(RES_hhdet_fec!O94=0,0,RES_hhdet_fec!O94/0.086*1000000/RES_hhdet_num!O93)</f>
        <v>1975.81887747266</v>
      </c>
      <c r="P94" s="156">
        <f>IF(RES_hhdet_fec!P94=0,0,RES_hhdet_fec!P94/0.086*1000000/RES_hhdet_num!P93)</f>
        <v>1960.7207430016276</v>
      </c>
      <c r="Q94" s="156">
        <f>IF(RES_hhdet_fec!Q94=0,0,RES_hhdet_fec!Q94/0.086*1000000/RES_hhdet_num!Q93)</f>
        <v>1928.0872189795564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590.34416470284123</v>
      </c>
      <c r="C95" s="156">
        <f>IF(RES_hhdet_fec!C95=0,0,RES_hhdet_fec!C95/0.086*1000000/RES_hhdet_num!C93)</f>
        <v>598.17075592936749</v>
      </c>
      <c r="D95" s="156">
        <f>IF(RES_hhdet_fec!D95=0,0,RES_hhdet_fec!D95/0.086*1000000/RES_hhdet_num!D93)</f>
        <v>593.45520642491499</v>
      </c>
      <c r="E95" s="156">
        <f>IF(RES_hhdet_fec!E95=0,0,RES_hhdet_fec!E95/0.086*1000000/RES_hhdet_num!E93)</f>
        <v>593.78383893127523</v>
      </c>
      <c r="F95" s="156">
        <f>IF(RES_hhdet_fec!F95=0,0,RES_hhdet_fec!F95/0.086*1000000/RES_hhdet_num!F93)</f>
        <v>598.0334715461812</v>
      </c>
      <c r="G95" s="156">
        <f>IF(RES_hhdet_fec!G95=0,0,RES_hhdet_fec!G95/0.086*1000000/RES_hhdet_num!G93)</f>
        <v>596.17467122834216</v>
      </c>
      <c r="H95" s="156">
        <f>IF(RES_hhdet_fec!H95=0,0,RES_hhdet_fec!H95/0.086*1000000/RES_hhdet_num!H93)</f>
        <v>593.38378886267958</v>
      </c>
      <c r="I95" s="156">
        <f>IF(RES_hhdet_fec!I95=0,0,RES_hhdet_fec!I95/0.086*1000000/RES_hhdet_num!I93)</f>
        <v>590.05648013236055</v>
      </c>
      <c r="J95" s="156">
        <f>IF(RES_hhdet_fec!J95=0,0,RES_hhdet_fec!J95/0.086*1000000/RES_hhdet_num!J93)</f>
        <v>597.00836914151455</v>
      </c>
      <c r="K95" s="156">
        <f>IF(RES_hhdet_fec!K95=0,0,RES_hhdet_fec!K95/0.086*1000000/RES_hhdet_num!K93)</f>
        <v>594.67557119265916</v>
      </c>
      <c r="L95" s="156">
        <f>IF(RES_hhdet_fec!L95=0,0,RES_hhdet_fec!L95/0.086*1000000/RES_hhdet_num!L93)</f>
        <v>607.40554853069182</v>
      </c>
      <c r="M95" s="156">
        <f>IF(RES_hhdet_fec!M95=0,0,RES_hhdet_fec!M95/0.086*1000000/RES_hhdet_num!M93)</f>
        <v>601.68361337066358</v>
      </c>
      <c r="N95" s="156">
        <f>IF(RES_hhdet_fec!N95=0,0,RES_hhdet_fec!N95/0.086*1000000/RES_hhdet_num!N93)</f>
        <v>606.74298060788294</v>
      </c>
      <c r="O95" s="156">
        <f>IF(RES_hhdet_fec!O95=0,0,RES_hhdet_fec!O95/0.086*1000000/RES_hhdet_num!O93)</f>
        <v>609.76026404530467</v>
      </c>
      <c r="P95" s="156">
        <f>IF(RES_hhdet_fec!P95=0,0,RES_hhdet_fec!P95/0.086*1000000/RES_hhdet_num!P93)</f>
        <v>607.44819075766247</v>
      </c>
      <c r="Q95" s="156">
        <f>IF(RES_hhdet_fec!Q95=0,0,RES_hhdet_fec!Q95/0.086*1000000/RES_hhdet_num!Q93)</f>
        <v>599.78223519562596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2924.3767140021264</v>
      </c>
      <c r="C96" s="162">
        <f>IF(RES_hhdet_fec!C96=0,0,RES_hhdet_fec!C96/0.086*1000000/RES_hhdet_num!C96)</f>
        <v>3041.3840352955544</v>
      </c>
      <c r="D96" s="162">
        <f>IF(RES_hhdet_fec!D96=0,0,RES_hhdet_fec!D96/0.086*1000000/RES_hhdet_num!D96)</f>
        <v>3423.1657858240092</v>
      </c>
      <c r="E96" s="162">
        <f>IF(RES_hhdet_fec!E96=0,0,RES_hhdet_fec!E96/0.086*1000000/RES_hhdet_num!E96)</f>
        <v>3206.5349202843522</v>
      </c>
      <c r="F96" s="162">
        <f>IF(RES_hhdet_fec!F96=0,0,RES_hhdet_fec!F96/0.086*1000000/RES_hhdet_num!F96)</f>
        <v>3399.7691266108332</v>
      </c>
      <c r="G96" s="162">
        <f>IF(RES_hhdet_fec!G96=0,0,RES_hhdet_fec!G96/0.086*1000000/RES_hhdet_num!G96)</f>
        <v>3475.4935953527693</v>
      </c>
      <c r="H96" s="162">
        <f>IF(RES_hhdet_fec!H96=0,0,RES_hhdet_fec!H96/0.086*1000000/RES_hhdet_num!H96)</f>
        <v>3050.922439671328</v>
      </c>
      <c r="I96" s="162">
        <f>IF(RES_hhdet_fec!I96=0,0,RES_hhdet_fec!I96/0.086*1000000/RES_hhdet_num!I96)</f>
        <v>3028.334713975295</v>
      </c>
      <c r="J96" s="162">
        <f>IF(RES_hhdet_fec!J96=0,0,RES_hhdet_fec!J96/0.086*1000000/RES_hhdet_num!J96)</f>
        <v>2909.9358313520447</v>
      </c>
      <c r="K96" s="162">
        <f>IF(RES_hhdet_fec!K96=0,0,RES_hhdet_fec!K96/0.086*1000000/RES_hhdet_num!K96)</f>
        <v>2842.6240314117695</v>
      </c>
      <c r="L96" s="162">
        <f>IF(RES_hhdet_fec!L96=0,0,RES_hhdet_fec!L96/0.086*1000000/RES_hhdet_num!L96)</f>
        <v>2673.5667929846022</v>
      </c>
      <c r="M96" s="162">
        <f>IF(RES_hhdet_fec!M96=0,0,RES_hhdet_fec!M96/0.086*1000000/RES_hhdet_num!M96)</f>
        <v>2609.5646958978641</v>
      </c>
      <c r="N96" s="162">
        <f>IF(RES_hhdet_fec!N96=0,0,RES_hhdet_fec!N96/0.086*1000000/RES_hhdet_num!N96)</f>
        <v>3040.4403452961933</v>
      </c>
      <c r="O96" s="162">
        <f>IF(RES_hhdet_fec!O96=0,0,RES_hhdet_fec!O96/0.086*1000000/RES_hhdet_num!O96)</f>
        <v>3168.1406668377936</v>
      </c>
      <c r="P96" s="162">
        <f>IF(RES_hhdet_fec!P96=0,0,RES_hhdet_fec!P96/0.086*1000000/RES_hhdet_num!P96)</f>
        <v>3246.6334844442686</v>
      </c>
      <c r="Q96" s="162">
        <f>IF(RES_hhdet_fec!Q96=0,0,RES_hhdet_fec!Q96/0.086*1000000/RES_hhdet_num!Q96)</f>
        <v>3412.1064126805018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2491.1890288045693</v>
      </c>
      <c r="C97" s="160">
        <f>IF(RES_hhdet_fec!C97=0,0,RES_hhdet_fec!C97/0.086*1000000/RES_hhdet_num!C97)</f>
        <v>2575.0703788716278</v>
      </c>
      <c r="D97" s="160">
        <f>IF(RES_hhdet_fec!D97=0,0,RES_hhdet_fec!D97/0.086*1000000/RES_hhdet_num!D97)</f>
        <v>2818.5129672106</v>
      </c>
      <c r="E97" s="160">
        <f>IF(RES_hhdet_fec!E97=0,0,RES_hhdet_fec!E97/0.086*1000000/RES_hhdet_num!E97)</f>
        <v>2678.0315371162001</v>
      </c>
      <c r="F97" s="160">
        <f>IF(RES_hhdet_fec!F97=0,0,RES_hhdet_fec!F97/0.086*1000000/RES_hhdet_num!F97)</f>
        <v>2807.883403843191</v>
      </c>
      <c r="G97" s="160">
        <f>IF(RES_hhdet_fec!G97=0,0,RES_hhdet_fec!G97/0.086*1000000/RES_hhdet_num!G97)</f>
        <v>2855.2455082077345</v>
      </c>
      <c r="H97" s="160">
        <f>IF(RES_hhdet_fec!H97=0,0,RES_hhdet_fec!H97/0.086*1000000/RES_hhdet_num!H97)</f>
        <v>2576.483374649054</v>
      </c>
      <c r="I97" s="160">
        <f>IF(RES_hhdet_fec!I97=0,0,RES_hhdet_fec!I97/0.086*1000000/RES_hhdet_num!I97)</f>
        <v>2558.4740442163138</v>
      </c>
      <c r="J97" s="160">
        <f>IF(RES_hhdet_fec!J97=0,0,RES_hhdet_fec!J97/0.086*1000000/RES_hhdet_num!J97)</f>
        <v>2488.466659520408</v>
      </c>
      <c r="K97" s="160">
        <f>IF(RES_hhdet_fec!K97=0,0,RES_hhdet_fec!K97/0.086*1000000/RES_hhdet_num!K97)</f>
        <v>2442.3811916103082</v>
      </c>
      <c r="L97" s="160">
        <f>IF(RES_hhdet_fec!L97=0,0,RES_hhdet_fec!L97/0.086*1000000/RES_hhdet_num!L97)</f>
        <v>2345.2239639706681</v>
      </c>
      <c r="M97" s="160">
        <f>IF(RES_hhdet_fec!M97=0,0,RES_hhdet_fec!M97/0.086*1000000/RES_hhdet_num!M97)</f>
        <v>2297.9006657042592</v>
      </c>
      <c r="N97" s="160">
        <f>IF(RES_hhdet_fec!N97=0,0,RES_hhdet_fec!N97/0.086*1000000/RES_hhdet_num!N97)</f>
        <v>2583.0292050503913</v>
      </c>
      <c r="O97" s="160">
        <f>IF(RES_hhdet_fec!O97=0,0,RES_hhdet_fec!O97/0.086*1000000/RES_hhdet_num!O97)</f>
        <v>2669.0516974898583</v>
      </c>
      <c r="P97" s="160">
        <f>IF(RES_hhdet_fec!P97=0,0,RES_hhdet_fec!P97/0.086*1000000/RES_hhdet_num!P97)</f>
        <v>2717.7599556464183</v>
      </c>
      <c r="Q97" s="160">
        <f>IF(RES_hhdet_fec!Q97=0,0,RES_hhdet_fec!Q97/0.086*1000000/RES_hhdet_num!Q97)</f>
        <v>2817.6514034379356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1900.844864101728</v>
      </c>
      <c r="C98" s="156">
        <f>IF(RES_hhdet_fec!C98=0,0,RES_hhdet_fec!C98/0.086*1000000/RES_hhdet_num!C97)</f>
        <v>1976.8996229422598</v>
      </c>
      <c r="D98" s="156">
        <f>IF(RES_hhdet_fec!D98=0,0,RES_hhdet_fec!D98/0.086*1000000/RES_hhdet_num!D97)</f>
        <v>2225.057760785684</v>
      </c>
      <c r="E98" s="156">
        <f>IF(RES_hhdet_fec!E98=0,0,RES_hhdet_fec!E98/0.086*1000000/RES_hhdet_num!E97)</f>
        <v>2084.247698184925</v>
      </c>
      <c r="F98" s="156">
        <f>IF(RES_hhdet_fec!F98=0,0,RES_hhdet_fec!F98/0.086*1000000/RES_hhdet_num!F97)</f>
        <v>2209.8499322970097</v>
      </c>
      <c r="G98" s="156">
        <f>IF(RES_hhdet_fec!G98=0,0,RES_hhdet_fec!G98/0.086*1000000/RES_hhdet_num!G97)</f>
        <v>2259.070836979392</v>
      </c>
      <c r="H98" s="156">
        <f>IF(RES_hhdet_fec!H98=0,0,RES_hhdet_fec!H98/0.086*1000000/RES_hhdet_num!H97)</f>
        <v>1983.0995857863732</v>
      </c>
      <c r="I98" s="156">
        <f>IF(RES_hhdet_fec!I98=0,0,RES_hhdet_fec!I98/0.086*1000000/RES_hhdet_num!I97)</f>
        <v>1968.417564083953</v>
      </c>
      <c r="J98" s="156">
        <f>IF(RES_hhdet_fec!J98=0,0,RES_hhdet_fec!J98/0.086*1000000/RES_hhdet_num!J97)</f>
        <v>1891.4582903788933</v>
      </c>
      <c r="K98" s="156">
        <f>IF(RES_hhdet_fec!K98=0,0,RES_hhdet_fec!K98/0.086*1000000/RES_hhdet_num!K97)</f>
        <v>1847.7056204176492</v>
      </c>
      <c r="L98" s="156">
        <f>IF(RES_hhdet_fec!L98=0,0,RES_hhdet_fec!L98/0.086*1000000/RES_hhdet_num!L97)</f>
        <v>1737.8184154399758</v>
      </c>
      <c r="M98" s="156">
        <f>IF(RES_hhdet_fec!M98=0,0,RES_hhdet_fec!M98/0.086*1000000/RES_hhdet_num!M97)</f>
        <v>1696.2170523335949</v>
      </c>
      <c r="N98" s="156">
        <f>IF(RES_hhdet_fec!N98=0,0,RES_hhdet_fec!N98/0.086*1000000/RES_hhdet_num!N97)</f>
        <v>1976.2862244425087</v>
      </c>
      <c r="O98" s="156">
        <f>IF(RES_hhdet_fec!O98=0,0,RES_hhdet_fec!O98/0.086*1000000/RES_hhdet_num!O97)</f>
        <v>2059.2914334445536</v>
      </c>
      <c r="P98" s="156">
        <f>IF(RES_hhdet_fec!P98=0,0,RES_hhdet_fec!P98/0.086*1000000/RES_hhdet_num!P97)</f>
        <v>2110.311764888756</v>
      </c>
      <c r="Q98" s="156">
        <f>IF(RES_hhdet_fec!Q98=0,0,RES_hhdet_fec!Q98/0.086*1000000/RES_hhdet_num!Q97)</f>
        <v>2217.8691682423096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590.34416470284111</v>
      </c>
      <c r="C99" s="156">
        <f>IF(RES_hhdet_fec!C99=0,0,RES_hhdet_fec!C99/0.086*1000000/RES_hhdet_num!C97)</f>
        <v>598.17075592936828</v>
      </c>
      <c r="D99" s="156">
        <f>IF(RES_hhdet_fec!D99=0,0,RES_hhdet_fec!D99/0.086*1000000/RES_hhdet_num!D97)</f>
        <v>593.45520642491579</v>
      </c>
      <c r="E99" s="156">
        <f>IF(RES_hhdet_fec!E99=0,0,RES_hhdet_fec!E99/0.086*1000000/RES_hhdet_num!E97)</f>
        <v>593.78383893127557</v>
      </c>
      <c r="F99" s="156">
        <f>IF(RES_hhdet_fec!F99=0,0,RES_hhdet_fec!F99/0.086*1000000/RES_hhdet_num!F97)</f>
        <v>598.03347154618098</v>
      </c>
      <c r="G99" s="156">
        <f>IF(RES_hhdet_fec!G99=0,0,RES_hhdet_fec!G99/0.086*1000000/RES_hhdet_num!G97)</f>
        <v>596.17467122834239</v>
      </c>
      <c r="H99" s="156">
        <f>IF(RES_hhdet_fec!H99=0,0,RES_hhdet_fec!H99/0.086*1000000/RES_hhdet_num!H97)</f>
        <v>593.38378886268003</v>
      </c>
      <c r="I99" s="156">
        <f>IF(RES_hhdet_fec!I99=0,0,RES_hhdet_fec!I99/0.086*1000000/RES_hhdet_num!I97)</f>
        <v>590.05648013236078</v>
      </c>
      <c r="J99" s="156">
        <f>IF(RES_hhdet_fec!J99=0,0,RES_hhdet_fec!J99/0.086*1000000/RES_hhdet_num!J97)</f>
        <v>597.00836914151455</v>
      </c>
      <c r="K99" s="156">
        <f>IF(RES_hhdet_fec!K99=0,0,RES_hhdet_fec!K99/0.086*1000000/RES_hhdet_num!K97)</f>
        <v>594.67557119265894</v>
      </c>
      <c r="L99" s="156">
        <f>IF(RES_hhdet_fec!L99=0,0,RES_hhdet_fec!L99/0.086*1000000/RES_hhdet_num!L97)</f>
        <v>607.40554853069193</v>
      </c>
      <c r="M99" s="156">
        <f>IF(RES_hhdet_fec!M99=0,0,RES_hhdet_fec!M99/0.086*1000000/RES_hhdet_num!M97)</f>
        <v>601.68361337066426</v>
      </c>
      <c r="N99" s="156">
        <f>IF(RES_hhdet_fec!N99=0,0,RES_hhdet_fec!N99/0.086*1000000/RES_hhdet_num!N97)</f>
        <v>606.74298060788271</v>
      </c>
      <c r="O99" s="156">
        <f>IF(RES_hhdet_fec!O99=0,0,RES_hhdet_fec!O99/0.086*1000000/RES_hhdet_num!O97)</f>
        <v>609.7602640453041</v>
      </c>
      <c r="P99" s="156">
        <f>IF(RES_hhdet_fec!P99=0,0,RES_hhdet_fec!P99/0.086*1000000/RES_hhdet_num!P97)</f>
        <v>607.44819075766247</v>
      </c>
      <c r="Q99" s="156">
        <f>IF(RES_hhdet_fec!Q99=0,0,RES_hhdet_fec!Q99/0.086*1000000/RES_hhdet_num!Q97)</f>
        <v>599.78223519562584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956.42490404372188</v>
      </c>
      <c r="C100" s="157">
        <f>IF(RES_hhdet_fec!C100=0,0,RES_hhdet_fec!C100/0.086*1000000/RES_hhdet_num!C$81)</f>
        <v>963.13855171547084</v>
      </c>
      <c r="D100" s="157">
        <f>IF(RES_hhdet_fec!D100=0,0,RES_hhdet_fec!D100/0.086*1000000/RES_hhdet_num!D$81)</f>
        <v>1039.7267984295656</v>
      </c>
      <c r="E100" s="157">
        <f>IF(RES_hhdet_fec!E100=0,0,RES_hhdet_fec!E100/0.086*1000000/RES_hhdet_num!E$81)</f>
        <v>1046.7249476176301</v>
      </c>
      <c r="F100" s="157">
        <f>IF(RES_hhdet_fec!F100=0,0,RES_hhdet_fec!F100/0.086*1000000/RES_hhdet_num!F$81)</f>
        <v>1067.2212174897093</v>
      </c>
      <c r="G100" s="157">
        <f>IF(RES_hhdet_fec!G100=0,0,RES_hhdet_fec!G100/0.086*1000000/RES_hhdet_num!G$81)</f>
        <v>1091.2580407319078</v>
      </c>
      <c r="H100" s="157">
        <f>IF(RES_hhdet_fec!H100=0,0,RES_hhdet_fec!H100/0.086*1000000/RES_hhdet_num!H$81)</f>
        <v>1024.82003131087</v>
      </c>
      <c r="I100" s="157">
        <f>IF(RES_hhdet_fec!I100=0,0,RES_hhdet_fec!I100/0.086*1000000/RES_hhdet_num!I$81)</f>
        <v>1027.778559951754</v>
      </c>
      <c r="J100" s="157">
        <f>IF(RES_hhdet_fec!J100=0,0,RES_hhdet_fec!J100/0.086*1000000/RES_hhdet_num!J$81)</f>
        <v>1105.4314059191306</v>
      </c>
      <c r="K100" s="157">
        <f>IF(RES_hhdet_fec!K100=0,0,RES_hhdet_fec!K100/0.086*1000000/RES_hhdet_num!K$81)</f>
        <v>1068.6104620389335</v>
      </c>
      <c r="L100" s="157">
        <f>IF(RES_hhdet_fec!L100=0,0,RES_hhdet_fec!L100/0.086*1000000/RES_hhdet_num!L$81)</f>
        <v>1004.3642008297315</v>
      </c>
      <c r="M100" s="157">
        <f>IF(RES_hhdet_fec!M100=0,0,RES_hhdet_fec!M100/0.086*1000000/RES_hhdet_num!M$81)</f>
        <v>1047.2560469637765</v>
      </c>
      <c r="N100" s="157">
        <f>IF(RES_hhdet_fec!N100=0,0,RES_hhdet_fec!N100/0.086*1000000/RES_hhdet_num!N$81)</f>
        <v>1090.3679020536604</v>
      </c>
      <c r="O100" s="157">
        <f>IF(RES_hhdet_fec!O100=0,0,RES_hhdet_fec!O100/0.086*1000000/RES_hhdet_num!O$81)</f>
        <v>1109.1938029466194</v>
      </c>
      <c r="P100" s="157">
        <f>IF(RES_hhdet_fec!P100=0,0,RES_hhdet_fec!P100/0.086*1000000/RES_hhdet_num!P$81)</f>
        <v>1151.8884866638509</v>
      </c>
      <c r="Q100" s="157">
        <f>IF(RES_hhdet_fec!Q100=0,0,RES_hhdet_fec!Q100/0.086*1000000/RES_hhdet_num!Q$81)</f>
        <v>1219.8577529643303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1707.5229335377971</v>
      </c>
      <c r="K101" s="156">
        <f>IF(RES_hhdet_fec!K101=0,0,RES_hhdet_fec!K101/0.086*1000000/RES_hhdet_num!K101)</f>
        <v>1735.2894147745449</v>
      </c>
      <c r="L101" s="156">
        <f>IF(RES_hhdet_fec!L101=0,0,RES_hhdet_fec!L101/0.086*1000000/RES_hhdet_num!L101)</f>
        <v>1747.9084932278979</v>
      </c>
      <c r="M101" s="156">
        <f>IF(RES_hhdet_fec!M101=0,0,RES_hhdet_fec!M101/0.086*1000000/RES_hhdet_num!M101)</f>
        <v>1755.5744183265263</v>
      </c>
      <c r="N101" s="156">
        <f>IF(RES_hhdet_fec!N101=0,0,RES_hhdet_fec!N101/0.086*1000000/RES_hhdet_num!N101)</f>
        <v>1762.530436263437</v>
      </c>
      <c r="O101" s="156">
        <f>IF(RES_hhdet_fec!O101=0,0,RES_hhdet_fec!O101/0.086*1000000/RES_hhdet_num!O101)</f>
        <v>1763.4360716020667</v>
      </c>
      <c r="P101" s="156">
        <f>IF(RES_hhdet_fec!P101=0,0,RES_hhdet_fec!P101/0.086*1000000/RES_hhdet_num!P101)</f>
        <v>1766.2713624979501</v>
      </c>
      <c r="Q101" s="156">
        <f>IF(RES_hhdet_fec!Q101=0,0,RES_hhdet_fec!Q101/0.086*1000000/RES_hhdet_num!Q101)</f>
        <v>1787.4173208733105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1471.1342946545553</v>
      </c>
      <c r="C102" s="156">
        <f>IF(RES_hhdet_fec!C102=0,0,RES_hhdet_fec!C102/0.086*1000000/RES_hhdet_num!C102)</f>
        <v>1456.7575380873118</v>
      </c>
      <c r="D102" s="156">
        <f>IF(RES_hhdet_fec!D102=0,0,RES_hhdet_fec!D102/0.086*1000000/RES_hhdet_num!D102)</f>
        <v>1399.1559309513636</v>
      </c>
      <c r="E102" s="156">
        <f>IF(RES_hhdet_fec!E102=0,0,RES_hhdet_fec!E102/0.086*1000000/RES_hhdet_num!E102)</f>
        <v>1432.3882017922333</v>
      </c>
      <c r="F102" s="156">
        <f>IF(RES_hhdet_fec!F102=0,0,RES_hhdet_fec!F102/0.086*1000000/RES_hhdet_num!F102)</f>
        <v>1419.8888550633562</v>
      </c>
      <c r="G102" s="156">
        <f>IF(RES_hhdet_fec!G102=0,0,RES_hhdet_fec!G102/0.086*1000000/RES_hhdet_num!G102)</f>
        <v>1408.2028713126838</v>
      </c>
      <c r="H102" s="156">
        <f>IF(RES_hhdet_fec!H102=0,0,RES_hhdet_fec!H102/0.086*1000000/RES_hhdet_num!H102)</f>
        <v>1404.5641242309634</v>
      </c>
      <c r="I102" s="156">
        <f>IF(RES_hhdet_fec!I102=0,0,RES_hhdet_fec!I102/0.086*1000000/RES_hhdet_num!I102)</f>
        <v>1384.2493177635215</v>
      </c>
      <c r="J102" s="156">
        <f>IF(RES_hhdet_fec!J102=0,0,RES_hhdet_fec!J102/0.086*1000000/RES_hhdet_num!J102)</f>
        <v>1361.193141107155</v>
      </c>
      <c r="K102" s="156">
        <f>IF(RES_hhdet_fec!K102=0,0,RES_hhdet_fec!K102/0.086*1000000/RES_hhdet_num!K102)</f>
        <v>1376.9524663759648</v>
      </c>
      <c r="L102" s="156">
        <f>IF(RES_hhdet_fec!L102=0,0,RES_hhdet_fec!L102/0.086*1000000/RES_hhdet_num!L102)</f>
        <v>693.2239899794921</v>
      </c>
      <c r="M102" s="156">
        <f>IF(RES_hhdet_fec!M102=0,0,RES_hhdet_fec!M102/0.086*1000000/RES_hhdet_num!M102)</f>
        <v>1370.0469399905223</v>
      </c>
      <c r="N102" s="156">
        <f>IF(RES_hhdet_fec!N102=0,0,RES_hhdet_fec!N102/0.086*1000000/RES_hhdet_num!N102)</f>
        <v>1366.9534334416433</v>
      </c>
      <c r="O102" s="156">
        <f>IF(RES_hhdet_fec!O102=0,0,RES_hhdet_fec!O102/0.086*1000000/RES_hhdet_num!O102)</f>
        <v>1360.3526977098447</v>
      </c>
      <c r="P102" s="156">
        <f>IF(RES_hhdet_fec!P102=0,0,RES_hhdet_fec!P102/0.086*1000000/RES_hhdet_num!P102)</f>
        <v>1337.5914170622284</v>
      </c>
      <c r="Q102" s="156">
        <f>IF(RES_hhdet_fec!Q102=0,0,RES_hhdet_fec!Q102/0.086*1000000/RES_hhdet_num!Q102)</f>
        <v>1365.0631502381136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895.44871234382504</v>
      </c>
      <c r="C103" s="57">
        <f>IF(RES_hhdet_fec!C103=0,0,RES_hhdet_fec!C103/0.086*1000000/RES_hhdet_num!C103)</f>
        <v>904.26244814873212</v>
      </c>
      <c r="D103" s="57">
        <f>IF(RES_hhdet_fec!D103=0,0,RES_hhdet_fec!D103/0.086*1000000/RES_hhdet_num!D103)</f>
        <v>965.22769143705102</v>
      </c>
      <c r="E103" s="57">
        <f>IF(RES_hhdet_fec!E103=0,0,RES_hhdet_fec!E103/0.086*1000000/RES_hhdet_num!E103)</f>
        <v>1011.6085236576581</v>
      </c>
      <c r="F103" s="57">
        <f>IF(RES_hhdet_fec!F103=0,0,RES_hhdet_fec!F103/0.086*1000000/RES_hhdet_num!F103)</f>
        <v>1028.7099737322189</v>
      </c>
      <c r="G103" s="57">
        <f>IF(RES_hhdet_fec!G103=0,0,RES_hhdet_fec!G103/0.086*1000000/RES_hhdet_num!G103)</f>
        <v>1062.7749350514755</v>
      </c>
      <c r="H103" s="57">
        <f>IF(RES_hhdet_fec!H103=0,0,RES_hhdet_fec!H103/0.086*1000000/RES_hhdet_num!H103)</f>
        <v>996.08067963019835</v>
      </c>
      <c r="I103" s="57">
        <f>IF(RES_hhdet_fec!I103=0,0,RES_hhdet_fec!I103/0.086*1000000/RES_hhdet_num!I103)</f>
        <v>988.51878752649282</v>
      </c>
      <c r="J103" s="57">
        <f>IF(RES_hhdet_fec!J103=0,0,RES_hhdet_fec!J103/0.086*1000000/RES_hhdet_num!J103)</f>
        <v>886.5623885529069</v>
      </c>
      <c r="K103" s="57">
        <f>IF(RES_hhdet_fec!K103=0,0,RES_hhdet_fec!K103/0.086*1000000/RES_hhdet_num!K103)</f>
        <v>892.42549862149031</v>
      </c>
      <c r="L103" s="57">
        <f>IF(RES_hhdet_fec!L103=0,0,RES_hhdet_fec!L103/0.086*1000000/RES_hhdet_num!L103)</f>
        <v>907.82532055010813</v>
      </c>
      <c r="M103" s="57">
        <f>IF(RES_hhdet_fec!M103=0,0,RES_hhdet_fec!M103/0.086*1000000/RES_hhdet_num!M103)</f>
        <v>863.32424928359467</v>
      </c>
      <c r="N103" s="57">
        <f>IF(RES_hhdet_fec!N103=0,0,RES_hhdet_fec!N103/0.086*1000000/RES_hhdet_num!N103)</f>
        <v>937.45674665576144</v>
      </c>
      <c r="O103" s="57">
        <f>IF(RES_hhdet_fec!O103=0,0,RES_hhdet_fec!O103/0.086*1000000/RES_hhdet_num!O103)</f>
        <v>970.6889614071664</v>
      </c>
      <c r="P103" s="57">
        <f>IF(RES_hhdet_fec!P103=0,0,RES_hhdet_fec!P103/0.086*1000000/RES_hhdet_num!P103)</f>
        <v>1017.3305538694939</v>
      </c>
      <c r="Q103" s="57">
        <f>IF(RES_hhdet_fec!Q103=0,0,RES_hhdet_fec!Q103/0.086*1000000/RES_hhdet_num!Q103)</f>
        <v>1110.8219545622285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18152.118014571592</v>
      </c>
      <c r="C124" s="168">
        <f t="shared" ref="C124:Q124" si="24">SUM(C125,C128,C130,C139)</f>
        <v>16015.238431148699</v>
      </c>
      <c r="D124" s="168">
        <f t="shared" si="24"/>
        <v>16505.314428364487</v>
      </c>
      <c r="E124" s="168">
        <f t="shared" si="24"/>
        <v>16077.329699224898</v>
      </c>
      <c r="F124" s="168">
        <f t="shared" si="24"/>
        <v>15940.747972168279</v>
      </c>
      <c r="G124" s="168">
        <f t="shared" si="24"/>
        <v>14611.196154837338</v>
      </c>
      <c r="H124" s="168">
        <f t="shared" si="24"/>
        <v>14080.12556617175</v>
      </c>
      <c r="I124" s="168">
        <f t="shared" si="24"/>
        <v>14387.378722925487</v>
      </c>
      <c r="J124" s="168">
        <f t="shared" si="24"/>
        <v>14100.524815524039</v>
      </c>
      <c r="K124" s="168">
        <f t="shared" si="24"/>
        <v>12915.871453882688</v>
      </c>
      <c r="L124" s="168">
        <f t="shared" si="24"/>
        <v>12531.593427605307</v>
      </c>
      <c r="M124" s="168">
        <f t="shared" si="24"/>
        <v>14596.345698762249</v>
      </c>
      <c r="N124" s="168">
        <f t="shared" si="24"/>
        <v>12505.110909891397</v>
      </c>
      <c r="O124" s="168">
        <f t="shared" si="24"/>
        <v>13002.126260325354</v>
      </c>
      <c r="P124" s="168">
        <f t="shared" si="24"/>
        <v>12736.113220176638</v>
      </c>
      <c r="Q124" s="168">
        <f t="shared" si="24"/>
        <v>13348.899040114593</v>
      </c>
    </row>
    <row r="125" spans="1:17" ht="12.95" customHeight="1" x14ac:dyDescent="0.25">
      <c r="A125" s="158" t="s">
        <v>65</v>
      </c>
      <c r="B125" s="157">
        <f t="shared" ref="B125" si="25">SUM(B126:B127)</f>
        <v>14879.888935545639</v>
      </c>
      <c r="C125" s="157">
        <f t="shared" ref="C125:Q125" si="26">SUM(C126:C127)</f>
        <v>12984.763640957048</v>
      </c>
      <c r="D125" s="157">
        <f t="shared" si="26"/>
        <v>13129.910283225252</v>
      </c>
      <c r="E125" s="157">
        <f t="shared" si="26"/>
        <v>12874.988693843334</v>
      </c>
      <c r="F125" s="157">
        <f t="shared" si="26"/>
        <v>12732.181407522325</v>
      </c>
      <c r="G125" s="157">
        <f t="shared" si="26"/>
        <v>11398.411611536325</v>
      </c>
      <c r="H125" s="157">
        <f t="shared" si="26"/>
        <v>10868.936124888247</v>
      </c>
      <c r="I125" s="157">
        <f t="shared" si="26"/>
        <v>11355.381687658708</v>
      </c>
      <c r="J125" s="157">
        <f t="shared" si="26"/>
        <v>10989.408207249564</v>
      </c>
      <c r="K125" s="157">
        <f t="shared" si="26"/>
        <v>9880.8661871370623</v>
      </c>
      <c r="L125" s="157">
        <f t="shared" si="26"/>
        <v>9945.6622490574973</v>
      </c>
      <c r="M125" s="157">
        <f t="shared" si="26"/>
        <v>11255.969349917994</v>
      </c>
      <c r="N125" s="157">
        <f t="shared" si="26"/>
        <v>9390.1794572703257</v>
      </c>
      <c r="O125" s="157">
        <f t="shared" si="26"/>
        <v>10189.2137536313</v>
      </c>
      <c r="P125" s="157">
        <f t="shared" si="26"/>
        <v>9506.4970498250041</v>
      </c>
      <c r="Q125" s="157">
        <f t="shared" si="26"/>
        <v>10194.330290087277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14806.293303403971</v>
      </c>
      <c r="C126" s="156">
        <f>IF(RES_hhdet_fec!C126=0,0,RES_hhdet_fec!C126/0.086*1000000/RES_hhdet_num!C$124)</f>
        <v>12917.795987605876</v>
      </c>
      <c r="D126" s="156">
        <f>IF(RES_hhdet_fec!D126=0,0,RES_hhdet_fec!D126/0.086*1000000/RES_hhdet_num!D$124)</f>
        <v>13013.07427592575</v>
      </c>
      <c r="E126" s="156">
        <f>IF(RES_hhdet_fec!E126=0,0,RES_hhdet_fec!E126/0.086*1000000/RES_hhdet_num!E$124)</f>
        <v>12774.427615939265</v>
      </c>
      <c r="F126" s="156">
        <f>IF(RES_hhdet_fec!F126=0,0,RES_hhdet_fec!F126/0.086*1000000/RES_hhdet_num!F$124)</f>
        <v>12624.163110489029</v>
      </c>
      <c r="G126" s="156">
        <f>IF(RES_hhdet_fec!G126=0,0,RES_hhdet_fec!G126/0.086*1000000/RES_hhdet_num!G$124)</f>
        <v>11301.600827119273</v>
      </c>
      <c r="H126" s="156">
        <f>IF(RES_hhdet_fec!H126=0,0,RES_hhdet_fec!H126/0.086*1000000/RES_hhdet_num!H$124)</f>
        <v>10800.733628241313</v>
      </c>
      <c r="I126" s="156">
        <f>IF(RES_hhdet_fec!I126=0,0,RES_hhdet_fec!I126/0.086*1000000/RES_hhdet_num!I$124)</f>
        <v>11280.758589730041</v>
      </c>
      <c r="J126" s="156">
        <f>IF(RES_hhdet_fec!J126=0,0,RES_hhdet_fec!J126/0.086*1000000/RES_hhdet_num!J$124)</f>
        <v>10959.107117033689</v>
      </c>
      <c r="K126" s="156">
        <f>IF(RES_hhdet_fec!K126=0,0,RES_hhdet_fec!K126/0.086*1000000/RES_hhdet_num!K$124)</f>
        <v>9849.6111970130387</v>
      </c>
      <c r="L126" s="156">
        <f>IF(RES_hhdet_fec!L126=0,0,RES_hhdet_fec!L126/0.086*1000000/RES_hhdet_num!L$124)</f>
        <v>9927.0535354776894</v>
      </c>
      <c r="M126" s="156">
        <f>IF(RES_hhdet_fec!M126=0,0,RES_hhdet_fec!M126/0.086*1000000/RES_hhdet_num!M$124)</f>
        <v>11233.972187010057</v>
      </c>
      <c r="N126" s="156">
        <f>IF(RES_hhdet_fec!N126=0,0,RES_hhdet_fec!N126/0.086*1000000/RES_hhdet_num!N$124)</f>
        <v>9360.0423666944698</v>
      </c>
      <c r="O126" s="156">
        <f>IF(RES_hhdet_fec!O126=0,0,RES_hhdet_fec!O126/0.086*1000000/RES_hhdet_num!O$124)</f>
        <v>10158.044619775867</v>
      </c>
      <c r="P126" s="156">
        <f>IF(RES_hhdet_fec!P126=0,0,RES_hhdet_fec!P126/0.086*1000000/RES_hhdet_num!P$124)</f>
        <v>9466.1529452855866</v>
      </c>
      <c r="Q126" s="156">
        <f>IF(RES_hhdet_fec!Q126=0,0,RES_hhdet_fec!Q126/0.086*1000000/RES_hhdet_num!Q$124)</f>
        <v>10154.382675572138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73.595632141668688</v>
      </c>
      <c r="C127" s="156">
        <f>IF(RES_hhdet_fec!C127=0,0,RES_hhdet_fec!C127/0.086*1000000/RES_hhdet_num!C$124)</f>
        <v>66.967653351171251</v>
      </c>
      <c r="D127" s="156">
        <f>IF(RES_hhdet_fec!D127=0,0,RES_hhdet_fec!D127/0.086*1000000/RES_hhdet_num!D$124)</f>
        <v>116.83600729950227</v>
      </c>
      <c r="E127" s="156">
        <f>IF(RES_hhdet_fec!E127=0,0,RES_hhdet_fec!E127/0.086*1000000/RES_hhdet_num!E$124)</f>
        <v>100.5610779040688</v>
      </c>
      <c r="F127" s="156">
        <f>IF(RES_hhdet_fec!F127=0,0,RES_hhdet_fec!F127/0.086*1000000/RES_hhdet_num!F$124)</f>
        <v>108.01829703329581</v>
      </c>
      <c r="G127" s="156">
        <f>IF(RES_hhdet_fec!G127=0,0,RES_hhdet_fec!G127/0.086*1000000/RES_hhdet_num!G$124)</f>
        <v>96.810784417052616</v>
      </c>
      <c r="H127" s="156">
        <f>IF(RES_hhdet_fec!H127=0,0,RES_hhdet_fec!H127/0.086*1000000/RES_hhdet_num!H$124)</f>
        <v>68.202496646933923</v>
      </c>
      <c r="I127" s="156">
        <f>IF(RES_hhdet_fec!I127=0,0,RES_hhdet_fec!I127/0.086*1000000/RES_hhdet_num!I$124)</f>
        <v>74.6230979286657</v>
      </c>
      <c r="J127" s="156">
        <f>IF(RES_hhdet_fec!J127=0,0,RES_hhdet_fec!J127/0.086*1000000/RES_hhdet_num!J$124)</f>
        <v>30.301090215875341</v>
      </c>
      <c r="K127" s="156">
        <f>IF(RES_hhdet_fec!K127=0,0,RES_hhdet_fec!K127/0.086*1000000/RES_hhdet_num!K$124)</f>
        <v>31.254990124023074</v>
      </c>
      <c r="L127" s="156">
        <f>IF(RES_hhdet_fec!L127=0,0,RES_hhdet_fec!L127/0.086*1000000/RES_hhdet_num!L$124)</f>
        <v>18.608713579808036</v>
      </c>
      <c r="M127" s="156">
        <f>IF(RES_hhdet_fec!M127=0,0,RES_hhdet_fec!M127/0.086*1000000/RES_hhdet_num!M$124)</f>
        <v>21.997162907936946</v>
      </c>
      <c r="N127" s="156">
        <f>IF(RES_hhdet_fec!N127=0,0,RES_hhdet_fec!N127/0.086*1000000/RES_hhdet_num!N$124)</f>
        <v>30.137090575855709</v>
      </c>
      <c r="O127" s="156">
        <f>IF(RES_hhdet_fec!O127=0,0,RES_hhdet_fec!O127/0.086*1000000/RES_hhdet_num!O$124)</f>
        <v>31.169133855433483</v>
      </c>
      <c r="P127" s="156">
        <f>IF(RES_hhdet_fec!P127=0,0,RES_hhdet_fec!P127/0.086*1000000/RES_hhdet_num!P$124)</f>
        <v>40.344104539417863</v>
      </c>
      <c r="Q127" s="156">
        <f>IF(RES_hhdet_fec!Q127=0,0,RES_hhdet_fec!Q127/0.086*1000000/RES_hhdet_num!Q$124)</f>
        <v>39.947614515138149</v>
      </c>
    </row>
    <row r="128" spans="1:17" ht="12.95" customHeight="1" x14ac:dyDescent="0.25">
      <c r="A128" s="158" t="s">
        <v>112</v>
      </c>
      <c r="B128" s="157">
        <f t="shared" ref="B128:Q128" si="27">B129</f>
        <v>4.6199768298438997</v>
      </c>
      <c r="C128" s="157">
        <f t="shared" si="27"/>
        <v>5.6921896158773437</v>
      </c>
      <c r="D128" s="157">
        <f t="shared" si="27"/>
        <v>6.5313068453328835</v>
      </c>
      <c r="E128" s="157">
        <f t="shared" si="27"/>
        <v>7.1671026000457942</v>
      </c>
      <c r="F128" s="157">
        <f t="shared" si="27"/>
        <v>7.7067031610917454</v>
      </c>
      <c r="G128" s="157">
        <f t="shared" si="27"/>
        <v>8.4706914813776137</v>
      </c>
      <c r="H128" s="157">
        <f t="shared" si="27"/>
        <v>9.0327635338792351</v>
      </c>
      <c r="I128" s="157">
        <f t="shared" si="27"/>
        <v>9.693307773951986</v>
      </c>
      <c r="J128" s="157">
        <f t="shared" si="27"/>
        <v>11.725996175118311</v>
      </c>
      <c r="K128" s="157">
        <f t="shared" si="27"/>
        <v>13.504498860915993</v>
      </c>
      <c r="L128" s="157">
        <f t="shared" si="27"/>
        <v>15.159230864929462</v>
      </c>
      <c r="M128" s="157">
        <f t="shared" si="27"/>
        <v>16.362519498796836</v>
      </c>
      <c r="N128" s="157">
        <f t="shared" si="27"/>
        <v>17.288943540158584</v>
      </c>
      <c r="O128" s="157">
        <f t="shared" si="27"/>
        <v>17.025577168112058</v>
      </c>
      <c r="P128" s="157">
        <f t="shared" si="27"/>
        <v>15.793404844703915</v>
      </c>
      <c r="Q128" s="157">
        <f t="shared" si="27"/>
        <v>15.743766741856607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4.6199768298438997</v>
      </c>
      <c r="C129" s="156">
        <f>IF(RES_hhdet_fec!C129=0,0,RES_hhdet_fec!C129/0.086*1000000/RES_hhdet_num!C$124)</f>
        <v>5.6921896158773437</v>
      </c>
      <c r="D129" s="156">
        <f>IF(RES_hhdet_fec!D129=0,0,RES_hhdet_fec!D129/0.086*1000000/RES_hhdet_num!D$124)</f>
        <v>6.5313068453328835</v>
      </c>
      <c r="E129" s="156">
        <f>IF(RES_hhdet_fec!E129=0,0,RES_hhdet_fec!E129/0.086*1000000/RES_hhdet_num!E$124)</f>
        <v>7.1671026000457942</v>
      </c>
      <c r="F129" s="156">
        <f>IF(RES_hhdet_fec!F129=0,0,RES_hhdet_fec!F129/0.086*1000000/RES_hhdet_num!F$124)</f>
        <v>7.7067031610917454</v>
      </c>
      <c r="G129" s="156">
        <f>IF(RES_hhdet_fec!G129=0,0,RES_hhdet_fec!G129/0.086*1000000/RES_hhdet_num!G$124)</f>
        <v>8.4706914813776137</v>
      </c>
      <c r="H129" s="156">
        <f>IF(RES_hhdet_fec!H129=0,0,RES_hhdet_fec!H129/0.086*1000000/RES_hhdet_num!H$124)</f>
        <v>9.0327635338792351</v>
      </c>
      <c r="I129" s="156">
        <f>IF(RES_hhdet_fec!I129=0,0,RES_hhdet_fec!I129/0.086*1000000/RES_hhdet_num!I$124)</f>
        <v>9.693307773951986</v>
      </c>
      <c r="J129" s="156">
        <f>IF(RES_hhdet_fec!J129=0,0,RES_hhdet_fec!J129/0.086*1000000/RES_hhdet_num!J$124)</f>
        <v>11.725996175118311</v>
      </c>
      <c r="K129" s="156">
        <f>IF(RES_hhdet_fec!K129=0,0,RES_hhdet_fec!K129/0.086*1000000/RES_hhdet_num!K$124)</f>
        <v>13.504498860915993</v>
      </c>
      <c r="L129" s="156">
        <f>IF(RES_hhdet_fec!L129=0,0,RES_hhdet_fec!L129/0.086*1000000/RES_hhdet_num!L$124)</f>
        <v>15.159230864929462</v>
      </c>
      <c r="M129" s="156">
        <f>IF(RES_hhdet_fec!M129=0,0,RES_hhdet_fec!M129/0.086*1000000/RES_hhdet_num!M$124)</f>
        <v>16.362519498796836</v>
      </c>
      <c r="N129" s="156">
        <f>IF(RES_hhdet_fec!N129=0,0,RES_hhdet_fec!N129/0.086*1000000/RES_hhdet_num!N$124)</f>
        <v>17.288943540158584</v>
      </c>
      <c r="O129" s="156">
        <f>IF(RES_hhdet_fec!O129=0,0,RES_hhdet_fec!O129/0.086*1000000/RES_hhdet_num!O$124)</f>
        <v>17.025577168112058</v>
      </c>
      <c r="P129" s="156">
        <f>IF(RES_hhdet_fec!P129=0,0,RES_hhdet_fec!P129/0.086*1000000/RES_hhdet_num!P$124)</f>
        <v>15.793404844703915</v>
      </c>
      <c r="Q129" s="156">
        <f>IF(RES_hhdet_fec!Q129=0,0,RES_hhdet_fec!Q129/0.086*1000000/RES_hhdet_num!Q$124)</f>
        <v>15.743766741856607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2311.1743475150033</v>
      </c>
      <c r="C130" s="157">
        <f>IF(RES_hhdet_fec!C130=0,0,RES_hhdet_fec!C130/0.086*1000000/RES_hhdet_num!C$124)</f>
        <v>2061.0578511166141</v>
      </c>
      <c r="D130" s="157">
        <f>IF(RES_hhdet_fec!D130=0,0,RES_hhdet_fec!D130/0.086*1000000/RES_hhdet_num!D$124)</f>
        <v>2327.9193869055334</v>
      </c>
      <c r="E130" s="157">
        <f>IF(RES_hhdet_fec!E130=0,0,RES_hhdet_fec!E130/0.086*1000000/RES_hhdet_num!E$124)</f>
        <v>2145.969416498775</v>
      </c>
      <c r="F130" s="157">
        <f>IF(RES_hhdet_fec!F130=0,0,RES_hhdet_fec!F130/0.086*1000000/RES_hhdet_num!F$124)</f>
        <v>2130.7471236497222</v>
      </c>
      <c r="G130" s="157">
        <f>IF(RES_hhdet_fec!G130=0,0,RES_hhdet_fec!G130/0.086*1000000/RES_hhdet_num!G$124)</f>
        <v>2110.2682721383244</v>
      </c>
      <c r="H130" s="157">
        <f>IF(RES_hhdet_fec!H130=0,0,RES_hhdet_fec!H130/0.086*1000000/RES_hhdet_num!H$124)</f>
        <v>2171.9439417633516</v>
      </c>
      <c r="I130" s="157">
        <f>IF(RES_hhdet_fec!I130=0,0,RES_hhdet_fec!I130/0.086*1000000/RES_hhdet_num!I$124)</f>
        <v>1987.3525846558525</v>
      </c>
      <c r="J130" s="157">
        <f>IF(RES_hhdet_fec!J130=0,0,RES_hhdet_fec!J130/0.086*1000000/RES_hhdet_num!J$124)</f>
        <v>2103.149913804536</v>
      </c>
      <c r="K130" s="157">
        <f>IF(RES_hhdet_fec!K130=0,0,RES_hhdet_fec!K130/0.086*1000000/RES_hhdet_num!K$124)</f>
        <v>2066.7588300189559</v>
      </c>
      <c r="L130" s="157">
        <f>IF(RES_hhdet_fec!L130=0,0,RES_hhdet_fec!L130/0.086*1000000/RES_hhdet_num!L$124)</f>
        <v>1683.5155136129674</v>
      </c>
      <c r="M130" s="157">
        <f>IF(RES_hhdet_fec!M130=0,0,RES_hhdet_fec!M130/0.086*1000000/RES_hhdet_num!M$124)</f>
        <v>2368.7164256579504</v>
      </c>
      <c r="N130" s="157">
        <f>IF(RES_hhdet_fec!N130=0,0,RES_hhdet_fec!N130/0.086*1000000/RES_hhdet_num!N$124)</f>
        <v>2091.6832822831157</v>
      </c>
      <c r="O130" s="157">
        <f>IF(RES_hhdet_fec!O130=0,0,RES_hhdet_fec!O130/0.086*1000000/RES_hhdet_num!O$124)</f>
        <v>1769.7720727719664</v>
      </c>
      <c r="P130" s="157">
        <f>IF(RES_hhdet_fec!P130=0,0,RES_hhdet_fec!P130/0.086*1000000/RES_hhdet_num!P$124)</f>
        <v>2137.6862627075593</v>
      </c>
      <c r="Q130" s="157">
        <f>IF(RES_hhdet_fec!Q130=0,0,RES_hhdet_fec!Q130/0.086*1000000/RES_hhdet_num!Q$124)</f>
        <v>1984.6840028945082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2180.4595256968437</v>
      </c>
      <c r="C131" s="132">
        <f>IF(RES_hhdet_fec!C131=0,0,RES_hhdet_fec!C131/0.086*1000000/RES_hhdet_num!C131)</f>
        <v>1852.3353776041349</v>
      </c>
      <c r="D131" s="132">
        <f>IF(RES_hhdet_fec!D131=0,0,RES_hhdet_fec!D131/0.086*1000000/RES_hhdet_num!D131)</f>
        <v>2110.1049051845416</v>
      </c>
      <c r="E131" s="132">
        <f>IF(RES_hhdet_fec!E131=0,0,RES_hhdet_fec!E131/0.086*1000000/RES_hhdet_num!E131)</f>
        <v>1944.6231491462509</v>
      </c>
      <c r="F131" s="132">
        <f>IF(RES_hhdet_fec!F131=0,0,RES_hhdet_fec!F131/0.086*1000000/RES_hhdet_num!F131)</f>
        <v>1892.2673303962081</v>
      </c>
      <c r="G131" s="132">
        <f>IF(RES_hhdet_fec!G131=0,0,RES_hhdet_fec!G131/0.086*1000000/RES_hhdet_num!G131)</f>
        <v>1817.6099406496139</v>
      </c>
      <c r="H131" s="132">
        <f>IF(RES_hhdet_fec!H131=0,0,RES_hhdet_fec!H131/0.086*1000000/RES_hhdet_num!H131)</f>
        <v>1991.5204574396212</v>
      </c>
      <c r="I131" s="132">
        <f>IF(RES_hhdet_fec!I131=0,0,RES_hhdet_fec!I131/0.086*1000000/RES_hhdet_num!I131)</f>
        <v>1971.3369165452855</v>
      </c>
      <c r="J131" s="132">
        <f>IF(RES_hhdet_fec!J131=0,0,RES_hhdet_fec!J131/0.086*1000000/RES_hhdet_num!J131)</f>
        <v>1985.3421484282951</v>
      </c>
      <c r="K131" s="132">
        <f>IF(RES_hhdet_fec!K131=0,0,RES_hhdet_fec!K131/0.086*1000000/RES_hhdet_num!K131)</f>
        <v>1967.7644271977315</v>
      </c>
      <c r="L131" s="132">
        <f>IF(RES_hhdet_fec!L131=0,0,RES_hhdet_fec!L131/0.086*1000000/RES_hhdet_num!L131)</f>
        <v>1626.9669804794246</v>
      </c>
      <c r="M131" s="132">
        <f>IF(RES_hhdet_fec!M131=0,0,RES_hhdet_fec!M131/0.086*1000000/RES_hhdet_num!M131)</f>
        <v>2371.0027611853188</v>
      </c>
      <c r="N131" s="132">
        <f>IF(RES_hhdet_fec!N131=0,0,RES_hhdet_fec!N131/0.086*1000000/RES_hhdet_num!N131)</f>
        <v>1997.4043425769996</v>
      </c>
      <c r="O131" s="132">
        <f>IF(RES_hhdet_fec!O131=0,0,RES_hhdet_fec!O131/0.086*1000000/RES_hhdet_num!O131)</f>
        <v>1758.2971133785111</v>
      </c>
      <c r="P131" s="132">
        <f>IF(RES_hhdet_fec!P131=0,0,RES_hhdet_fec!P131/0.086*1000000/RES_hhdet_num!P131)</f>
        <v>2146.9090741936247</v>
      </c>
      <c r="Q131" s="132">
        <f>IF(RES_hhdet_fec!Q131=0,0,RES_hhdet_fec!Q131/0.086*1000000/RES_hhdet_num!Q131)</f>
        <v>1970.8306209109171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2007.6428564060284</v>
      </c>
      <c r="C132" s="132">
        <f>IF(RES_hhdet_fec!C132=0,0,RES_hhdet_fec!C132/0.086*1000000/RES_hhdet_num!C132)</f>
        <v>1802.188751372151</v>
      </c>
      <c r="D132" s="132">
        <f>IF(RES_hhdet_fec!D132=0,0,RES_hhdet_fec!D132/0.086*1000000/RES_hhdet_num!D132)</f>
        <v>1965.0233947949835</v>
      </c>
      <c r="E132" s="132">
        <f>IF(RES_hhdet_fec!E132=0,0,RES_hhdet_fec!E132/0.086*1000000/RES_hhdet_num!E132)</f>
        <v>1857.788885876379</v>
      </c>
      <c r="F132" s="132">
        <f>IF(RES_hhdet_fec!F132=0,0,RES_hhdet_fec!F132/0.086*1000000/RES_hhdet_num!F132)</f>
        <v>1828.0072363036895</v>
      </c>
      <c r="G132" s="132">
        <f>IF(RES_hhdet_fec!G132=0,0,RES_hhdet_fec!G132/0.086*1000000/RES_hhdet_num!G132)</f>
        <v>1777.6211326506484</v>
      </c>
      <c r="H132" s="132">
        <f>IF(RES_hhdet_fec!H132=0,0,RES_hhdet_fec!H132/0.086*1000000/RES_hhdet_num!H132)</f>
        <v>1887.8720861984375</v>
      </c>
      <c r="I132" s="132">
        <f>IF(RES_hhdet_fec!I132=0,0,RES_hhdet_fec!I132/0.086*1000000/RES_hhdet_num!I132)</f>
        <v>1871.4254758868083</v>
      </c>
      <c r="J132" s="132">
        <f>IF(RES_hhdet_fec!J132=0,0,RES_hhdet_fec!J132/0.086*1000000/RES_hhdet_num!J132)</f>
        <v>1887.4807656199644</v>
      </c>
      <c r="K132" s="132">
        <f>IF(RES_hhdet_fec!K132=0,0,RES_hhdet_fec!K132/0.086*1000000/RES_hhdet_num!K132)</f>
        <v>1873.722448871189</v>
      </c>
      <c r="L132" s="132">
        <f>IF(RES_hhdet_fec!L132=0,0,RES_hhdet_fec!L132/0.086*1000000/RES_hhdet_num!L132)</f>
        <v>1664.9340858423077</v>
      </c>
      <c r="M132" s="132">
        <f>IF(RES_hhdet_fec!M132=0,0,RES_hhdet_fec!M132/0.086*1000000/RES_hhdet_num!M132)</f>
        <v>2142.8354081411121</v>
      </c>
      <c r="N132" s="132">
        <f>IF(RES_hhdet_fec!N132=0,0,RES_hhdet_fec!N132/0.086*1000000/RES_hhdet_num!N132)</f>
        <v>1905.0558032829208</v>
      </c>
      <c r="O132" s="132">
        <f>IF(RES_hhdet_fec!O132=0,0,RES_hhdet_fec!O132/0.086*1000000/RES_hhdet_num!O132)</f>
        <v>1752.6533877413297</v>
      </c>
      <c r="P132" s="132">
        <f>IF(RES_hhdet_fec!P132=0,0,RES_hhdet_fec!P132/0.086*1000000/RES_hhdet_num!P132)</f>
        <v>2002.9390889835061</v>
      </c>
      <c r="Q132" s="132">
        <f>IF(RES_hhdet_fec!Q132=0,0,RES_hhdet_fec!Q132/0.086*1000000/RES_hhdet_num!Q132)</f>
        <v>1880.8221387877097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1417.2986917031872</v>
      </c>
      <c r="C133" s="165">
        <f>IF(RES_hhdet_fec!C133=0,0,RES_hhdet_fec!C133/0.086*1000000/RES_hhdet_num!C132)</f>
        <v>1204.0179954427829</v>
      </c>
      <c r="D133" s="165">
        <f>IF(RES_hhdet_fec!D133=0,0,RES_hhdet_fec!D133/0.086*1000000/RES_hhdet_num!D132)</f>
        <v>1371.5681883700679</v>
      </c>
      <c r="E133" s="165">
        <f>IF(RES_hhdet_fec!E133=0,0,RES_hhdet_fec!E133/0.086*1000000/RES_hhdet_num!E132)</f>
        <v>1264.0050469451037</v>
      </c>
      <c r="F133" s="165">
        <f>IF(RES_hhdet_fec!F133=0,0,RES_hhdet_fec!F133/0.086*1000000/RES_hhdet_num!F132)</f>
        <v>1229.973764757508</v>
      </c>
      <c r="G133" s="165">
        <f>IF(RES_hhdet_fec!G133=0,0,RES_hhdet_fec!G133/0.086*1000000/RES_hhdet_num!G132)</f>
        <v>1181.4464614223064</v>
      </c>
      <c r="H133" s="165">
        <f>IF(RES_hhdet_fec!H133=0,0,RES_hhdet_fec!H133/0.086*1000000/RES_hhdet_num!H132)</f>
        <v>1294.4882973357578</v>
      </c>
      <c r="I133" s="165">
        <f>IF(RES_hhdet_fec!I133=0,0,RES_hhdet_fec!I133/0.086*1000000/RES_hhdet_num!I132)</f>
        <v>1281.368995754448</v>
      </c>
      <c r="J133" s="165">
        <f>IF(RES_hhdet_fec!J133=0,0,RES_hhdet_fec!J133/0.086*1000000/RES_hhdet_num!J132)</f>
        <v>1290.47239647845</v>
      </c>
      <c r="K133" s="165">
        <f>IF(RES_hhdet_fec!K133=0,0,RES_hhdet_fec!K133/0.086*1000000/RES_hhdet_num!K132)</f>
        <v>1279.0468776785297</v>
      </c>
      <c r="L133" s="165">
        <f>IF(RES_hhdet_fec!L133=0,0,RES_hhdet_fec!L133/0.086*1000000/RES_hhdet_num!L132)</f>
        <v>1057.5285373116151</v>
      </c>
      <c r="M133" s="165">
        <f>IF(RES_hhdet_fec!M133=0,0,RES_hhdet_fec!M133/0.086*1000000/RES_hhdet_num!M132)</f>
        <v>1541.1517947704481</v>
      </c>
      <c r="N133" s="165">
        <f>IF(RES_hhdet_fec!N133=0,0,RES_hhdet_fec!N133/0.086*1000000/RES_hhdet_num!N132)</f>
        <v>1298.3128226750378</v>
      </c>
      <c r="O133" s="165">
        <f>IF(RES_hhdet_fec!O133=0,0,RES_hhdet_fec!O133/0.086*1000000/RES_hhdet_num!O132)</f>
        <v>1142.893123696025</v>
      </c>
      <c r="P133" s="165">
        <f>IF(RES_hhdet_fec!P133=0,0,RES_hhdet_fec!P133/0.086*1000000/RES_hhdet_num!P132)</f>
        <v>1395.4908982258437</v>
      </c>
      <c r="Q133" s="165">
        <f>IF(RES_hhdet_fec!Q133=0,0,RES_hhdet_fec!Q133/0.086*1000000/RES_hhdet_num!Q132)</f>
        <v>1281.0399035920836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590.34416470284111</v>
      </c>
      <c r="C134" s="164">
        <f>IF(RES_hhdet_fec!C134=0,0,RES_hhdet_fec!C134/0.086*1000000/RES_hhdet_num!C132)</f>
        <v>598.17075592936817</v>
      </c>
      <c r="D134" s="164">
        <f>IF(RES_hhdet_fec!D134=0,0,RES_hhdet_fec!D134/0.086*1000000/RES_hhdet_num!D132)</f>
        <v>593.45520642491556</v>
      </c>
      <c r="E134" s="164">
        <f>IF(RES_hhdet_fec!E134=0,0,RES_hhdet_fec!E134/0.086*1000000/RES_hhdet_num!E132)</f>
        <v>593.78383893127557</v>
      </c>
      <c r="F134" s="164">
        <f>IF(RES_hhdet_fec!F134=0,0,RES_hhdet_fec!F134/0.086*1000000/RES_hhdet_num!F132)</f>
        <v>598.0334715461812</v>
      </c>
      <c r="G134" s="164">
        <f>IF(RES_hhdet_fec!G134=0,0,RES_hhdet_fec!G134/0.086*1000000/RES_hhdet_num!G132)</f>
        <v>596.17467122834228</v>
      </c>
      <c r="H134" s="164">
        <f>IF(RES_hhdet_fec!H134=0,0,RES_hhdet_fec!H134/0.086*1000000/RES_hhdet_num!H132)</f>
        <v>593.38378886267969</v>
      </c>
      <c r="I134" s="164">
        <f>IF(RES_hhdet_fec!I134=0,0,RES_hhdet_fec!I134/0.086*1000000/RES_hhdet_num!I132)</f>
        <v>590.05648013236078</v>
      </c>
      <c r="J134" s="164">
        <f>IF(RES_hhdet_fec!J134=0,0,RES_hhdet_fec!J134/0.086*1000000/RES_hhdet_num!J132)</f>
        <v>597.00836914151455</v>
      </c>
      <c r="K134" s="164">
        <f>IF(RES_hhdet_fec!K134=0,0,RES_hhdet_fec!K134/0.086*1000000/RES_hhdet_num!K132)</f>
        <v>594.67557119265939</v>
      </c>
      <c r="L134" s="164">
        <f>IF(RES_hhdet_fec!L134=0,0,RES_hhdet_fec!L134/0.086*1000000/RES_hhdet_num!L132)</f>
        <v>607.4055485306925</v>
      </c>
      <c r="M134" s="164">
        <f>IF(RES_hhdet_fec!M134=0,0,RES_hhdet_fec!M134/0.086*1000000/RES_hhdet_num!M132)</f>
        <v>601.68361337066426</v>
      </c>
      <c r="N134" s="164">
        <f>IF(RES_hhdet_fec!N134=0,0,RES_hhdet_fec!N134/0.086*1000000/RES_hhdet_num!N132)</f>
        <v>606.74298060788294</v>
      </c>
      <c r="O134" s="164">
        <f>IF(RES_hhdet_fec!O134=0,0,RES_hhdet_fec!O134/0.086*1000000/RES_hhdet_num!O132)</f>
        <v>609.76026404530433</v>
      </c>
      <c r="P134" s="164">
        <f>IF(RES_hhdet_fec!P134=0,0,RES_hhdet_fec!P134/0.086*1000000/RES_hhdet_num!P132)</f>
        <v>607.44819075766247</v>
      </c>
      <c r="Q134" s="164">
        <f>IF(RES_hhdet_fec!Q134=0,0,RES_hhdet_fec!Q134/0.086*1000000/RES_hhdet_num!Q132)</f>
        <v>599.78223519562619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2924.3767140021259</v>
      </c>
      <c r="C135" s="162">
        <f>IF(RES_hhdet_fec!C135=0,0,RES_hhdet_fec!C135/0.086*1000000/RES_hhdet_num!C135)</f>
        <v>3041.3840352955531</v>
      </c>
      <c r="D135" s="162">
        <f>IF(RES_hhdet_fec!D135=0,0,RES_hhdet_fec!D135/0.086*1000000/RES_hhdet_num!D135)</f>
        <v>3423.165785824011</v>
      </c>
      <c r="E135" s="162">
        <f>IF(RES_hhdet_fec!E135=0,0,RES_hhdet_fec!E135/0.086*1000000/RES_hhdet_num!E135)</f>
        <v>3206.5349202843536</v>
      </c>
      <c r="F135" s="162">
        <f>IF(RES_hhdet_fec!F135=0,0,RES_hhdet_fec!F135/0.086*1000000/RES_hhdet_num!F135)</f>
        <v>3399.7691266108341</v>
      </c>
      <c r="G135" s="162">
        <f>IF(RES_hhdet_fec!G135=0,0,RES_hhdet_fec!G135/0.086*1000000/RES_hhdet_num!G135)</f>
        <v>3475.493595352772</v>
      </c>
      <c r="H135" s="162">
        <f>IF(RES_hhdet_fec!H135=0,0,RES_hhdet_fec!H135/0.086*1000000/RES_hhdet_num!H135)</f>
        <v>3050.9224396713307</v>
      </c>
      <c r="I135" s="162">
        <f>IF(RES_hhdet_fec!I135=0,0,RES_hhdet_fec!I135/0.086*1000000/RES_hhdet_num!I135)</f>
        <v>3028.3347139752964</v>
      </c>
      <c r="J135" s="162">
        <f>IF(RES_hhdet_fec!J135=0,0,RES_hhdet_fec!J135/0.086*1000000/RES_hhdet_num!J135)</f>
        <v>2909.9358313520452</v>
      </c>
      <c r="K135" s="162">
        <f>IF(RES_hhdet_fec!K135=0,0,RES_hhdet_fec!K135/0.086*1000000/RES_hhdet_num!K135)</f>
        <v>2842.6240314117717</v>
      </c>
      <c r="L135" s="162">
        <f>IF(RES_hhdet_fec!L135=0,0,RES_hhdet_fec!L135/0.086*1000000/RES_hhdet_num!L135)</f>
        <v>2673.5667929846013</v>
      </c>
      <c r="M135" s="162">
        <f>IF(RES_hhdet_fec!M135=0,0,RES_hhdet_fec!M135/0.086*1000000/RES_hhdet_num!M135)</f>
        <v>2609.5646958978632</v>
      </c>
      <c r="N135" s="162">
        <f>IF(RES_hhdet_fec!N135=0,0,RES_hhdet_fec!N135/0.086*1000000/RES_hhdet_num!N135)</f>
        <v>3040.4403452961992</v>
      </c>
      <c r="O135" s="162">
        <f>IF(RES_hhdet_fec!O135=0,0,RES_hhdet_fec!O135/0.086*1000000/RES_hhdet_num!O135)</f>
        <v>3168.140666837794</v>
      </c>
      <c r="P135" s="162">
        <f>IF(RES_hhdet_fec!P135=0,0,RES_hhdet_fec!P135/0.086*1000000/RES_hhdet_num!P135)</f>
        <v>3246.6334844442686</v>
      </c>
      <c r="Q135" s="162">
        <f>IF(RES_hhdet_fec!Q135=0,0,RES_hhdet_fec!Q135/0.086*1000000/RES_hhdet_num!Q135)</f>
        <v>3412.106412680504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2491.1890288045688</v>
      </c>
      <c r="C136" s="160">
        <f>IF(RES_hhdet_fec!C136=0,0,RES_hhdet_fec!C136/0.086*1000000/RES_hhdet_num!C136)</f>
        <v>2575.0703788716269</v>
      </c>
      <c r="D136" s="160">
        <f>IF(RES_hhdet_fec!D136=0,0,RES_hhdet_fec!D136/0.086*1000000/RES_hhdet_num!D136)</f>
        <v>2818.5129672108983</v>
      </c>
      <c r="E136" s="160">
        <f>IF(RES_hhdet_fec!E136=0,0,RES_hhdet_fec!E136/0.086*1000000/RES_hhdet_num!E136)</f>
        <v>2678.031537116201</v>
      </c>
      <c r="F136" s="160">
        <f>IF(RES_hhdet_fec!F136=0,0,RES_hhdet_fec!F136/0.086*1000000/RES_hhdet_num!F136)</f>
        <v>2807.883403843191</v>
      </c>
      <c r="G136" s="160">
        <f>IF(RES_hhdet_fec!G136=0,0,RES_hhdet_fec!G136/0.086*1000000/RES_hhdet_num!G136)</f>
        <v>2855.2455082077331</v>
      </c>
      <c r="H136" s="160">
        <f>IF(RES_hhdet_fec!H136=0,0,RES_hhdet_fec!H136/0.086*1000000/RES_hhdet_num!H136)</f>
        <v>2576.4833746490517</v>
      </c>
      <c r="I136" s="160">
        <f>IF(RES_hhdet_fec!I136=0,0,RES_hhdet_fec!I136/0.086*1000000/RES_hhdet_num!I136)</f>
        <v>2558.4740442163134</v>
      </c>
      <c r="J136" s="160">
        <f>IF(RES_hhdet_fec!J136=0,0,RES_hhdet_fec!J136/0.086*1000000/RES_hhdet_num!J136)</f>
        <v>2488.4666595204076</v>
      </c>
      <c r="K136" s="160">
        <f>IF(RES_hhdet_fec!K136=0,0,RES_hhdet_fec!K136/0.086*1000000/RES_hhdet_num!K136)</f>
        <v>2442.3811916103546</v>
      </c>
      <c r="L136" s="160">
        <f>IF(RES_hhdet_fec!L136=0,0,RES_hhdet_fec!L136/0.086*1000000/RES_hhdet_num!L136)</f>
        <v>2345.2239639706681</v>
      </c>
      <c r="M136" s="160">
        <f>IF(RES_hhdet_fec!M136=0,0,RES_hhdet_fec!M136/0.086*1000000/RES_hhdet_num!M136)</f>
        <v>2297.9006657042601</v>
      </c>
      <c r="N136" s="160">
        <f>IF(RES_hhdet_fec!N136=0,0,RES_hhdet_fec!N136/0.086*1000000/RES_hhdet_num!N136)</f>
        <v>2583.0292050503954</v>
      </c>
      <c r="O136" s="160">
        <f>IF(RES_hhdet_fec!O136=0,0,RES_hhdet_fec!O136/0.086*1000000/RES_hhdet_num!O136)</f>
        <v>2669.0516974898578</v>
      </c>
      <c r="P136" s="160">
        <f>IF(RES_hhdet_fec!P136=0,0,RES_hhdet_fec!P136/0.086*1000000/RES_hhdet_num!P136)</f>
        <v>2717.7599556464179</v>
      </c>
      <c r="Q136" s="160">
        <f>IF(RES_hhdet_fec!Q136=0,0,RES_hhdet_fec!Q136/0.086*1000000/RES_hhdet_num!Q136)</f>
        <v>2817.6514034379356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1900.8448641017276</v>
      </c>
      <c r="C137" s="156">
        <f>IF(RES_hhdet_fec!C137=0,0,RES_hhdet_fec!C137/0.086*1000000/RES_hhdet_num!C136)</f>
        <v>1976.8996229422592</v>
      </c>
      <c r="D137" s="156">
        <f>IF(RES_hhdet_fec!D137=0,0,RES_hhdet_fec!D137/0.086*1000000/RES_hhdet_num!D136)</f>
        <v>2225.05776078592</v>
      </c>
      <c r="E137" s="156">
        <f>IF(RES_hhdet_fec!E137=0,0,RES_hhdet_fec!E137/0.086*1000000/RES_hhdet_num!E136)</f>
        <v>2084.247698184925</v>
      </c>
      <c r="F137" s="156">
        <f>IF(RES_hhdet_fec!F137=0,0,RES_hhdet_fec!F137/0.086*1000000/RES_hhdet_num!F136)</f>
        <v>2209.8499322970097</v>
      </c>
      <c r="G137" s="156">
        <f>IF(RES_hhdet_fec!G137=0,0,RES_hhdet_fec!G137/0.086*1000000/RES_hhdet_num!G136)</f>
        <v>2259.0708369793911</v>
      </c>
      <c r="H137" s="156">
        <f>IF(RES_hhdet_fec!H137=0,0,RES_hhdet_fec!H137/0.086*1000000/RES_hhdet_num!H136)</f>
        <v>1983.0995857863722</v>
      </c>
      <c r="I137" s="156">
        <f>IF(RES_hhdet_fec!I137=0,0,RES_hhdet_fec!I137/0.086*1000000/RES_hhdet_num!I136)</f>
        <v>1968.4175640839524</v>
      </c>
      <c r="J137" s="156">
        <f>IF(RES_hhdet_fec!J137=0,0,RES_hhdet_fec!J137/0.086*1000000/RES_hhdet_num!J136)</f>
        <v>1891.458290378893</v>
      </c>
      <c r="K137" s="156">
        <f>IF(RES_hhdet_fec!K137=0,0,RES_hhdet_fec!K137/0.086*1000000/RES_hhdet_num!K136)</f>
        <v>1847.7056204176838</v>
      </c>
      <c r="L137" s="156">
        <f>IF(RES_hhdet_fec!L137=0,0,RES_hhdet_fec!L137/0.086*1000000/RES_hhdet_num!L136)</f>
        <v>1737.8184154399762</v>
      </c>
      <c r="M137" s="156">
        <f>IF(RES_hhdet_fec!M137=0,0,RES_hhdet_fec!M137/0.086*1000000/RES_hhdet_num!M136)</f>
        <v>1696.2170523335956</v>
      </c>
      <c r="N137" s="156">
        <f>IF(RES_hhdet_fec!N137=0,0,RES_hhdet_fec!N137/0.086*1000000/RES_hhdet_num!N136)</f>
        <v>1976.2862244425114</v>
      </c>
      <c r="O137" s="156">
        <f>IF(RES_hhdet_fec!O137=0,0,RES_hhdet_fec!O137/0.086*1000000/RES_hhdet_num!O136)</f>
        <v>2059.2914334445541</v>
      </c>
      <c r="P137" s="156">
        <f>IF(RES_hhdet_fec!P137=0,0,RES_hhdet_fec!P137/0.086*1000000/RES_hhdet_num!P136)</f>
        <v>2110.3117648887555</v>
      </c>
      <c r="Q137" s="156">
        <f>IF(RES_hhdet_fec!Q137=0,0,RES_hhdet_fec!Q137/0.086*1000000/RES_hhdet_num!Q136)</f>
        <v>2217.8691682423096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590.34416470284123</v>
      </c>
      <c r="C138" s="156">
        <f>IF(RES_hhdet_fec!C138=0,0,RES_hhdet_fec!C138/0.086*1000000/RES_hhdet_num!C136)</f>
        <v>598.17075592936806</v>
      </c>
      <c r="D138" s="156">
        <f>IF(RES_hhdet_fec!D138=0,0,RES_hhdet_fec!D138/0.086*1000000/RES_hhdet_num!D136)</f>
        <v>593.45520642497843</v>
      </c>
      <c r="E138" s="156">
        <f>IF(RES_hhdet_fec!E138=0,0,RES_hhdet_fec!E138/0.086*1000000/RES_hhdet_num!E136)</f>
        <v>593.78383893127557</v>
      </c>
      <c r="F138" s="156">
        <f>IF(RES_hhdet_fec!F138=0,0,RES_hhdet_fec!F138/0.086*1000000/RES_hhdet_num!F136)</f>
        <v>598.0334715461812</v>
      </c>
      <c r="G138" s="156">
        <f>IF(RES_hhdet_fec!G138=0,0,RES_hhdet_fec!G138/0.086*1000000/RES_hhdet_num!G136)</f>
        <v>596.17467122834228</v>
      </c>
      <c r="H138" s="156">
        <f>IF(RES_hhdet_fec!H138=0,0,RES_hhdet_fec!H138/0.086*1000000/RES_hhdet_num!H136)</f>
        <v>593.38378886267958</v>
      </c>
      <c r="I138" s="156">
        <f>IF(RES_hhdet_fec!I138=0,0,RES_hhdet_fec!I138/0.086*1000000/RES_hhdet_num!I136)</f>
        <v>590.05648013236043</v>
      </c>
      <c r="J138" s="156">
        <f>IF(RES_hhdet_fec!J138=0,0,RES_hhdet_fec!J138/0.086*1000000/RES_hhdet_num!J136)</f>
        <v>597.00836914151444</v>
      </c>
      <c r="K138" s="156">
        <f>IF(RES_hhdet_fec!K138=0,0,RES_hhdet_fec!K138/0.086*1000000/RES_hhdet_num!K136)</f>
        <v>594.67557119267019</v>
      </c>
      <c r="L138" s="156">
        <f>IF(RES_hhdet_fec!L138=0,0,RES_hhdet_fec!L138/0.086*1000000/RES_hhdet_num!L136)</f>
        <v>607.40554853069204</v>
      </c>
      <c r="M138" s="156">
        <f>IF(RES_hhdet_fec!M138=0,0,RES_hhdet_fec!M138/0.086*1000000/RES_hhdet_num!M136)</f>
        <v>601.68361337066437</v>
      </c>
      <c r="N138" s="156">
        <f>IF(RES_hhdet_fec!N138=0,0,RES_hhdet_fec!N138/0.086*1000000/RES_hhdet_num!N136)</f>
        <v>606.74298060788351</v>
      </c>
      <c r="O138" s="156">
        <f>IF(RES_hhdet_fec!O138=0,0,RES_hhdet_fec!O138/0.086*1000000/RES_hhdet_num!O136)</f>
        <v>609.76026404530421</v>
      </c>
      <c r="P138" s="156">
        <f>IF(RES_hhdet_fec!P138=0,0,RES_hhdet_fec!P138/0.086*1000000/RES_hhdet_num!P136)</f>
        <v>607.44819075766236</v>
      </c>
      <c r="Q138" s="156">
        <f>IF(RES_hhdet_fec!Q138=0,0,RES_hhdet_fec!Q138/0.086*1000000/RES_hhdet_num!Q136)</f>
        <v>599.78223519562596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956.43475468110489</v>
      </c>
      <c r="C139" s="157">
        <f>IF(RES_hhdet_fec!C139=0,0,RES_hhdet_fec!C139/0.086*1000000/RES_hhdet_num!C$124)</f>
        <v>963.72474945915997</v>
      </c>
      <c r="D139" s="157">
        <f>IF(RES_hhdet_fec!D139=0,0,RES_hhdet_fec!D139/0.086*1000000/RES_hhdet_num!D$124)</f>
        <v>1040.9534513883682</v>
      </c>
      <c r="E139" s="157">
        <f>IF(RES_hhdet_fec!E139=0,0,RES_hhdet_fec!E139/0.086*1000000/RES_hhdet_num!E$124)</f>
        <v>1049.2044862827431</v>
      </c>
      <c r="F139" s="157">
        <f>IF(RES_hhdet_fec!F139=0,0,RES_hhdet_fec!F139/0.086*1000000/RES_hhdet_num!F$124)</f>
        <v>1070.1127378351421</v>
      </c>
      <c r="G139" s="157">
        <f>IF(RES_hhdet_fec!G139=0,0,RES_hhdet_fec!G139/0.086*1000000/RES_hhdet_num!G$124)</f>
        <v>1094.0455796813105</v>
      </c>
      <c r="H139" s="157">
        <f>IF(RES_hhdet_fec!H139=0,0,RES_hhdet_fec!H139/0.086*1000000/RES_hhdet_num!H$124)</f>
        <v>1030.2127359862711</v>
      </c>
      <c r="I139" s="157">
        <f>IF(RES_hhdet_fec!I139=0,0,RES_hhdet_fec!I139/0.086*1000000/RES_hhdet_num!I$124)</f>
        <v>1034.9511428369728</v>
      </c>
      <c r="J139" s="157">
        <f>IF(RES_hhdet_fec!J139=0,0,RES_hhdet_fec!J139/0.086*1000000/RES_hhdet_num!J$124)</f>
        <v>996.24069829481994</v>
      </c>
      <c r="K139" s="157">
        <f>IF(RES_hhdet_fec!K139=0,0,RES_hhdet_fec!K139/0.086*1000000/RES_hhdet_num!K$124)</f>
        <v>954.74193786575404</v>
      </c>
      <c r="L139" s="157">
        <f>IF(RES_hhdet_fec!L139=0,0,RES_hhdet_fec!L139/0.086*1000000/RES_hhdet_num!L$124)</f>
        <v>887.25643406991423</v>
      </c>
      <c r="M139" s="157">
        <f>IF(RES_hhdet_fec!M139=0,0,RES_hhdet_fec!M139/0.086*1000000/RES_hhdet_num!M$124)</f>
        <v>955.29740368750709</v>
      </c>
      <c r="N139" s="157">
        <f>IF(RES_hhdet_fec!N139=0,0,RES_hhdet_fec!N139/0.086*1000000/RES_hhdet_num!N$124)</f>
        <v>1005.9592267977946</v>
      </c>
      <c r="O139" s="157">
        <f>IF(RES_hhdet_fec!O139=0,0,RES_hhdet_fec!O139/0.086*1000000/RES_hhdet_num!O$124)</f>
        <v>1026.1148567539769</v>
      </c>
      <c r="P139" s="157">
        <f>IF(RES_hhdet_fec!P139=0,0,RES_hhdet_fec!P139/0.086*1000000/RES_hhdet_num!P$124)</f>
        <v>1076.1365027993711</v>
      </c>
      <c r="Q139" s="157">
        <f>IF(RES_hhdet_fec!Q139=0,0,RES_hhdet_fec!Q139/0.086*1000000/RES_hhdet_num!Q$124)</f>
        <v>1154.1409803909523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1471.1342946545556</v>
      </c>
      <c r="C140" s="156">
        <f>IF(RES_hhdet_fec!C140=0,0,RES_hhdet_fec!C140/0.086*1000000/RES_hhdet_num!C140)</f>
        <v>1458.5232820974093</v>
      </c>
      <c r="D140" s="156">
        <f>IF(RES_hhdet_fec!D140=0,0,RES_hhdet_fec!D140/0.086*1000000/RES_hhdet_num!D140)</f>
        <v>1401.1643251059988</v>
      </c>
      <c r="E140" s="156">
        <f>IF(RES_hhdet_fec!E140=0,0,RES_hhdet_fec!E140/0.086*1000000/RES_hhdet_num!E140)</f>
        <v>1431.9597701990788</v>
      </c>
      <c r="F140" s="156">
        <f>IF(RES_hhdet_fec!F140=0,0,RES_hhdet_fec!F140/0.086*1000000/RES_hhdet_num!F140)</f>
        <v>1420.1732540150454</v>
      </c>
      <c r="G140" s="156">
        <f>IF(RES_hhdet_fec!G140=0,0,RES_hhdet_fec!G140/0.086*1000000/RES_hhdet_num!G140)</f>
        <v>1408.7580763032545</v>
      </c>
      <c r="H140" s="156">
        <f>IF(RES_hhdet_fec!H140=0,0,RES_hhdet_fec!H140/0.086*1000000/RES_hhdet_num!H140)</f>
        <v>1409.1828277424661</v>
      </c>
      <c r="I140" s="156">
        <f>IF(RES_hhdet_fec!I140=0,0,RES_hhdet_fec!I140/0.086*1000000/RES_hhdet_num!I140)</f>
        <v>1395.466106794282</v>
      </c>
      <c r="J140" s="156">
        <f>IF(RES_hhdet_fec!J140=0,0,RES_hhdet_fec!J140/0.086*1000000/RES_hhdet_num!J140)</f>
        <v>1366.0444490277725</v>
      </c>
      <c r="K140" s="156">
        <f>IF(RES_hhdet_fec!K140=0,0,RES_hhdet_fec!K140/0.086*1000000/RES_hhdet_num!K140)</f>
        <v>1376.3378957478606</v>
      </c>
      <c r="L140" s="156">
        <f>IF(RES_hhdet_fec!L140=0,0,RES_hhdet_fec!L140/0.086*1000000/RES_hhdet_num!L140)</f>
        <v>1394.4657776140177</v>
      </c>
      <c r="M140" s="156">
        <f>IF(RES_hhdet_fec!M140=0,0,RES_hhdet_fec!M140/0.086*1000000/RES_hhdet_num!M140)</f>
        <v>1371.3588266643258</v>
      </c>
      <c r="N140" s="156">
        <f>IF(RES_hhdet_fec!N140=0,0,RES_hhdet_fec!N140/0.086*1000000/RES_hhdet_num!N140)</f>
        <v>1361.8827157963622</v>
      </c>
      <c r="O140" s="156">
        <f>IF(RES_hhdet_fec!O140=0,0,RES_hhdet_fec!O140/0.086*1000000/RES_hhdet_num!O140)</f>
        <v>1356.7582258386374</v>
      </c>
      <c r="P140" s="156">
        <f>IF(RES_hhdet_fec!P140=0,0,RES_hhdet_fec!P140/0.086*1000000/RES_hhdet_num!P140)</f>
        <v>1334.9753861658839</v>
      </c>
      <c r="Q140" s="156">
        <f>IF(RES_hhdet_fec!Q140=0,0,RES_hhdet_fec!Q140/0.086*1000000/RES_hhdet_num!Q140)</f>
        <v>1359.8706389654023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895.44871234382515</v>
      </c>
      <c r="C141" s="57">
        <f>IF(RES_hhdet_fec!C141=0,0,RES_hhdet_fec!C141/0.086*1000000/RES_hhdet_num!C141)</f>
        <v>904.725363343553</v>
      </c>
      <c r="D141" s="57">
        <f>IF(RES_hhdet_fec!D141=0,0,RES_hhdet_fec!D141/0.086*1000000/RES_hhdet_num!D141)</f>
        <v>966.30238860059649</v>
      </c>
      <c r="E141" s="57">
        <f>IF(RES_hhdet_fec!E141=0,0,RES_hhdet_fec!E141/0.086*1000000/RES_hhdet_num!E141)</f>
        <v>1014.3532368154869</v>
      </c>
      <c r="F141" s="57">
        <f>IF(RES_hhdet_fec!F141=0,0,RES_hhdet_fec!F141/0.086*1000000/RES_hhdet_num!F141)</f>
        <v>1031.8794878065767</v>
      </c>
      <c r="G141" s="57">
        <f>IF(RES_hhdet_fec!G141=0,0,RES_hhdet_fec!G141/0.086*1000000/RES_hhdet_num!G141)</f>
        <v>1065.7607469508791</v>
      </c>
      <c r="H141" s="57">
        <f>IF(RES_hhdet_fec!H141=0,0,RES_hhdet_fec!H141/0.086*1000000/RES_hhdet_num!H141)</f>
        <v>1001.5450234572578</v>
      </c>
      <c r="I141" s="57">
        <f>IF(RES_hhdet_fec!I141=0,0,RES_hhdet_fec!I141/0.086*1000000/RES_hhdet_num!I141)</f>
        <v>995.25461477581348</v>
      </c>
      <c r="J141" s="57">
        <f>IF(RES_hhdet_fec!J141=0,0,RES_hhdet_fec!J141/0.086*1000000/RES_hhdet_num!J141)</f>
        <v>891.17816083701348</v>
      </c>
      <c r="K141" s="57">
        <f>IF(RES_hhdet_fec!K141=0,0,RES_hhdet_fec!K141/0.086*1000000/RES_hhdet_num!K141)</f>
        <v>895.69863158150304</v>
      </c>
      <c r="L141" s="57">
        <f>IF(RES_hhdet_fec!L141=0,0,RES_hhdet_fec!L141/0.086*1000000/RES_hhdet_num!L141)</f>
        <v>857.48761834379297</v>
      </c>
      <c r="M141" s="57">
        <f>IF(RES_hhdet_fec!M141=0,0,RES_hhdet_fec!M141/0.086*1000000/RES_hhdet_num!M141)</f>
        <v>865.44844527172449</v>
      </c>
      <c r="N141" s="57">
        <f>IF(RES_hhdet_fec!N141=0,0,RES_hhdet_fec!N141/0.086*1000000/RES_hhdet_num!N141)</f>
        <v>937.22103727905539</v>
      </c>
      <c r="O141" s="57">
        <f>IF(RES_hhdet_fec!O141=0,0,RES_hhdet_fec!O141/0.086*1000000/RES_hhdet_num!O141)</f>
        <v>968.57852862746154</v>
      </c>
      <c r="P141" s="57">
        <f>IF(RES_hhdet_fec!P141=0,0,RES_hhdet_fec!P141/0.086*1000000/RES_hhdet_num!P141)</f>
        <v>1017.7476338104052</v>
      </c>
      <c r="Q141" s="57">
        <f>IF(RES_hhdet_fec!Q141=0,0,RES_hhdet_fec!Q141/0.086*1000000/RES_hhdet_num!Q141)</f>
        <v>1114.612137695425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14954.980751003468</v>
      </c>
      <c r="C143" s="168">
        <f t="shared" ref="C143:Q143" si="28">SUM(C144,C146,C148,C157)</f>
        <v>15139.48040240077</v>
      </c>
      <c r="D143" s="168">
        <f t="shared" si="28"/>
        <v>14137.688294326892</v>
      </c>
      <c r="E143" s="168">
        <f t="shared" si="28"/>
        <v>14413.581129748844</v>
      </c>
      <c r="F143" s="168">
        <f t="shared" si="28"/>
        <v>14586.789326649783</v>
      </c>
      <c r="G143" s="168">
        <f t="shared" si="28"/>
        <v>14020.814551867956</v>
      </c>
      <c r="H143" s="168">
        <f t="shared" si="28"/>
        <v>12178.127212383111</v>
      </c>
      <c r="I143" s="168">
        <f t="shared" si="28"/>
        <v>10987.869321852188</v>
      </c>
      <c r="J143" s="168">
        <f t="shared" si="28"/>
        <v>11434.808651478457</v>
      </c>
      <c r="K143" s="168">
        <f t="shared" si="28"/>
        <v>10166.653901975718</v>
      </c>
      <c r="L143" s="168">
        <f t="shared" si="28"/>
        <v>10791.900518502471</v>
      </c>
      <c r="M143" s="168">
        <f t="shared" si="28"/>
        <v>8662.9858881917698</v>
      </c>
      <c r="N143" s="168">
        <f t="shared" si="28"/>
        <v>8766.399107326044</v>
      </c>
      <c r="O143" s="168">
        <f t="shared" si="28"/>
        <v>9112.561461110723</v>
      </c>
      <c r="P143" s="168">
        <f t="shared" si="28"/>
        <v>7668.1135260646333</v>
      </c>
      <c r="Q143" s="168">
        <f t="shared" si="28"/>
        <v>8309.9322174856698</v>
      </c>
    </row>
    <row r="144" spans="1:17" ht="12.95" customHeight="1" x14ac:dyDescent="0.25">
      <c r="A144" s="158" t="s">
        <v>65</v>
      </c>
      <c r="B144" s="157">
        <f t="shared" ref="B144:Q144" si="29">B145</f>
        <v>10777.058008125292</v>
      </c>
      <c r="C144" s="157">
        <f t="shared" si="29"/>
        <v>10927.074862404555</v>
      </c>
      <c r="D144" s="157">
        <f t="shared" si="29"/>
        <v>9563.8619364132865</v>
      </c>
      <c r="E144" s="157">
        <f t="shared" si="29"/>
        <v>10019.14653122348</v>
      </c>
      <c r="F144" s="157">
        <f t="shared" si="29"/>
        <v>9993.1372675294642</v>
      </c>
      <c r="G144" s="157">
        <f t="shared" si="29"/>
        <v>9328.1489433403531</v>
      </c>
      <c r="H144" s="157">
        <f t="shared" si="29"/>
        <v>7954.9165443788843</v>
      </c>
      <c r="I144" s="157">
        <f t="shared" si="29"/>
        <v>6786.851509397844</v>
      </c>
      <c r="J144" s="157">
        <f t="shared" si="29"/>
        <v>7382.7762870883553</v>
      </c>
      <c r="K144" s="157">
        <f t="shared" si="29"/>
        <v>6234.5526443986182</v>
      </c>
      <c r="L144" s="157">
        <f t="shared" si="29"/>
        <v>7100.7424229999751</v>
      </c>
      <c r="M144" s="157">
        <f t="shared" si="29"/>
        <v>4976.4259438063027</v>
      </c>
      <c r="N144" s="157">
        <f t="shared" si="29"/>
        <v>4634.0156962986748</v>
      </c>
      <c r="O144" s="157">
        <f t="shared" si="29"/>
        <v>4851.8495135560515</v>
      </c>
      <c r="P144" s="157">
        <f t="shared" si="29"/>
        <v>3294.3505392802326</v>
      </c>
      <c r="Q144" s="157">
        <f t="shared" si="29"/>
        <v>3700.9975878403429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10777.058008125292</v>
      </c>
      <c r="C145" s="156">
        <f>IF(RES_hhdet_fec!C145=0,0,RES_hhdet_fec!C145/0.086*1000000/RES_hhdet_num!C$143)</f>
        <v>10927.074862404555</v>
      </c>
      <c r="D145" s="156">
        <f>IF(RES_hhdet_fec!D145=0,0,RES_hhdet_fec!D145/0.086*1000000/RES_hhdet_num!D$143)</f>
        <v>9563.8619364132865</v>
      </c>
      <c r="E145" s="156">
        <f>IF(RES_hhdet_fec!E145=0,0,RES_hhdet_fec!E145/0.086*1000000/RES_hhdet_num!E$143)</f>
        <v>10019.14653122348</v>
      </c>
      <c r="F145" s="156">
        <f>IF(RES_hhdet_fec!F145=0,0,RES_hhdet_fec!F145/0.086*1000000/RES_hhdet_num!F$143)</f>
        <v>9993.1372675294642</v>
      </c>
      <c r="G145" s="156">
        <f>IF(RES_hhdet_fec!G145=0,0,RES_hhdet_fec!G145/0.086*1000000/RES_hhdet_num!G$143)</f>
        <v>9328.1489433403531</v>
      </c>
      <c r="H145" s="156">
        <f>IF(RES_hhdet_fec!H145=0,0,RES_hhdet_fec!H145/0.086*1000000/RES_hhdet_num!H$143)</f>
        <v>7954.9165443788843</v>
      </c>
      <c r="I145" s="156">
        <f>IF(RES_hhdet_fec!I145=0,0,RES_hhdet_fec!I145/0.086*1000000/RES_hhdet_num!I$143)</f>
        <v>6786.851509397844</v>
      </c>
      <c r="J145" s="156">
        <f>IF(RES_hhdet_fec!J145=0,0,RES_hhdet_fec!J145/0.086*1000000/RES_hhdet_num!J$143)</f>
        <v>7382.7762870883553</v>
      </c>
      <c r="K145" s="156">
        <f>IF(RES_hhdet_fec!K145=0,0,RES_hhdet_fec!K145/0.086*1000000/RES_hhdet_num!K$143)</f>
        <v>6234.5526443986182</v>
      </c>
      <c r="L145" s="156">
        <f>IF(RES_hhdet_fec!L145=0,0,RES_hhdet_fec!L145/0.086*1000000/RES_hhdet_num!L$143)</f>
        <v>7100.7424229999751</v>
      </c>
      <c r="M145" s="156">
        <f>IF(RES_hhdet_fec!M145=0,0,RES_hhdet_fec!M145/0.086*1000000/RES_hhdet_num!M$143)</f>
        <v>4976.4259438063027</v>
      </c>
      <c r="N145" s="156">
        <f>IF(RES_hhdet_fec!N145=0,0,RES_hhdet_fec!N145/0.086*1000000/RES_hhdet_num!N$143)</f>
        <v>4634.0156962986748</v>
      </c>
      <c r="O145" s="156">
        <f>IF(RES_hhdet_fec!O145=0,0,RES_hhdet_fec!O145/0.086*1000000/RES_hhdet_num!O$143)</f>
        <v>4851.8495135560515</v>
      </c>
      <c r="P145" s="156">
        <f>IF(RES_hhdet_fec!P145=0,0,RES_hhdet_fec!P145/0.086*1000000/RES_hhdet_num!P$143)</f>
        <v>3294.3505392802326</v>
      </c>
      <c r="Q145" s="156">
        <f>IF(RES_hhdet_fec!Q145=0,0,RES_hhdet_fec!Q145/0.086*1000000/RES_hhdet_num!Q$143)</f>
        <v>3700.9975878403429</v>
      </c>
    </row>
    <row r="146" spans="1:17" ht="12.95" customHeight="1" x14ac:dyDescent="0.25">
      <c r="A146" s="158" t="s">
        <v>112</v>
      </c>
      <c r="B146" s="157">
        <f t="shared" ref="B146:Q146" si="30">B147</f>
        <v>194.29392212681452</v>
      </c>
      <c r="C146" s="157">
        <f t="shared" si="30"/>
        <v>177.40431526515067</v>
      </c>
      <c r="D146" s="157">
        <f t="shared" si="30"/>
        <v>163.74620581855709</v>
      </c>
      <c r="E146" s="157">
        <f t="shared" si="30"/>
        <v>161.6007396763747</v>
      </c>
      <c r="F146" s="157">
        <f t="shared" si="30"/>
        <v>157.55179609786268</v>
      </c>
      <c r="G146" s="157">
        <f t="shared" si="30"/>
        <v>155.38185903104954</v>
      </c>
      <c r="H146" s="157">
        <f t="shared" si="30"/>
        <v>153.80279887278741</v>
      </c>
      <c r="I146" s="157">
        <f t="shared" si="30"/>
        <v>149.47575589699548</v>
      </c>
      <c r="J146" s="157">
        <f t="shared" si="30"/>
        <v>153.2512530382501</v>
      </c>
      <c r="K146" s="157">
        <f t="shared" si="30"/>
        <v>148.45847949602239</v>
      </c>
      <c r="L146" s="157">
        <f t="shared" si="30"/>
        <v>144.73854178824527</v>
      </c>
      <c r="M146" s="157">
        <f t="shared" si="30"/>
        <v>132.39480220855742</v>
      </c>
      <c r="N146" s="157">
        <f t="shared" si="30"/>
        <v>115.01977294429479</v>
      </c>
      <c r="O146" s="157">
        <f t="shared" si="30"/>
        <v>105.66048879192104</v>
      </c>
      <c r="P146" s="157">
        <f t="shared" si="30"/>
        <v>99.11040533489826</v>
      </c>
      <c r="Q146" s="157">
        <f t="shared" si="30"/>
        <v>99.999283071637834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194.29392212681452</v>
      </c>
      <c r="C147" s="156">
        <f>IF(RES_hhdet_fec!C147=0,0,RES_hhdet_fec!C147/0.086*1000000/RES_hhdet_num!C$143)</f>
        <v>177.40431526515067</v>
      </c>
      <c r="D147" s="156">
        <f>IF(RES_hhdet_fec!D147=0,0,RES_hhdet_fec!D147/0.086*1000000/RES_hhdet_num!D$143)</f>
        <v>163.74620581855709</v>
      </c>
      <c r="E147" s="156">
        <f>IF(RES_hhdet_fec!E147=0,0,RES_hhdet_fec!E147/0.086*1000000/RES_hhdet_num!E$143)</f>
        <v>161.6007396763747</v>
      </c>
      <c r="F147" s="156">
        <f>IF(RES_hhdet_fec!F147=0,0,RES_hhdet_fec!F147/0.086*1000000/RES_hhdet_num!F$143)</f>
        <v>157.55179609786268</v>
      </c>
      <c r="G147" s="156">
        <f>IF(RES_hhdet_fec!G147=0,0,RES_hhdet_fec!G147/0.086*1000000/RES_hhdet_num!G$143)</f>
        <v>155.38185903104954</v>
      </c>
      <c r="H147" s="156">
        <f>IF(RES_hhdet_fec!H147=0,0,RES_hhdet_fec!H147/0.086*1000000/RES_hhdet_num!H$143)</f>
        <v>153.80279887278741</v>
      </c>
      <c r="I147" s="156">
        <f>IF(RES_hhdet_fec!I147=0,0,RES_hhdet_fec!I147/0.086*1000000/RES_hhdet_num!I$143)</f>
        <v>149.47575589699548</v>
      </c>
      <c r="J147" s="156">
        <f>IF(RES_hhdet_fec!J147=0,0,RES_hhdet_fec!J147/0.086*1000000/RES_hhdet_num!J$143)</f>
        <v>153.2512530382501</v>
      </c>
      <c r="K147" s="156">
        <f>IF(RES_hhdet_fec!K147=0,0,RES_hhdet_fec!K147/0.086*1000000/RES_hhdet_num!K$143)</f>
        <v>148.45847949602239</v>
      </c>
      <c r="L147" s="156">
        <f>IF(RES_hhdet_fec!L147=0,0,RES_hhdet_fec!L147/0.086*1000000/RES_hhdet_num!L$143)</f>
        <v>144.73854178824527</v>
      </c>
      <c r="M147" s="156">
        <f>IF(RES_hhdet_fec!M147=0,0,RES_hhdet_fec!M147/0.086*1000000/RES_hhdet_num!M$143)</f>
        <v>132.39480220855742</v>
      </c>
      <c r="N147" s="156">
        <f>IF(RES_hhdet_fec!N147=0,0,RES_hhdet_fec!N147/0.086*1000000/RES_hhdet_num!N$143)</f>
        <v>115.01977294429479</v>
      </c>
      <c r="O147" s="156">
        <f>IF(RES_hhdet_fec!O147=0,0,RES_hhdet_fec!O147/0.086*1000000/RES_hhdet_num!O$143)</f>
        <v>105.66048879192104</v>
      </c>
      <c r="P147" s="156">
        <f>IF(RES_hhdet_fec!P147=0,0,RES_hhdet_fec!P147/0.086*1000000/RES_hhdet_num!P$143)</f>
        <v>99.11040533489826</v>
      </c>
      <c r="Q147" s="156">
        <f>IF(RES_hhdet_fec!Q147=0,0,RES_hhdet_fec!Q147/0.086*1000000/RES_hhdet_num!Q$143)</f>
        <v>99.999283071637834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3027.1882942012494</v>
      </c>
      <c r="C148" s="157">
        <f>IF(RES_hhdet_fec!C148=0,0,RES_hhdet_fec!C148/0.086*1000000/RES_hhdet_num!C$143)</f>
        <v>3083.0384667219469</v>
      </c>
      <c r="D148" s="157">
        <f>IF(RES_hhdet_fec!D148=0,0,RES_hhdet_fec!D148/0.086*1000000/RES_hhdet_num!D$143)</f>
        <v>3389.0166936692217</v>
      </c>
      <c r="E148" s="157">
        <f>IF(RES_hhdet_fec!E148=0,0,RES_hhdet_fec!E148/0.086*1000000/RES_hhdet_num!E$143)</f>
        <v>3197.791314502213</v>
      </c>
      <c r="F148" s="157">
        <f>IF(RES_hhdet_fec!F148=0,0,RES_hhdet_fec!F148/0.086*1000000/RES_hhdet_num!F$143)</f>
        <v>3379.587458497037</v>
      </c>
      <c r="G148" s="157">
        <f>IF(RES_hhdet_fec!G148=0,0,RES_hhdet_fec!G148/0.086*1000000/RES_hhdet_num!G$143)</f>
        <v>3454.1879485785557</v>
      </c>
      <c r="H148" s="157">
        <f>IF(RES_hhdet_fec!H148=0,0,RES_hhdet_fec!H148/0.086*1000000/RES_hhdet_num!H$143)</f>
        <v>3045.7149105695312</v>
      </c>
      <c r="I148" s="157">
        <f>IF(RES_hhdet_fec!I148=0,0,RES_hhdet_fec!I148/0.086*1000000/RES_hhdet_num!I$143)</f>
        <v>3020.317916161493</v>
      </c>
      <c r="J148" s="157">
        <f>IF(RES_hhdet_fec!J148=0,0,RES_hhdet_fec!J148/0.086*1000000/RES_hhdet_num!J$143)</f>
        <v>2903.3149316390063</v>
      </c>
      <c r="K148" s="157">
        <f>IF(RES_hhdet_fec!K148=0,0,RES_hhdet_fec!K148/0.086*1000000/RES_hhdet_num!K$143)</f>
        <v>2829.0804862643313</v>
      </c>
      <c r="L148" s="157">
        <f>IF(RES_hhdet_fec!L148=0,0,RES_hhdet_fec!L148/0.086*1000000/RES_hhdet_num!L$143)</f>
        <v>2662.1981136008894</v>
      </c>
      <c r="M148" s="157">
        <f>IF(RES_hhdet_fec!M148=0,0,RES_hhdet_fec!M148/0.086*1000000/RES_hhdet_num!M$143)</f>
        <v>2601.1161049562847</v>
      </c>
      <c r="N148" s="157">
        <f>IF(RES_hhdet_fec!N148=0,0,RES_hhdet_fec!N148/0.086*1000000/RES_hhdet_num!N$143)</f>
        <v>3014.2713239338113</v>
      </c>
      <c r="O148" s="157">
        <f>IF(RES_hhdet_fec!O148=0,0,RES_hhdet_fec!O148/0.086*1000000/RES_hhdet_num!O$143)</f>
        <v>3131.9587337894463</v>
      </c>
      <c r="P148" s="157">
        <f>IF(RES_hhdet_fec!P148=0,0,RES_hhdet_fec!P148/0.086*1000000/RES_hhdet_num!P$143)</f>
        <v>3204.4981598480149</v>
      </c>
      <c r="Q148" s="157">
        <f>IF(RES_hhdet_fec!Q148=0,0,RES_hhdet_fec!Q148/0.086*1000000/RES_hhdet_num!Q$143)</f>
        <v>3360.105978218513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3211.859708069263</v>
      </c>
      <c r="C149" s="132">
        <f>IF(RES_hhdet_fec!C149=0,0,RES_hhdet_fec!C149/0.086*1000000/RES_hhdet_num!C149)</f>
        <v>3230.4448286240695</v>
      </c>
      <c r="D149" s="132">
        <f>IF(RES_hhdet_fec!D149=0,0,RES_hhdet_fec!D149/0.086*1000000/RES_hhdet_num!D149)</f>
        <v>3180.7855563879066</v>
      </c>
      <c r="E149" s="132">
        <f>IF(RES_hhdet_fec!E149=0,0,RES_hhdet_fec!E149/0.086*1000000/RES_hhdet_num!E149)</f>
        <v>3158.4822530208658</v>
      </c>
      <c r="F149" s="132">
        <f>IF(RES_hhdet_fec!F149=0,0,RES_hhdet_fec!F149/0.086*1000000/RES_hhdet_num!F149)</f>
        <v>3157.4642902143451</v>
      </c>
      <c r="G149" s="132">
        <f>IF(RES_hhdet_fec!G149=0,0,RES_hhdet_fec!G149/0.086*1000000/RES_hhdet_num!G149)</f>
        <v>3115.7080975432418</v>
      </c>
      <c r="H149" s="132">
        <f>IF(RES_hhdet_fec!H149=0,0,RES_hhdet_fec!H149/0.086*1000000/RES_hhdet_num!H149)</f>
        <v>3079.4209478461407</v>
      </c>
      <c r="I149" s="132">
        <f>IF(RES_hhdet_fec!I149=0,0,RES_hhdet_fec!I149/0.086*1000000/RES_hhdet_num!I149)</f>
        <v>3039.029125222547</v>
      </c>
      <c r="J149" s="132">
        <f>IF(RES_hhdet_fec!J149=0,0,RES_hhdet_fec!J149/0.086*1000000/RES_hhdet_num!J149)</f>
        <v>3050.9902172617235</v>
      </c>
      <c r="K149" s="132">
        <f>IF(RES_hhdet_fec!K149=0,0,RES_hhdet_fec!K149/0.086*1000000/RES_hhdet_num!K149)</f>
        <v>3013.9803520874193</v>
      </c>
      <c r="L149" s="132">
        <f>IF(RES_hhdet_fec!L149=0,0,RES_hhdet_fec!L149/0.086*1000000/RES_hhdet_num!L149)</f>
        <v>3054.9228786713097</v>
      </c>
      <c r="M149" s="132">
        <f>IF(RES_hhdet_fec!M149=0,0,RES_hhdet_fec!M149/0.086*1000000/RES_hhdet_num!M149)</f>
        <v>3020.2959056240652</v>
      </c>
      <c r="N149" s="132">
        <f>IF(RES_hhdet_fec!N149=0,0,RES_hhdet_fec!N149/0.086*1000000/RES_hhdet_num!N149)</f>
        <v>3035.6645381375602</v>
      </c>
      <c r="O149" s="132">
        <f>IF(RES_hhdet_fec!O149=0,0,RES_hhdet_fec!O149/0.086*1000000/RES_hhdet_num!O149)</f>
        <v>3039.7213499579634</v>
      </c>
      <c r="P149" s="132">
        <f>IF(RES_hhdet_fec!P149=0,0,RES_hhdet_fec!P149/0.086*1000000/RES_hhdet_num!P149)</f>
        <v>3016.4934507717626</v>
      </c>
      <c r="Q149" s="132">
        <f>IF(RES_hhdet_fec!Q149=0,0,RES_hhdet_fec!Q149/0.086*1000000/RES_hhdet_num!Q149)</f>
        <v>2966.288029199347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2678.0529749480797</v>
      </c>
      <c r="C150" s="132">
        <f>IF(RES_hhdet_fec!C150=0,0,RES_hhdet_fec!C150/0.086*1000000/RES_hhdet_num!C150)</f>
        <v>2697.9598945351704</v>
      </c>
      <c r="D150" s="132">
        <f>IF(RES_hhdet_fec!D150=0,0,RES_hhdet_fec!D150/0.086*1000000/RES_hhdet_num!D150)</f>
        <v>2660.9658180771812</v>
      </c>
      <c r="E150" s="132">
        <f>IF(RES_hhdet_fec!E150=0,0,RES_hhdet_fec!E150/0.086*1000000/RES_hhdet_num!E150)</f>
        <v>2646.7973033949474</v>
      </c>
      <c r="F150" s="132">
        <f>IF(RES_hhdet_fec!F150=0,0,RES_hhdet_fec!F150/0.086*1000000/RES_hhdet_num!F150)</f>
        <v>2650.3852601854633</v>
      </c>
      <c r="G150" s="132">
        <f>IF(RES_hhdet_fec!G150=0,0,RES_hhdet_fec!G150/0.086*1000000/RES_hhdet_num!G150)</f>
        <v>2621.3849346315119</v>
      </c>
      <c r="H150" s="132">
        <f>IF(RES_hhdet_fec!H150=0,0,RES_hhdet_fec!H150/0.086*1000000/RES_hhdet_num!H150)</f>
        <v>2595.0074049626778</v>
      </c>
      <c r="I150" s="132">
        <f>IF(RES_hhdet_fec!I150=0,0,RES_hhdet_fec!I150/0.086*1000000/RES_hhdet_num!I150)</f>
        <v>2565.425411527001</v>
      </c>
      <c r="J150" s="132">
        <f>IF(RES_hhdet_fec!J150=0,0,RES_hhdet_fec!J150/0.086*1000000/RES_hhdet_num!J150)</f>
        <v>2580.1520103616986</v>
      </c>
      <c r="K150" s="132">
        <f>IF(RES_hhdet_fec!K150=0,0,RES_hhdet_fec!K150/0.086*1000000/RES_hhdet_num!K150)</f>
        <v>2553.7628000494938</v>
      </c>
      <c r="L150" s="132">
        <f>IF(RES_hhdet_fec!L150=0,0,RES_hhdet_fec!L150/0.086*1000000/RES_hhdet_num!L150)</f>
        <v>2593.1054196670293</v>
      </c>
      <c r="M150" s="132">
        <f>IF(RES_hhdet_fec!M150=0,0,RES_hhdet_fec!M150/0.086*1000000/RES_hhdet_num!M150)</f>
        <v>2564.875952026287</v>
      </c>
      <c r="N150" s="132">
        <f>IF(RES_hhdet_fec!N150=0,0,RES_hhdet_fec!N150/0.086*1000000/RES_hhdet_num!N150)</f>
        <v>2579.9249303972847</v>
      </c>
      <c r="O150" s="132">
        <f>IF(RES_hhdet_fec!O150=0,0,RES_hhdet_fec!O150/0.086*1000000/RES_hhdet_num!O150)</f>
        <v>2585.5791415179642</v>
      </c>
      <c r="P150" s="132">
        <f>IF(RES_hhdet_fec!P150=0,0,RES_hhdet_fec!P150/0.086*1000000/RES_hhdet_num!P150)</f>
        <v>2568.1689337592907</v>
      </c>
      <c r="Q150" s="132">
        <f>IF(RES_hhdet_fec!Q150=0,0,RES_hhdet_fec!Q150/0.086*1000000/RES_hhdet_num!Q150)</f>
        <v>2527.8694541751834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2087.7088102452385</v>
      </c>
      <c r="C151" s="165">
        <f>IF(RES_hhdet_fec!C151=0,0,RES_hhdet_fec!C151/0.086*1000000/RES_hhdet_num!C150)</f>
        <v>2099.7891386058022</v>
      </c>
      <c r="D151" s="165">
        <f>IF(RES_hhdet_fec!D151=0,0,RES_hhdet_fec!D151/0.086*1000000/RES_hhdet_num!D150)</f>
        <v>2067.5106116522657</v>
      </c>
      <c r="E151" s="165">
        <f>IF(RES_hhdet_fec!E151=0,0,RES_hhdet_fec!E151/0.086*1000000/RES_hhdet_num!E150)</f>
        <v>2053.0134644636719</v>
      </c>
      <c r="F151" s="165">
        <f>IF(RES_hhdet_fec!F151=0,0,RES_hhdet_fec!F151/0.086*1000000/RES_hhdet_num!F150)</f>
        <v>2052.3517886392819</v>
      </c>
      <c r="G151" s="165">
        <f>IF(RES_hhdet_fec!G151=0,0,RES_hhdet_fec!G151/0.086*1000000/RES_hhdet_num!G150)</f>
        <v>2025.2102634031698</v>
      </c>
      <c r="H151" s="165">
        <f>IF(RES_hhdet_fec!H151=0,0,RES_hhdet_fec!H151/0.086*1000000/RES_hhdet_num!H150)</f>
        <v>2001.6236160999979</v>
      </c>
      <c r="I151" s="165">
        <f>IF(RES_hhdet_fec!I151=0,0,RES_hhdet_fec!I151/0.086*1000000/RES_hhdet_num!I150)</f>
        <v>1975.3689313946475</v>
      </c>
      <c r="J151" s="165">
        <f>IF(RES_hhdet_fec!J151=0,0,RES_hhdet_fec!J151/0.086*1000000/RES_hhdet_num!J150)</f>
        <v>1983.1436412201849</v>
      </c>
      <c r="K151" s="165">
        <f>IF(RES_hhdet_fec!K151=0,0,RES_hhdet_fec!K151/0.086*1000000/RES_hhdet_num!K150)</f>
        <v>1959.0872288568348</v>
      </c>
      <c r="L151" s="165">
        <f>IF(RES_hhdet_fec!L151=0,0,RES_hhdet_fec!L151/0.086*1000000/RES_hhdet_num!L150)</f>
        <v>1985.6998711363372</v>
      </c>
      <c r="M151" s="165">
        <f>IF(RES_hhdet_fec!M151=0,0,RES_hhdet_fec!M151/0.086*1000000/RES_hhdet_num!M150)</f>
        <v>1963.1923386556234</v>
      </c>
      <c r="N151" s="165">
        <f>IF(RES_hhdet_fec!N151=0,0,RES_hhdet_fec!N151/0.086*1000000/RES_hhdet_num!N150)</f>
        <v>1973.1819497894016</v>
      </c>
      <c r="O151" s="165">
        <f>IF(RES_hhdet_fec!O151=0,0,RES_hhdet_fec!O151/0.086*1000000/RES_hhdet_num!O150)</f>
        <v>1975.8188774726602</v>
      </c>
      <c r="P151" s="165">
        <f>IF(RES_hhdet_fec!P151=0,0,RES_hhdet_fec!P151/0.086*1000000/RES_hhdet_num!P150)</f>
        <v>1960.7207430016285</v>
      </c>
      <c r="Q151" s="165">
        <f>IF(RES_hhdet_fec!Q151=0,0,RES_hhdet_fec!Q151/0.086*1000000/RES_hhdet_num!Q150)</f>
        <v>1928.0872189795573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590.34416470284123</v>
      </c>
      <c r="C152" s="164">
        <f>IF(RES_hhdet_fec!C152=0,0,RES_hhdet_fec!C152/0.086*1000000/RES_hhdet_num!C150)</f>
        <v>598.1707559293684</v>
      </c>
      <c r="D152" s="164">
        <f>IF(RES_hhdet_fec!D152=0,0,RES_hhdet_fec!D152/0.086*1000000/RES_hhdet_num!D150)</f>
        <v>593.45520642491556</v>
      </c>
      <c r="E152" s="164">
        <f>IF(RES_hhdet_fec!E152=0,0,RES_hhdet_fec!E152/0.086*1000000/RES_hhdet_num!E150)</f>
        <v>593.78383893127557</v>
      </c>
      <c r="F152" s="164">
        <f>IF(RES_hhdet_fec!F152=0,0,RES_hhdet_fec!F152/0.086*1000000/RES_hhdet_num!F150)</f>
        <v>598.0334715461812</v>
      </c>
      <c r="G152" s="164">
        <f>IF(RES_hhdet_fec!G152=0,0,RES_hhdet_fec!G152/0.086*1000000/RES_hhdet_num!G150)</f>
        <v>596.17467122834239</v>
      </c>
      <c r="H152" s="164">
        <f>IF(RES_hhdet_fec!H152=0,0,RES_hhdet_fec!H152/0.086*1000000/RES_hhdet_num!H150)</f>
        <v>593.38378886267992</v>
      </c>
      <c r="I152" s="164">
        <f>IF(RES_hhdet_fec!I152=0,0,RES_hhdet_fec!I152/0.086*1000000/RES_hhdet_num!I150)</f>
        <v>590.05648013235373</v>
      </c>
      <c r="J152" s="164">
        <f>IF(RES_hhdet_fec!J152=0,0,RES_hhdet_fec!J152/0.086*1000000/RES_hhdet_num!J150)</f>
        <v>597.00836914151353</v>
      </c>
      <c r="K152" s="164">
        <f>IF(RES_hhdet_fec!K152=0,0,RES_hhdet_fec!K152/0.086*1000000/RES_hhdet_num!K150)</f>
        <v>594.67557119265905</v>
      </c>
      <c r="L152" s="164">
        <f>IF(RES_hhdet_fec!L152=0,0,RES_hhdet_fec!L152/0.086*1000000/RES_hhdet_num!L150)</f>
        <v>607.40554853069159</v>
      </c>
      <c r="M152" s="164">
        <f>IF(RES_hhdet_fec!M152=0,0,RES_hhdet_fec!M152/0.086*1000000/RES_hhdet_num!M150)</f>
        <v>601.68361337066369</v>
      </c>
      <c r="N152" s="164">
        <f>IF(RES_hhdet_fec!N152=0,0,RES_hhdet_fec!N152/0.086*1000000/RES_hhdet_num!N150)</f>
        <v>606.74298060788328</v>
      </c>
      <c r="O152" s="164">
        <f>IF(RES_hhdet_fec!O152=0,0,RES_hhdet_fec!O152/0.086*1000000/RES_hhdet_num!O150)</f>
        <v>609.76026404530421</v>
      </c>
      <c r="P152" s="164">
        <f>IF(RES_hhdet_fec!P152=0,0,RES_hhdet_fec!P152/0.086*1000000/RES_hhdet_num!P150)</f>
        <v>607.44819075766213</v>
      </c>
      <c r="Q152" s="164">
        <f>IF(RES_hhdet_fec!Q152=0,0,RES_hhdet_fec!Q152/0.086*1000000/RES_hhdet_num!Q150)</f>
        <v>599.78223519562607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2924.3767140021264</v>
      </c>
      <c r="C153" s="162">
        <f>IF(RES_hhdet_fec!C153=0,0,RES_hhdet_fec!C153/0.086*1000000/RES_hhdet_num!C153)</f>
        <v>3041.3840352955544</v>
      </c>
      <c r="D153" s="162">
        <f>IF(RES_hhdet_fec!D153=0,0,RES_hhdet_fec!D153/0.086*1000000/RES_hhdet_num!D153)</f>
        <v>3423.1657858240114</v>
      </c>
      <c r="E153" s="162">
        <f>IF(RES_hhdet_fec!E153=0,0,RES_hhdet_fec!E153/0.086*1000000/RES_hhdet_num!E153)</f>
        <v>3206.5349202843531</v>
      </c>
      <c r="F153" s="162">
        <f>IF(RES_hhdet_fec!F153=0,0,RES_hhdet_fec!F153/0.086*1000000/RES_hhdet_num!F153)</f>
        <v>3399.7691266108332</v>
      </c>
      <c r="G153" s="162">
        <f>IF(RES_hhdet_fec!G153=0,0,RES_hhdet_fec!G153/0.086*1000000/RES_hhdet_num!G153)</f>
        <v>3475.4935953527674</v>
      </c>
      <c r="H153" s="162">
        <f>IF(RES_hhdet_fec!H153=0,0,RES_hhdet_fec!H153/0.086*1000000/RES_hhdet_num!H153)</f>
        <v>3050.9224396713271</v>
      </c>
      <c r="I153" s="162">
        <f>IF(RES_hhdet_fec!I153=0,0,RES_hhdet_fec!I153/0.086*1000000/RES_hhdet_num!I153)</f>
        <v>3028.3347139752955</v>
      </c>
      <c r="J153" s="162">
        <f>IF(RES_hhdet_fec!J153=0,0,RES_hhdet_fec!J153/0.086*1000000/RES_hhdet_num!J153)</f>
        <v>2909.9358313520438</v>
      </c>
      <c r="K153" s="162">
        <f>IF(RES_hhdet_fec!K153=0,0,RES_hhdet_fec!K153/0.086*1000000/RES_hhdet_num!K153)</f>
        <v>2842.6240314117704</v>
      </c>
      <c r="L153" s="162">
        <f>IF(RES_hhdet_fec!L153=0,0,RES_hhdet_fec!L153/0.086*1000000/RES_hhdet_num!L153)</f>
        <v>2673.5667929846009</v>
      </c>
      <c r="M153" s="162">
        <f>IF(RES_hhdet_fec!M153=0,0,RES_hhdet_fec!M153/0.086*1000000/RES_hhdet_num!M153)</f>
        <v>2609.5646958978632</v>
      </c>
      <c r="N153" s="162">
        <f>IF(RES_hhdet_fec!N153=0,0,RES_hhdet_fec!N153/0.086*1000000/RES_hhdet_num!N153)</f>
        <v>3040.4403452961951</v>
      </c>
      <c r="O153" s="162">
        <f>IF(RES_hhdet_fec!O153=0,0,RES_hhdet_fec!O153/0.086*1000000/RES_hhdet_num!O153)</f>
        <v>3168.1406668377936</v>
      </c>
      <c r="P153" s="162">
        <f>IF(RES_hhdet_fec!P153=0,0,RES_hhdet_fec!P153/0.086*1000000/RES_hhdet_num!P153)</f>
        <v>3246.633484444269</v>
      </c>
      <c r="Q153" s="162">
        <f>IF(RES_hhdet_fec!Q153=0,0,RES_hhdet_fec!Q153/0.086*1000000/RES_hhdet_num!Q153)</f>
        <v>3412.1064126805031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2491.1890288045688</v>
      </c>
      <c r="C154" s="160">
        <f>IF(RES_hhdet_fec!C154=0,0,RES_hhdet_fec!C154/0.086*1000000/RES_hhdet_num!C154)</f>
        <v>2575.0703788716287</v>
      </c>
      <c r="D154" s="160">
        <f>IF(RES_hhdet_fec!D154=0,0,RES_hhdet_fec!D154/0.086*1000000/RES_hhdet_num!D154)</f>
        <v>2818.5129672106004</v>
      </c>
      <c r="E154" s="160">
        <f>IF(RES_hhdet_fec!E154=0,0,RES_hhdet_fec!E154/0.086*1000000/RES_hhdet_num!E154)</f>
        <v>2678.0315371162001</v>
      </c>
      <c r="F154" s="160">
        <f>IF(RES_hhdet_fec!F154=0,0,RES_hhdet_fec!F154/0.086*1000000/RES_hhdet_num!F154)</f>
        <v>2807.8834038431905</v>
      </c>
      <c r="G154" s="160">
        <f>IF(RES_hhdet_fec!G154=0,0,RES_hhdet_fec!G154/0.086*1000000/RES_hhdet_num!G154)</f>
        <v>2855.2455082077349</v>
      </c>
      <c r="H154" s="160">
        <f>IF(RES_hhdet_fec!H154=0,0,RES_hhdet_fec!H154/0.086*1000000/RES_hhdet_num!H154)</f>
        <v>2576.4833746490522</v>
      </c>
      <c r="I154" s="160">
        <f>IF(RES_hhdet_fec!I154=0,0,RES_hhdet_fec!I154/0.086*1000000/RES_hhdet_num!I154)</f>
        <v>2558.4740442163129</v>
      </c>
      <c r="J154" s="160">
        <f>IF(RES_hhdet_fec!J154=0,0,RES_hhdet_fec!J154/0.086*1000000/RES_hhdet_num!J154)</f>
        <v>2488.4666595204071</v>
      </c>
      <c r="K154" s="160">
        <f>IF(RES_hhdet_fec!K154=0,0,RES_hhdet_fec!K154/0.086*1000000/RES_hhdet_num!K154)</f>
        <v>2442.3811916103082</v>
      </c>
      <c r="L154" s="160">
        <f>IF(RES_hhdet_fec!L154=0,0,RES_hhdet_fec!L154/0.086*1000000/RES_hhdet_num!L154)</f>
        <v>2345.2239639706668</v>
      </c>
      <c r="M154" s="160">
        <f>IF(RES_hhdet_fec!M154=0,0,RES_hhdet_fec!M154/0.086*1000000/RES_hhdet_num!M154)</f>
        <v>2297.9006657042596</v>
      </c>
      <c r="N154" s="160">
        <f>IF(RES_hhdet_fec!N154=0,0,RES_hhdet_fec!N154/0.086*1000000/RES_hhdet_num!N154)</f>
        <v>2583.0292050503913</v>
      </c>
      <c r="O154" s="160">
        <f>IF(RES_hhdet_fec!O154=0,0,RES_hhdet_fec!O154/0.086*1000000/RES_hhdet_num!O154)</f>
        <v>2669.0516974898578</v>
      </c>
      <c r="P154" s="160">
        <f>IF(RES_hhdet_fec!P154=0,0,RES_hhdet_fec!P154/0.086*1000000/RES_hhdet_num!P154)</f>
        <v>2717.7599556464174</v>
      </c>
      <c r="Q154" s="160">
        <f>IF(RES_hhdet_fec!Q154=0,0,RES_hhdet_fec!Q154/0.086*1000000/RES_hhdet_num!Q154)</f>
        <v>2817.6514034379352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1900.8448641017274</v>
      </c>
      <c r="C155" s="156">
        <f>IF(RES_hhdet_fec!C155=0,0,RES_hhdet_fec!C155/0.086*1000000/RES_hhdet_num!C154)</f>
        <v>1976.8996229422603</v>
      </c>
      <c r="D155" s="156">
        <f>IF(RES_hhdet_fec!D155=0,0,RES_hhdet_fec!D155/0.086*1000000/RES_hhdet_num!D154)</f>
        <v>2225.0577607856849</v>
      </c>
      <c r="E155" s="156">
        <f>IF(RES_hhdet_fec!E155=0,0,RES_hhdet_fec!E155/0.086*1000000/RES_hhdet_num!E154)</f>
        <v>2084.2476981849245</v>
      </c>
      <c r="F155" s="156">
        <f>IF(RES_hhdet_fec!F155=0,0,RES_hhdet_fec!F155/0.086*1000000/RES_hhdet_num!F154)</f>
        <v>2209.8499322970097</v>
      </c>
      <c r="G155" s="156">
        <f>IF(RES_hhdet_fec!G155=0,0,RES_hhdet_fec!G155/0.086*1000000/RES_hhdet_num!G154)</f>
        <v>2259.070836979392</v>
      </c>
      <c r="H155" s="156">
        <f>IF(RES_hhdet_fec!H155=0,0,RES_hhdet_fec!H155/0.086*1000000/RES_hhdet_num!H154)</f>
        <v>1983.0995857863727</v>
      </c>
      <c r="I155" s="156">
        <f>IF(RES_hhdet_fec!I155=0,0,RES_hhdet_fec!I155/0.086*1000000/RES_hhdet_num!I154)</f>
        <v>1968.4175640839524</v>
      </c>
      <c r="J155" s="156">
        <f>IF(RES_hhdet_fec!J155=0,0,RES_hhdet_fec!J155/0.086*1000000/RES_hhdet_num!J154)</f>
        <v>1891.458290378893</v>
      </c>
      <c r="K155" s="156">
        <f>IF(RES_hhdet_fec!K155=0,0,RES_hhdet_fec!K155/0.086*1000000/RES_hhdet_num!K154)</f>
        <v>1847.7056204176492</v>
      </c>
      <c r="L155" s="156">
        <f>IF(RES_hhdet_fec!L155=0,0,RES_hhdet_fec!L155/0.086*1000000/RES_hhdet_num!L154)</f>
        <v>1737.8184154399751</v>
      </c>
      <c r="M155" s="156">
        <f>IF(RES_hhdet_fec!M155=0,0,RES_hhdet_fec!M155/0.086*1000000/RES_hhdet_num!M154)</f>
        <v>1696.2170523335953</v>
      </c>
      <c r="N155" s="156">
        <f>IF(RES_hhdet_fec!N155=0,0,RES_hhdet_fec!N155/0.086*1000000/RES_hhdet_num!N154)</f>
        <v>1976.2862244425087</v>
      </c>
      <c r="O155" s="156">
        <f>IF(RES_hhdet_fec!O155=0,0,RES_hhdet_fec!O155/0.086*1000000/RES_hhdet_num!O154)</f>
        <v>2059.2914334445536</v>
      </c>
      <c r="P155" s="156">
        <f>IF(RES_hhdet_fec!P155=0,0,RES_hhdet_fec!P155/0.086*1000000/RES_hhdet_num!P154)</f>
        <v>2110.3117648887551</v>
      </c>
      <c r="Q155" s="156">
        <f>IF(RES_hhdet_fec!Q155=0,0,RES_hhdet_fec!Q155/0.086*1000000/RES_hhdet_num!Q154)</f>
        <v>2217.86916824231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590.34416470284123</v>
      </c>
      <c r="C156" s="156">
        <f>IF(RES_hhdet_fec!C156=0,0,RES_hhdet_fec!C156/0.086*1000000/RES_hhdet_num!C154)</f>
        <v>598.17075592936851</v>
      </c>
      <c r="D156" s="156">
        <f>IF(RES_hhdet_fec!D156=0,0,RES_hhdet_fec!D156/0.086*1000000/RES_hhdet_num!D154)</f>
        <v>593.45520642491567</v>
      </c>
      <c r="E156" s="156">
        <f>IF(RES_hhdet_fec!E156=0,0,RES_hhdet_fec!E156/0.086*1000000/RES_hhdet_num!E154)</f>
        <v>593.78383893127545</v>
      </c>
      <c r="F156" s="156">
        <f>IF(RES_hhdet_fec!F156=0,0,RES_hhdet_fec!F156/0.086*1000000/RES_hhdet_num!F154)</f>
        <v>598.03347154618109</v>
      </c>
      <c r="G156" s="156">
        <f>IF(RES_hhdet_fec!G156=0,0,RES_hhdet_fec!G156/0.086*1000000/RES_hhdet_num!G154)</f>
        <v>596.17467122834273</v>
      </c>
      <c r="H156" s="156">
        <f>IF(RES_hhdet_fec!H156=0,0,RES_hhdet_fec!H156/0.086*1000000/RES_hhdet_num!H154)</f>
        <v>593.38378886267981</v>
      </c>
      <c r="I156" s="156">
        <f>IF(RES_hhdet_fec!I156=0,0,RES_hhdet_fec!I156/0.086*1000000/RES_hhdet_num!I154)</f>
        <v>590.05648013236066</v>
      </c>
      <c r="J156" s="156">
        <f>IF(RES_hhdet_fec!J156=0,0,RES_hhdet_fec!J156/0.086*1000000/RES_hhdet_num!J154)</f>
        <v>597.00836914151432</v>
      </c>
      <c r="K156" s="156">
        <f>IF(RES_hhdet_fec!K156=0,0,RES_hhdet_fec!K156/0.086*1000000/RES_hhdet_num!K154)</f>
        <v>594.67557119265916</v>
      </c>
      <c r="L156" s="156">
        <f>IF(RES_hhdet_fec!L156=0,0,RES_hhdet_fec!L156/0.086*1000000/RES_hhdet_num!L154)</f>
        <v>607.40554853069182</v>
      </c>
      <c r="M156" s="156">
        <f>IF(RES_hhdet_fec!M156=0,0,RES_hhdet_fec!M156/0.086*1000000/RES_hhdet_num!M154)</f>
        <v>601.68361337066449</v>
      </c>
      <c r="N156" s="156">
        <f>IF(RES_hhdet_fec!N156=0,0,RES_hhdet_fec!N156/0.086*1000000/RES_hhdet_num!N154)</f>
        <v>606.7429806078826</v>
      </c>
      <c r="O156" s="156">
        <f>IF(RES_hhdet_fec!O156=0,0,RES_hhdet_fec!O156/0.086*1000000/RES_hhdet_num!O154)</f>
        <v>609.76026404530398</v>
      </c>
      <c r="P156" s="156">
        <f>IF(RES_hhdet_fec!P156=0,0,RES_hhdet_fec!P156/0.086*1000000/RES_hhdet_num!P154)</f>
        <v>607.44819075766236</v>
      </c>
      <c r="Q156" s="156">
        <f>IF(RES_hhdet_fec!Q156=0,0,RES_hhdet_fec!Q156/0.086*1000000/RES_hhdet_num!Q154)</f>
        <v>599.78223519562562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956.44052655011228</v>
      </c>
      <c r="C157" s="157">
        <f>IF(RES_hhdet_fec!C157=0,0,RES_hhdet_fec!C157/0.086*1000000/RES_hhdet_num!C$143)</f>
        <v>951.96275800911621</v>
      </c>
      <c r="D157" s="157">
        <f>IF(RES_hhdet_fec!D157=0,0,RES_hhdet_fec!D157/0.086*1000000/RES_hhdet_num!D$143)</f>
        <v>1021.0634584258252</v>
      </c>
      <c r="E157" s="157">
        <f>IF(RES_hhdet_fec!E157=0,0,RES_hhdet_fec!E157/0.086*1000000/RES_hhdet_num!E$143)</f>
        <v>1035.0425443467757</v>
      </c>
      <c r="F157" s="157">
        <f>IF(RES_hhdet_fec!F157=0,0,RES_hhdet_fec!F157/0.086*1000000/RES_hhdet_num!F$143)</f>
        <v>1056.5128045254182</v>
      </c>
      <c r="G157" s="157">
        <f>IF(RES_hhdet_fec!G157=0,0,RES_hhdet_fec!G157/0.086*1000000/RES_hhdet_num!G$143)</f>
        <v>1083.0958009179967</v>
      </c>
      <c r="H157" s="157">
        <f>IF(RES_hhdet_fec!H157=0,0,RES_hhdet_fec!H157/0.086*1000000/RES_hhdet_num!H$143)</f>
        <v>1023.6929585619097</v>
      </c>
      <c r="I157" s="157">
        <f>IF(RES_hhdet_fec!I157=0,0,RES_hhdet_fec!I157/0.086*1000000/RES_hhdet_num!I$143)</f>
        <v>1031.2241403958551</v>
      </c>
      <c r="J157" s="157">
        <f>IF(RES_hhdet_fec!J157=0,0,RES_hhdet_fec!J157/0.086*1000000/RES_hhdet_num!J$143)</f>
        <v>995.46617971284536</v>
      </c>
      <c r="K157" s="157">
        <f>IF(RES_hhdet_fec!K157=0,0,RES_hhdet_fec!K157/0.086*1000000/RES_hhdet_num!K$143)</f>
        <v>954.5622918167461</v>
      </c>
      <c r="L157" s="157">
        <f>IF(RES_hhdet_fec!L157=0,0,RES_hhdet_fec!L157/0.086*1000000/RES_hhdet_num!L$143)</f>
        <v>884.22144011336036</v>
      </c>
      <c r="M157" s="157">
        <f>IF(RES_hhdet_fec!M157=0,0,RES_hhdet_fec!M157/0.086*1000000/RES_hhdet_num!M$143)</f>
        <v>953.04903722062386</v>
      </c>
      <c r="N157" s="157">
        <f>IF(RES_hhdet_fec!N157=0,0,RES_hhdet_fec!N157/0.086*1000000/RES_hhdet_num!N$143)</f>
        <v>1003.0923141492642</v>
      </c>
      <c r="O157" s="157">
        <f>IF(RES_hhdet_fec!O157=0,0,RES_hhdet_fec!O157/0.086*1000000/RES_hhdet_num!O$143)</f>
        <v>1023.0927249733049</v>
      </c>
      <c r="P157" s="157">
        <f>IF(RES_hhdet_fec!P157=0,0,RES_hhdet_fec!P157/0.086*1000000/RES_hhdet_num!P$143)</f>
        <v>1070.1544216014886</v>
      </c>
      <c r="Q157" s="157">
        <f>IF(RES_hhdet_fec!Q157=0,0,RES_hhdet_fec!Q157/0.086*1000000/RES_hhdet_num!Q$143)</f>
        <v>1148.829368355176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1471.1342946545549</v>
      </c>
      <c r="C158" s="156">
        <f>IF(RES_hhdet_fec!C158=0,0,RES_hhdet_fec!C158/0.086*1000000/RES_hhdet_num!C158)</f>
        <v>1424.7681113695617</v>
      </c>
      <c r="D158" s="156">
        <f>IF(RES_hhdet_fec!D158=0,0,RES_hhdet_fec!D158/0.086*1000000/RES_hhdet_num!D158)</f>
        <v>1369.1017323652434</v>
      </c>
      <c r="E158" s="156">
        <f>IF(RES_hhdet_fec!E158=0,0,RES_hhdet_fec!E158/0.086*1000000/RES_hhdet_num!E158)</f>
        <v>1431.4644551106908</v>
      </c>
      <c r="F158" s="156">
        <f>IF(RES_hhdet_fec!F158=0,0,RES_hhdet_fec!F158/0.086*1000000/RES_hhdet_num!F158)</f>
        <v>1416.5755619120409</v>
      </c>
      <c r="G158" s="156">
        <f>IF(RES_hhdet_fec!G158=0,0,RES_hhdet_fec!G158/0.086*1000000/RES_hhdet_num!G158)</f>
        <v>1405.9177376383498</v>
      </c>
      <c r="H158" s="156">
        <f>IF(RES_hhdet_fec!H158=0,0,RES_hhdet_fec!H158/0.086*1000000/RES_hhdet_num!H158)</f>
        <v>1406.1942903014437</v>
      </c>
      <c r="I158" s="156">
        <f>IF(RES_hhdet_fec!I158=0,0,RES_hhdet_fec!I158/0.086*1000000/RES_hhdet_num!I158)</f>
        <v>1390.4735600095498</v>
      </c>
      <c r="J158" s="156">
        <f>IF(RES_hhdet_fec!J158=0,0,RES_hhdet_fec!J158/0.086*1000000/RES_hhdet_num!J158)</f>
        <v>1362.8782708354861</v>
      </c>
      <c r="K158" s="156">
        <f>IF(RES_hhdet_fec!K158=0,0,RES_hhdet_fec!K158/0.086*1000000/RES_hhdet_num!K158)</f>
        <v>1377.0523875247579</v>
      </c>
      <c r="L158" s="156">
        <f>IF(RES_hhdet_fec!L158=0,0,RES_hhdet_fec!L158/0.086*1000000/RES_hhdet_num!L158)</f>
        <v>1394.4657776140166</v>
      </c>
      <c r="M158" s="156">
        <f>IF(RES_hhdet_fec!M158=0,0,RES_hhdet_fec!M158/0.086*1000000/RES_hhdet_num!M158)</f>
        <v>1370.196773808851</v>
      </c>
      <c r="N158" s="156">
        <f>IF(RES_hhdet_fec!N158=0,0,RES_hhdet_fec!N158/0.086*1000000/RES_hhdet_num!N158)</f>
        <v>1364.9810478676654</v>
      </c>
      <c r="O158" s="156">
        <f>IF(RES_hhdet_fec!O158=0,0,RES_hhdet_fec!O158/0.086*1000000/RES_hhdet_num!O158)</f>
        <v>1357.7532508309873</v>
      </c>
      <c r="P158" s="156">
        <f>IF(RES_hhdet_fec!P158=0,0,RES_hhdet_fec!P158/0.086*1000000/RES_hhdet_num!P158)</f>
        <v>1330.0114496224735</v>
      </c>
      <c r="Q158" s="156">
        <f>IF(RES_hhdet_fec!Q158=0,0,RES_hhdet_fec!Q158/0.086*1000000/RES_hhdet_num!Q158)</f>
        <v>1357.8081071496483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895.44871234382481</v>
      </c>
      <c r="C159" s="57">
        <f>IF(RES_hhdet_fec!C159=0,0,RES_hhdet_fec!C159/0.086*1000000/RES_hhdet_num!C159)</f>
        <v>895.53831178042742</v>
      </c>
      <c r="D159" s="57">
        <f>IF(RES_hhdet_fec!D159=0,0,RES_hhdet_fec!D159/0.086*1000000/RES_hhdet_num!D159)</f>
        <v>948.92370454427112</v>
      </c>
      <c r="E159" s="57">
        <f>IF(RES_hhdet_fec!E159=0,0,RES_hhdet_fec!E159/0.086*1000000/RES_hhdet_num!E159)</f>
        <v>998.94102930057488</v>
      </c>
      <c r="F159" s="57">
        <f>IF(RES_hhdet_fec!F159=0,0,RES_hhdet_fec!F159/0.086*1000000/RES_hhdet_num!F159)</f>
        <v>1017.1835505851706</v>
      </c>
      <c r="G159" s="57">
        <f>IF(RES_hhdet_fec!G159=0,0,RES_hhdet_fec!G159/0.086*1000000/RES_hhdet_num!G159)</f>
        <v>1054.0863966670386</v>
      </c>
      <c r="H159" s="57">
        <f>IF(RES_hhdet_fec!H159=0,0,RES_hhdet_fec!H159/0.086*1000000/RES_hhdet_num!H159)</f>
        <v>994.74220244988862</v>
      </c>
      <c r="I159" s="57">
        <f>IF(RES_hhdet_fec!I159=0,0,RES_hhdet_fec!I159/0.086*1000000/RES_hhdet_num!I159)</f>
        <v>991.66113807479769</v>
      </c>
      <c r="J159" s="57">
        <f>IF(RES_hhdet_fec!J159=0,0,RES_hhdet_fec!J159/0.086*1000000/RES_hhdet_num!J159)</f>
        <v>891.09516976050236</v>
      </c>
      <c r="K159" s="57">
        <f>IF(RES_hhdet_fec!K159=0,0,RES_hhdet_fec!K159/0.086*1000000/RES_hhdet_num!K159)</f>
        <v>895.41110204428264</v>
      </c>
      <c r="L159" s="57">
        <f>IF(RES_hhdet_fec!L159=0,0,RES_hhdet_fec!L159/0.086*1000000/RES_hhdet_num!L159)</f>
        <v>854.30150969524232</v>
      </c>
      <c r="M159" s="57">
        <f>IF(RES_hhdet_fec!M159=0,0,RES_hhdet_fec!M159/0.086*1000000/RES_hhdet_num!M159)</f>
        <v>862.95972826161017</v>
      </c>
      <c r="N159" s="57">
        <f>IF(RES_hhdet_fec!N159=0,0,RES_hhdet_fec!N159/0.086*1000000/RES_hhdet_num!N159)</f>
        <v>933.22341249350336</v>
      </c>
      <c r="O159" s="57">
        <f>IF(RES_hhdet_fec!O159=0,0,RES_hhdet_fec!O159/0.086*1000000/RES_hhdet_num!O159)</f>
        <v>964.89861171043344</v>
      </c>
      <c r="P159" s="57">
        <f>IF(RES_hhdet_fec!P159=0,0,RES_hhdet_fec!P159/0.086*1000000/RES_hhdet_num!P159)</f>
        <v>1011.542688344495</v>
      </c>
      <c r="Q159" s="57">
        <f>IF(RES_hhdet_fec!Q159=0,0,RES_hhdet_fec!Q159/0.086*1000000/RES_hhdet_num!Q159)</f>
        <v>1108.6874941650337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22517.855403492089</v>
      </c>
      <c r="C161" s="168">
        <f t="shared" ref="C161:Q161" si="31">SUM(C162,C164,C166,C175)</f>
        <v>23725.661591049506</v>
      </c>
      <c r="D161" s="168">
        <f t="shared" si="31"/>
        <v>24554.390614199543</v>
      </c>
      <c r="E161" s="168">
        <f t="shared" si="31"/>
        <v>25473.709209739241</v>
      </c>
      <c r="F161" s="168">
        <f t="shared" si="31"/>
        <v>27091.423231328426</v>
      </c>
      <c r="G161" s="168">
        <f t="shared" si="31"/>
        <v>26732.051566595932</v>
      </c>
      <c r="H161" s="168">
        <f t="shared" si="31"/>
        <v>21872.062249769999</v>
      </c>
      <c r="I161" s="168">
        <f t="shared" si="31"/>
        <v>19950.403245037676</v>
      </c>
      <c r="J161" s="168">
        <f t="shared" si="31"/>
        <v>18702.098663063996</v>
      </c>
      <c r="K161" s="168">
        <f t="shared" si="31"/>
        <v>17414.187112362095</v>
      </c>
      <c r="L161" s="168">
        <f t="shared" si="31"/>
        <v>18573.014882830288</v>
      </c>
      <c r="M161" s="168">
        <f t="shared" si="31"/>
        <v>15657.620169978478</v>
      </c>
      <c r="N161" s="168">
        <f t="shared" si="31"/>
        <v>17094.586906390516</v>
      </c>
      <c r="O161" s="168">
        <f t="shared" si="31"/>
        <v>18926.770132215046</v>
      </c>
      <c r="P161" s="168">
        <f t="shared" si="31"/>
        <v>15793.050330719729</v>
      </c>
      <c r="Q161" s="168">
        <f t="shared" si="31"/>
        <v>17859.585630727004</v>
      </c>
    </row>
    <row r="162" spans="1:17" ht="12.95" customHeight="1" x14ac:dyDescent="0.25">
      <c r="A162" s="158" t="s">
        <v>65</v>
      </c>
      <c r="B162" s="157">
        <f t="shared" ref="B162:Q162" si="32">B163</f>
        <v>18529.517599111936</v>
      </c>
      <c r="C162" s="157">
        <f t="shared" si="32"/>
        <v>19646.539710937279</v>
      </c>
      <c r="D162" s="157">
        <f t="shared" si="32"/>
        <v>20175.433519641807</v>
      </c>
      <c r="E162" s="157">
        <f t="shared" si="32"/>
        <v>21226.851342670965</v>
      </c>
      <c r="F162" s="157">
        <f t="shared" si="32"/>
        <v>22698.263982796256</v>
      </c>
      <c r="G162" s="157">
        <f t="shared" si="32"/>
        <v>22282.643330978837</v>
      </c>
      <c r="H162" s="157">
        <f t="shared" si="32"/>
        <v>17771.26328348165</v>
      </c>
      <c r="I162" s="157">
        <f t="shared" si="32"/>
        <v>15875.469834792037</v>
      </c>
      <c r="J162" s="157">
        <f t="shared" si="32"/>
        <v>14753.734581305604</v>
      </c>
      <c r="K162" s="157">
        <f t="shared" si="32"/>
        <v>13579.116591062557</v>
      </c>
      <c r="L162" s="157">
        <f t="shared" si="32"/>
        <v>14951.239986805729</v>
      </c>
      <c r="M162" s="157">
        <f t="shared" si="32"/>
        <v>11918.014005960466</v>
      </c>
      <c r="N162" s="157">
        <f t="shared" si="32"/>
        <v>13060.277474878267</v>
      </c>
      <c r="O162" s="157">
        <f t="shared" si="32"/>
        <v>14815.934200571784</v>
      </c>
      <c r="P162" s="157">
        <f t="shared" si="32"/>
        <v>11646.032570166342</v>
      </c>
      <c r="Q162" s="157">
        <f t="shared" si="32"/>
        <v>13757.383810093759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18529.517599111936</v>
      </c>
      <c r="C163" s="57">
        <f>IF(RES_hhdet_fec!C163=0,0,RES_hhdet_fec!C163/0.086*1000000/RES_hhdet_num!C$161)</f>
        <v>19646.539710937279</v>
      </c>
      <c r="D163" s="57">
        <f>IF(RES_hhdet_fec!D163=0,0,RES_hhdet_fec!D163/0.086*1000000/RES_hhdet_num!D$161)</f>
        <v>20175.433519641807</v>
      </c>
      <c r="E163" s="57">
        <f>IF(RES_hhdet_fec!E163=0,0,RES_hhdet_fec!E163/0.086*1000000/RES_hhdet_num!E$161)</f>
        <v>21226.851342670965</v>
      </c>
      <c r="F163" s="57">
        <f>IF(RES_hhdet_fec!F163=0,0,RES_hhdet_fec!F163/0.086*1000000/RES_hhdet_num!F$161)</f>
        <v>22698.263982796256</v>
      </c>
      <c r="G163" s="57">
        <f>IF(RES_hhdet_fec!G163=0,0,RES_hhdet_fec!G163/0.086*1000000/RES_hhdet_num!G$161)</f>
        <v>22282.643330978837</v>
      </c>
      <c r="H163" s="57">
        <f>IF(RES_hhdet_fec!H163=0,0,RES_hhdet_fec!H163/0.086*1000000/RES_hhdet_num!H$161)</f>
        <v>17771.26328348165</v>
      </c>
      <c r="I163" s="57">
        <f>IF(RES_hhdet_fec!I163=0,0,RES_hhdet_fec!I163/0.086*1000000/RES_hhdet_num!I$161)</f>
        <v>15875.469834792037</v>
      </c>
      <c r="J163" s="57">
        <f>IF(RES_hhdet_fec!J163=0,0,RES_hhdet_fec!J163/0.086*1000000/RES_hhdet_num!J$161)</f>
        <v>14753.734581305604</v>
      </c>
      <c r="K163" s="57">
        <f>IF(RES_hhdet_fec!K163=0,0,RES_hhdet_fec!K163/0.086*1000000/RES_hhdet_num!K$161)</f>
        <v>13579.116591062557</v>
      </c>
      <c r="L163" s="57">
        <f>IF(RES_hhdet_fec!L163=0,0,RES_hhdet_fec!L163/0.086*1000000/RES_hhdet_num!L$161)</f>
        <v>14951.239986805729</v>
      </c>
      <c r="M163" s="57">
        <f>IF(RES_hhdet_fec!M163=0,0,RES_hhdet_fec!M163/0.086*1000000/RES_hhdet_num!M$161)</f>
        <v>11918.014005960466</v>
      </c>
      <c r="N163" s="57">
        <f>IF(RES_hhdet_fec!N163=0,0,RES_hhdet_fec!N163/0.086*1000000/RES_hhdet_num!N$161)</f>
        <v>13060.277474878267</v>
      </c>
      <c r="O163" s="57">
        <f>IF(RES_hhdet_fec!O163=0,0,RES_hhdet_fec!O163/0.086*1000000/RES_hhdet_num!O$161)</f>
        <v>14815.934200571784</v>
      </c>
      <c r="P163" s="57">
        <f>IF(RES_hhdet_fec!P163=0,0,RES_hhdet_fec!P163/0.086*1000000/RES_hhdet_num!P$161)</f>
        <v>11646.032570166342</v>
      </c>
      <c r="Q163" s="57">
        <f>IF(RES_hhdet_fec!Q163=0,0,RES_hhdet_fec!Q163/0.086*1000000/RES_hhdet_num!Q$161)</f>
        <v>13757.383810093759</v>
      </c>
    </row>
    <row r="164" spans="1:17" ht="12.95" customHeight="1" x14ac:dyDescent="0.25">
      <c r="A164" s="158" t="s">
        <v>112</v>
      </c>
      <c r="B164" s="157">
        <f t="shared" ref="B164:Q164" si="33">B165</f>
        <v>4.6350069256204369</v>
      </c>
      <c r="C164" s="157">
        <f t="shared" si="33"/>
        <v>5.69721781454043</v>
      </c>
      <c r="D164" s="157">
        <f t="shared" si="33"/>
        <v>6.601726555323058</v>
      </c>
      <c r="E164" s="157">
        <f t="shared" si="33"/>
        <v>7.3285332670911671</v>
      </c>
      <c r="F164" s="157">
        <f t="shared" si="33"/>
        <v>7.9608328931662031</v>
      </c>
      <c r="G164" s="157">
        <f t="shared" si="33"/>
        <v>8.819689426266363</v>
      </c>
      <c r="H164" s="157">
        <f t="shared" si="33"/>
        <v>9.4676409567821374</v>
      </c>
      <c r="I164" s="157">
        <f t="shared" si="33"/>
        <v>10.339509683538003</v>
      </c>
      <c r="J164" s="157">
        <f t="shared" si="33"/>
        <v>12.012649624675065</v>
      </c>
      <c r="K164" s="157">
        <f t="shared" si="33"/>
        <v>13.284449785506034</v>
      </c>
      <c r="L164" s="157">
        <f t="shared" si="33"/>
        <v>14.300707888834996</v>
      </c>
      <c r="M164" s="157">
        <f t="shared" si="33"/>
        <v>15.757627504496792</v>
      </c>
      <c r="N164" s="157">
        <f t="shared" si="33"/>
        <v>17.204868389949436</v>
      </c>
      <c r="O164" s="157">
        <f t="shared" si="33"/>
        <v>17.600275984746588</v>
      </c>
      <c r="P164" s="157">
        <f t="shared" si="33"/>
        <v>16.517621684319103</v>
      </c>
      <c r="Q164" s="157">
        <f t="shared" si="33"/>
        <v>16.755897901555407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4.6350069256204369</v>
      </c>
      <c r="C165" s="156">
        <f>IF(RES_hhdet_fec!C165=0,0,RES_hhdet_fec!C165/0.086*1000000/RES_hhdet_num!C$161)</f>
        <v>5.69721781454043</v>
      </c>
      <c r="D165" s="156">
        <f>IF(RES_hhdet_fec!D165=0,0,RES_hhdet_fec!D165/0.086*1000000/RES_hhdet_num!D$161)</f>
        <v>6.601726555323058</v>
      </c>
      <c r="E165" s="156">
        <f>IF(RES_hhdet_fec!E165=0,0,RES_hhdet_fec!E165/0.086*1000000/RES_hhdet_num!E$161)</f>
        <v>7.3285332670911671</v>
      </c>
      <c r="F165" s="156">
        <f>IF(RES_hhdet_fec!F165=0,0,RES_hhdet_fec!F165/0.086*1000000/RES_hhdet_num!F$161)</f>
        <v>7.9608328931662031</v>
      </c>
      <c r="G165" s="156">
        <f>IF(RES_hhdet_fec!G165=0,0,RES_hhdet_fec!G165/0.086*1000000/RES_hhdet_num!G$161)</f>
        <v>8.819689426266363</v>
      </c>
      <c r="H165" s="156">
        <f>IF(RES_hhdet_fec!H165=0,0,RES_hhdet_fec!H165/0.086*1000000/RES_hhdet_num!H$161)</f>
        <v>9.4676409567821374</v>
      </c>
      <c r="I165" s="156">
        <f>IF(RES_hhdet_fec!I165=0,0,RES_hhdet_fec!I165/0.086*1000000/RES_hhdet_num!I$161)</f>
        <v>10.339509683538003</v>
      </c>
      <c r="J165" s="156">
        <f>IF(RES_hhdet_fec!J165=0,0,RES_hhdet_fec!J165/0.086*1000000/RES_hhdet_num!J$161)</f>
        <v>12.012649624675065</v>
      </c>
      <c r="K165" s="156">
        <f>IF(RES_hhdet_fec!K165=0,0,RES_hhdet_fec!K165/0.086*1000000/RES_hhdet_num!K$161)</f>
        <v>13.284449785506034</v>
      </c>
      <c r="L165" s="156">
        <f>IF(RES_hhdet_fec!L165=0,0,RES_hhdet_fec!L165/0.086*1000000/RES_hhdet_num!L$161)</f>
        <v>14.300707888834996</v>
      </c>
      <c r="M165" s="156">
        <f>IF(RES_hhdet_fec!M165=0,0,RES_hhdet_fec!M165/0.086*1000000/RES_hhdet_num!M$161)</f>
        <v>15.757627504496792</v>
      </c>
      <c r="N165" s="156">
        <f>IF(RES_hhdet_fec!N165=0,0,RES_hhdet_fec!N165/0.086*1000000/RES_hhdet_num!N$161)</f>
        <v>17.204868389949436</v>
      </c>
      <c r="O165" s="156">
        <f>IF(RES_hhdet_fec!O165=0,0,RES_hhdet_fec!O165/0.086*1000000/RES_hhdet_num!O$161)</f>
        <v>17.600275984746588</v>
      </c>
      <c r="P165" s="156">
        <f>IF(RES_hhdet_fec!P165=0,0,RES_hhdet_fec!P165/0.086*1000000/RES_hhdet_num!P$161)</f>
        <v>16.517621684319103</v>
      </c>
      <c r="Q165" s="156">
        <f>IF(RES_hhdet_fec!Q165=0,0,RES_hhdet_fec!Q165/0.086*1000000/RES_hhdet_num!Q$161)</f>
        <v>16.755897901555407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3027.2835054074149</v>
      </c>
      <c r="C166" s="157">
        <f>IF(RES_hhdet_fec!C166=0,0,RES_hhdet_fec!C166/0.086*1000000/RES_hhdet_num!C$161)</f>
        <v>3108.739185472888</v>
      </c>
      <c r="D166" s="157">
        <f>IF(RES_hhdet_fec!D166=0,0,RES_hhdet_fec!D166/0.086*1000000/RES_hhdet_num!D$161)</f>
        <v>3329.6635871736526</v>
      </c>
      <c r="E166" s="157">
        <f>IF(RES_hhdet_fec!E166=0,0,RES_hhdet_fec!E166/0.086*1000000/RES_hhdet_num!E$161)</f>
        <v>3186.0660874682403</v>
      </c>
      <c r="F166" s="157">
        <f>IF(RES_hhdet_fec!F166=0,0,RES_hhdet_fec!F166/0.086*1000000/RES_hhdet_num!F$161)</f>
        <v>3310.0355595975807</v>
      </c>
      <c r="G166" s="157">
        <f>IF(RES_hhdet_fec!G166=0,0,RES_hhdet_fec!G166/0.086*1000000/RES_hhdet_num!G$161)</f>
        <v>3337.903688862139</v>
      </c>
      <c r="H166" s="157">
        <f>IF(RES_hhdet_fec!H166=0,0,RES_hhdet_fec!H166/0.086*1000000/RES_hhdet_num!H$161)</f>
        <v>3052.4786448145355</v>
      </c>
      <c r="I166" s="157">
        <f>IF(RES_hhdet_fec!I166=0,0,RES_hhdet_fec!I166/0.086*1000000/RES_hhdet_num!I$161)</f>
        <v>3023.1761935478194</v>
      </c>
      <c r="J166" s="157">
        <f>IF(RES_hhdet_fec!J166=0,0,RES_hhdet_fec!J166/0.086*1000000/RES_hhdet_num!J$161)</f>
        <v>2938.7459192993019</v>
      </c>
      <c r="K166" s="157">
        <f>IF(RES_hhdet_fec!K166=0,0,RES_hhdet_fec!K166/0.086*1000000/RES_hhdet_num!K$161)</f>
        <v>2868.544747374769</v>
      </c>
      <c r="L166" s="157">
        <f>IF(RES_hhdet_fec!L166=0,0,RES_hhdet_fec!L166/0.086*1000000/RES_hhdet_num!L$161)</f>
        <v>2722.8628497989175</v>
      </c>
      <c r="M166" s="157">
        <f>IF(RES_hhdet_fec!M166=0,0,RES_hhdet_fec!M166/0.086*1000000/RES_hhdet_num!M$161)</f>
        <v>2770.7329567783886</v>
      </c>
      <c r="N166" s="157">
        <f>IF(RES_hhdet_fec!N166=0,0,RES_hhdet_fec!N166/0.086*1000000/RES_hhdet_num!N$161)</f>
        <v>3012.1010315071208</v>
      </c>
      <c r="O166" s="157">
        <f>IF(RES_hhdet_fec!O166=0,0,RES_hhdet_fec!O166/0.086*1000000/RES_hhdet_num!O$161)</f>
        <v>3066.8870368360281</v>
      </c>
      <c r="P166" s="157">
        <f>IF(RES_hhdet_fec!P166=0,0,RES_hhdet_fec!P166/0.086*1000000/RES_hhdet_num!P$161)</f>
        <v>3054.4941800163801</v>
      </c>
      <c r="Q166" s="157">
        <f>IF(RES_hhdet_fec!Q166=0,0,RES_hhdet_fec!Q166/0.086*1000000/RES_hhdet_num!Q$161)</f>
        <v>2929.6092109924703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3211.8597080692648</v>
      </c>
      <c r="C167" s="132">
        <f>IF(RES_hhdet_fec!C167=0,0,RES_hhdet_fec!C167/0.086*1000000/RES_hhdet_num!C167)</f>
        <v>3230.4448286240704</v>
      </c>
      <c r="D167" s="132">
        <f>IF(RES_hhdet_fec!D167=0,0,RES_hhdet_fec!D167/0.086*1000000/RES_hhdet_num!D167)</f>
        <v>3180.7855563879061</v>
      </c>
      <c r="E167" s="132">
        <f>IF(RES_hhdet_fec!E167=0,0,RES_hhdet_fec!E167/0.086*1000000/RES_hhdet_num!E167)</f>
        <v>3158.4822530208658</v>
      </c>
      <c r="F167" s="132">
        <f>IF(RES_hhdet_fec!F167=0,0,RES_hhdet_fec!F167/0.086*1000000/RES_hhdet_num!F167)</f>
        <v>3157.464290214346</v>
      </c>
      <c r="G167" s="132">
        <f>IF(RES_hhdet_fec!G167=0,0,RES_hhdet_fec!G167/0.086*1000000/RES_hhdet_num!G167)</f>
        <v>3115.7080975432418</v>
      </c>
      <c r="H167" s="132">
        <f>IF(RES_hhdet_fec!H167=0,0,RES_hhdet_fec!H167/0.086*1000000/RES_hhdet_num!H167)</f>
        <v>3079.4209478461389</v>
      </c>
      <c r="I167" s="132">
        <f>IF(RES_hhdet_fec!I167=0,0,RES_hhdet_fec!I167/0.086*1000000/RES_hhdet_num!I167)</f>
        <v>3039.0291252225466</v>
      </c>
      <c r="J167" s="132">
        <f>IF(RES_hhdet_fec!J167=0,0,RES_hhdet_fec!J167/0.086*1000000/RES_hhdet_num!J167)</f>
        <v>3050.9902172617221</v>
      </c>
      <c r="K167" s="132">
        <f>IF(RES_hhdet_fec!K167=0,0,RES_hhdet_fec!K167/0.086*1000000/RES_hhdet_num!K167)</f>
        <v>3013.9803520874179</v>
      </c>
      <c r="L167" s="132">
        <f>IF(RES_hhdet_fec!L167=0,0,RES_hhdet_fec!L167/0.086*1000000/RES_hhdet_num!L167)</f>
        <v>3054.9228786713084</v>
      </c>
      <c r="M167" s="132">
        <f>IF(RES_hhdet_fec!M167=0,0,RES_hhdet_fec!M167/0.086*1000000/RES_hhdet_num!M167)</f>
        <v>3020.2959056240684</v>
      </c>
      <c r="N167" s="132">
        <f>IF(RES_hhdet_fec!N167=0,0,RES_hhdet_fec!N167/0.086*1000000/RES_hhdet_num!N167)</f>
        <v>3035.6645381375592</v>
      </c>
      <c r="O167" s="132">
        <f>IF(RES_hhdet_fec!O167=0,0,RES_hhdet_fec!O167/0.086*1000000/RES_hhdet_num!O167)</f>
        <v>3039.721349957962</v>
      </c>
      <c r="P167" s="132">
        <f>IF(RES_hhdet_fec!P167=0,0,RES_hhdet_fec!P167/0.086*1000000/RES_hhdet_num!P167)</f>
        <v>3016.4934507717626</v>
      </c>
      <c r="Q167" s="132">
        <f>IF(RES_hhdet_fec!Q167=0,0,RES_hhdet_fec!Q167/0.086*1000000/RES_hhdet_num!Q167)</f>
        <v>2966.2880291993451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2678.0529749480788</v>
      </c>
      <c r="C168" s="132">
        <f>IF(RES_hhdet_fec!C168=0,0,RES_hhdet_fec!C168/0.086*1000000/RES_hhdet_num!C168)</f>
        <v>2697.9598945351649</v>
      </c>
      <c r="D168" s="132">
        <f>IF(RES_hhdet_fec!D168=0,0,RES_hhdet_fec!D168/0.086*1000000/RES_hhdet_num!D168)</f>
        <v>2660.965818077178</v>
      </c>
      <c r="E168" s="132">
        <f>IF(RES_hhdet_fec!E168=0,0,RES_hhdet_fec!E168/0.086*1000000/RES_hhdet_num!E168)</f>
        <v>2646.7973033949456</v>
      </c>
      <c r="F168" s="132">
        <f>IF(RES_hhdet_fec!F168=0,0,RES_hhdet_fec!F168/0.086*1000000/RES_hhdet_num!F168)</f>
        <v>2650.3852601854637</v>
      </c>
      <c r="G168" s="132">
        <f>IF(RES_hhdet_fec!G168=0,0,RES_hhdet_fec!G168/0.086*1000000/RES_hhdet_num!G168)</f>
        <v>2621.384934631511</v>
      </c>
      <c r="H168" s="132">
        <f>IF(RES_hhdet_fec!H168=0,0,RES_hhdet_fec!H168/0.086*1000000/RES_hhdet_num!H168)</f>
        <v>2595.0074049626769</v>
      </c>
      <c r="I168" s="132">
        <f>IF(RES_hhdet_fec!I168=0,0,RES_hhdet_fec!I168/0.086*1000000/RES_hhdet_num!I168)</f>
        <v>2565.4254115270314</v>
      </c>
      <c r="J168" s="132">
        <f>IF(RES_hhdet_fec!J168=0,0,RES_hhdet_fec!J168/0.086*1000000/RES_hhdet_num!J168)</f>
        <v>2580.1520103617022</v>
      </c>
      <c r="K168" s="132">
        <f>IF(RES_hhdet_fec!K168=0,0,RES_hhdet_fec!K168/0.086*1000000/RES_hhdet_num!K168)</f>
        <v>2553.7628000494951</v>
      </c>
      <c r="L168" s="132">
        <f>IF(RES_hhdet_fec!L168=0,0,RES_hhdet_fec!L168/0.086*1000000/RES_hhdet_num!L168)</f>
        <v>2593.1054196670293</v>
      </c>
      <c r="M168" s="132">
        <f>IF(RES_hhdet_fec!M168=0,0,RES_hhdet_fec!M168/0.086*1000000/RES_hhdet_num!M168)</f>
        <v>2564.8759520262893</v>
      </c>
      <c r="N168" s="132">
        <f>IF(RES_hhdet_fec!N168=0,0,RES_hhdet_fec!N168/0.086*1000000/RES_hhdet_num!N168)</f>
        <v>2579.9249303972838</v>
      </c>
      <c r="O168" s="132">
        <f>IF(RES_hhdet_fec!O168=0,0,RES_hhdet_fec!O168/0.086*1000000/RES_hhdet_num!O168)</f>
        <v>2585.5791415179651</v>
      </c>
      <c r="P168" s="132">
        <f>IF(RES_hhdet_fec!P168=0,0,RES_hhdet_fec!P168/0.086*1000000/RES_hhdet_num!P168)</f>
        <v>2568.1689337592916</v>
      </c>
      <c r="Q168" s="132">
        <f>IF(RES_hhdet_fec!Q168=0,0,RES_hhdet_fec!Q168/0.086*1000000/RES_hhdet_num!Q168)</f>
        <v>2527.8694541751834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2087.7088102452385</v>
      </c>
      <c r="C169" s="165">
        <f>IF(RES_hhdet_fec!C169=0,0,RES_hhdet_fec!C169/0.086*1000000/RES_hhdet_num!C168)</f>
        <v>2099.7891386057977</v>
      </c>
      <c r="D169" s="165">
        <f>IF(RES_hhdet_fec!D169=0,0,RES_hhdet_fec!D169/0.086*1000000/RES_hhdet_num!D168)</f>
        <v>2067.5106116522629</v>
      </c>
      <c r="E169" s="165">
        <f>IF(RES_hhdet_fec!E169=0,0,RES_hhdet_fec!E169/0.086*1000000/RES_hhdet_num!E168)</f>
        <v>2053.013464463671</v>
      </c>
      <c r="F169" s="165">
        <f>IF(RES_hhdet_fec!F169=0,0,RES_hhdet_fec!F169/0.086*1000000/RES_hhdet_num!F168)</f>
        <v>2052.3517886392824</v>
      </c>
      <c r="G169" s="165">
        <f>IF(RES_hhdet_fec!G169=0,0,RES_hhdet_fec!G169/0.086*1000000/RES_hhdet_num!G168)</f>
        <v>2025.2102634031689</v>
      </c>
      <c r="H169" s="165">
        <f>IF(RES_hhdet_fec!H169=0,0,RES_hhdet_fec!H169/0.086*1000000/RES_hhdet_num!H168)</f>
        <v>2001.6236160999974</v>
      </c>
      <c r="I169" s="165">
        <f>IF(RES_hhdet_fec!I169=0,0,RES_hhdet_fec!I169/0.086*1000000/RES_hhdet_num!I168)</f>
        <v>1975.3689313946707</v>
      </c>
      <c r="J169" s="165">
        <f>IF(RES_hhdet_fec!J169=0,0,RES_hhdet_fec!J169/0.086*1000000/RES_hhdet_num!J168)</f>
        <v>1983.1436412201876</v>
      </c>
      <c r="K169" s="165">
        <f>IF(RES_hhdet_fec!K169=0,0,RES_hhdet_fec!K169/0.086*1000000/RES_hhdet_num!K168)</f>
        <v>1959.0872288568355</v>
      </c>
      <c r="L169" s="165">
        <f>IF(RES_hhdet_fec!L169=0,0,RES_hhdet_fec!L169/0.086*1000000/RES_hhdet_num!L168)</f>
        <v>1985.6998711363376</v>
      </c>
      <c r="M169" s="165">
        <f>IF(RES_hhdet_fec!M169=0,0,RES_hhdet_fec!M169/0.086*1000000/RES_hhdet_num!M168)</f>
        <v>1963.1923386556248</v>
      </c>
      <c r="N169" s="165">
        <f>IF(RES_hhdet_fec!N169=0,0,RES_hhdet_fec!N169/0.086*1000000/RES_hhdet_num!N168)</f>
        <v>1973.181949789401</v>
      </c>
      <c r="O169" s="165">
        <f>IF(RES_hhdet_fec!O169=0,0,RES_hhdet_fec!O169/0.086*1000000/RES_hhdet_num!O168)</f>
        <v>1975.8188774726607</v>
      </c>
      <c r="P169" s="165">
        <f>IF(RES_hhdet_fec!P169=0,0,RES_hhdet_fec!P169/0.086*1000000/RES_hhdet_num!P168)</f>
        <v>1960.7207430016285</v>
      </c>
      <c r="Q169" s="165">
        <f>IF(RES_hhdet_fec!Q169=0,0,RES_hhdet_fec!Q169/0.086*1000000/RES_hhdet_num!Q168)</f>
        <v>1928.0872189795573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590.34416470284111</v>
      </c>
      <c r="C170" s="164">
        <f>IF(RES_hhdet_fec!C170=0,0,RES_hhdet_fec!C170/0.086*1000000/RES_hhdet_num!C168)</f>
        <v>598.17075592936715</v>
      </c>
      <c r="D170" s="164">
        <f>IF(RES_hhdet_fec!D170=0,0,RES_hhdet_fec!D170/0.086*1000000/RES_hhdet_num!D168)</f>
        <v>593.45520642491499</v>
      </c>
      <c r="E170" s="164">
        <f>IF(RES_hhdet_fec!E170=0,0,RES_hhdet_fec!E170/0.086*1000000/RES_hhdet_num!E168)</f>
        <v>593.78383893127545</v>
      </c>
      <c r="F170" s="164">
        <f>IF(RES_hhdet_fec!F170=0,0,RES_hhdet_fec!F170/0.086*1000000/RES_hhdet_num!F168)</f>
        <v>598.03347154618132</v>
      </c>
      <c r="G170" s="164">
        <f>IF(RES_hhdet_fec!G170=0,0,RES_hhdet_fec!G170/0.086*1000000/RES_hhdet_num!G168)</f>
        <v>596.17467122834216</v>
      </c>
      <c r="H170" s="164">
        <f>IF(RES_hhdet_fec!H170=0,0,RES_hhdet_fec!H170/0.086*1000000/RES_hhdet_num!H168)</f>
        <v>593.38378886267981</v>
      </c>
      <c r="I170" s="164">
        <f>IF(RES_hhdet_fec!I170=0,0,RES_hhdet_fec!I170/0.086*1000000/RES_hhdet_num!I168)</f>
        <v>590.05648013236078</v>
      </c>
      <c r="J170" s="164">
        <f>IF(RES_hhdet_fec!J170=0,0,RES_hhdet_fec!J170/0.086*1000000/RES_hhdet_num!J168)</f>
        <v>597.00836914151444</v>
      </c>
      <c r="K170" s="164">
        <f>IF(RES_hhdet_fec!K170=0,0,RES_hhdet_fec!K170/0.086*1000000/RES_hhdet_num!K168)</f>
        <v>594.67557119265928</v>
      </c>
      <c r="L170" s="164">
        <f>IF(RES_hhdet_fec!L170=0,0,RES_hhdet_fec!L170/0.086*1000000/RES_hhdet_num!L168)</f>
        <v>607.40554853069182</v>
      </c>
      <c r="M170" s="164">
        <f>IF(RES_hhdet_fec!M170=0,0,RES_hhdet_fec!M170/0.086*1000000/RES_hhdet_num!M168)</f>
        <v>601.68361337066483</v>
      </c>
      <c r="N170" s="164">
        <f>IF(RES_hhdet_fec!N170=0,0,RES_hhdet_fec!N170/0.086*1000000/RES_hhdet_num!N168)</f>
        <v>606.74298060788283</v>
      </c>
      <c r="O170" s="164">
        <f>IF(RES_hhdet_fec!O170=0,0,RES_hhdet_fec!O170/0.086*1000000/RES_hhdet_num!O168)</f>
        <v>609.76026404530455</v>
      </c>
      <c r="P170" s="164">
        <f>IF(RES_hhdet_fec!P170=0,0,RES_hhdet_fec!P170/0.086*1000000/RES_hhdet_num!P168)</f>
        <v>607.4481907576627</v>
      </c>
      <c r="Q170" s="164">
        <f>IF(RES_hhdet_fec!Q170=0,0,RES_hhdet_fec!Q170/0.086*1000000/RES_hhdet_num!Q168)</f>
        <v>599.78223519562607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2924.3767140021264</v>
      </c>
      <c r="C171" s="162">
        <f>IF(RES_hhdet_fec!C171=0,0,RES_hhdet_fec!C171/0.086*1000000/RES_hhdet_num!C171)</f>
        <v>3041.3840352955553</v>
      </c>
      <c r="D171" s="162">
        <f>IF(RES_hhdet_fec!D171=0,0,RES_hhdet_fec!D171/0.086*1000000/RES_hhdet_num!D171)</f>
        <v>3423.1657858240096</v>
      </c>
      <c r="E171" s="162">
        <f>IF(RES_hhdet_fec!E171=0,0,RES_hhdet_fec!E171/0.086*1000000/RES_hhdet_num!E171)</f>
        <v>3206.5349202843522</v>
      </c>
      <c r="F171" s="162">
        <f>IF(RES_hhdet_fec!F171=0,0,RES_hhdet_fec!F171/0.086*1000000/RES_hhdet_num!F171)</f>
        <v>3399.7691266108332</v>
      </c>
      <c r="G171" s="162">
        <f>IF(RES_hhdet_fec!G171=0,0,RES_hhdet_fec!G171/0.086*1000000/RES_hhdet_num!G171)</f>
        <v>3475.4935953527679</v>
      </c>
      <c r="H171" s="162">
        <f>IF(RES_hhdet_fec!H171=0,0,RES_hhdet_fec!H171/0.086*1000000/RES_hhdet_num!H171)</f>
        <v>3050.9224396713275</v>
      </c>
      <c r="I171" s="162">
        <f>IF(RES_hhdet_fec!I171=0,0,RES_hhdet_fec!I171/0.086*1000000/RES_hhdet_num!I171)</f>
        <v>3028.3347139752955</v>
      </c>
      <c r="J171" s="162">
        <f>IF(RES_hhdet_fec!J171=0,0,RES_hhdet_fec!J171/0.086*1000000/RES_hhdet_num!J171)</f>
        <v>2909.9358313520447</v>
      </c>
      <c r="K171" s="162">
        <f>IF(RES_hhdet_fec!K171=0,0,RES_hhdet_fec!K171/0.086*1000000/RES_hhdet_num!K171)</f>
        <v>2842.6240314117708</v>
      </c>
      <c r="L171" s="162">
        <f>IF(RES_hhdet_fec!L171=0,0,RES_hhdet_fec!L171/0.086*1000000/RES_hhdet_num!L171)</f>
        <v>2673.5667929846018</v>
      </c>
      <c r="M171" s="162">
        <f>IF(RES_hhdet_fec!M171=0,0,RES_hhdet_fec!M171/0.086*1000000/RES_hhdet_num!M171)</f>
        <v>2609.5646958978623</v>
      </c>
      <c r="N171" s="162">
        <f>IF(RES_hhdet_fec!N171=0,0,RES_hhdet_fec!N171/0.086*1000000/RES_hhdet_num!N171)</f>
        <v>3040.4403452961951</v>
      </c>
      <c r="O171" s="162">
        <f>IF(RES_hhdet_fec!O171=0,0,RES_hhdet_fec!O171/0.086*1000000/RES_hhdet_num!O171)</f>
        <v>3168.140666837794</v>
      </c>
      <c r="P171" s="162">
        <f>IF(RES_hhdet_fec!P171=0,0,RES_hhdet_fec!P171/0.086*1000000/RES_hhdet_num!P171)</f>
        <v>3246.6334844442677</v>
      </c>
      <c r="Q171" s="162">
        <f>IF(RES_hhdet_fec!Q171=0,0,RES_hhdet_fec!Q171/0.086*1000000/RES_hhdet_num!Q171)</f>
        <v>0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2491.1890288045693</v>
      </c>
      <c r="C172" s="160">
        <f>IF(RES_hhdet_fec!C172=0,0,RES_hhdet_fec!C172/0.086*1000000/RES_hhdet_num!C172)</f>
        <v>2575.0703788716287</v>
      </c>
      <c r="D172" s="160">
        <f>IF(RES_hhdet_fec!D172=0,0,RES_hhdet_fec!D172/0.086*1000000/RES_hhdet_num!D172)</f>
        <v>2818.5129672106004</v>
      </c>
      <c r="E172" s="160">
        <f>IF(RES_hhdet_fec!E172=0,0,RES_hhdet_fec!E172/0.086*1000000/RES_hhdet_num!E172)</f>
        <v>2678.0315371161973</v>
      </c>
      <c r="F172" s="160">
        <f>IF(RES_hhdet_fec!F172=0,0,RES_hhdet_fec!F172/0.086*1000000/RES_hhdet_num!F172)</f>
        <v>2807.8834038431905</v>
      </c>
      <c r="G172" s="160">
        <f>IF(RES_hhdet_fec!G172=0,0,RES_hhdet_fec!G172/0.086*1000000/RES_hhdet_num!G172)</f>
        <v>2855.2455082077354</v>
      </c>
      <c r="H172" s="160">
        <f>IF(RES_hhdet_fec!H172=0,0,RES_hhdet_fec!H172/0.086*1000000/RES_hhdet_num!H172)</f>
        <v>2576.4833746490517</v>
      </c>
      <c r="I172" s="160">
        <f>IF(RES_hhdet_fec!I172=0,0,RES_hhdet_fec!I172/0.086*1000000/RES_hhdet_num!I172)</f>
        <v>2558.4740442163129</v>
      </c>
      <c r="J172" s="160">
        <f>IF(RES_hhdet_fec!J172=0,0,RES_hhdet_fec!J172/0.086*1000000/RES_hhdet_num!J172)</f>
        <v>2488.4666595204071</v>
      </c>
      <c r="K172" s="160">
        <f>IF(RES_hhdet_fec!K172=0,0,RES_hhdet_fec!K172/0.086*1000000/RES_hhdet_num!K172)</f>
        <v>2442.3811916103091</v>
      </c>
      <c r="L172" s="160">
        <f>IF(RES_hhdet_fec!L172=0,0,RES_hhdet_fec!L172/0.086*1000000/RES_hhdet_num!L172)</f>
        <v>2345.2239639706672</v>
      </c>
      <c r="M172" s="160">
        <f>IF(RES_hhdet_fec!M172=0,0,RES_hhdet_fec!M172/0.086*1000000/RES_hhdet_num!M172)</f>
        <v>2297.9006657042592</v>
      </c>
      <c r="N172" s="160">
        <f>IF(RES_hhdet_fec!N172=0,0,RES_hhdet_fec!N172/0.086*1000000/RES_hhdet_num!N172)</f>
        <v>2583.0292050503931</v>
      </c>
      <c r="O172" s="160">
        <f>IF(RES_hhdet_fec!O172=0,0,RES_hhdet_fec!O172/0.086*1000000/RES_hhdet_num!O172)</f>
        <v>2669.0516974898583</v>
      </c>
      <c r="P172" s="160">
        <f>IF(RES_hhdet_fec!P172=0,0,RES_hhdet_fec!P172/0.086*1000000/RES_hhdet_num!P172)</f>
        <v>2717.7599556464188</v>
      </c>
      <c r="Q172" s="160">
        <f>IF(RES_hhdet_fec!Q172=0,0,RES_hhdet_fec!Q172/0.086*1000000/RES_hhdet_num!Q172)</f>
        <v>0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1900.8448641017278</v>
      </c>
      <c r="C173" s="156">
        <f>IF(RES_hhdet_fec!C173=0,0,RES_hhdet_fec!C173/0.086*1000000/RES_hhdet_num!C172)</f>
        <v>1976.8996229422598</v>
      </c>
      <c r="D173" s="156">
        <f>IF(RES_hhdet_fec!D173=0,0,RES_hhdet_fec!D173/0.086*1000000/RES_hhdet_num!D172)</f>
        <v>2225.0577607856844</v>
      </c>
      <c r="E173" s="156">
        <f>IF(RES_hhdet_fec!E173=0,0,RES_hhdet_fec!E173/0.086*1000000/RES_hhdet_num!E172)</f>
        <v>2084.2476981849222</v>
      </c>
      <c r="F173" s="156">
        <f>IF(RES_hhdet_fec!F173=0,0,RES_hhdet_fec!F173/0.086*1000000/RES_hhdet_num!F172)</f>
        <v>2209.8499322970092</v>
      </c>
      <c r="G173" s="156">
        <f>IF(RES_hhdet_fec!G173=0,0,RES_hhdet_fec!G173/0.086*1000000/RES_hhdet_num!G172)</f>
        <v>2259.0708369793924</v>
      </c>
      <c r="H173" s="156">
        <f>IF(RES_hhdet_fec!H173=0,0,RES_hhdet_fec!H173/0.086*1000000/RES_hhdet_num!H172)</f>
        <v>1983.099585786372</v>
      </c>
      <c r="I173" s="156">
        <f>IF(RES_hhdet_fec!I173=0,0,RES_hhdet_fec!I173/0.086*1000000/RES_hhdet_num!I172)</f>
        <v>1968.4175640839521</v>
      </c>
      <c r="J173" s="156">
        <f>IF(RES_hhdet_fec!J173=0,0,RES_hhdet_fec!J173/0.086*1000000/RES_hhdet_num!J172)</f>
        <v>1891.458290378893</v>
      </c>
      <c r="K173" s="156">
        <f>IF(RES_hhdet_fec!K173=0,0,RES_hhdet_fec!K173/0.086*1000000/RES_hhdet_num!K172)</f>
        <v>1847.7056204176499</v>
      </c>
      <c r="L173" s="156">
        <f>IF(RES_hhdet_fec!L173=0,0,RES_hhdet_fec!L173/0.086*1000000/RES_hhdet_num!L172)</f>
        <v>1737.8184154399755</v>
      </c>
      <c r="M173" s="156">
        <f>IF(RES_hhdet_fec!M173=0,0,RES_hhdet_fec!M173/0.086*1000000/RES_hhdet_num!M172)</f>
        <v>1696.2170523335949</v>
      </c>
      <c r="N173" s="156">
        <f>IF(RES_hhdet_fec!N173=0,0,RES_hhdet_fec!N173/0.086*1000000/RES_hhdet_num!N172)</f>
        <v>1976.2862244425098</v>
      </c>
      <c r="O173" s="156">
        <f>IF(RES_hhdet_fec!O173=0,0,RES_hhdet_fec!O173/0.086*1000000/RES_hhdet_num!O172)</f>
        <v>2059.2914334445541</v>
      </c>
      <c r="P173" s="156">
        <f>IF(RES_hhdet_fec!P173=0,0,RES_hhdet_fec!P173/0.086*1000000/RES_hhdet_num!P172)</f>
        <v>2110.311764888756</v>
      </c>
      <c r="Q173" s="156">
        <f>IF(RES_hhdet_fec!Q173=0,0,RES_hhdet_fec!Q173/0.086*1000000/RES_hhdet_num!Q172)</f>
        <v>0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590.34416470284123</v>
      </c>
      <c r="C174" s="57">
        <f>IF(RES_hhdet_fec!C174=0,0,RES_hhdet_fec!C174/0.086*1000000/RES_hhdet_num!C172)</f>
        <v>598.1707559293684</v>
      </c>
      <c r="D174" s="57">
        <f>IF(RES_hhdet_fec!D174=0,0,RES_hhdet_fec!D174/0.086*1000000/RES_hhdet_num!D172)</f>
        <v>593.4552064249159</v>
      </c>
      <c r="E174" s="57">
        <f>IF(RES_hhdet_fec!E174=0,0,RES_hhdet_fec!E174/0.086*1000000/RES_hhdet_num!E172)</f>
        <v>593.783838931275</v>
      </c>
      <c r="F174" s="57">
        <f>IF(RES_hhdet_fec!F174=0,0,RES_hhdet_fec!F174/0.086*1000000/RES_hhdet_num!F172)</f>
        <v>598.03347154618132</v>
      </c>
      <c r="G174" s="57">
        <f>IF(RES_hhdet_fec!G174=0,0,RES_hhdet_fec!G174/0.086*1000000/RES_hhdet_num!G172)</f>
        <v>596.1746712283425</v>
      </c>
      <c r="H174" s="57">
        <f>IF(RES_hhdet_fec!H174=0,0,RES_hhdet_fec!H174/0.086*1000000/RES_hhdet_num!H172)</f>
        <v>593.38378886267969</v>
      </c>
      <c r="I174" s="57">
        <f>IF(RES_hhdet_fec!I174=0,0,RES_hhdet_fec!I174/0.086*1000000/RES_hhdet_num!I172)</f>
        <v>590.05648013236066</v>
      </c>
      <c r="J174" s="57">
        <f>IF(RES_hhdet_fec!J174=0,0,RES_hhdet_fec!J174/0.086*1000000/RES_hhdet_num!J172)</f>
        <v>597.00836914151432</v>
      </c>
      <c r="K174" s="57">
        <f>IF(RES_hhdet_fec!K174=0,0,RES_hhdet_fec!K174/0.086*1000000/RES_hhdet_num!K172)</f>
        <v>594.67557119265928</v>
      </c>
      <c r="L174" s="57">
        <f>IF(RES_hhdet_fec!L174=0,0,RES_hhdet_fec!L174/0.086*1000000/RES_hhdet_num!L172)</f>
        <v>607.40554853069204</v>
      </c>
      <c r="M174" s="57">
        <f>IF(RES_hhdet_fec!M174=0,0,RES_hhdet_fec!M174/0.086*1000000/RES_hhdet_num!M172)</f>
        <v>601.68361337066426</v>
      </c>
      <c r="N174" s="57">
        <f>IF(RES_hhdet_fec!N174=0,0,RES_hhdet_fec!N174/0.086*1000000/RES_hhdet_num!N172)</f>
        <v>606.74298060788294</v>
      </c>
      <c r="O174" s="57">
        <f>IF(RES_hhdet_fec!O174=0,0,RES_hhdet_fec!O174/0.086*1000000/RES_hhdet_num!O172)</f>
        <v>609.76026404530421</v>
      </c>
      <c r="P174" s="57">
        <f>IF(RES_hhdet_fec!P174=0,0,RES_hhdet_fec!P174/0.086*1000000/RES_hhdet_num!P172)</f>
        <v>607.44819075766259</v>
      </c>
      <c r="Q174" s="57">
        <f>IF(RES_hhdet_fec!Q174=0,0,RES_hhdet_fec!Q174/0.086*1000000/RES_hhdet_num!Q172)</f>
        <v>0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956.41929204711789</v>
      </c>
      <c r="C175" s="157">
        <f>IF(RES_hhdet_fec!C175=0,0,RES_hhdet_fec!C175/0.086*1000000/RES_hhdet_num!C$161)</f>
        <v>964.68547682479709</v>
      </c>
      <c r="D175" s="157">
        <f>IF(RES_hhdet_fec!D175=0,0,RES_hhdet_fec!D175/0.086*1000000/RES_hhdet_num!D$161)</f>
        <v>1042.6917808287596</v>
      </c>
      <c r="E175" s="157">
        <f>IF(RES_hhdet_fec!E175=0,0,RES_hhdet_fec!E175/0.086*1000000/RES_hhdet_num!E$161)</f>
        <v>1053.4632463329469</v>
      </c>
      <c r="F175" s="157">
        <f>IF(RES_hhdet_fec!F175=0,0,RES_hhdet_fec!F175/0.086*1000000/RES_hhdet_num!F$161)</f>
        <v>1075.1628560414249</v>
      </c>
      <c r="G175" s="157">
        <f>IF(RES_hhdet_fec!G175=0,0,RES_hhdet_fec!G175/0.086*1000000/RES_hhdet_num!G$161)</f>
        <v>1102.6848573286916</v>
      </c>
      <c r="H175" s="157">
        <f>IF(RES_hhdet_fec!H175=0,0,RES_hhdet_fec!H175/0.086*1000000/RES_hhdet_num!H$161)</f>
        <v>1038.8526805170311</v>
      </c>
      <c r="I175" s="157">
        <f>IF(RES_hhdet_fec!I175=0,0,RES_hhdet_fec!I175/0.086*1000000/RES_hhdet_num!I$161)</f>
        <v>1041.4177070142841</v>
      </c>
      <c r="J175" s="157">
        <f>IF(RES_hhdet_fec!J175=0,0,RES_hhdet_fec!J175/0.086*1000000/RES_hhdet_num!J$161)</f>
        <v>997.60551283441521</v>
      </c>
      <c r="K175" s="157">
        <f>IF(RES_hhdet_fec!K175=0,0,RES_hhdet_fec!K175/0.086*1000000/RES_hhdet_num!K$161)</f>
        <v>953.24132413926372</v>
      </c>
      <c r="L175" s="157">
        <f>IF(RES_hhdet_fec!L175=0,0,RES_hhdet_fec!L175/0.086*1000000/RES_hhdet_num!L$161)</f>
        <v>884.61133833680481</v>
      </c>
      <c r="M175" s="157">
        <f>IF(RES_hhdet_fec!M175=0,0,RES_hhdet_fec!M175/0.086*1000000/RES_hhdet_num!M$161)</f>
        <v>953.11557973512527</v>
      </c>
      <c r="N175" s="157">
        <f>IF(RES_hhdet_fec!N175=0,0,RES_hhdet_fec!N175/0.086*1000000/RES_hhdet_num!N$161)</f>
        <v>1005.0035316151758</v>
      </c>
      <c r="O175" s="157">
        <f>IF(RES_hhdet_fec!O175=0,0,RES_hhdet_fec!O175/0.086*1000000/RES_hhdet_num!O$161)</f>
        <v>1026.3486188224863</v>
      </c>
      <c r="P175" s="157">
        <f>IF(RES_hhdet_fec!P175=0,0,RES_hhdet_fec!P175/0.086*1000000/RES_hhdet_num!P$161)</f>
        <v>1076.0059588526874</v>
      </c>
      <c r="Q175" s="157">
        <f>IF(RES_hhdet_fec!Q175=0,0,RES_hhdet_fec!Q175/0.086*1000000/RES_hhdet_num!Q$161)</f>
        <v>1155.8367117392197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1471.1342946545553</v>
      </c>
      <c r="C176" s="156">
        <f>IF(RES_hhdet_fec!C176=0,0,RES_hhdet_fec!C176/0.086*1000000/RES_hhdet_num!C176)</f>
        <v>1461.2197792256541</v>
      </c>
      <c r="D176" s="156">
        <f>IF(RES_hhdet_fec!D176=0,0,RES_hhdet_fec!D176/0.086*1000000/RES_hhdet_num!D176)</f>
        <v>1403.9493942951101</v>
      </c>
      <c r="E176" s="156">
        <f>IF(RES_hhdet_fec!E176=0,0,RES_hhdet_fec!E176/0.086*1000000/RES_hhdet_num!E176)</f>
        <v>1431.4644551106899</v>
      </c>
      <c r="F176" s="156">
        <f>IF(RES_hhdet_fec!F176=0,0,RES_hhdet_fec!F176/0.086*1000000/RES_hhdet_num!F176)</f>
        <v>1420.6232661579661</v>
      </c>
      <c r="G176" s="156">
        <f>IF(RES_hhdet_fec!G176=0,0,RES_hhdet_fec!G176/0.086*1000000/RES_hhdet_num!G176)</f>
        <v>1409.3067639065914</v>
      </c>
      <c r="H176" s="156">
        <f>IF(RES_hhdet_fec!H176=0,0,RES_hhdet_fec!H176/0.086*1000000/RES_hhdet_num!H176)</f>
        <v>1409.3722833480481</v>
      </c>
      <c r="I176" s="156">
        <f>IF(RES_hhdet_fec!I176=0,0,RES_hhdet_fec!I176/0.086*1000000/RES_hhdet_num!I176)</f>
        <v>1398.8326186643851</v>
      </c>
      <c r="J176" s="156">
        <f>IF(RES_hhdet_fec!J176=0,0,RES_hhdet_fec!J176/0.086*1000000/RES_hhdet_num!J176)</f>
        <v>1367.4668983846543</v>
      </c>
      <c r="K176" s="156">
        <f>IF(RES_hhdet_fec!K176=0,0,RES_hhdet_fec!K176/0.086*1000000/RES_hhdet_num!K176)</f>
        <v>1376.4163561326909</v>
      </c>
      <c r="L176" s="156">
        <f>IF(RES_hhdet_fec!L176=0,0,RES_hhdet_fec!L176/0.086*1000000/RES_hhdet_num!L176)</f>
        <v>1394.4657776140155</v>
      </c>
      <c r="M176" s="156">
        <f>IF(RES_hhdet_fec!M176=0,0,RES_hhdet_fec!M176/0.086*1000000/RES_hhdet_num!M176)</f>
        <v>1371.2712201948286</v>
      </c>
      <c r="N176" s="156">
        <f>IF(RES_hhdet_fec!N176=0,0,RES_hhdet_fec!N176/0.086*1000000/RES_hhdet_num!N176)</f>
        <v>1366.2576269134506</v>
      </c>
      <c r="O176" s="156">
        <f>IF(RES_hhdet_fec!O176=0,0,RES_hhdet_fec!O176/0.086*1000000/RES_hhdet_num!O176)</f>
        <v>1357.7402978193875</v>
      </c>
      <c r="P176" s="156">
        <f>IF(RES_hhdet_fec!P176=0,0,RES_hhdet_fec!P176/0.086*1000000/RES_hhdet_num!P176)</f>
        <v>1338.5315305737677</v>
      </c>
      <c r="Q176" s="156">
        <f>IF(RES_hhdet_fec!Q176=0,0,RES_hhdet_fec!Q176/0.086*1000000/RES_hhdet_num!Q176)</f>
        <v>1367.6193627942284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895.44871234382515</v>
      </c>
      <c r="C177" s="57">
        <f>IF(RES_hhdet_fec!C177=0,0,RES_hhdet_fec!C177/0.086*1000000/RES_hhdet_num!C177)</f>
        <v>905.46434823366985</v>
      </c>
      <c r="D177" s="57">
        <f>IF(RES_hhdet_fec!D177=0,0,RES_hhdet_fec!D177/0.086*1000000/RES_hhdet_num!D177)</f>
        <v>967.81227186488809</v>
      </c>
      <c r="E177" s="57">
        <f>IF(RES_hhdet_fec!E177=0,0,RES_hhdet_fec!E177/0.086*1000000/RES_hhdet_num!E177)</f>
        <v>1019.0479104859345</v>
      </c>
      <c r="F177" s="57">
        <f>IF(RES_hhdet_fec!F177=0,0,RES_hhdet_fec!F177/0.086*1000000/RES_hhdet_num!F177)</f>
        <v>1037.4377770420324</v>
      </c>
      <c r="G177" s="57">
        <f>IF(RES_hhdet_fec!G177=0,0,RES_hhdet_fec!G177/0.086*1000000/RES_hhdet_num!G177)</f>
        <v>1075.1314114712588</v>
      </c>
      <c r="H177" s="57">
        <f>IF(RES_hhdet_fec!H177=0,0,RES_hhdet_fec!H177/0.086*1000000/RES_hhdet_num!H177)</f>
        <v>1010.8136462716114</v>
      </c>
      <c r="I177" s="57">
        <f>IF(RES_hhdet_fec!I177=0,0,RES_hhdet_fec!I177/0.086*1000000/RES_hhdet_num!I177)</f>
        <v>1002.0535527058821</v>
      </c>
      <c r="J177" s="57">
        <f>IF(RES_hhdet_fec!J177=0,0,RES_hhdet_fec!J177/0.086*1000000/RES_hhdet_num!J177)</f>
        <v>892.54174377318839</v>
      </c>
      <c r="K177" s="57">
        <f>IF(RES_hhdet_fec!K177=0,0,RES_hhdet_fec!K177/0.086*1000000/RES_hhdet_num!K177)</f>
        <v>893.99181728328051</v>
      </c>
      <c r="L177" s="57">
        <f>IF(RES_hhdet_fec!L177=0,0,RES_hhdet_fec!L177/0.086*1000000/RES_hhdet_num!L177)</f>
        <v>854.70968363411021</v>
      </c>
      <c r="M177" s="57">
        <f>IF(RES_hhdet_fec!M177=0,0,RES_hhdet_fec!M177/0.086*1000000/RES_hhdet_num!M177)</f>
        <v>862.80838720105658</v>
      </c>
      <c r="N177" s="57">
        <f>IF(RES_hhdet_fec!N177=0,0,RES_hhdet_fec!N177/0.086*1000000/RES_hhdet_num!N177)</f>
        <v>935.25520688313452</v>
      </c>
      <c r="O177" s="57">
        <f>IF(RES_hhdet_fec!O177=0,0,RES_hhdet_fec!O177/0.086*1000000/RES_hhdet_num!O177)</f>
        <v>968.71952439554479</v>
      </c>
      <c r="P177" s="57">
        <f>IF(RES_hhdet_fec!P177=0,0,RES_hhdet_fec!P177/0.086*1000000/RES_hhdet_num!P177)</f>
        <v>1016.7911442440975</v>
      </c>
      <c r="Q177" s="57">
        <f>IF(RES_hhdet_fec!Q177=0,0,RES_hhdet_fec!Q177/0.086*1000000/RES_hhdet_num!Q177)</f>
        <v>1115.1548738184597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13651.838344689784</v>
      </c>
      <c r="C3" s="168">
        <f t="shared" ref="C3:Q3" si="0">SUM(C4,C7,C9,C19)</f>
        <v>14862.160412706979</v>
      </c>
      <c r="D3" s="168">
        <f t="shared" si="0"/>
        <v>13576.037545276135</v>
      </c>
      <c r="E3" s="168">
        <f t="shared" si="0"/>
        <v>13907.126294591555</v>
      </c>
      <c r="F3" s="168">
        <f t="shared" si="0"/>
        <v>14309.586065110165</v>
      </c>
      <c r="G3" s="168">
        <f t="shared" si="0"/>
        <v>13927.744683425304</v>
      </c>
      <c r="H3" s="168">
        <f t="shared" si="0"/>
        <v>12780.427166402083</v>
      </c>
      <c r="I3" s="168">
        <f t="shared" si="0"/>
        <v>10905.018329900093</v>
      </c>
      <c r="J3" s="168">
        <f t="shared" si="0"/>
        <v>12330.345539015532</v>
      </c>
      <c r="K3" s="168">
        <f t="shared" si="0"/>
        <v>11373.395663394494</v>
      </c>
      <c r="L3" s="168">
        <f t="shared" si="0"/>
        <v>12316.731761619289</v>
      </c>
      <c r="M3" s="168">
        <f t="shared" si="0"/>
        <v>10797.840602739474</v>
      </c>
      <c r="N3" s="168">
        <f t="shared" si="0"/>
        <v>11226.615775384927</v>
      </c>
      <c r="O3" s="168">
        <f t="shared" si="0"/>
        <v>12537.605559807454</v>
      </c>
      <c r="P3" s="168">
        <f t="shared" si="0"/>
        <v>10391.25370928391</v>
      </c>
      <c r="Q3" s="168">
        <f t="shared" si="0"/>
        <v>11651.057621097443</v>
      </c>
    </row>
    <row r="4" spans="1:17" ht="12.95" customHeight="1" x14ac:dyDescent="0.25">
      <c r="A4" s="158" t="s">
        <v>65</v>
      </c>
      <c r="B4" s="157">
        <f t="shared" ref="B4:Q4" si="1">SUM(B5:B6)</f>
        <v>11074.988631790689</v>
      </c>
      <c r="C4" s="157">
        <f t="shared" si="1"/>
        <v>12204.125426052</v>
      </c>
      <c r="D4" s="157">
        <f t="shared" si="1"/>
        <v>10706.568240966792</v>
      </c>
      <c r="E4" s="157">
        <f t="shared" si="1"/>
        <v>11059.664323872499</v>
      </c>
      <c r="F4" s="157">
        <f t="shared" si="1"/>
        <v>11351.074940835155</v>
      </c>
      <c r="G4" s="157">
        <f t="shared" si="1"/>
        <v>10876.341714218328</v>
      </c>
      <c r="H4" s="157">
        <f t="shared" si="1"/>
        <v>9938.0950325716367</v>
      </c>
      <c r="I4" s="157">
        <f t="shared" si="1"/>
        <v>8059.5677856938746</v>
      </c>
      <c r="J4" s="157">
        <f t="shared" si="1"/>
        <v>9589.9047421644627</v>
      </c>
      <c r="K4" s="157">
        <f t="shared" si="1"/>
        <v>8632.1636067345262</v>
      </c>
      <c r="L4" s="157">
        <f t="shared" si="1"/>
        <v>9656.1641403391386</v>
      </c>
      <c r="M4" s="157">
        <f t="shared" si="1"/>
        <v>8168.8506873458118</v>
      </c>
      <c r="N4" s="157">
        <f t="shared" si="1"/>
        <v>8321.375679430048</v>
      </c>
      <c r="O4" s="157">
        <f t="shared" si="1"/>
        <v>9536.4588429304858</v>
      </c>
      <c r="P4" s="157">
        <f t="shared" si="1"/>
        <v>7314.8977484675543</v>
      </c>
      <c r="Q4" s="157">
        <f t="shared" si="1"/>
        <v>8410.6891884831275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10933.596412919422</v>
      </c>
      <c r="C5" s="156">
        <f>IF(RES_hhdet_tes!C5=0,0,RES_hhdet_tes!C5/0.086*1000000/RES_hhdet_num!C$3)</f>
        <v>12042.017572954746</v>
      </c>
      <c r="D5" s="156">
        <f>IF(RES_hhdet_tes!D5=0,0,RES_hhdet_tes!D5/0.086*1000000/RES_hhdet_num!D$3)</f>
        <v>10463.163669525744</v>
      </c>
      <c r="E5" s="156">
        <f>IF(RES_hhdet_tes!E5=0,0,RES_hhdet_tes!E5/0.086*1000000/RES_hhdet_num!E$3)</f>
        <v>10839.178170551691</v>
      </c>
      <c r="F5" s="156">
        <f>IF(RES_hhdet_tes!F5=0,0,RES_hhdet_tes!F5/0.086*1000000/RES_hhdet_num!F$3)</f>
        <v>11106.256294510375</v>
      </c>
      <c r="G5" s="156">
        <f>IF(RES_hhdet_tes!G5=0,0,RES_hhdet_tes!G5/0.086*1000000/RES_hhdet_num!G$3)</f>
        <v>10642.452714557105</v>
      </c>
      <c r="H5" s="156">
        <f>IF(RES_hhdet_tes!H5=0,0,RES_hhdet_tes!H5/0.086*1000000/RES_hhdet_num!H$3)</f>
        <v>9780.2640276448637</v>
      </c>
      <c r="I5" s="156">
        <f>IF(RES_hhdet_tes!I5=0,0,RES_hhdet_tes!I5/0.086*1000000/RES_hhdet_num!I$3)</f>
        <v>7926.0870175086193</v>
      </c>
      <c r="J5" s="156">
        <f>IF(RES_hhdet_tes!J5=0,0,RES_hhdet_tes!J5/0.086*1000000/RES_hhdet_num!J$3)</f>
        <v>9523.097416471297</v>
      </c>
      <c r="K5" s="156">
        <f>IF(RES_hhdet_tes!K5=0,0,RES_hhdet_tes!K5/0.086*1000000/RES_hhdet_num!K$3)</f>
        <v>8563.4767942018407</v>
      </c>
      <c r="L5" s="156">
        <f>IF(RES_hhdet_tes!L5=0,0,RES_hhdet_tes!L5/0.086*1000000/RES_hhdet_num!L$3)</f>
        <v>9610.770467605169</v>
      </c>
      <c r="M5" s="156">
        <f>IF(RES_hhdet_tes!M5=0,0,RES_hhdet_tes!M5/0.086*1000000/RES_hhdet_num!M$3)</f>
        <v>8128.9444865921159</v>
      </c>
      <c r="N5" s="156">
        <f>IF(RES_hhdet_tes!N5=0,0,RES_hhdet_tes!N5/0.086*1000000/RES_hhdet_num!N$3)</f>
        <v>8255.9524847111879</v>
      </c>
      <c r="O5" s="156">
        <f>IF(RES_hhdet_tes!O5=0,0,RES_hhdet_tes!O5/0.086*1000000/RES_hhdet_num!O$3)</f>
        <v>9465.6280423902626</v>
      </c>
      <c r="P5" s="156">
        <f>IF(RES_hhdet_tes!P5=0,0,RES_hhdet_tes!P5/0.086*1000000/RES_hhdet_num!P$3)</f>
        <v>7239.6664781610689</v>
      </c>
      <c r="Q5" s="156">
        <f>IF(RES_hhdet_tes!Q5=0,0,RES_hhdet_tes!Q5/0.086*1000000/RES_hhdet_num!Q$3)</f>
        <v>8331.5838417767063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141.39221887126703</v>
      </c>
      <c r="C6" s="156">
        <f>IF(RES_hhdet_tes!C6=0,0,RES_hhdet_tes!C6/0.086*1000000/RES_hhdet_num!C$3)</f>
        <v>162.10785309725367</v>
      </c>
      <c r="D6" s="156">
        <f>IF(RES_hhdet_tes!D6=0,0,RES_hhdet_tes!D6/0.086*1000000/RES_hhdet_num!D$3)</f>
        <v>243.40457144104735</v>
      </c>
      <c r="E6" s="156">
        <f>IF(RES_hhdet_tes!E6=0,0,RES_hhdet_tes!E6/0.086*1000000/RES_hhdet_num!E$3)</f>
        <v>220.48615332080797</v>
      </c>
      <c r="F6" s="156">
        <f>IF(RES_hhdet_tes!F6=0,0,RES_hhdet_tes!F6/0.086*1000000/RES_hhdet_num!F$3)</f>
        <v>244.81864632478099</v>
      </c>
      <c r="G6" s="156">
        <f>IF(RES_hhdet_tes!G6=0,0,RES_hhdet_tes!G6/0.086*1000000/RES_hhdet_num!G$3)</f>
        <v>233.88899966122409</v>
      </c>
      <c r="H6" s="156">
        <f>IF(RES_hhdet_tes!H6=0,0,RES_hhdet_tes!H6/0.086*1000000/RES_hhdet_num!H$3)</f>
        <v>157.83100492677301</v>
      </c>
      <c r="I6" s="156">
        <f>IF(RES_hhdet_tes!I6=0,0,RES_hhdet_tes!I6/0.086*1000000/RES_hhdet_num!I$3)</f>
        <v>133.48076818525496</v>
      </c>
      <c r="J6" s="156">
        <f>IF(RES_hhdet_tes!J6=0,0,RES_hhdet_tes!J6/0.086*1000000/RES_hhdet_num!J$3)</f>
        <v>66.807325693166476</v>
      </c>
      <c r="K6" s="156">
        <f>IF(RES_hhdet_tes!K6=0,0,RES_hhdet_tes!K6/0.086*1000000/RES_hhdet_num!K$3)</f>
        <v>68.686812532684627</v>
      </c>
      <c r="L6" s="156">
        <f>IF(RES_hhdet_tes!L6=0,0,RES_hhdet_tes!L6/0.086*1000000/RES_hhdet_num!L$3)</f>
        <v>45.393672733969822</v>
      </c>
      <c r="M6" s="156">
        <f>IF(RES_hhdet_tes!M6=0,0,RES_hhdet_tes!M6/0.086*1000000/RES_hhdet_num!M$3)</f>
        <v>39.906200753696154</v>
      </c>
      <c r="N6" s="156">
        <f>IF(RES_hhdet_tes!N6=0,0,RES_hhdet_tes!N6/0.086*1000000/RES_hhdet_num!N$3)</f>
        <v>65.423194718859222</v>
      </c>
      <c r="O6" s="156">
        <f>IF(RES_hhdet_tes!O6=0,0,RES_hhdet_tes!O6/0.086*1000000/RES_hhdet_num!O$3)</f>
        <v>70.830800540222668</v>
      </c>
      <c r="P6" s="156">
        <f>IF(RES_hhdet_tes!P6=0,0,RES_hhdet_tes!P6/0.086*1000000/RES_hhdet_num!P$3)</f>
        <v>75.231270306485612</v>
      </c>
      <c r="Q6" s="156">
        <f>IF(RES_hhdet_tes!Q6=0,0,RES_hhdet_tes!Q6/0.086*1000000/RES_hhdet_num!Q$3)</f>
        <v>79.105346706420463</v>
      </c>
    </row>
    <row r="7" spans="1:17" ht="12.95" customHeight="1" x14ac:dyDescent="0.25">
      <c r="A7" s="158" t="s">
        <v>112</v>
      </c>
      <c r="B7" s="157">
        <f t="shared" ref="B7:Q7" si="2">B8</f>
        <v>7.3806519782233133</v>
      </c>
      <c r="C7" s="157">
        <f t="shared" si="2"/>
        <v>9.5525963238949494</v>
      </c>
      <c r="D7" s="157">
        <f t="shared" si="2"/>
        <v>11.449264353672863</v>
      </c>
      <c r="E7" s="157">
        <f t="shared" si="2"/>
        <v>12.915492318702348</v>
      </c>
      <c r="F7" s="157">
        <f t="shared" si="2"/>
        <v>14.339678280869261</v>
      </c>
      <c r="G7" s="157">
        <f t="shared" si="2"/>
        <v>16.348883816572354</v>
      </c>
      <c r="H7" s="157">
        <f t="shared" si="2"/>
        <v>18.062519049978572</v>
      </c>
      <c r="I7" s="157">
        <f t="shared" si="2"/>
        <v>20.174744263076242</v>
      </c>
      <c r="J7" s="157">
        <f t="shared" si="2"/>
        <v>26.507885022870855</v>
      </c>
      <c r="K7" s="157">
        <f t="shared" si="2"/>
        <v>33.263665338045932</v>
      </c>
      <c r="L7" s="157">
        <f t="shared" si="2"/>
        <v>39.582169639172427</v>
      </c>
      <c r="M7" s="157">
        <f t="shared" si="2"/>
        <v>45.449913794920967</v>
      </c>
      <c r="N7" s="157">
        <f t="shared" si="2"/>
        <v>51.370109710489857</v>
      </c>
      <c r="O7" s="157">
        <f t="shared" si="2"/>
        <v>53.100430397624812</v>
      </c>
      <c r="P7" s="157">
        <f t="shared" si="2"/>
        <v>51.455741512710723</v>
      </c>
      <c r="Q7" s="157">
        <f t="shared" si="2"/>
        <v>54.315852176060851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7.3806519782233133</v>
      </c>
      <c r="C8" s="156">
        <f>IF(RES_hhdet_tes!C8=0,0,RES_hhdet_tes!C8/0.086*1000000/RES_hhdet_num!C$3)</f>
        <v>9.5525963238949494</v>
      </c>
      <c r="D8" s="156">
        <f>IF(RES_hhdet_tes!D8=0,0,RES_hhdet_tes!D8/0.086*1000000/RES_hhdet_num!D$3)</f>
        <v>11.449264353672863</v>
      </c>
      <c r="E8" s="156">
        <f>IF(RES_hhdet_tes!E8=0,0,RES_hhdet_tes!E8/0.086*1000000/RES_hhdet_num!E$3)</f>
        <v>12.915492318702348</v>
      </c>
      <c r="F8" s="156">
        <f>IF(RES_hhdet_tes!F8=0,0,RES_hhdet_tes!F8/0.086*1000000/RES_hhdet_num!F$3)</f>
        <v>14.339678280869261</v>
      </c>
      <c r="G8" s="156">
        <f>IF(RES_hhdet_tes!G8=0,0,RES_hhdet_tes!G8/0.086*1000000/RES_hhdet_num!G$3)</f>
        <v>16.348883816572354</v>
      </c>
      <c r="H8" s="156">
        <f>IF(RES_hhdet_tes!H8=0,0,RES_hhdet_tes!H8/0.086*1000000/RES_hhdet_num!H$3)</f>
        <v>18.062519049978572</v>
      </c>
      <c r="I8" s="156">
        <f>IF(RES_hhdet_tes!I8=0,0,RES_hhdet_tes!I8/0.086*1000000/RES_hhdet_num!I$3)</f>
        <v>20.174744263076242</v>
      </c>
      <c r="J8" s="156">
        <f>IF(RES_hhdet_tes!J8=0,0,RES_hhdet_tes!J8/0.086*1000000/RES_hhdet_num!J$3)</f>
        <v>26.507885022870855</v>
      </c>
      <c r="K8" s="156">
        <f>IF(RES_hhdet_tes!K8=0,0,RES_hhdet_tes!K8/0.086*1000000/RES_hhdet_num!K$3)</f>
        <v>33.263665338045932</v>
      </c>
      <c r="L8" s="156">
        <f>IF(RES_hhdet_tes!L8=0,0,RES_hhdet_tes!L8/0.086*1000000/RES_hhdet_num!L$3)</f>
        <v>39.582169639172427</v>
      </c>
      <c r="M8" s="156">
        <f>IF(RES_hhdet_tes!M8=0,0,RES_hhdet_tes!M8/0.086*1000000/RES_hhdet_num!M$3)</f>
        <v>45.449913794920967</v>
      </c>
      <c r="N8" s="156">
        <f>IF(RES_hhdet_tes!N8=0,0,RES_hhdet_tes!N8/0.086*1000000/RES_hhdet_num!N$3)</f>
        <v>51.370109710489857</v>
      </c>
      <c r="O8" s="156">
        <f>IF(RES_hhdet_tes!O8=0,0,RES_hhdet_tes!O8/0.086*1000000/RES_hhdet_num!O$3)</f>
        <v>53.100430397624812</v>
      </c>
      <c r="P8" s="156">
        <f>IF(RES_hhdet_tes!P8=0,0,RES_hhdet_tes!P8/0.086*1000000/RES_hhdet_num!P$3)</f>
        <v>51.455741512710723</v>
      </c>
      <c r="Q8" s="156">
        <f>IF(RES_hhdet_tes!Q8=0,0,RES_hhdet_tes!Q8/0.086*1000000/RES_hhdet_num!Q$3)</f>
        <v>54.315852176060851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1862.8854010577961</v>
      </c>
      <c r="C9" s="157">
        <f>IF(RES_hhdet_tes!C9=0,0,RES_hhdet_tes!C9/0.086*1000000/RES_hhdet_num!C$3)</f>
        <v>1932.4317509245395</v>
      </c>
      <c r="D9" s="157">
        <f>IF(RES_hhdet_tes!D9=0,0,RES_hhdet_tes!D9/0.086*1000000/RES_hhdet_num!D$3)</f>
        <v>2107.4031303416168</v>
      </c>
      <c r="E9" s="157">
        <f>IF(RES_hhdet_tes!E9=0,0,RES_hhdet_tes!E9/0.086*1000000/RES_hhdet_num!E$3)</f>
        <v>2024.5060445094541</v>
      </c>
      <c r="F9" s="157">
        <f>IF(RES_hhdet_tes!F9=0,0,RES_hhdet_tes!F9/0.086*1000000/RES_hhdet_num!F$3)</f>
        <v>2120.7607433711391</v>
      </c>
      <c r="G9" s="157">
        <f>IF(RES_hhdet_tes!G9=0,0,RES_hhdet_tes!G9/0.086*1000000/RES_hhdet_num!G$3)</f>
        <v>2178.4566983688956</v>
      </c>
      <c r="H9" s="157">
        <f>IF(RES_hhdet_tes!H9=0,0,RES_hhdet_tes!H9/0.086*1000000/RES_hhdet_num!H$3)</f>
        <v>2009.3602425363197</v>
      </c>
      <c r="I9" s="157">
        <f>IF(RES_hhdet_tes!I9=0,0,RES_hhdet_tes!I9/0.086*1000000/RES_hhdet_num!I$3)</f>
        <v>2016.7573812205028</v>
      </c>
      <c r="J9" s="157">
        <f>IF(RES_hhdet_tes!J9=0,0,RES_hhdet_tes!J9/0.086*1000000/RES_hhdet_num!J$3)</f>
        <v>1993.8768807871493</v>
      </c>
      <c r="K9" s="157">
        <f>IF(RES_hhdet_tes!K9=0,0,RES_hhdet_tes!K9/0.086*1000000/RES_hhdet_num!K$3)</f>
        <v>1970.2347751031746</v>
      </c>
      <c r="L9" s="157">
        <f>IF(RES_hhdet_tes!L9=0,0,RES_hhdet_tes!L9/0.086*1000000/RES_hhdet_num!L$3)</f>
        <v>1905.2804424939145</v>
      </c>
      <c r="M9" s="157">
        <f>IF(RES_hhdet_tes!M9=0,0,RES_hhdet_tes!M9/0.086*1000000/RES_hhdet_num!M$3)</f>
        <v>1868.9874575911713</v>
      </c>
      <c r="N9" s="157">
        <f>IF(RES_hhdet_tes!N9=0,0,RES_hhdet_tes!N9/0.086*1000000/RES_hhdet_num!N$3)</f>
        <v>2085.1672965969969</v>
      </c>
      <c r="O9" s="157">
        <f>IF(RES_hhdet_tes!O9=0,0,RES_hhdet_tes!O9/0.086*1000000/RES_hhdet_num!O$3)</f>
        <v>2152.8133756890415</v>
      </c>
      <c r="P9" s="157">
        <f>IF(RES_hhdet_tes!P9=0,0,RES_hhdet_tes!P9/0.086*1000000/RES_hhdet_num!P$3)</f>
        <v>2203.4069832574937</v>
      </c>
      <c r="Q9" s="157">
        <f>IF(RES_hhdet_tes!Q9=0,0,RES_hhdet_tes!Q9/0.086*1000000/RES_hhdet_num!Q$3)</f>
        <v>2286.0333233738811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1686.9971105327261</v>
      </c>
      <c r="C11" s="132">
        <f>IF(RES_hhdet_tes!C11=0,0,RES_hhdet_tes!C11/0.086*1000000/RES_hhdet_num!C11)</f>
        <v>1713.3226638200479</v>
      </c>
      <c r="D11" s="132">
        <f>IF(RES_hhdet_tes!D11=0,0,RES_hhdet_tes!D11/0.086*1000000/RES_hhdet_num!D11)</f>
        <v>1704.48533292552</v>
      </c>
      <c r="E11" s="132">
        <f>IF(RES_hhdet_tes!E11=0,0,RES_hhdet_tes!E11/0.086*1000000/RES_hhdet_num!E11)</f>
        <v>1709.083463204589</v>
      </c>
      <c r="F11" s="132">
        <f>IF(RES_hhdet_tes!F11=0,0,RES_hhdet_tes!F11/0.086*1000000/RES_hhdet_num!F11)</f>
        <v>1718.1588951848512</v>
      </c>
      <c r="G11" s="132">
        <f>IF(RES_hhdet_tes!G11=0,0,RES_hhdet_tes!G11/0.086*1000000/RES_hhdet_num!G11)</f>
        <v>1724.9849649449252</v>
      </c>
      <c r="H11" s="132">
        <f>IF(RES_hhdet_tes!H11=0,0,RES_hhdet_tes!H11/0.086*1000000/RES_hhdet_num!H11)</f>
        <v>1737.390471680889</v>
      </c>
      <c r="I11" s="132">
        <f>IF(RES_hhdet_tes!I11=0,0,RES_hhdet_tes!I11/0.086*1000000/RES_hhdet_num!I11)</f>
        <v>1741.6442566159265</v>
      </c>
      <c r="J11" s="132">
        <f>IF(RES_hhdet_tes!J11=0,0,RES_hhdet_tes!J11/0.086*1000000/RES_hhdet_num!J11)</f>
        <v>1781.0525396259168</v>
      </c>
      <c r="K11" s="132">
        <f>IF(RES_hhdet_tes!K11=0,0,RES_hhdet_tes!K11/0.086*1000000/RES_hhdet_num!K11)</f>
        <v>1774.2241029582044</v>
      </c>
      <c r="L11" s="132">
        <f>IF(RES_hhdet_tes!L11=0,0,RES_hhdet_tes!L11/0.086*1000000/RES_hhdet_num!L11)</f>
        <v>1806.5707577532737</v>
      </c>
      <c r="M11" s="132">
        <f>IF(RES_hhdet_tes!M11=0,0,RES_hhdet_tes!M11/0.086*1000000/RES_hhdet_num!M11)</f>
        <v>1786.8203416619356</v>
      </c>
      <c r="N11" s="132">
        <f>IF(RES_hhdet_tes!N11=0,0,RES_hhdet_tes!N11/0.086*1000000/RES_hhdet_num!N11)</f>
        <v>1797.7088428015036</v>
      </c>
      <c r="O11" s="132">
        <f>IF(RES_hhdet_tes!O11=0,0,RES_hhdet_tes!O11/0.086*1000000/RES_hhdet_num!O11)</f>
        <v>1802.2270240798812</v>
      </c>
      <c r="P11" s="132">
        <f>IF(RES_hhdet_tes!P11=0,0,RES_hhdet_tes!P11/0.086*1000000/RES_hhdet_num!P11)</f>
        <v>1801.8231548616195</v>
      </c>
      <c r="Q11" s="132">
        <f>IF(RES_hhdet_tes!Q11=0,0,RES_hhdet_tes!Q11/0.086*1000000/RES_hhdet_num!Q11)</f>
        <v>1778.8702422067856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1686.8922865492266</v>
      </c>
      <c r="C12" s="132">
        <f>IF(RES_hhdet_tes!C12=0,0,RES_hhdet_tes!C12/0.086*1000000/RES_hhdet_num!C12)</f>
        <v>1765.4554683591641</v>
      </c>
      <c r="D12" s="132">
        <f>IF(RES_hhdet_tes!D12=0,0,RES_hhdet_tes!D12/0.086*1000000/RES_hhdet_num!D12)</f>
        <v>1761.0902656222406</v>
      </c>
      <c r="E12" s="132">
        <f>IF(RES_hhdet_tes!E12=0,0,RES_hhdet_tes!E12/0.086*1000000/RES_hhdet_num!E12)</f>
        <v>1754.4067359480862</v>
      </c>
      <c r="F12" s="132">
        <f>IF(RES_hhdet_tes!F12=0,0,RES_hhdet_tes!F12/0.086*1000000/RES_hhdet_num!F12)</f>
        <v>1766.2075547820468</v>
      </c>
      <c r="G12" s="132">
        <f>IF(RES_hhdet_tes!G12=0,0,RES_hhdet_tes!G12/0.086*1000000/RES_hhdet_num!G12)</f>
        <v>1759.8327888441895</v>
      </c>
      <c r="H12" s="132">
        <f>IF(RES_hhdet_tes!H12=0,0,RES_hhdet_tes!H12/0.086*1000000/RES_hhdet_num!H12)</f>
        <v>1755.7753986471307</v>
      </c>
      <c r="I12" s="132">
        <f>IF(RES_hhdet_tes!I12=0,0,RES_hhdet_tes!I12/0.086*1000000/RES_hhdet_num!I12)</f>
        <v>1748.0826220076531</v>
      </c>
      <c r="J12" s="132">
        <f>IF(RES_hhdet_tes!J12=0,0,RES_hhdet_tes!J12/0.086*1000000/RES_hhdet_num!J12)</f>
        <v>1770.7987898167628</v>
      </c>
      <c r="K12" s="132">
        <f>IF(RES_hhdet_tes!K12=0,0,RES_hhdet_tes!K12/0.086*1000000/RES_hhdet_num!K12)</f>
        <v>1762.2040360762778</v>
      </c>
      <c r="L12" s="132">
        <f>IF(RES_hhdet_tes!L12=0,0,RES_hhdet_tes!L12/0.086*1000000/RES_hhdet_num!L12)</f>
        <v>1791.0586415744142</v>
      </c>
      <c r="M12" s="132">
        <f>IF(RES_hhdet_tes!M12=0,0,RES_hhdet_tes!M12/0.086*1000000/RES_hhdet_num!M12)</f>
        <v>1773.9045708010076</v>
      </c>
      <c r="N12" s="132">
        <f>IF(RES_hhdet_tes!N12=0,0,RES_hhdet_tes!N12/0.086*1000000/RES_hhdet_num!N12)</f>
        <v>1784.934035034478</v>
      </c>
      <c r="O12" s="132">
        <f>IF(RES_hhdet_tes!O12=0,0,RES_hhdet_tes!O12/0.086*1000000/RES_hhdet_num!O12)</f>
        <v>1793.806178466378</v>
      </c>
      <c r="P12" s="132">
        <f>IF(RES_hhdet_tes!P12=0,0,RES_hhdet_tes!P12/0.086*1000000/RES_hhdet_num!P12)</f>
        <v>1789.9599550303687</v>
      </c>
      <c r="Q12" s="132">
        <f>IF(RES_hhdet_tes!Q12=0,0,RES_hhdet_tes!Q12/0.086*1000000/RES_hhdet_num!Q12)</f>
        <v>1764.1106189395086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1096.5481218463856</v>
      </c>
      <c r="C13" s="165">
        <f>IF(RES_hhdet_tes!C13=0,0,RES_hhdet_tes!C13/0.086*1000000/RES_hhdet_num!C12)</f>
        <v>1167.2847124297948</v>
      </c>
      <c r="D13" s="165">
        <f>IF(RES_hhdet_tes!D13=0,0,RES_hhdet_tes!D13/0.086*1000000/RES_hhdet_num!D12)</f>
        <v>1167.6350591973248</v>
      </c>
      <c r="E13" s="165">
        <f>IF(RES_hhdet_tes!E13=0,0,RES_hhdet_tes!E13/0.086*1000000/RES_hhdet_num!E12)</f>
        <v>1160.6228970168113</v>
      </c>
      <c r="F13" s="165">
        <f>IF(RES_hhdet_tes!F13=0,0,RES_hhdet_tes!F13/0.086*1000000/RES_hhdet_num!F12)</f>
        <v>1168.1740832358653</v>
      </c>
      <c r="G13" s="165">
        <f>IF(RES_hhdet_tes!G13=0,0,RES_hhdet_tes!G13/0.086*1000000/RES_hhdet_num!G12)</f>
        <v>1163.658117615847</v>
      </c>
      <c r="H13" s="165">
        <f>IF(RES_hhdet_tes!H13=0,0,RES_hhdet_tes!H13/0.086*1000000/RES_hhdet_num!H12)</f>
        <v>1162.391609784451</v>
      </c>
      <c r="I13" s="165">
        <f>IF(RES_hhdet_tes!I13=0,0,RES_hhdet_tes!I13/0.086*1000000/RES_hhdet_num!I12)</f>
        <v>1158.0261418752925</v>
      </c>
      <c r="J13" s="165">
        <f>IF(RES_hhdet_tes!J13=0,0,RES_hhdet_tes!J13/0.086*1000000/RES_hhdet_num!J12)</f>
        <v>1173.7904206752485</v>
      </c>
      <c r="K13" s="165">
        <f>IF(RES_hhdet_tes!K13=0,0,RES_hhdet_tes!K13/0.086*1000000/RES_hhdet_num!K12)</f>
        <v>1167.5284648836187</v>
      </c>
      <c r="L13" s="165">
        <f>IF(RES_hhdet_tes!L13=0,0,RES_hhdet_tes!L13/0.086*1000000/RES_hhdet_num!L12)</f>
        <v>1183.6530930437218</v>
      </c>
      <c r="M13" s="165">
        <f>IF(RES_hhdet_tes!M13=0,0,RES_hhdet_tes!M13/0.086*1000000/RES_hhdet_num!M12)</f>
        <v>1172.2209574303433</v>
      </c>
      <c r="N13" s="165">
        <f>IF(RES_hhdet_tes!N13=0,0,RES_hhdet_tes!N13/0.086*1000000/RES_hhdet_num!N12)</f>
        <v>1178.1910544265947</v>
      </c>
      <c r="O13" s="165">
        <f>IF(RES_hhdet_tes!O13=0,0,RES_hhdet_tes!O13/0.086*1000000/RES_hhdet_num!O12)</f>
        <v>1184.045914421074</v>
      </c>
      <c r="P13" s="165">
        <f>IF(RES_hhdet_tes!P13=0,0,RES_hhdet_tes!P13/0.086*1000000/RES_hhdet_num!P12)</f>
        <v>1182.5117642727066</v>
      </c>
      <c r="Q13" s="165">
        <f>IF(RES_hhdet_tes!Q13=0,0,RES_hhdet_tes!Q13/0.086*1000000/RES_hhdet_num!Q12)</f>
        <v>1164.3283837438823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590.34416470284134</v>
      </c>
      <c r="C14" s="164">
        <f>IF(RES_hhdet_tes!C14=0,0,RES_hhdet_tes!C14/0.086*1000000/RES_hhdet_num!C12)</f>
        <v>598.17075592936931</v>
      </c>
      <c r="D14" s="164">
        <f>IF(RES_hhdet_tes!D14=0,0,RES_hhdet_tes!D14/0.086*1000000/RES_hhdet_num!D12)</f>
        <v>593.45520642491567</v>
      </c>
      <c r="E14" s="164">
        <f>IF(RES_hhdet_tes!E14=0,0,RES_hhdet_tes!E14/0.086*1000000/RES_hhdet_num!E12)</f>
        <v>593.78383893127534</v>
      </c>
      <c r="F14" s="164">
        <f>IF(RES_hhdet_tes!F14=0,0,RES_hhdet_tes!F14/0.086*1000000/RES_hhdet_num!F12)</f>
        <v>598.0334715461812</v>
      </c>
      <c r="G14" s="164">
        <f>IF(RES_hhdet_tes!G14=0,0,RES_hhdet_tes!G14/0.086*1000000/RES_hhdet_num!G12)</f>
        <v>596.1746712283425</v>
      </c>
      <c r="H14" s="164">
        <f>IF(RES_hhdet_tes!H14=0,0,RES_hhdet_tes!H14/0.086*1000000/RES_hhdet_num!H12)</f>
        <v>593.38378886267992</v>
      </c>
      <c r="I14" s="164">
        <f>IF(RES_hhdet_tes!I14=0,0,RES_hhdet_tes!I14/0.086*1000000/RES_hhdet_num!I12)</f>
        <v>590.05648013236043</v>
      </c>
      <c r="J14" s="164">
        <f>IF(RES_hhdet_tes!J14=0,0,RES_hhdet_tes!J14/0.086*1000000/RES_hhdet_num!J12)</f>
        <v>597.00836914151455</v>
      </c>
      <c r="K14" s="164">
        <f>IF(RES_hhdet_tes!K14=0,0,RES_hhdet_tes!K14/0.086*1000000/RES_hhdet_num!K12)</f>
        <v>594.67557119265928</v>
      </c>
      <c r="L14" s="164">
        <f>IF(RES_hhdet_tes!L14=0,0,RES_hhdet_tes!L14/0.086*1000000/RES_hhdet_num!L12)</f>
        <v>607.40554853069216</v>
      </c>
      <c r="M14" s="164">
        <f>IF(RES_hhdet_tes!M14=0,0,RES_hhdet_tes!M14/0.086*1000000/RES_hhdet_num!M12)</f>
        <v>601.68361337066449</v>
      </c>
      <c r="N14" s="164">
        <f>IF(RES_hhdet_tes!N14=0,0,RES_hhdet_tes!N14/0.086*1000000/RES_hhdet_num!N12)</f>
        <v>606.74298060788317</v>
      </c>
      <c r="O14" s="164">
        <f>IF(RES_hhdet_tes!O14=0,0,RES_hhdet_tes!O14/0.086*1000000/RES_hhdet_num!O12)</f>
        <v>609.76026404530421</v>
      </c>
      <c r="P14" s="164">
        <f>IF(RES_hhdet_tes!P14=0,0,RES_hhdet_tes!P14/0.086*1000000/RES_hhdet_num!P12)</f>
        <v>607.44819075766236</v>
      </c>
      <c r="Q14" s="164">
        <f>IF(RES_hhdet_tes!Q14=0,0,RES_hhdet_tes!Q14/0.086*1000000/RES_hhdet_num!Q12)</f>
        <v>599.78223519562607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1962.6660918151579</v>
      </c>
      <c r="C15" s="162">
        <f>IF(RES_hhdet_tes!C15=0,0,RES_hhdet_tes!C15/0.086*1000000/RES_hhdet_num!C15)</f>
        <v>2054.7746316750317</v>
      </c>
      <c r="D15" s="162">
        <f>IF(RES_hhdet_tes!D15=0,0,RES_hhdet_tes!D15/0.086*1000000/RES_hhdet_num!D15)</f>
        <v>2329.2171646981728</v>
      </c>
      <c r="E15" s="162">
        <f>IF(RES_hhdet_tes!E15=0,0,RES_hhdet_tes!E15/0.086*1000000/RES_hhdet_num!E15)</f>
        <v>2195.7905281851154</v>
      </c>
      <c r="F15" s="162">
        <f>IF(RES_hhdet_tes!F15=0,0,RES_hhdet_tes!F15/0.086*1000000/RES_hhdet_num!F15)</f>
        <v>2336.1450841856922</v>
      </c>
      <c r="G15" s="162">
        <f>IF(RES_hhdet_tes!G15=0,0,RES_hhdet_tes!G15/0.086*1000000/RES_hhdet_num!G15)</f>
        <v>2417.4286861222326</v>
      </c>
      <c r="H15" s="162">
        <f>IF(RES_hhdet_tes!H15=0,0,RES_hhdet_tes!H15/0.086*1000000/RES_hhdet_num!H15)</f>
        <v>2150.7064887100232</v>
      </c>
      <c r="I15" s="162">
        <f>IF(RES_hhdet_tes!I15=0,0,RES_hhdet_tes!I15/0.086*1000000/RES_hhdet_num!I15)</f>
        <v>2158.3074478648964</v>
      </c>
      <c r="J15" s="162">
        <f>IF(RES_hhdet_tes!J15=0,0,RES_hhdet_tes!J15/0.086*1000000/RES_hhdet_num!J15)</f>
        <v>2102.4928792168889</v>
      </c>
      <c r="K15" s="162">
        <f>IF(RES_hhdet_tes!K15=0,0,RES_hhdet_tes!K15/0.086*1000000/RES_hhdet_num!K15)</f>
        <v>2070.9347120022553</v>
      </c>
      <c r="L15" s="162">
        <f>IF(RES_hhdet_tes!L15=0,0,RES_hhdet_tes!L15/0.086*1000000/RES_hhdet_num!L15)</f>
        <v>1956.1647247414787</v>
      </c>
      <c r="M15" s="162">
        <f>IF(RES_hhdet_tes!M15=0,0,RES_hhdet_tes!M15/0.086*1000000/RES_hhdet_num!M15)</f>
        <v>1911.1698118090314</v>
      </c>
      <c r="N15" s="162">
        <f>IF(RES_hhdet_tes!N15=0,0,RES_hhdet_tes!N15/0.086*1000000/RES_hhdet_num!N15)</f>
        <v>2228.5370271215838</v>
      </c>
      <c r="O15" s="162">
        <f>IF(RES_hhdet_tes!O15=0,0,RES_hhdet_tes!O15/0.086*1000000/RES_hhdet_num!O15)</f>
        <v>2326.697698402716</v>
      </c>
      <c r="P15" s="162">
        <f>IF(RES_hhdet_tes!P15=0,0,RES_hhdet_tes!P15/0.086*1000000/RES_hhdet_num!P15)</f>
        <v>2401.3132234230661</v>
      </c>
      <c r="Q15" s="162">
        <f>IF(RES_hhdet_tes!Q15=0,0,RES_hhdet_tes!Q15/0.086*1000000/RES_hhdet_num!Q15)</f>
        <v>2534.1791436412368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1866.0771243829254</v>
      </c>
      <c r="C16" s="160">
        <f>IF(RES_hhdet_tes!C16=0,0,RES_hhdet_tes!C16/0.086*1000000/RES_hhdet_num!C16)</f>
        <v>1973.4459469841813</v>
      </c>
      <c r="D16" s="160">
        <f>IF(RES_hhdet_tes!D16=0,0,RES_hhdet_tes!D16/0.086*1000000/RES_hhdet_num!D16)</f>
        <v>2158.7796154262987</v>
      </c>
      <c r="E16" s="160">
        <f>IF(RES_hhdet_tes!E16=0,0,RES_hhdet_tes!E16/0.086*1000000/RES_hhdet_num!E16)</f>
        <v>2061.4061889743903</v>
      </c>
      <c r="F16" s="160">
        <f>IF(RES_hhdet_tes!F16=0,0,RES_hhdet_tes!F16/0.086*1000000/RES_hhdet_num!F16)</f>
        <v>2159.9698991920077</v>
      </c>
      <c r="G16" s="160">
        <f>IF(RES_hhdet_tes!G16=0,0,RES_hhdet_tes!G16/0.086*1000000/RES_hhdet_num!G16)</f>
        <v>2203.4981336866449</v>
      </c>
      <c r="H16" s="160">
        <f>IF(RES_hhdet_tes!H16=0,0,RES_hhdet_tes!H16/0.086*1000000/RES_hhdet_num!H16)</f>
        <v>2019.7431096250125</v>
      </c>
      <c r="I16" s="160">
        <f>IF(RES_hhdet_tes!I16=0,0,RES_hhdet_tes!I16/0.086*1000000/RES_hhdet_num!I16)</f>
        <v>2018.9496255394019</v>
      </c>
      <c r="J16" s="160">
        <f>IF(RES_hhdet_tes!J16=0,0,RES_hhdet_tes!J16/0.086*1000000/RES_hhdet_num!J16)</f>
        <v>1982.4611318176237</v>
      </c>
      <c r="K16" s="160">
        <f>IF(RES_hhdet_tes!K16=0,0,RES_hhdet_tes!K16/0.086*1000000/RES_hhdet_num!K16)</f>
        <v>1957.4536683799372</v>
      </c>
      <c r="L16" s="160">
        <f>IF(RES_hhdet_tes!L16=0,0,RES_hhdet_tes!L16/0.086*1000000/RES_hhdet_num!L16)</f>
        <v>1889.2918633259646</v>
      </c>
      <c r="M16" s="160">
        <f>IF(RES_hhdet_tes!M16=0,0,RES_hhdet_tes!M16/0.086*1000000/RES_hhdet_num!M16)</f>
        <v>1855.5733979620616</v>
      </c>
      <c r="N16" s="160">
        <f>IF(RES_hhdet_tes!N16=0,0,RES_hhdet_tes!N16/0.086*1000000/RES_hhdet_num!N16)</f>
        <v>2067.9843368492434</v>
      </c>
      <c r="O16" s="160">
        <f>IF(RES_hhdet_tes!O16=0,0,RES_hhdet_tes!O16/0.086*1000000/RES_hhdet_num!O16)</f>
        <v>2139.0206449658526</v>
      </c>
      <c r="P16" s="160">
        <f>IF(RES_hhdet_tes!P16=0,0,RES_hhdet_tes!P16/0.086*1000000/RES_hhdet_num!P16)</f>
        <v>2184.1132958117246</v>
      </c>
      <c r="Q16" s="160">
        <f>IF(RES_hhdet_tes!Q16=0,0,RES_hhdet_tes!Q16/0.086*1000000/RES_hhdet_num!Q16)</f>
        <v>2258.7444298337964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1275.7329596800846</v>
      </c>
      <c r="C17" s="156">
        <f>IF(RES_hhdet_tes!C17=0,0,RES_hhdet_tes!C17/0.086*1000000/RES_hhdet_num!C16)</f>
        <v>1375.2751910548134</v>
      </c>
      <c r="D17" s="156">
        <f>IF(RES_hhdet_tes!D17=0,0,RES_hhdet_tes!D17/0.086*1000000/RES_hhdet_num!D16)</f>
        <v>1565.3244090013832</v>
      </c>
      <c r="E17" s="156">
        <f>IF(RES_hhdet_tes!E17=0,0,RES_hhdet_tes!E17/0.086*1000000/RES_hhdet_num!E16)</f>
        <v>1467.6223500431147</v>
      </c>
      <c r="F17" s="156">
        <f>IF(RES_hhdet_tes!F17=0,0,RES_hhdet_tes!F17/0.086*1000000/RES_hhdet_num!F16)</f>
        <v>1561.9364276458266</v>
      </c>
      <c r="G17" s="156">
        <f>IF(RES_hhdet_tes!G17=0,0,RES_hhdet_tes!G17/0.086*1000000/RES_hhdet_num!G16)</f>
        <v>1607.3234624583026</v>
      </c>
      <c r="H17" s="156">
        <f>IF(RES_hhdet_tes!H17=0,0,RES_hhdet_tes!H17/0.086*1000000/RES_hhdet_num!H16)</f>
        <v>1426.3593207623328</v>
      </c>
      <c r="I17" s="156">
        <f>IF(RES_hhdet_tes!I17=0,0,RES_hhdet_tes!I17/0.086*1000000/RES_hhdet_num!I16)</f>
        <v>1428.8931454070412</v>
      </c>
      <c r="J17" s="156">
        <f>IF(RES_hhdet_tes!J17=0,0,RES_hhdet_tes!J17/0.086*1000000/RES_hhdet_num!J16)</f>
        <v>1385.4527626761092</v>
      </c>
      <c r="K17" s="156">
        <f>IF(RES_hhdet_tes!K17=0,0,RES_hhdet_tes!K17/0.086*1000000/RES_hhdet_num!K16)</f>
        <v>1362.7780971872783</v>
      </c>
      <c r="L17" s="156">
        <f>IF(RES_hhdet_tes!L17=0,0,RES_hhdet_tes!L17/0.086*1000000/RES_hhdet_num!L16)</f>
        <v>1281.8863147952725</v>
      </c>
      <c r="M17" s="156">
        <f>IF(RES_hhdet_tes!M17=0,0,RES_hhdet_tes!M17/0.086*1000000/RES_hhdet_num!M16)</f>
        <v>1253.8897845913973</v>
      </c>
      <c r="N17" s="156">
        <f>IF(RES_hhdet_tes!N17=0,0,RES_hhdet_tes!N17/0.086*1000000/RES_hhdet_num!N16)</f>
        <v>1461.241356241361</v>
      </c>
      <c r="O17" s="156">
        <f>IF(RES_hhdet_tes!O17=0,0,RES_hhdet_tes!O17/0.086*1000000/RES_hhdet_num!O16)</f>
        <v>1529.2603809205482</v>
      </c>
      <c r="P17" s="156">
        <f>IF(RES_hhdet_tes!P17=0,0,RES_hhdet_tes!P17/0.086*1000000/RES_hhdet_num!P16)</f>
        <v>1576.6651050540625</v>
      </c>
      <c r="Q17" s="156">
        <f>IF(RES_hhdet_tes!Q17=0,0,RES_hhdet_tes!Q17/0.086*1000000/RES_hhdet_num!Q16)</f>
        <v>1658.9621946381701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590.34416470284111</v>
      </c>
      <c r="C18" s="156">
        <f>IF(RES_hhdet_tes!C18=0,0,RES_hhdet_tes!C18/0.086*1000000/RES_hhdet_num!C16)</f>
        <v>598.17075592936817</v>
      </c>
      <c r="D18" s="156">
        <f>IF(RES_hhdet_tes!D18=0,0,RES_hhdet_tes!D18/0.086*1000000/RES_hhdet_num!D16)</f>
        <v>593.45520642491579</v>
      </c>
      <c r="E18" s="156">
        <f>IF(RES_hhdet_tes!E18=0,0,RES_hhdet_tes!E18/0.086*1000000/RES_hhdet_num!E16)</f>
        <v>593.78383893127545</v>
      </c>
      <c r="F18" s="156">
        <f>IF(RES_hhdet_tes!F18=0,0,RES_hhdet_tes!F18/0.086*1000000/RES_hhdet_num!F16)</f>
        <v>598.03347154618098</v>
      </c>
      <c r="G18" s="156">
        <f>IF(RES_hhdet_tes!G18=0,0,RES_hhdet_tes!G18/0.086*1000000/RES_hhdet_num!G16)</f>
        <v>596.17467122834262</v>
      </c>
      <c r="H18" s="156">
        <f>IF(RES_hhdet_tes!H18=0,0,RES_hhdet_tes!H18/0.086*1000000/RES_hhdet_num!H16)</f>
        <v>593.38378886267981</v>
      </c>
      <c r="I18" s="156">
        <f>IF(RES_hhdet_tes!I18=0,0,RES_hhdet_tes!I18/0.086*1000000/RES_hhdet_num!I16)</f>
        <v>590.05648013236055</v>
      </c>
      <c r="J18" s="156">
        <f>IF(RES_hhdet_tes!J18=0,0,RES_hhdet_tes!J18/0.086*1000000/RES_hhdet_num!J16)</f>
        <v>597.00836914151444</v>
      </c>
      <c r="K18" s="156">
        <f>IF(RES_hhdet_tes!K18=0,0,RES_hhdet_tes!K18/0.086*1000000/RES_hhdet_num!K16)</f>
        <v>594.67557119265916</v>
      </c>
      <c r="L18" s="156">
        <f>IF(RES_hhdet_tes!L18=0,0,RES_hhdet_tes!L18/0.086*1000000/RES_hhdet_num!L16)</f>
        <v>607.40554853069204</v>
      </c>
      <c r="M18" s="156">
        <f>IF(RES_hhdet_tes!M18=0,0,RES_hhdet_tes!M18/0.086*1000000/RES_hhdet_num!M16)</f>
        <v>601.68361337066426</v>
      </c>
      <c r="N18" s="156">
        <f>IF(RES_hhdet_tes!N18=0,0,RES_hhdet_tes!N18/0.086*1000000/RES_hhdet_num!N16)</f>
        <v>606.74298060788283</v>
      </c>
      <c r="O18" s="156">
        <f>IF(RES_hhdet_tes!O18=0,0,RES_hhdet_tes!O18/0.086*1000000/RES_hhdet_num!O16)</f>
        <v>609.76026404530433</v>
      </c>
      <c r="P18" s="156">
        <f>IF(RES_hhdet_tes!P18=0,0,RES_hhdet_tes!P18/0.086*1000000/RES_hhdet_num!P16)</f>
        <v>607.44819075766225</v>
      </c>
      <c r="Q18" s="156">
        <f>IF(RES_hhdet_tes!Q18=0,0,RES_hhdet_tes!Q18/0.086*1000000/RES_hhdet_num!Q16)</f>
        <v>599.78223519562619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706.58365986307615</v>
      </c>
      <c r="C19" s="157">
        <f>IF(RES_hhdet_tes!C19=0,0,RES_hhdet_tes!C19/0.086*1000000/RES_hhdet_num!C$3)</f>
        <v>716.05063940654452</v>
      </c>
      <c r="D19" s="157">
        <f>IF(RES_hhdet_tes!D19=0,0,RES_hhdet_tes!D19/0.086*1000000/RES_hhdet_num!D$3)</f>
        <v>750.61690961405225</v>
      </c>
      <c r="E19" s="157">
        <f>IF(RES_hhdet_tes!E19=0,0,RES_hhdet_tes!E19/0.086*1000000/RES_hhdet_num!E$3)</f>
        <v>810.04043389089838</v>
      </c>
      <c r="F19" s="157">
        <f>IF(RES_hhdet_tes!F19=0,0,RES_hhdet_tes!F19/0.086*1000000/RES_hhdet_num!F$3)</f>
        <v>823.41070262300218</v>
      </c>
      <c r="G19" s="157">
        <f>IF(RES_hhdet_tes!G19=0,0,RES_hhdet_tes!G19/0.086*1000000/RES_hhdet_num!G$3)</f>
        <v>856.59738702150685</v>
      </c>
      <c r="H19" s="157">
        <f>IF(RES_hhdet_tes!H19=0,0,RES_hhdet_tes!H19/0.086*1000000/RES_hhdet_num!H$3)</f>
        <v>814.90937224414893</v>
      </c>
      <c r="I19" s="157">
        <f>IF(RES_hhdet_tes!I19=0,0,RES_hhdet_tes!I19/0.086*1000000/RES_hhdet_num!I$3)</f>
        <v>808.51841872264026</v>
      </c>
      <c r="J19" s="157">
        <f>IF(RES_hhdet_tes!J19=0,0,RES_hhdet_tes!J19/0.086*1000000/RES_hhdet_num!J$3)</f>
        <v>720.05603104104989</v>
      </c>
      <c r="K19" s="157">
        <f>IF(RES_hhdet_tes!K19=0,0,RES_hhdet_tes!K19/0.086*1000000/RES_hhdet_num!K$3)</f>
        <v>737.73361621874847</v>
      </c>
      <c r="L19" s="157">
        <f>IF(RES_hhdet_tes!L19=0,0,RES_hhdet_tes!L19/0.086*1000000/RES_hhdet_num!L$3)</f>
        <v>715.7050091470627</v>
      </c>
      <c r="M19" s="157">
        <f>IF(RES_hhdet_tes!M19=0,0,RES_hhdet_tes!M19/0.086*1000000/RES_hhdet_num!M$3)</f>
        <v>714.55254400757065</v>
      </c>
      <c r="N19" s="157">
        <f>IF(RES_hhdet_tes!N19=0,0,RES_hhdet_tes!N19/0.086*1000000/RES_hhdet_num!N$3)</f>
        <v>768.70268964739239</v>
      </c>
      <c r="O19" s="157">
        <f>IF(RES_hhdet_tes!O19=0,0,RES_hhdet_tes!O19/0.086*1000000/RES_hhdet_num!O$3)</f>
        <v>795.2329107903023</v>
      </c>
      <c r="P19" s="157">
        <f>IF(RES_hhdet_tes!P19=0,0,RES_hhdet_tes!P19/0.086*1000000/RES_hhdet_num!P$3)</f>
        <v>821.49323604615142</v>
      </c>
      <c r="Q19" s="157">
        <f>IF(RES_hhdet_tes!Q19=0,0,RES_hhdet_tes!Q19/0.086*1000000/RES_hhdet_num!Q$3)</f>
        <v>900.01925706437351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614.02520423682199</v>
      </c>
      <c r="C21" s="156">
        <f>IF(RES_hhdet_tes!C21=0,0,RES_hhdet_tes!C21/0.086*1000000/RES_hhdet_num!C21)</f>
        <v>615.11722526374069</v>
      </c>
      <c r="D21" s="156">
        <f>IF(RES_hhdet_tes!D21=0,0,RES_hhdet_tes!D21/0.086*1000000/RES_hhdet_num!D21)</f>
        <v>611.1286494087808</v>
      </c>
      <c r="E21" s="156">
        <f>IF(RES_hhdet_tes!E21=0,0,RES_hhdet_tes!E21/0.086*1000000/RES_hhdet_num!E21)</f>
        <v>647.77187804898733</v>
      </c>
      <c r="F21" s="156">
        <f>IF(RES_hhdet_tes!F21=0,0,RES_hhdet_tes!F21/0.086*1000000/RES_hhdet_num!F21)</f>
        <v>643.55254083518707</v>
      </c>
      <c r="G21" s="156">
        <f>IF(RES_hhdet_tes!G21=0,0,RES_hhdet_tes!G21/0.086*1000000/RES_hhdet_num!G21)</f>
        <v>638.74225284496788</v>
      </c>
      <c r="H21" s="156">
        <f>IF(RES_hhdet_tes!H21=0,0,RES_hhdet_tes!H21/0.086*1000000/RES_hhdet_num!H21)</f>
        <v>639.13264875280038</v>
      </c>
      <c r="I21" s="156">
        <f>IF(RES_hhdet_tes!I21=0,0,RES_hhdet_tes!I21/0.086*1000000/RES_hhdet_num!I21)</f>
        <v>637.73715234631663</v>
      </c>
      <c r="J21" s="156">
        <f>IF(RES_hhdet_tes!J21=0,0,RES_hhdet_tes!J21/0.086*1000000/RES_hhdet_num!J21)</f>
        <v>632.37476102643018</v>
      </c>
      <c r="K21" s="156">
        <f>IF(RES_hhdet_tes!K21=0,0,RES_hhdet_tes!K21/0.086*1000000/RES_hhdet_num!K21)</f>
        <v>643.92338270917298</v>
      </c>
      <c r="L21" s="156">
        <f>IF(RES_hhdet_tes!L21=0,0,RES_hhdet_tes!L21/0.086*1000000/RES_hhdet_num!L21)</f>
        <v>652.42059561748067</v>
      </c>
      <c r="M21" s="156">
        <f>IF(RES_hhdet_tes!M21=0,0,RES_hhdet_tes!M21/0.086*1000000/RES_hhdet_num!M21)</f>
        <v>648.6970702287631</v>
      </c>
      <c r="N21" s="156">
        <f>IF(RES_hhdet_tes!N21=0,0,RES_hhdet_tes!N21/0.086*1000000/RES_hhdet_num!N21)</f>
        <v>647.47145374997422</v>
      </c>
      <c r="O21" s="156">
        <f>IF(RES_hhdet_tes!O21=0,0,RES_hhdet_tes!O21/0.086*1000000/RES_hhdet_num!O21)</f>
        <v>645.03514926929313</v>
      </c>
      <c r="P21" s="156">
        <f>IF(RES_hhdet_tes!P21=0,0,RES_hhdet_tes!P21/0.086*1000000/RES_hhdet_num!P21)</f>
        <v>636.05527670225524</v>
      </c>
      <c r="Q21" s="156">
        <f>IF(RES_hhdet_tes!Q21=0,0,RES_hhdet_tes!Q21/0.086*1000000/RES_hhdet_num!Q21)</f>
        <v>650.43904407454454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717.54803125986075</v>
      </c>
      <c r="C22" s="57">
        <f>IF(RES_hhdet_tes!C22=0,0,RES_hhdet_tes!C22/0.086*1000000/RES_hhdet_num!C22)</f>
        <v>728.08925160409308</v>
      </c>
      <c r="D22" s="57">
        <f>IF(RES_hhdet_tes!D22=0,0,RES_hhdet_tes!D22/0.086*1000000/RES_hhdet_num!D22)</f>
        <v>779.52811060804083</v>
      </c>
      <c r="E22" s="57">
        <f>IF(RES_hhdet_tes!E22=0,0,RES_hhdet_tes!E22/0.086*1000000/RES_hhdet_num!E22)</f>
        <v>824.81418678140426</v>
      </c>
      <c r="F22" s="57">
        <f>IF(RES_hhdet_tes!F22=0,0,RES_hhdet_tes!F22/0.086*1000000/RES_hhdet_num!F22)</f>
        <v>843.05371064617498</v>
      </c>
      <c r="G22" s="57">
        <f>IF(RES_hhdet_tes!G22=0,0,RES_hhdet_tes!G22/0.086*1000000/RES_hhdet_num!G22)</f>
        <v>876.17440732177442</v>
      </c>
      <c r="H22" s="57">
        <f>IF(RES_hhdet_tes!H22=0,0,RES_hhdet_tes!H22/0.086*1000000/RES_hhdet_num!H22)</f>
        <v>828.21166854155729</v>
      </c>
      <c r="I22" s="57">
        <f>IF(RES_hhdet_tes!I22=0,0,RES_hhdet_tes!I22/0.086*1000000/RES_hhdet_num!I22)</f>
        <v>827.32859623396428</v>
      </c>
      <c r="J22" s="57">
        <f>IF(RES_hhdet_tes!J22=0,0,RES_hhdet_tes!J22/0.086*1000000/RES_hhdet_num!J22)</f>
        <v>744.96230897662497</v>
      </c>
      <c r="K22" s="57">
        <f>IF(RES_hhdet_tes!K22=0,0,RES_hhdet_tes!K22/0.086*1000000/RES_hhdet_num!K22)</f>
        <v>750.86831530821837</v>
      </c>
      <c r="L22" s="57">
        <f>IF(RES_hhdet_tes!L22=0,0,RES_hhdet_tes!L22/0.086*1000000/RES_hhdet_num!L22)</f>
        <v>719.41600054210016</v>
      </c>
      <c r="M22" s="57">
        <f>IF(RES_hhdet_tes!M22=0,0,RES_hhdet_tes!M22/0.086*1000000/RES_hhdet_num!M22)</f>
        <v>728.77564649113413</v>
      </c>
      <c r="N22" s="57">
        <f>IF(RES_hhdet_tes!N22=0,0,RES_hhdet_tes!N22/0.086*1000000/RES_hhdet_num!N22)</f>
        <v>792.10875033569198</v>
      </c>
      <c r="O22" s="57">
        <f>IF(RES_hhdet_tes!O22=0,0,RES_hhdet_tes!O22/0.086*1000000/RES_hhdet_num!O22)</f>
        <v>821.35050656625208</v>
      </c>
      <c r="P22" s="57">
        <f>IF(RES_hhdet_tes!P22=0,0,RES_hhdet_tes!P22/0.086*1000000/RES_hhdet_num!P22)</f>
        <v>863.32204644551564</v>
      </c>
      <c r="Q22" s="57">
        <f>IF(RES_hhdet_tes!Q22=0,0,RES_hhdet_tes!Q22/0.086*1000000/RES_hhdet_num!Q22)</f>
        <v>947.95833303300901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13944.670210875489</v>
      </c>
      <c r="C24" s="168">
        <f t="shared" ref="C24:Q24" si="3">SUM(C25,C28,C30,C39)</f>
        <v>14001.689630220411</v>
      </c>
      <c r="D24" s="168">
        <f t="shared" si="3"/>
        <v>13946.782765140904</v>
      </c>
      <c r="E24" s="168">
        <f t="shared" si="3"/>
        <v>14535.02410178955</v>
      </c>
      <c r="F24" s="168">
        <f t="shared" si="3"/>
        <v>14653.964504700667</v>
      </c>
      <c r="G24" s="168">
        <f t="shared" si="3"/>
        <v>14610.960342761418</v>
      </c>
      <c r="H24" s="168">
        <f t="shared" si="3"/>
        <v>12990.348753316181</v>
      </c>
      <c r="I24" s="168">
        <f t="shared" si="3"/>
        <v>12249.852978997529</v>
      </c>
      <c r="J24" s="168">
        <f t="shared" si="3"/>
        <v>12372.975769433211</v>
      </c>
      <c r="K24" s="168">
        <f t="shared" si="3"/>
        <v>12192.04697340343</v>
      </c>
      <c r="L24" s="168">
        <f t="shared" si="3"/>
        <v>13141.759387520731</v>
      </c>
      <c r="M24" s="168">
        <f t="shared" si="3"/>
        <v>11061.352036030921</v>
      </c>
      <c r="N24" s="168">
        <f t="shared" si="3"/>
        <v>11628.615908291296</v>
      </c>
      <c r="O24" s="168">
        <f t="shared" si="3"/>
        <v>12624.352063431914</v>
      </c>
      <c r="P24" s="168">
        <f t="shared" si="3"/>
        <v>10872.837833376703</v>
      </c>
      <c r="Q24" s="168">
        <f t="shared" si="3"/>
        <v>12071.298130695186</v>
      </c>
    </row>
    <row r="25" spans="1:17" ht="12.95" customHeight="1" x14ac:dyDescent="0.25">
      <c r="A25" s="158" t="s">
        <v>65</v>
      </c>
      <c r="B25" s="157">
        <f t="shared" ref="B25:Q25" si="4">SUM(B26:B27)</f>
        <v>11367.726641927246</v>
      </c>
      <c r="C25" s="157">
        <f t="shared" si="4"/>
        <v>11347.837025681318</v>
      </c>
      <c r="D25" s="157">
        <f t="shared" si="4"/>
        <v>11087.641285933585</v>
      </c>
      <c r="E25" s="157">
        <f t="shared" si="4"/>
        <v>11700.093806896119</v>
      </c>
      <c r="F25" s="157">
        <f t="shared" si="4"/>
        <v>11707.94694817818</v>
      </c>
      <c r="G25" s="157">
        <f t="shared" si="4"/>
        <v>11584.914903546813</v>
      </c>
      <c r="H25" s="157">
        <f t="shared" si="4"/>
        <v>10168.666454139127</v>
      </c>
      <c r="I25" s="157">
        <f t="shared" si="4"/>
        <v>9433.8004520960731</v>
      </c>
      <c r="J25" s="157">
        <f t="shared" si="4"/>
        <v>9675.1852043135259</v>
      </c>
      <c r="K25" s="157">
        <f t="shared" si="4"/>
        <v>9497.1006480084452</v>
      </c>
      <c r="L25" s="157">
        <f t="shared" si="4"/>
        <v>10518.709407878088</v>
      </c>
      <c r="M25" s="157">
        <f t="shared" si="4"/>
        <v>8461.7164986669213</v>
      </c>
      <c r="N25" s="157">
        <f t="shared" si="4"/>
        <v>8776.0138303117874</v>
      </c>
      <c r="O25" s="157">
        <f t="shared" si="4"/>
        <v>9680.8151297326294</v>
      </c>
      <c r="P25" s="157">
        <f t="shared" si="4"/>
        <v>7862.9613257290439</v>
      </c>
      <c r="Q25" s="157">
        <f t="shared" si="4"/>
        <v>8915.3014366511488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11011.72036609819</v>
      </c>
      <c r="C26" s="156">
        <f>IF(RES_hhdet_tes!C26=0,0,RES_hhdet_tes!C26/0.086*1000000/RES_hhdet_num!C$24)</f>
        <v>10978.364250784503</v>
      </c>
      <c r="D26" s="156">
        <f>IF(RES_hhdet_tes!D26=0,0,RES_hhdet_tes!D26/0.086*1000000/RES_hhdet_num!D$24)</f>
        <v>10478.252338106045</v>
      </c>
      <c r="E26" s="156">
        <f>IF(RES_hhdet_tes!E26=0,0,RES_hhdet_tes!E26/0.086*1000000/RES_hhdet_num!E$24)</f>
        <v>11133.891097398355</v>
      </c>
      <c r="F26" s="156">
        <f>IF(RES_hhdet_tes!F26=0,0,RES_hhdet_tes!F26/0.086*1000000/RES_hhdet_num!F$24)</f>
        <v>11096.441223963953</v>
      </c>
      <c r="G26" s="156">
        <f>IF(RES_hhdet_tes!G26=0,0,RES_hhdet_tes!G26/0.086*1000000/RES_hhdet_num!G$24)</f>
        <v>10981.560964026448</v>
      </c>
      <c r="H26" s="156">
        <f>IF(RES_hhdet_tes!H26=0,0,RES_hhdet_tes!H26/0.086*1000000/RES_hhdet_num!H$24)</f>
        <v>9774.3284099252287</v>
      </c>
      <c r="I26" s="156">
        <f>IF(RES_hhdet_tes!I26=0,0,RES_hhdet_tes!I26/0.086*1000000/RES_hhdet_num!I$24)</f>
        <v>9052.6675500605033</v>
      </c>
      <c r="J26" s="156">
        <f>IF(RES_hhdet_tes!J26=0,0,RES_hhdet_tes!J26/0.086*1000000/RES_hhdet_num!J$24)</f>
        <v>9508.4242318314919</v>
      </c>
      <c r="K26" s="156">
        <f>IF(RES_hhdet_tes!K26=0,0,RES_hhdet_tes!K26/0.086*1000000/RES_hhdet_num!K$24)</f>
        <v>9310.4060008023916</v>
      </c>
      <c r="L26" s="156">
        <f>IF(RES_hhdet_tes!L26=0,0,RES_hhdet_tes!L26/0.086*1000000/RES_hhdet_num!L$24)</f>
        <v>10395.953764988677</v>
      </c>
      <c r="M26" s="156">
        <f>IF(RES_hhdet_tes!M26=0,0,RES_hhdet_tes!M26/0.086*1000000/RES_hhdet_num!M$24)</f>
        <v>8359.1260082408553</v>
      </c>
      <c r="N26" s="156">
        <f>IF(RES_hhdet_tes!N26=0,0,RES_hhdet_tes!N26/0.086*1000000/RES_hhdet_num!N$24)</f>
        <v>8605.5303848612384</v>
      </c>
      <c r="O26" s="156">
        <f>IF(RES_hhdet_tes!O26=0,0,RES_hhdet_tes!O26/0.086*1000000/RES_hhdet_num!O$24)</f>
        <v>9503.0382812211337</v>
      </c>
      <c r="P26" s="156">
        <f>IF(RES_hhdet_tes!P26=0,0,RES_hhdet_tes!P26/0.086*1000000/RES_hhdet_num!P$24)</f>
        <v>7663.8630137695054</v>
      </c>
      <c r="Q26" s="156">
        <f>IF(RES_hhdet_tes!Q26=0,0,RES_hhdet_tes!Q26/0.086*1000000/RES_hhdet_num!Q$24)</f>
        <v>8708.5892481637984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356.00627582905508</v>
      </c>
      <c r="C27" s="156">
        <f>IF(RES_hhdet_tes!C27=0,0,RES_hhdet_tes!C27/0.086*1000000/RES_hhdet_num!C$24)</f>
        <v>369.47277489681426</v>
      </c>
      <c r="D27" s="156">
        <f>IF(RES_hhdet_tes!D27=0,0,RES_hhdet_tes!D27/0.086*1000000/RES_hhdet_num!D$24)</f>
        <v>609.38894782754028</v>
      </c>
      <c r="E27" s="156">
        <f>IF(RES_hhdet_tes!E27=0,0,RES_hhdet_tes!E27/0.086*1000000/RES_hhdet_num!E$24)</f>
        <v>566.20270949776375</v>
      </c>
      <c r="F27" s="156">
        <f>IF(RES_hhdet_tes!F27=0,0,RES_hhdet_tes!F27/0.086*1000000/RES_hhdet_num!F$24)</f>
        <v>611.50572421422657</v>
      </c>
      <c r="G27" s="156">
        <f>IF(RES_hhdet_tes!G27=0,0,RES_hhdet_tes!G27/0.086*1000000/RES_hhdet_num!G$24)</f>
        <v>603.35393952036497</v>
      </c>
      <c r="H27" s="156">
        <f>IF(RES_hhdet_tes!H27=0,0,RES_hhdet_tes!H27/0.086*1000000/RES_hhdet_num!H$24)</f>
        <v>394.33804421389794</v>
      </c>
      <c r="I27" s="156">
        <f>IF(RES_hhdet_tes!I27=0,0,RES_hhdet_tes!I27/0.086*1000000/RES_hhdet_num!I$24)</f>
        <v>381.13290203556977</v>
      </c>
      <c r="J27" s="156">
        <f>IF(RES_hhdet_tes!J27=0,0,RES_hhdet_tes!J27/0.086*1000000/RES_hhdet_num!J$24)</f>
        <v>166.76097248203484</v>
      </c>
      <c r="K27" s="156">
        <f>IF(RES_hhdet_tes!K27=0,0,RES_hhdet_tes!K27/0.086*1000000/RES_hhdet_num!K$24)</f>
        <v>186.69464720605356</v>
      </c>
      <c r="L27" s="156">
        <f>IF(RES_hhdet_tes!L27=0,0,RES_hhdet_tes!L27/0.086*1000000/RES_hhdet_num!L$24)</f>
        <v>122.75564288941156</v>
      </c>
      <c r="M27" s="156">
        <f>IF(RES_hhdet_tes!M27=0,0,RES_hhdet_tes!M27/0.086*1000000/RES_hhdet_num!M$24)</f>
        <v>102.59049042606664</v>
      </c>
      <c r="N27" s="156">
        <f>IF(RES_hhdet_tes!N27=0,0,RES_hhdet_tes!N27/0.086*1000000/RES_hhdet_num!N$24)</f>
        <v>170.48344545054982</v>
      </c>
      <c r="O27" s="156">
        <f>IF(RES_hhdet_tes!O27=0,0,RES_hhdet_tes!O27/0.086*1000000/RES_hhdet_num!O$24)</f>
        <v>177.77684851149638</v>
      </c>
      <c r="P27" s="156">
        <f>IF(RES_hhdet_tes!P27=0,0,RES_hhdet_tes!P27/0.086*1000000/RES_hhdet_num!P$24)</f>
        <v>199.09831195953879</v>
      </c>
      <c r="Q27" s="156">
        <f>IF(RES_hhdet_tes!Q27=0,0,RES_hhdet_tes!Q27/0.086*1000000/RES_hhdet_num!Q$24)</f>
        <v>206.71218848735012</v>
      </c>
    </row>
    <row r="28" spans="1:17" ht="12.95" customHeight="1" x14ac:dyDescent="0.25">
      <c r="A28" s="158" t="s">
        <v>112</v>
      </c>
      <c r="B28" s="157">
        <f t="shared" ref="B28:Q28" si="5">B29</f>
        <v>7.4875741904392248</v>
      </c>
      <c r="C28" s="157">
        <f t="shared" si="5"/>
        <v>9.4713114431858383</v>
      </c>
      <c r="D28" s="157">
        <f t="shared" si="5"/>
        <v>11.44298667204505</v>
      </c>
      <c r="E28" s="157">
        <f t="shared" si="5"/>
        <v>12.978036705571458</v>
      </c>
      <c r="F28" s="157">
        <f t="shared" si="5"/>
        <v>14.327363844550181</v>
      </c>
      <c r="G28" s="157">
        <f t="shared" si="5"/>
        <v>16.274217699075056</v>
      </c>
      <c r="H28" s="157">
        <f t="shared" si="5"/>
        <v>17.99604728433809</v>
      </c>
      <c r="I28" s="157">
        <f t="shared" si="5"/>
        <v>20.214485580094212</v>
      </c>
      <c r="J28" s="157">
        <f t="shared" si="5"/>
        <v>26.485752018994514</v>
      </c>
      <c r="K28" s="157">
        <f t="shared" si="5"/>
        <v>33.279663328595696</v>
      </c>
      <c r="L28" s="157">
        <f t="shared" si="5"/>
        <v>39.497576398726792</v>
      </c>
      <c r="M28" s="157">
        <f t="shared" si="5"/>
        <v>45.494080115594329</v>
      </c>
      <c r="N28" s="157">
        <f t="shared" si="5"/>
        <v>51.306145256168683</v>
      </c>
      <c r="O28" s="157">
        <f t="shared" si="5"/>
        <v>53.147325505567416</v>
      </c>
      <c r="P28" s="157">
        <f t="shared" si="5"/>
        <v>51.35737667124635</v>
      </c>
      <c r="Q28" s="157">
        <f t="shared" si="5"/>
        <v>54.354338225127549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7.4875741904392248</v>
      </c>
      <c r="C29" s="156">
        <f>IF(RES_hhdet_tes!C29=0,0,RES_hhdet_tes!C29/0.086*1000000/RES_hhdet_num!C$24)</f>
        <v>9.4713114431858383</v>
      </c>
      <c r="D29" s="156">
        <f>IF(RES_hhdet_tes!D29=0,0,RES_hhdet_tes!D29/0.086*1000000/RES_hhdet_num!D$24)</f>
        <v>11.44298667204505</v>
      </c>
      <c r="E29" s="156">
        <f>IF(RES_hhdet_tes!E29=0,0,RES_hhdet_tes!E29/0.086*1000000/RES_hhdet_num!E$24)</f>
        <v>12.978036705571458</v>
      </c>
      <c r="F29" s="156">
        <f>IF(RES_hhdet_tes!F29=0,0,RES_hhdet_tes!F29/0.086*1000000/RES_hhdet_num!F$24)</f>
        <v>14.327363844550181</v>
      </c>
      <c r="G29" s="156">
        <f>IF(RES_hhdet_tes!G29=0,0,RES_hhdet_tes!G29/0.086*1000000/RES_hhdet_num!G$24)</f>
        <v>16.274217699075056</v>
      </c>
      <c r="H29" s="156">
        <f>IF(RES_hhdet_tes!H29=0,0,RES_hhdet_tes!H29/0.086*1000000/RES_hhdet_num!H$24)</f>
        <v>17.99604728433809</v>
      </c>
      <c r="I29" s="156">
        <f>IF(RES_hhdet_tes!I29=0,0,RES_hhdet_tes!I29/0.086*1000000/RES_hhdet_num!I$24)</f>
        <v>20.214485580094212</v>
      </c>
      <c r="J29" s="156">
        <f>IF(RES_hhdet_tes!J29=0,0,RES_hhdet_tes!J29/0.086*1000000/RES_hhdet_num!J$24)</f>
        <v>26.485752018994514</v>
      </c>
      <c r="K29" s="156">
        <f>IF(RES_hhdet_tes!K29=0,0,RES_hhdet_tes!K29/0.086*1000000/RES_hhdet_num!K$24)</f>
        <v>33.279663328595696</v>
      </c>
      <c r="L29" s="156">
        <f>IF(RES_hhdet_tes!L29=0,0,RES_hhdet_tes!L29/0.086*1000000/RES_hhdet_num!L$24)</f>
        <v>39.497576398726792</v>
      </c>
      <c r="M29" s="156">
        <f>IF(RES_hhdet_tes!M29=0,0,RES_hhdet_tes!M29/0.086*1000000/RES_hhdet_num!M$24)</f>
        <v>45.494080115594329</v>
      </c>
      <c r="N29" s="156">
        <f>IF(RES_hhdet_tes!N29=0,0,RES_hhdet_tes!N29/0.086*1000000/RES_hhdet_num!N$24)</f>
        <v>51.306145256168683</v>
      </c>
      <c r="O29" s="156">
        <f>IF(RES_hhdet_tes!O29=0,0,RES_hhdet_tes!O29/0.086*1000000/RES_hhdet_num!O$24)</f>
        <v>53.147325505567416</v>
      </c>
      <c r="P29" s="156">
        <f>IF(RES_hhdet_tes!P29=0,0,RES_hhdet_tes!P29/0.086*1000000/RES_hhdet_num!P$24)</f>
        <v>51.35737667124635</v>
      </c>
      <c r="Q29" s="156">
        <f>IF(RES_hhdet_tes!Q29=0,0,RES_hhdet_tes!Q29/0.086*1000000/RES_hhdet_num!Q$24)</f>
        <v>54.354338225127549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1862.8702440708344</v>
      </c>
      <c r="C30" s="157">
        <f>IF(RES_hhdet_tes!C30=0,0,RES_hhdet_tes!C30/0.086*1000000/RES_hhdet_num!C$24)</f>
        <v>1928.3286106599578</v>
      </c>
      <c r="D30" s="157">
        <f>IF(RES_hhdet_tes!D30=0,0,RES_hhdet_tes!D30/0.086*1000000/RES_hhdet_num!D$24)</f>
        <v>2097.0764914168435</v>
      </c>
      <c r="E30" s="157">
        <f>IF(RES_hhdet_tes!E30=0,0,RES_hhdet_tes!E30/0.086*1000000/RES_hhdet_num!E$24)</f>
        <v>2011.9138010995418</v>
      </c>
      <c r="F30" s="157">
        <f>IF(RES_hhdet_tes!F30=0,0,RES_hhdet_tes!F30/0.086*1000000/RES_hhdet_num!F$24)</f>
        <v>2108.2898924020078</v>
      </c>
      <c r="G30" s="157">
        <f>IF(RES_hhdet_tes!G30=0,0,RES_hhdet_tes!G30/0.086*1000000/RES_hhdet_num!G$24)</f>
        <v>2153.1804524268932</v>
      </c>
      <c r="H30" s="157">
        <f>IF(RES_hhdet_tes!H30=0,0,RES_hhdet_tes!H30/0.086*1000000/RES_hhdet_num!H$24)</f>
        <v>1988.7760969682163</v>
      </c>
      <c r="I30" s="157">
        <f>IF(RES_hhdet_tes!I30=0,0,RES_hhdet_tes!I30/0.086*1000000/RES_hhdet_num!I$24)</f>
        <v>1987.325979948791</v>
      </c>
      <c r="J30" s="157">
        <f>IF(RES_hhdet_tes!J30=0,0,RES_hhdet_tes!J30/0.086*1000000/RES_hhdet_num!J$24)</f>
        <v>1951.2510458161876</v>
      </c>
      <c r="K30" s="157">
        <f>IF(RES_hhdet_tes!K30=0,0,RES_hhdet_tes!K30/0.086*1000000/RES_hhdet_num!K$24)</f>
        <v>1923.9330210658004</v>
      </c>
      <c r="L30" s="157">
        <f>IF(RES_hhdet_tes!L30=0,0,RES_hhdet_tes!L30/0.086*1000000/RES_hhdet_num!L$24)</f>
        <v>1867.8465402181059</v>
      </c>
      <c r="M30" s="157">
        <f>IF(RES_hhdet_tes!M30=0,0,RES_hhdet_tes!M30/0.086*1000000/RES_hhdet_num!M$24)</f>
        <v>1839.5897852877279</v>
      </c>
      <c r="N30" s="157">
        <f>IF(RES_hhdet_tes!N30=0,0,RES_hhdet_tes!N30/0.086*1000000/RES_hhdet_num!N$24)</f>
        <v>2032.5871569777596</v>
      </c>
      <c r="O30" s="157">
        <f>IF(RES_hhdet_tes!O30=0,0,RES_hhdet_tes!O30/0.086*1000000/RES_hhdet_num!O$24)</f>
        <v>2095.1606156759799</v>
      </c>
      <c r="P30" s="157">
        <f>IF(RES_hhdet_tes!P30=0,0,RES_hhdet_tes!P30/0.086*1000000/RES_hhdet_num!P$24)</f>
        <v>2137.0194295637584</v>
      </c>
      <c r="Q30" s="157">
        <f>IF(RES_hhdet_tes!Q30=0,0,RES_hhdet_tes!Q30/0.086*1000000/RES_hhdet_num!Q$24)</f>
        <v>2201.6405524187539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1686.9971105327254</v>
      </c>
      <c r="C31" s="132">
        <f>IF(RES_hhdet_tes!C31=0,0,RES_hhdet_tes!C31/0.086*1000000/RES_hhdet_num!C31)</f>
        <v>1708.7325726744953</v>
      </c>
      <c r="D31" s="132">
        <f>IF(RES_hhdet_tes!D31=0,0,RES_hhdet_tes!D31/0.086*1000000/RES_hhdet_num!D31)</f>
        <v>1697.6786884857595</v>
      </c>
      <c r="E31" s="132">
        <f>IF(RES_hhdet_tes!E31=0,0,RES_hhdet_tes!E31/0.086*1000000/RES_hhdet_num!E31)</f>
        <v>1696.5374191306421</v>
      </c>
      <c r="F31" s="132">
        <f>IF(RES_hhdet_tes!F31=0,0,RES_hhdet_tes!F31/0.086*1000000/RES_hhdet_num!F31)</f>
        <v>1707.4398815117211</v>
      </c>
      <c r="G31" s="132">
        <f>IF(RES_hhdet_tes!G31=0,0,RES_hhdet_tes!G31/0.086*1000000/RES_hhdet_num!G31)</f>
        <v>1706.2590580692943</v>
      </c>
      <c r="H31" s="132">
        <f>IF(RES_hhdet_tes!H31=0,0,RES_hhdet_tes!H31/0.086*1000000/RES_hhdet_num!H31)</f>
        <v>1713.6922369906272</v>
      </c>
      <c r="I31" s="132">
        <f>IF(RES_hhdet_tes!I31=0,0,RES_hhdet_tes!I31/0.086*1000000/RES_hhdet_num!I31)</f>
        <v>1708.5766701160999</v>
      </c>
      <c r="J31" s="132">
        <f>IF(RES_hhdet_tes!J31=0,0,RES_hhdet_tes!J31/0.086*1000000/RES_hhdet_num!J31)</f>
        <v>1725.4841119737591</v>
      </c>
      <c r="K31" s="132">
        <f>IF(RES_hhdet_tes!K31=0,0,RES_hhdet_tes!K31/0.086*1000000/RES_hhdet_num!K31)</f>
        <v>1717.7012514665444</v>
      </c>
      <c r="L31" s="132">
        <f>IF(RES_hhdet_tes!L31=0,0,RES_hhdet_tes!L31/0.086*1000000/RES_hhdet_num!L31)</f>
        <v>1749.2377653660369</v>
      </c>
      <c r="M31" s="132">
        <f>IF(RES_hhdet_tes!M31=0,0,RES_hhdet_tes!M31/0.086*1000000/RES_hhdet_num!M31)</f>
        <v>1740.0709918793686</v>
      </c>
      <c r="N31" s="132">
        <f>IF(RES_hhdet_tes!N31=0,0,RES_hhdet_tes!N31/0.086*1000000/RES_hhdet_num!N31)</f>
        <v>1755.438907519359</v>
      </c>
      <c r="O31" s="132">
        <f>IF(RES_hhdet_tes!O31=0,0,RES_hhdet_tes!O31/0.086*1000000/RES_hhdet_num!O31)</f>
        <v>1775.1830610858208</v>
      </c>
      <c r="P31" s="132">
        <f>IF(RES_hhdet_tes!P31=0,0,RES_hhdet_tes!P31/0.086*1000000/RES_hhdet_num!P31)</f>
        <v>1772.2685106701549</v>
      </c>
      <c r="Q31" s="132">
        <f>IF(RES_hhdet_tes!Q31=0,0,RES_hhdet_tes!Q31/0.086*1000000/RES_hhdet_num!Q31)</f>
        <v>1750.894263291679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1686.8922865492266</v>
      </c>
      <c r="C32" s="132">
        <f>IF(RES_hhdet_tes!C32=0,0,RES_hhdet_tes!C32/0.086*1000000/RES_hhdet_num!C32)</f>
        <v>1768.1187517683845</v>
      </c>
      <c r="D32" s="132">
        <f>IF(RES_hhdet_tes!D32=0,0,RES_hhdet_tes!D32/0.086*1000000/RES_hhdet_num!D32)</f>
        <v>1763.8201254855321</v>
      </c>
      <c r="E32" s="132">
        <f>IF(RES_hhdet_tes!E32=0,0,RES_hhdet_tes!E32/0.086*1000000/RES_hhdet_num!E32)</f>
        <v>1771.0060142793941</v>
      </c>
      <c r="F32" s="132">
        <f>IF(RES_hhdet_tes!F32=0,0,RES_hhdet_tes!F32/0.086*1000000/RES_hhdet_num!F32)</f>
        <v>1779.2162499662318</v>
      </c>
      <c r="G32" s="132">
        <f>IF(RES_hhdet_tes!G32=0,0,RES_hhdet_tes!G32/0.086*1000000/RES_hhdet_num!G32)</f>
        <v>1765.7958489304774</v>
      </c>
      <c r="H32" s="132">
        <f>IF(RES_hhdet_tes!H32=0,0,RES_hhdet_tes!H32/0.086*1000000/RES_hhdet_num!H32)</f>
        <v>1761.057073596344</v>
      </c>
      <c r="I32" s="132">
        <f>IF(RES_hhdet_tes!I32=0,0,RES_hhdet_tes!I32/0.086*1000000/RES_hhdet_num!I32)</f>
        <v>1750.2709952965693</v>
      </c>
      <c r="J32" s="132">
        <f>IF(RES_hhdet_tes!J32=0,0,RES_hhdet_tes!J32/0.086*1000000/RES_hhdet_num!J32)</f>
        <v>1765.9215939112498</v>
      </c>
      <c r="K32" s="132">
        <f>IF(RES_hhdet_tes!K32=0,0,RES_hhdet_tes!K32/0.086*1000000/RES_hhdet_num!K32)</f>
        <v>1759.3801361273811</v>
      </c>
      <c r="L32" s="132">
        <f>IF(RES_hhdet_tes!L32=0,0,RES_hhdet_tes!L32/0.086*1000000/RES_hhdet_num!L32)</f>
        <v>1790.4096830218159</v>
      </c>
      <c r="M32" s="132">
        <f>IF(RES_hhdet_tes!M32=0,0,RES_hhdet_tes!M32/0.086*1000000/RES_hhdet_num!M32)</f>
        <v>1774.8325806783382</v>
      </c>
      <c r="N32" s="132">
        <f>IF(RES_hhdet_tes!N32=0,0,RES_hhdet_tes!N32/0.086*1000000/RES_hhdet_num!N32)</f>
        <v>1786.8875559770174</v>
      </c>
      <c r="O32" s="132">
        <f>IF(RES_hhdet_tes!O32=0,0,RES_hhdet_tes!O32/0.086*1000000/RES_hhdet_num!O32)</f>
        <v>1793.4962507201988</v>
      </c>
      <c r="P32" s="132">
        <f>IF(RES_hhdet_tes!P32=0,0,RES_hhdet_tes!P32/0.086*1000000/RES_hhdet_num!P32)</f>
        <v>1785.6470258169782</v>
      </c>
      <c r="Q32" s="132">
        <f>IF(RES_hhdet_tes!Q32=0,0,RES_hhdet_tes!Q32/0.086*1000000/RES_hhdet_num!Q32)</f>
        <v>1759.1087711157911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1096.5481218463854</v>
      </c>
      <c r="C33" s="165">
        <f>IF(RES_hhdet_tes!C33=0,0,RES_hhdet_tes!C33/0.086*1000000/RES_hhdet_num!C32)</f>
        <v>1169.9479958390164</v>
      </c>
      <c r="D33" s="165">
        <f>IF(RES_hhdet_tes!D33=0,0,RES_hhdet_tes!D33/0.086*1000000/RES_hhdet_num!D32)</f>
        <v>1170.3649190606168</v>
      </c>
      <c r="E33" s="165">
        <f>IF(RES_hhdet_tes!E33=0,0,RES_hhdet_tes!E33/0.086*1000000/RES_hhdet_num!E32)</f>
        <v>1177.2221753481174</v>
      </c>
      <c r="F33" s="165">
        <f>IF(RES_hhdet_tes!F33=0,0,RES_hhdet_tes!F33/0.086*1000000/RES_hhdet_num!F32)</f>
        <v>1181.1827784200507</v>
      </c>
      <c r="G33" s="165">
        <f>IF(RES_hhdet_tes!G33=0,0,RES_hhdet_tes!G33/0.086*1000000/RES_hhdet_num!G32)</f>
        <v>1169.6211777021347</v>
      </c>
      <c r="H33" s="165">
        <f>IF(RES_hhdet_tes!H33=0,0,RES_hhdet_tes!H33/0.086*1000000/RES_hhdet_num!H32)</f>
        <v>1167.6732847336643</v>
      </c>
      <c r="I33" s="165">
        <f>IF(RES_hhdet_tes!I33=0,0,RES_hhdet_tes!I33/0.086*1000000/RES_hhdet_num!I32)</f>
        <v>1160.2145151642087</v>
      </c>
      <c r="J33" s="165">
        <f>IF(RES_hhdet_tes!J33=0,0,RES_hhdet_tes!J33/0.086*1000000/RES_hhdet_num!J32)</f>
        <v>1168.9132247697351</v>
      </c>
      <c r="K33" s="165">
        <f>IF(RES_hhdet_tes!K33=0,0,RES_hhdet_tes!K33/0.086*1000000/RES_hhdet_num!K32)</f>
        <v>1164.7045649347222</v>
      </c>
      <c r="L33" s="165">
        <f>IF(RES_hhdet_tes!L33=0,0,RES_hhdet_tes!L33/0.086*1000000/RES_hhdet_num!L32)</f>
        <v>1183.004134491124</v>
      </c>
      <c r="M33" s="165">
        <f>IF(RES_hhdet_tes!M33=0,0,RES_hhdet_tes!M33/0.086*1000000/RES_hhdet_num!M32)</f>
        <v>1173.1489673076737</v>
      </c>
      <c r="N33" s="165">
        <f>IF(RES_hhdet_tes!N33=0,0,RES_hhdet_tes!N33/0.086*1000000/RES_hhdet_num!N32)</f>
        <v>1180.1445753691346</v>
      </c>
      <c r="O33" s="165">
        <f>IF(RES_hhdet_tes!O33=0,0,RES_hhdet_tes!O33/0.086*1000000/RES_hhdet_num!O32)</f>
        <v>1183.7359866748952</v>
      </c>
      <c r="P33" s="165">
        <f>IF(RES_hhdet_tes!P33=0,0,RES_hhdet_tes!P33/0.086*1000000/RES_hhdet_num!P32)</f>
        <v>1178.1988350593158</v>
      </c>
      <c r="Q33" s="165">
        <f>IF(RES_hhdet_tes!Q33=0,0,RES_hhdet_tes!Q33/0.086*1000000/RES_hhdet_num!Q32)</f>
        <v>1159.3265359201655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590.34416470284123</v>
      </c>
      <c r="C34" s="164">
        <f>IF(RES_hhdet_tes!C34=0,0,RES_hhdet_tes!C34/0.086*1000000/RES_hhdet_num!C32)</f>
        <v>598.1707559293684</v>
      </c>
      <c r="D34" s="164">
        <f>IF(RES_hhdet_tes!D34=0,0,RES_hhdet_tes!D34/0.086*1000000/RES_hhdet_num!D32)</f>
        <v>593.45520642491556</v>
      </c>
      <c r="E34" s="164">
        <f>IF(RES_hhdet_tes!E34=0,0,RES_hhdet_tes!E34/0.086*1000000/RES_hhdet_num!E32)</f>
        <v>593.78383893127682</v>
      </c>
      <c r="F34" s="164">
        <f>IF(RES_hhdet_tes!F34=0,0,RES_hhdet_tes!F34/0.086*1000000/RES_hhdet_num!F32)</f>
        <v>598.03347154618109</v>
      </c>
      <c r="G34" s="164">
        <f>IF(RES_hhdet_tes!G34=0,0,RES_hhdet_tes!G34/0.086*1000000/RES_hhdet_num!G32)</f>
        <v>596.1746712283425</v>
      </c>
      <c r="H34" s="164">
        <f>IF(RES_hhdet_tes!H34=0,0,RES_hhdet_tes!H34/0.086*1000000/RES_hhdet_num!H32)</f>
        <v>593.38378886267992</v>
      </c>
      <c r="I34" s="164">
        <f>IF(RES_hhdet_tes!I34=0,0,RES_hhdet_tes!I34/0.086*1000000/RES_hhdet_num!I32)</f>
        <v>590.05648013236055</v>
      </c>
      <c r="J34" s="164">
        <f>IF(RES_hhdet_tes!J34=0,0,RES_hhdet_tes!J34/0.086*1000000/RES_hhdet_num!J32)</f>
        <v>597.00836914151466</v>
      </c>
      <c r="K34" s="164">
        <f>IF(RES_hhdet_tes!K34=0,0,RES_hhdet_tes!K34/0.086*1000000/RES_hhdet_num!K32)</f>
        <v>594.67557119265871</v>
      </c>
      <c r="L34" s="164">
        <f>IF(RES_hhdet_tes!L34=0,0,RES_hhdet_tes!L34/0.086*1000000/RES_hhdet_num!L32)</f>
        <v>607.40554853069204</v>
      </c>
      <c r="M34" s="164">
        <f>IF(RES_hhdet_tes!M34=0,0,RES_hhdet_tes!M34/0.086*1000000/RES_hhdet_num!M32)</f>
        <v>601.68361337066449</v>
      </c>
      <c r="N34" s="164">
        <f>IF(RES_hhdet_tes!N34=0,0,RES_hhdet_tes!N34/0.086*1000000/RES_hhdet_num!N32)</f>
        <v>606.74298060788294</v>
      </c>
      <c r="O34" s="164">
        <f>IF(RES_hhdet_tes!O34=0,0,RES_hhdet_tes!O34/0.086*1000000/RES_hhdet_num!O32)</f>
        <v>609.76026404530376</v>
      </c>
      <c r="P34" s="164">
        <f>IF(RES_hhdet_tes!P34=0,0,RES_hhdet_tes!P34/0.086*1000000/RES_hhdet_num!P32)</f>
        <v>607.44819075766236</v>
      </c>
      <c r="Q34" s="164">
        <f>IF(RES_hhdet_tes!Q34=0,0,RES_hhdet_tes!Q34/0.086*1000000/RES_hhdet_num!Q32)</f>
        <v>599.78223519562596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1962.6660918151581</v>
      </c>
      <c r="C35" s="162">
        <f>IF(RES_hhdet_tes!C35=0,0,RES_hhdet_tes!C35/0.086*1000000/RES_hhdet_num!C35)</f>
        <v>2054.9140047840342</v>
      </c>
      <c r="D35" s="162">
        <f>IF(RES_hhdet_tes!D35=0,0,RES_hhdet_tes!D35/0.086*1000000/RES_hhdet_num!D35)</f>
        <v>2331.4034458848796</v>
      </c>
      <c r="E35" s="162">
        <f>IF(RES_hhdet_tes!E35=0,0,RES_hhdet_tes!E35/0.086*1000000/RES_hhdet_num!E35)</f>
        <v>2200.0513756502796</v>
      </c>
      <c r="F35" s="162">
        <f>IF(RES_hhdet_tes!F35=0,0,RES_hhdet_tes!F35/0.086*1000000/RES_hhdet_num!F35)</f>
        <v>2351.705212023995</v>
      </c>
      <c r="G35" s="162">
        <f>IF(RES_hhdet_tes!G35=0,0,RES_hhdet_tes!G35/0.086*1000000/RES_hhdet_num!G35)</f>
        <v>2429.0916683073733</v>
      </c>
      <c r="H35" s="162">
        <f>IF(RES_hhdet_tes!H35=0,0,RES_hhdet_tes!H35/0.086*1000000/RES_hhdet_num!H35)</f>
        <v>2161.4744056412687</v>
      </c>
      <c r="I35" s="162">
        <f>IF(RES_hhdet_tes!I35=0,0,RES_hhdet_tes!I35/0.086*1000000/RES_hhdet_num!I35)</f>
        <v>2165.8077442213425</v>
      </c>
      <c r="J35" s="162">
        <f>IF(RES_hhdet_tes!J35=0,0,RES_hhdet_tes!J35/0.086*1000000/RES_hhdet_num!J35)</f>
        <v>2098.3974676073422</v>
      </c>
      <c r="K35" s="162">
        <f>IF(RES_hhdet_tes!K35=0,0,RES_hhdet_tes!K35/0.086*1000000/RES_hhdet_num!K35)</f>
        <v>2061.7428389703477</v>
      </c>
      <c r="L35" s="162">
        <f>IF(RES_hhdet_tes!L35=0,0,RES_hhdet_tes!L35/0.086*1000000/RES_hhdet_num!L35)</f>
        <v>1947.8346085711439</v>
      </c>
      <c r="M35" s="162">
        <f>IF(RES_hhdet_tes!M35=0,0,RES_hhdet_tes!M35/0.086*1000000/RES_hhdet_num!M35)</f>
        <v>1908.0112208894677</v>
      </c>
      <c r="N35" s="162">
        <f>IF(RES_hhdet_tes!N35=0,0,RES_hhdet_tes!N35/0.086*1000000/RES_hhdet_num!N35)</f>
        <v>2229.8226093049211</v>
      </c>
      <c r="O35" s="162">
        <f>IF(RES_hhdet_tes!O35=0,0,RES_hhdet_tes!O35/0.086*1000000/RES_hhdet_num!O35)</f>
        <v>2329.5721544431353</v>
      </c>
      <c r="P35" s="162">
        <f>IF(RES_hhdet_tes!P35=0,0,RES_hhdet_tes!P35/0.086*1000000/RES_hhdet_num!P35)</f>
        <v>2410.4747268404999</v>
      </c>
      <c r="Q35" s="162">
        <f>IF(RES_hhdet_tes!Q35=0,0,RES_hhdet_tes!Q35/0.086*1000000/RES_hhdet_num!Q35)</f>
        <v>2547.5302050569844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1866.0771243829254</v>
      </c>
      <c r="C36" s="160">
        <f>IF(RES_hhdet_tes!C36=0,0,RES_hhdet_tes!C36/0.086*1000000/RES_hhdet_num!C36)</f>
        <v>1972.1672204417919</v>
      </c>
      <c r="D36" s="160">
        <f>IF(RES_hhdet_tes!D36=0,0,RES_hhdet_tes!D36/0.086*1000000/RES_hhdet_num!D36)</f>
        <v>2159.4971621061059</v>
      </c>
      <c r="E36" s="160">
        <f>IF(RES_hhdet_tes!E36=0,0,RES_hhdet_tes!E36/0.086*1000000/RES_hhdet_num!E36)</f>
        <v>2075.9218687022153</v>
      </c>
      <c r="F36" s="160">
        <f>IF(RES_hhdet_tes!F36=0,0,RES_hhdet_tes!F36/0.086*1000000/RES_hhdet_num!F36)</f>
        <v>2173.6980180373007</v>
      </c>
      <c r="G36" s="160">
        <f>IF(RES_hhdet_tes!G36=0,0,RES_hhdet_tes!G36/0.086*1000000/RES_hhdet_num!G36)</f>
        <v>2212.5646068451238</v>
      </c>
      <c r="H36" s="160">
        <f>IF(RES_hhdet_tes!H36=0,0,RES_hhdet_tes!H36/0.086*1000000/RES_hhdet_num!H36)</f>
        <v>2026.163407165119</v>
      </c>
      <c r="I36" s="160">
        <f>IF(RES_hhdet_tes!I36=0,0,RES_hhdet_tes!I36/0.086*1000000/RES_hhdet_num!I36)</f>
        <v>2022.0184838024697</v>
      </c>
      <c r="J36" s="160">
        <f>IF(RES_hhdet_tes!J36=0,0,RES_hhdet_tes!J36/0.086*1000000/RES_hhdet_num!J36)</f>
        <v>1977.9991758044241</v>
      </c>
      <c r="K36" s="160">
        <f>IF(RES_hhdet_tes!K36=0,0,RES_hhdet_tes!K36/0.086*1000000/RES_hhdet_num!K36)</f>
        <v>1954.9981928112225</v>
      </c>
      <c r="L36" s="160">
        <f>IF(RES_hhdet_tes!L36=0,0,RES_hhdet_tes!L36/0.086*1000000/RES_hhdet_num!L36)</f>
        <v>1890.3064940843149</v>
      </c>
      <c r="M36" s="160">
        <f>IF(RES_hhdet_tes!M36=0,0,RES_hhdet_tes!M36/0.086*1000000/RES_hhdet_num!M36)</f>
        <v>1857.7139489176895</v>
      </c>
      <c r="N36" s="160">
        <f>IF(RES_hhdet_tes!N36=0,0,RES_hhdet_tes!N36/0.086*1000000/RES_hhdet_num!N36)</f>
        <v>2072.3723667829331</v>
      </c>
      <c r="O36" s="160">
        <f>IF(RES_hhdet_tes!O36=0,0,RES_hhdet_tes!O36/0.086*1000000/RES_hhdet_num!O36)</f>
        <v>2139.6143342257556</v>
      </c>
      <c r="P36" s="160">
        <f>IF(RES_hhdet_tes!P36=0,0,RES_hhdet_tes!P36/0.086*1000000/RES_hhdet_num!P36)</f>
        <v>2185.987113802476</v>
      </c>
      <c r="Q36" s="160">
        <f>IF(RES_hhdet_tes!Q36=0,0,RES_hhdet_tes!Q36/0.086*1000000/RES_hhdet_num!Q36)</f>
        <v>2261.6503661313423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1275.7329596800842</v>
      </c>
      <c r="C37" s="156">
        <f>IF(RES_hhdet_tes!C37=0,0,RES_hhdet_tes!C37/0.086*1000000/RES_hhdet_num!C36)</f>
        <v>1373.9964645124242</v>
      </c>
      <c r="D37" s="156">
        <f>IF(RES_hhdet_tes!D37=0,0,RES_hhdet_tes!D37/0.086*1000000/RES_hhdet_num!D36)</f>
        <v>1566.0419556811896</v>
      </c>
      <c r="E37" s="156">
        <f>IF(RES_hhdet_tes!E37=0,0,RES_hhdet_tes!E37/0.086*1000000/RES_hhdet_num!E36)</f>
        <v>1482.1380297709395</v>
      </c>
      <c r="F37" s="156">
        <f>IF(RES_hhdet_tes!F37=0,0,RES_hhdet_tes!F37/0.086*1000000/RES_hhdet_num!F36)</f>
        <v>1575.6645464911198</v>
      </c>
      <c r="G37" s="156">
        <f>IF(RES_hhdet_tes!G37=0,0,RES_hhdet_tes!G37/0.086*1000000/RES_hhdet_num!G36)</f>
        <v>1616.3899356167806</v>
      </c>
      <c r="H37" s="156">
        <f>IF(RES_hhdet_tes!H37=0,0,RES_hhdet_tes!H37/0.086*1000000/RES_hhdet_num!H36)</f>
        <v>1432.7796183024393</v>
      </c>
      <c r="I37" s="156">
        <f>IF(RES_hhdet_tes!I37=0,0,RES_hhdet_tes!I37/0.086*1000000/RES_hhdet_num!I36)</f>
        <v>1431.9620036701094</v>
      </c>
      <c r="J37" s="156">
        <f>IF(RES_hhdet_tes!J37=0,0,RES_hhdet_tes!J37/0.086*1000000/RES_hhdet_num!J36)</f>
        <v>1380.9908066629096</v>
      </c>
      <c r="K37" s="156">
        <f>IF(RES_hhdet_tes!K37=0,0,RES_hhdet_tes!K37/0.086*1000000/RES_hhdet_num!K36)</f>
        <v>1360.3226216185635</v>
      </c>
      <c r="L37" s="156">
        <f>IF(RES_hhdet_tes!L37=0,0,RES_hhdet_tes!L37/0.086*1000000/RES_hhdet_num!L36)</f>
        <v>1282.9009455536227</v>
      </c>
      <c r="M37" s="156">
        <f>IF(RES_hhdet_tes!M37=0,0,RES_hhdet_tes!M37/0.086*1000000/RES_hhdet_num!M36)</f>
        <v>1256.0303355470253</v>
      </c>
      <c r="N37" s="156">
        <f>IF(RES_hhdet_tes!N37=0,0,RES_hhdet_tes!N37/0.086*1000000/RES_hhdet_num!N36)</f>
        <v>1465.6293861750501</v>
      </c>
      <c r="O37" s="156">
        <f>IF(RES_hhdet_tes!O37=0,0,RES_hhdet_tes!O37/0.086*1000000/RES_hhdet_num!O36)</f>
        <v>1529.854070180452</v>
      </c>
      <c r="P37" s="156">
        <f>IF(RES_hhdet_tes!P37=0,0,RES_hhdet_tes!P37/0.086*1000000/RES_hhdet_num!P36)</f>
        <v>1578.5389230448138</v>
      </c>
      <c r="Q37" s="156">
        <f>IF(RES_hhdet_tes!Q37=0,0,RES_hhdet_tes!Q37/0.086*1000000/RES_hhdet_num!Q36)</f>
        <v>1661.8681309357166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590.34416470284111</v>
      </c>
      <c r="C38" s="156">
        <f>IF(RES_hhdet_tes!C38=0,0,RES_hhdet_tes!C38/0.086*1000000/RES_hhdet_num!C36)</f>
        <v>598.17075592936794</v>
      </c>
      <c r="D38" s="156">
        <f>IF(RES_hhdet_tes!D38=0,0,RES_hhdet_tes!D38/0.086*1000000/RES_hhdet_num!D36)</f>
        <v>593.45520642491613</v>
      </c>
      <c r="E38" s="156">
        <f>IF(RES_hhdet_tes!E38=0,0,RES_hhdet_tes!E38/0.086*1000000/RES_hhdet_num!E36)</f>
        <v>593.78383893127545</v>
      </c>
      <c r="F38" s="156">
        <f>IF(RES_hhdet_tes!F38=0,0,RES_hhdet_tes!F38/0.086*1000000/RES_hhdet_num!F36)</f>
        <v>598.03347154618098</v>
      </c>
      <c r="G38" s="156">
        <f>IF(RES_hhdet_tes!G38=0,0,RES_hhdet_tes!G38/0.086*1000000/RES_hhdet_num!G36)</f>
        <v>596.17467122834262</v>
      </c>
      <c r="H38" s="156">
        <f>IF(RES_hhdet_tes!H38=0,0,RES_hhdet_tes!H38/0.086*1000000/RES_hhdet_num!H36)</f>
        <v>593.38378886267969</v>
      </c>
      <c r="I38" s="156">
        <f>IF(RES_hhdet_tes!I38=0,0,RES_hhdet_tes!I38/0.086*1000000/RES_hhdet_num!I36)</f>
        <v>590.05648013236055</v>
      </c>
      <c r="J38" s="156">
        <f>IF(RES_hhdet_tes!J38=0,0,RES_hhdet_tes!J38/0.086*1000000/RES_hhdet_num!J36)</f>
        <v>597.00836914151455</v>
      </c>
      <c r="K38" s="156">
        <f>IF(RES_hhdet_tes!K38=0,0,RES_hhdet_tes!K38/0.086*1000000/RES_hhdet_num!K36)</f>
        <v>594.67557119265905</v>
      </c>
      <c r="L38" s="156">
        <f>IF(RES_hhdet_tes!L38=0,0,RES_hhdet_tes!L38/0.086*1000000/RES_hhdet_num!L36)</f>
        <v>607.40554853069193</v>
      </c>
      <c r="M38" s="156">
        <f>IF(RES_hhdet_tes!M38=0,0,RES_hhdet_tes!M38/0.086*1000000/RES_hhdet_num!M36)</f>
        <v>601.68361337066403</v>
      </c>
      <c r="N38" s="156">
        <f>IF(RES_hhdet_tes!N38=0,0,RES_hhdet_tes!N38/0.086*1000000/RES_hhdet_num!N36)</f>
        <v>606.7429806078826</v>
      </c>
      <c r="O38" s="156">
        <f>IF(RES_hhdet_tes!O38=0,0,RES_hhdet_tes!O38/0.086*1000000/RES_hhdet_num!O36)</f>
        <v>609.76026404530364</v>
      </c>
      <c r="P38" s="156">
        <f>IF(RES_hhdet_tes!P38=0,0,RES_hhdet_tes!P38/0.086*1000000/RES_hhdet_num!P36)</f>
        <v>607.44819075766236</v>
      </c>
      <c r="Q38" s="156">
        <f>IF(RES_hhdet_tes!Q38=0,0,RES_hhdet_tes!Q38/0.086*1000000/RES_hhdet_num!Q36)</f>
        <v>599.78223519562596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706.58575068696859</v>
      </c>
      <c r="C39" s="157">
        <f>IF(RES_hhdet_tes!C39=0,0,RES_hhdet_tes!C39/0.086*1000000/RES_hhdet_num!C$24)</f>
        <v>716.05268243595128</v>
      </c>
      <c r="D39" s="157">
        <f>IF(RES_hhdet_tes!D39=0,0,RES_hhdet_tes!D39/0.086*1000000/RES_hhdet_num!D$24)</f>
        <v>750.62200111843083</v>
      </c>
      <c r="E39" s="157">
        <f>IF(RES_hhdet_tes!E39=0,0,RES_hhdet_tes!E39/0.086*1000000/RES_hhdet_num!E$24)</f>
        <v>810.03845708831727</v>
      </c>
      <c r="F39" s="157">
        <f>IF(RES_hhdet_tes!F39=0,0,RES_hhdet_tes!F39/0.086*1000000/RES_hhdet_num!F$24)</f>
        <v>823.40030027592934</v>
      </c>
      <c r="G39" s="157">
        <f>IF(RES_hhdet_tes!G39=0,0,RES_hhdet_tes!G39/0.086*1000000/RES_hhdet_num!G$24)</f>
        <v>856.59076908863631</v>
      </c>
      <c r="H39" s="157">
        <f>IF(RES_hhdet_tes!H39=0,0,RES_hhdet_tes!H39/0.086*1000000/RES_hhdet_num!H$24)</f>
        <v>814.91015492449958</v>
      </c>
      <c r="I39" s="157">
        <f>IF(RES_hhdet_tes!I39=0,0,RES_hhdet_tes!I39/0.086*1000000/RES_hhdet_num!I$24)</f>
        <v>808.51206137256997</v>
      </c>
      <c r="J39" s="157">
        <f>IF(RES_hhdet_tes!J39=0,0,RES_hhdet_tes!J39/0.086*1000000/RES_hhdet_num!J$24)</f>
        <v>720.05376728450426</v>
      </c>
      <c r="K39" s="157">
        <f>IF(RES_hhdet_tes!K39=0,0,RES_hhdet_tes!K39/0.086*1000000/RES_hhdet_num!K$24)</f>
        <v>737.73364100058893</v>
      </c>
      <c r="L39" s="157">
        <f>IF(RES_hhdet_tes!L39=0,0,RES_hhdet_tes!L39/0.086*1000000/RES_hhdet_num!L$24)</f>
        <v>715.70586302580864</v>
      </c>
      <c r="M39" s="157">
        <f>IF(RES_hhdet_tes!M39=0,0,RES_hhdet_tes!M39/0.086*1000000/RES_hhdet_num!M$24)</f>
        <v>714.55167196067794</v>
      </c>
      <c r="N39" s="157">
        <f>IF(RES_hhdet_tes!N39=0,0,RES_hhdet_tes!N39/0.086*1000000/RES_hhdet_num!N$24)</f>
        <v>768.70877574558176</v>
      </c>
      <c r="O39" s="157">
        <f>IF(RES_hhdet_tes!O39=0,0,RES_hhdet_tes!O39/0.086*1000000/RES_hhdet_num!O$24)</f>
        <v>795.2289925177347</v>
      </c>
      <c r="P39" s="157">
        <f>IF(RES_hhdet_tes!P39=0,0,RES_hhdet_tes!P39/0.086*1000000/RES_hhdet_num!P$24)</f>
        <v>821.49970141265521</v>
      </c>
      <c r="Q39" s="157">
        <f>IF(RES_hhdet_tes!Q39=0,0,RES_hhdet_tes!Q39/0.086*1000000/RES_hhdet_num!Q$24)</f>
        <v>900.00180340015584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614.02520423682176</v>
      </c>
      <c r="C40" s="156">
        <f>IF(RES_hhdet_tes!C40=0,0,RES_hhdet_tes!C40/0.086*1000000/RES_hhdet_num!C40)</f>
        <v>615.11722526374058</v>
      </c>
      <c r="D40" s="156">
        <f>IF(RES_hhdet_tes!D40=0,0,RES_hhdet_tes!D40/0.086*1000000/RES_hhdet_num!D40)</f>
        <v>611.12864940878046</v>
      </c>
      <c r="E40" s="156">
        <f>IF(RES_hhdet_tes!E40=0,0,RES_hhdet_tes!E40/0.086*1000000/RES_hhdet_num!E40)</f>
        <v>647.77187804898733</v>
      </c>
      <c r="F40" s="156">
        <f>IF(RES_hhdet_tes!F40=0,0,RES_hhdet_tes!F40/0.086*1000000/RES_hhdet_num!F40)</f>
        <v>643.55254083518673</v>
      </c>
      <c r="G40" s="156">
        <f>IF(RES_hhdet_tes!G40=0,0,RES_hhdet_tes!G40/0.086*1000000/RES_hhdet_num!G40)</f>
        <v>638.74225284496811</v>
      </c>
      <c r="H40" s="156">
        <f>IF(RES_hhdet_tes!H40=0,0,RES_hhdet_tes!H40/0.086*1000000/RES_hhdet_num!H40)</f>
        <v>639.13264875280026</v>
      </c>
      <c r="I40" s="156">
        <f>IF(RES_hhdet_tes!I40=0,0,RES_hhdet_tes!I40/0.086*1000000/RES_hhdet_num!I40)</f>
        <v>637.73715234631663</v>
      </c>
      <c r="J40" s="156">
        <f>IF(RES_hhdet_tes!J40=0,0,RES_hhdet_tes!J40/0.086*1000000/RES_hhdet_num!J40)</f>
        <v>632.37476102643018</v>
      </c>
      <c r="K40" s="156">
        <f>IF(RES_hhdet_tes!K40=0,0,RES_hhdet_tes!K40/0.086*1000000/RES_hhdet_num!K40)</f>
        <v>643.92338270917298</v>
      </c>
      <c r="L40" s="156">
        <f>IF(RES_hhdet_tes!L40=0,0,RES_hhdet_tes!L40/0.086*1000000/RES_hhdet_num!L40)</f>
        <v>652.42059561748044</v>
      </c>
      <c r="M40" s="156">
        <f>IF(RES_hhdet_tes!M40=0,0,RES_hhdet_tes!M40/0.086*1000000/RES_hhdet_num!M40)</f>
        <v>648.69707022876355</v>
      </c>
      <c r="N40" s="156">
        <f>IF(RES_hhdet_tes!N40=0,0,RES_hhdet_tes!N40/0.086*1000000/RES_hhdet_num!N40)</f>
        <v>647.47145374997444</v>
      </c>
      <c r="O40" s="156">
        <f>IF(RES_hhdet_tes!O40=0,0,RES_hhdet_tes!O40/0.086*1000000/RES_hhdet_num!O40)</f>
        <v>645.03514926929347</v>
      </c>
      <c r="P40" s="156">
        <f>IF(RES_hhdet_tes!P40=0,0,RES_hhdet_tes!P40/0.086*1000000/RES_hhdet_num!P40)</f>
        <v>636.05527670225558</v>
      </c>
      <c r="Q40" s="156">
        <f>IF(RES_hhdet_tes!Q40=0,0,RES_hhdet_tes!Q40/0.086*1000000/RES_hhdet_num!Q40)</f>
        <v>650.43904407454465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717.54803125986075</v>
      </c>
      <c r="C41" s="57">
        <f>IF(RES_hhdet_tes!C41=0,0,RES_hhdet_tes!C41/0.086*1000000/RES_hhdet_num!C41)</f>
        <v>728.08925160409296</v>
      </c>
      <c r="D41" s="57">
        <f>IF(RES_hhdet_tes!D41=0,0,RES_hhdet_tes!D41/0.086*1000000/RES_hhdet_num!D41)</f>
        <v>779.52811060804049</v>
      </c>
      <c r="E41" s="57">
        <f>IF(RES_hhdet_tes!E41=0,0,RES_hhdet_tes!E41/0.086*1000000/RES_hhdet_num!E41)</f>
        <v>824.81418678140449</v>
      </c>
      <c r="F41" s="57">
        <f>IF(RES_hhdet_tes!F41=0,0,RES_hhdet_tes!F41/0.086*1000000/RES_hhdet_num!F41)</f>
        <v>843.05371064617543</v>
      </c>
      <c r="G41" s="57">
        <f>IF(RES_hhdet_tes!G41=0,0,RES_hhdet_tes!G41/0.086*1000000/RES_hhdet_num!G41)</f>
        <v>876.17440732177431</v>
      </c>
      <c r="H41" s="57">
        <f>IF(RES_hhdet_tes!H41=0,0,RES_hhdet_tes!H41/0.086*1000000/RES_hhdet_num!H41)</f>
        <v>828.21166854155695</v>
      </c>
      <c r="I41" s="57">
        <f>IF(RES_hhdet_tes!I41=0,0,RES_hhdet_tes!I41/0.086*1000000/RES_hhdet_num!I41)</f>
        <v>827.32859623396416</v>
      </c>
      <c r="J41" s="57">
        <f>IF(RES_hhdet_tes!J41=0,0,RES_hhdet_tes!J41/0.086*1000000/RES_hhdet_num!J41)</f>
        <v>744.96230897662508</v>
      </c>
      <c r="K41" s="57">
        <f>IF(RES_hhdet_tes!K41=0,0,RES_hhdet_tes!K41/0.086*1000000/RES_hhdet_num!K41)</f>
        <v>750.86831530821905</v>
      </c>
      <c r="L41" s="57">
        <f>IF(RES_hhdet_tes!L41=0,0,RES_hhdet_tes!L41/0.086*1000000/RES_hhdet_num!L41)</f>
        <v>719.41600054210051</v>
      </c>
      <c r="M41" s="57">
        <f>IF(RES_hhdet_tes!M41=0,0,RES_hhdet_tes!M41/0.086*1000000/RES_hhdet_num!M41)</f>
        <v>728.77564649113401</v>
      </c>
      <c r="N41" s="57">
        <f>IF(RES_hhdet_tes!N41=0,0,RES_hhdet_tes!N41/0.086*1000000/RES_hhdet_num!N41)</f>
        <v>792.10875033569164</v>
      </c>
      <c r="O41" s="57">
        <f>IF(RES_hhdet_tes!O41=0,0,RES_hhdet_tes!O41/0.086*1000000/RES_hhdet_num!O41)</f>
        <v>821.35050656625265</v>
      </c>
      <c r="P41" s="57">
        <f>IF(RES_hhdet_tes!P41=0,0,RES_hhdet_tes!P41/0.086*1000000/RES_hhdet_num!P41)</f>
        <v>863.32204644551587</v>
      </c>
      <c r="Q41" s="57">
        <f>IF(RES_hhdet_tes!Q41=0,0,RES_hhdet_tes!Q41/0.086*1000000/RES_hhdet_num!Q41)</f>
        <v>947.95833303300901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14183.816856273101</v>
      </c>
      <c r="C43" s="168">
        <f t="shared" ref="C43:Q43" si="6">SUM(C44,C47,C49,C58)</f>
        <v>14214.924626503478</v>
      </c>
      <c r="D43" s="168">
        <f t="shared" si="6"/>
        <v>12962.307181025475</v>
      </c>
      <c r="E43" s="168">
        <f t="shared" si="6"/>
        <v>14387.098118246216</v>
      </c>
      <c r="F43" s="168">
        <f t="shared" si="6"/>
        <v>14593.396907780874</v>
      </c>
      <c r="G43" s="168">
        <f t="shared" si="6"/>
        <v>14669.73685423035</v>
      </c>
      <c r="H43" s="168">
        <f t="shared" si="6"/>
        <v>12791.153185845373</v>
      </c>
      <c r="I43" s="168">
        <f t="shared" si="6"/>
        <v>10987.299332579796</v>
      </c>
      <c r="J43" s="168">
        <f t="shared" si="6"/>
        <v>13237.350573108375</v>
      </c>
      <c r="K43" s="168">
        <f t="shared" si="6"/>
        <v>11383.228113325978</v>
      </c>
      <c r="L43" s="168">
        <f t="shared" si="6"/>
        <v>12571.250385344729</v>
      </c>
      <c r="M43" s="168">
        <f t="shared" si="6"/>
        <v>10819.323548621805</v>
      </c>
      <c r="N43" s="168">
        <f t="shared" si="6"/>
        <v>11078.802467521255</v>
      </c>
      <c r="O43" s="168">
        <f t="shared" si="6"/>
        <v>12186.222954041395</v>
      </c>
      <c r="P43" s="168">
        <f t="shared" si="6"/>
        <v>10223.542052057668</v>
      </c>
      <c r="Q43" s="168">
        <f t="shared" si="6"/>
        <v>11789.449514832351</v>
      </c>
    </row>
    <row r="44" spans="1:17" ht="12.95" customHeight="1" x14ac:dyDescent="0.25">
      <c r="A44" s="158" t="s">
        <v>65</v>
      </c>
      <c r="B44" s="157">
        <f t="shared" ref="B44:Q44" si="7">SUM(B45:B46)</f>
        <v>11688.19524244252</v>
      </c>
      <c r="C44" s="157">
        <f t="shared" si="7"/>
        <v>11681.759074199415</v>
      </c>
      <c r="D44" s="157">
        <f t="shared" si="7"/>
        <v>10336.748173450853</v>
      </c>
      <c r="E44" s="157">
        <f t="shared" si="7"/>
        <v>11704.208620321677</v>
      </c>
      <c r="F44" s="157">
        <f t="shared" si="7"/>
        <v>11865.604828201836</v>
      </c>
      <c r="G44" s="157">
        <f t="shared" si="7"/>
        <v>11918.573835738694</v>
      </c>
      <c r="H44" s="157">
        <f t="shared" si="7"/>
        <v>10124.666368773556</v>
      </c>
      <c r="I44" s="157">
        <f t="shared" si="7"/>
        <v>8400.7113903457466</v>
      </c>
      <c r="J44" s="157">
        <f t="shared" si="7"/>
        <v>10704.738257626252</v>
      </c>
      <c r="K44" s="157">
        <f t="shared" si="7"/>
        <v>8872.782353082901</v>
      </c>
      <c r="L44" s="157">
        <f t="shared" si="7"/>
        <v>10084.184565763699</v>
      </c>
      <c r="M44" s="157">
        <f t="shared" si="7"/>
        <v>8273.4881146710668</v>
      </c>
      <c r="N44" s="157">
        <f t="shared" si="7"/>
        <v>8474.4121454589313</v>
      </c>
      <c r="O44" s="157">
        <f t="shared" si="7"/>
        <v>9533.9085136290487</v>
      </c>
      <c r="P44" s="157">
        <f t="shared" si="7"/>
        <v>7539.84345927512</v>
      </c>
      <c r="Q44" s="157">
        <f t="shared" si="7"/>
        <v>9049.0179679683497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11322.152761787005</v>
      </c>
      <c r="C45" s="156">
        <f>IF(RES_hhdet_tes!C45=0,0,RES_hhdet_tes!C45/0.086*1000000/RES_hhdet_num!C$43)</f>
        <v>11301.414174016874</v>
      </c>
      <c r="D45" s="156">
        <f>IF(RES_hhdet_tes!D45=0,0,RES_hhdet_tes!D45/0.086*1000000/RES_hhdet_num!D$43)</f>
        <v>9768.629136143174</v>
      </c>
      <c r="E45" s="156">
        <f>IF(RES_hhdet_tes!E45=0,0,RES_hhdet_tes!E45/0.086*1000000/RES_hhdet_num!E$43)</f>
        <v>11137.806782633226</v>
      </c>
      <c r="F45" s="156">
        <f>IF(RES_hhdet_tes!F45=0,0,RES_hhdet_tes!F45/0.086*1000000/RES_hhdet_num!F$43)</f>
        <v>11245.864637558212</v>
      </c>
      <c r="G45" s="156">
        <f>IF(RES_hhdet_tes!G45=0,0,RES_hhdet_tes!G45/0.086*1000000/RES_hhdet_num!G$43)</f>
        <v>11297.842605761713</v>
      </c>
      <c r="H45" s="156">
        <f>IF(RES_hhdet_tes!H45=0,0,RES_hhdet_tes!H45/0.086*1000000/RES_hhdet_num!H$43)</f>
        <v>9732.0346355775837</v>
      </c>
      <c r="I45" s="156">
        <f>IF(RES_hhdet_tes!I45=0,0,RES_hhdet_tes!I45/0.086*1000000/RES_hhdet_num!I$43)</f>
        <v>8061.3160928064235</v>
      </c>
      <c r="J45" s="156">
        <f>IF(RES_hhdet_tes!J45=0,0,RES_hhdet_tes!J45/0.086*1000000/RES_hhdet_num!J$43)</f>
        <v>10520.231964019435</v>
      </c>
      <c r="K45" s="156">
        <f>IF(RES_hhdet_tes!K45=0,0,RES_hhdet_tes!K45/0.086*1000000/RES_hhdet_num!K$43)</f>
        <v>8698.3605971660272</v>
      </c>
      <c r="L45" s="156">
        <f>IF(RES_hhdet_tes!L45=0,0,RES_hhdet_tes!L45/0.086*1000000/RES_hhdet_num!L$43)</f>
        <v>9966.499922963445</v>
      </c>
      <c r="M45" s="156">
        <f>IF(RES_hhdet_tes!M45=0,0,RES_hhdet_tes!M45/0.086*1000000/RES_hhdet_num!M$43)</f>
        <v>8173.1797194001956</v>
      </c>
      <c r="N45" s="156">
        <f>IF(RES_hhdet_tes!N45=0,0,RES_hhdet_tes!N45/0.086*1000000/RES_hhdet_num!N$43)</f>
        <v>8309.787634985194</v>
      </c>
      <c r="O45" s="156">
        <f>IF(RES_hhdet_tes!O45=0,0,RES_hhdet_tes!O45/0.086*1000000/RES_hhdet_num!O$43)</f>
        <v>9358.8294333205795</v>
      </c>
      <c r="P45" s="156">
        <f>IF(RES_hhdet_tes!P45=0,0,RES_hhdet_tes!P45/0.086*1000000/RES_hhdet_num!P$43)</f>
        <v>7348.9268258346447</v>
      </c>
      <c r="Q45" s="156">
        <f>IF(RES_hhdet_tes!Q45=0,0,RES_hhdet_tes!Q45/0.086*1000000/RES_hhdet_num!Q$43)</f>
        <v>8839.205397848149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366.04248065551548</v>
      </c>
      <c r="C46" s="156">
        <f>IF(RES_hhdet_tes!C46=0,0,RES_hhdet_tes!C46/0.086*1000000/RES_hhdet_num!C$43)</f>
        <v>380.34490018254047</v>
      </c>
      <c r="D46" s="156">
        <f>IF(RES_hhdet_tes!D46=0,0,RES_hhdet_tes!D46/0.086*1000000/RES_hhdet_num!D$43)</f>
        <v>568.11903730767892</v>
      </c>
      <c r="E46" s="156">
        <f>IF(RES_hhdet_tes!E46=0,0,RES_hhdet_tes!E46/0.086*1000000/RES_hhdet_num!E$43)</f>
        <v>566.40183768845043</v>
      </c>
      <c r="F46" s="156">
        <f>IF(RES_hhdet_tes!F46=0,0,RES_hhdet_tes!F46/0.086*1000000/RES_hhdet_num!F$43)</f>
        <v>619.74019064362415</v>
      </c>
      <c r="G46" s="156">
        <f>IF(RES_hhdet_tes!G46=0,0,RES_hhdet_tes!G46/0.086*1000000/RES_hhdet_num!G$43)</f>
        <v>620.73122997698215</v>
      </c>
      <c r="H46" s="156">
        <f>IF(RES_hhdet_tes!H46=0,0,RES_hhdet_tes!H46/0.086*1000000/RES_hhdet_num!H$43)</f>
        <v>392.63173319597274</v>
      </c>
      <c r="I46" s="156">
        <f>IF(RES_hhdet_tes!I46=0,0,RES_hhdet_tes!I46/0.086*1000000/RES_hhdet_num!I$43)</f>
        <v>339.39529753932243</v>
      </c>
      <c r="J46" s="156">
        <f>IF(RES_hhdet_tes!J46=0,0,RES_hhdet_tes!J46/0.086*1000000/RES_hhdet_num!J$43)</f>
        <v>184.50629360681631</v>
      </c>
      <c r="K46" s="156">
        <f>IF(RES_hhdet_tes!K46=0,0,RES_hhdet_tes!K46/0.086*1000000/RES_hhdet_num!K$43)</f>
        <v>174.42175591687356</v>
      </c>
      <c r="L46" s="156">
        <f>IF(RES_hhdet_tes!L46=0,0,RES_hhdet_tes!L46/0.086*1000000/RES_hhdet_num!L$43)</f>
        <v>117.6846428002541</v>
      </c>
      <c r="M46" s="156">
        <f>IF(RES_hhdet_tes!M46=0,0,RES_hhdet_tes!M46/0.086*1000000/RES_hhdet_num!M$43)</f>
        <v>100.30839527087174</v>
      </c>
      <c r="N46" s="156">
        <f>IF(RES_hhdet_tes!N46=0,0,RES_hhdet_tes!N46/0.086*1000000/RES_hhdet_num!N$43)</f>
        <v>164.62451047373708</v>
      </c>
      <c r="O46" s="156">
        <f>IF(RES_hhdet_tes!O46=0,0,RES_hhdet_tes!O46/0.086*1000000/RES_hhdet_num!O$43)</f>
        <v>175.07908030846863</v>
      </c>
      <c r="P46" s="156">
        <f>IF(RES_hhdet_tes!P46=0,0,RES_hhdet_tes!P46/0.086*1000000/RES_hhdet_num!P$43)</f>
        <v>190.91663344047535</v>
      </c>
      <c r="Q46" s="156">
        <f>IF(RES_hhdet_tes!Q46=0,0,RES_hhdet_tes!Q46/0.086*1000000/RES_hhdet_num!Q$43)</f>
        <v>209.81257012020023</v>
      </c>
    </row>
    <row r="47" spans="1:17" ht="12.95" customHeight="1" x14ac:dyDescent="0.25">
      <c r="A47" s="158" t="s">
        <v>112</v>
      </c>
      <c r="B47" s="157">
        <f t="shared" ref="B47:Q47" si="8">B48</f>
        <v>7.3821228244152195</v>
      </c>
      <c r="C47" s="157">
        <f t="shared" si="8"/>
        <v>9.5486186898868191</v>
      </c>
      <c r="D47" s="157">
        <f t="shared" si="8"/>
        <v>11.455763998407393</v>
      </c>
      <c r="E47" s="157">
        <f t="shared" si="8"/>
        <v>12.922599894268702</v>
      </c>
      <c r="F47" s="157">
        <f t="shared" si="8"/>
        <v>14.348974074318969</v>
      </c>
      <c r="G47" s="157">
        <f t="shared" si="8"/>
        <v>16.342168744709792</v>
      </c>
      <c r="H47" s="157">
        <f t="shared" si="8"/>
        <v>18.056473363404727</v>
      </c>
      <c r="I47" s="157">
        <f t="shared" si="8"/>
        <v>20.162784459351169</v>
      </c>
      <c r="J47" s="157">
        <f t="shared" si="8"/>
        <v>26.504012142653973</v>
      </c>
      <c r="K47" s="157">
        <f t="shared" si="8"/>
        <v>33.272920604942193</v>
      </c>
      <c r="L47" s="157">
        <f t="shared" si="8"/>
        <v>39.578183202644055</v>
      </c>
      <c r="M47" s="157">
        <f t="shared" si="8"/>
        <v>45.455846998710882</v>
      </c>
      <c r="N47" s="157">
        <f t="shared" si="8"/>
        <v>51.375697394535528</v>
      </c>
      <c r="O47" s="157">
        <f t="shared" si="8"/>
        <v>53.102766868431047</v>
      </c>
      <c r="P47" s="157">
        <f t="shared" si="8"/>
        <v>51.450835853002381</v>
      </c>
      <c r="Q47" s="157">
        <f t="shared" si="8"/>
        <v>54.313453934331378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7.3821228244152195</v>
      </c>
      <c r="C48" s="156">
        <f>IF(RES_hhdet_tes!C48=0,0,RES_hhdet_tes!C48/0.086*1000000/RES_hhdet_num!C$43)</f>
        <v>9.5486186898868191</v>
      </c>
      <c r="D48" s="156">
        <f>IF(RES_hhdet_tes!D48=0,0,RES_hhdet_tes!D48/0.086*1000000/RES_hhdet_num!D$43)</f>
        <v>11.455763998407393</v>
      </c>
      <c r="E48" s="156">
        <f>IF(RES_hhdet_tes!E48=0,0,RES_hhdet_tes!E48/0.086*1000000/RES_hhdet_num!E$43)</f>
        <v>12.922599894268702</v>
      </c>
      <c r="F48" s="156">
        <f>IF(RES_hhdet_tes!F48=0,0,RES_hhdet_tes!F48/0.086*1000000/RES_hhdet_num!F$43)</f>
        <v>14.348974074318969</v>
      </c>
      <c r="G48" s="156">
        <f>IF(RES_hhdet_tes!G48=0,0,RES_hhdet_tes!G48/0.086*1000000/RES_hhdet_num!G$43)</f>
        <v>16.342168744709792</v>
      </c>
      <c r="H48" s="156">
        <f>IF(RES_hhdet_tes!H48=0,0,RES_hhdet_tes!H48/0.086*1000000/RES_hhdet_num!H$43)</f>
        <v>18.056473363404727</v>
      </c>
      <c r="I48" s="156">
        <f>IF(RES_hhdet_tes!I48=0,0,RES_hhdet_tes!I48/0.086*1000000/RES_hhdet_num!I$43)</f>
        <v>20.162784459351169</v>
      </c>
      <c r="J48" s="156">
        <f>IF(RES_hhdet_tes!J48=0,0,RES_hhdet_tes!J48/0.086*1000000/RES_hhdet_num!J$43)</f>
        <v>26.504012142653973</v>
      </c>
      <c r="K48" s="156">
        <f>IF(RES_hhdet_tes!K48=0,0,RES_hhdet_tes!K48/0.086*1000000/RES_hhdet_num!K$43)</f>
        <v>33.272920604942193</v>
      </c>
      <c r="L48" s="156">
        <f>IF(RES_hhdet_tes!L48=0,0,RES_hhdet_tes!L48/0.086*1000000/RES_hhdet_num!L$43)</f>
        <v>39.578183202644055</v>
      </c>
      <c r="M48" s="156">
        <f>IF(RES_hhdet_tes!M48=0,0,RES_hhdet_tes!M48/0.086*1000000/RES_hhdet_num!M$43)</f>
        <v>45.455846998710882</v>
      </c>
      <c r="N48" s="156">
        <f>IF(RES_hhdet_tes!N48=0,0,RES_hhdet_tes!N48/0.086*1000000/RES_hhdet_num!N$43)</f>
        <v>51.375697394535528</v>
      </c>
      <c r="O48" s="156">
        <f>IF(RES_hhdet_tes!O48=0,0,RES_hhdet_tes!O48/0.086*1000000/RES_hhdet_num!O$43)</f>
        <v>53.102766868431047</v>
      </c>
      <c r="P48" s="156">
        <f>IF(RES_hhdet_tes!P48=0,0,RES_hhdet_tes!P48/0.086*1000000/RES_hhdet_num!P$43)</f>
        <v>51.450835853002381</v>
      </c>
      <c r="Q48" s="156">
        <f>IF(RES_hhdet_tes!Q48=0,0,RES_hhdet_tes!Q48/0.086*1000000/RES_hhdet_num!Q$43)</f>
        <v>54.313453934331378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1781.6558390148073</v>
      </c>
      <c r="C49" s="157">
        <f>IF(RES_hhdet_tes!C49=0,0,RES_hhdet_tes!C49/0.086*1000000/RES_hhdet_num!C$43)</f>
        <v>1807.5660763239739</v>
      </c>
      <c r="D49" s="157">
        <f>IF(RES_hhdet_tes!D49=0,0,RES_hhdet_tes!D49/0.086*1000000/RES_hhdet_num!D$43)</f>
        <v>1863.4868693409348</v>
      </c>
      <c r="E49" s="157">
        <f>IF(RES_hhdet_tes!E49=0,0,RES_hhdet_tes!E49/0.086*1000000/RES_hhdet_num!E$43)</f>
        <v>1859.9270830678997</v>
      </c>
      <c r="F49" s="157">
        <f>IF(RES_hhdet_tes!F49=0,0,RES_hhdet_tes!F49/0.086*1000000/RES_hhdet_num!F$43)</f>
        <v>1890.0309231897879</v>
      </c>
      <c r="G49" s="157">
        <f>IF(RES_hhdet_tes!G49=0,0,RES_hhdet_tes!G49/0.086*1000000/RES_hhdet_num!G$43)</f>
        <v>1878.2239479944565</v>
      </c>
      <c r="H49" s="157">
        <f>IF(RES_hhdet_tes!H49=0,0,RES_hhdet_tes!H49/0.086*1000000/RES_hhdet_num!H$43)</f>
        <v>1833.5210788656702</v>
      </c>
      <c r="I49" s="157">
        <f>IF(RES_hhdet_tes!I49=0,0,RES_hhdet_tes!I49/0.086*1000000/RES_hhdet_num!I$43)</f>
        <v>1757.9058289842424</v>
      </c>
      <c r="J49" s="157">
        <f>IF(RES_hhdet_tes!J49=0,0,RES_hhdet_tes!J49/0.086*1000000/RES_hhdet_num!J$43)</f>
        <v>1786.0529121568907</v>
      </c>
      <c r="K49" s="157">
        <f>IF(RES_hhdet_tes!K49=0,0,RES_hhdet_tes!K49/0.086*1000000/RES_hhdet_num!K$43)</f>
        <v>1739.4394124816833</v>
      </c>
      <c r="L49" s="157">
        <f>IF(RES_hhdet_tes!L49=0,0,RES_hhdet_tes!L49/0.086*1000000/RES_hhdet_num!L$43)</f>
        <v>1731.782829806257</v>
      </c>
      <c r="M49" s="157">
        <f>IF(RES_hhdet_tes!M49=0,0,RES_hhdet_tes!M49/0.086*1000000/RES_hhdet_num!M$43)</f>
        <v>1785.8266835965062</v>
      </c>
      <c r="N49" s="157">
        <f>IF(RES_hhdet_tes!N49=0,0,RES_hhdet_tes!N49/0.086*1000000/RES_hhdet_num!N$43)</f>
        <v>1784.3119031976594</v>
      </c>
      <c r="O49" s="157">
        <f>IF(RES_hhdet_tes!O49=0,0,RES_hhdet_tes!O49/0.086*1000000/RES_hhdet_num!O$43)</f>
        <v>1803.9796243339633</v>
      </c>
      <c r="P49" s="157">
        <f>IF(RES_hhdet_tes!P49=0,0,RES_hhdet_tes!P49/0.086*1000000/RES_hhdet_num!P$43)</f>
        <v>1810.7530159082992</v>
      </c>
      <c r="Q49" s="157">
        <f>IF(RES_hhdet_tes!Q49=0,0,RES_hhdet_tes!Q49/0.086*1000000/RES_hhdet_num!Q$43)</f>
        <v>1786.1008774951831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1693.4232638349552</v>
      </c>
      <c r="C50" s="132">
        <f>IF(RES_hhdet_tes!C50=0,0,RES_hhdet_tes!C50/0.086*1000000/RES_hhdet_num!C50)</f>
        <v>1683.7357555691451</v>
      </c>
      <c r="D50" s="132">
        <f>IF(RES_hhdet_tes!D50=0,0,RES_hhdet_tes!D50/0.086*1000000/RES_hhdet_num!D50)</f>
        <v>1626.0256319304781</v>
      </c>
      <c r="E50" s="132">
        <f>IF(RES_hhdet_tes!E50=0,0,RES_hhdet_tes!E50/0.086*1000000/RES_hhdet_num!E50)</f>
        <v>1709.4226118421618</v>
      </c>
      <c r="F50" s="132">
        <f>IF(RES_hhdet_tes!F50=0,0,RES_hhdet_tes!F50/0.086*1000000/RES_hhdet_num!F50)</f>
        <v>1692.7532918220184</v>
      </c>
      <c r="G50" s="132">
        <f>IF(RES_hhdet_tes!G50=0,0,RES_hhdet_tes!G50/0.086*1000000/RES_hhdet_num!G50)</f>
        <v>1684.1173184702018</v>
      </c>
      <c r="H50" s="132">
        <f>IF(RES_hhdet_tes!H50=0,0,RES_hhdet_tes!H50/0.086*1000000/RES_hhdet_num!H50)</f>
        <v>1732.0577635669219</v>
      </c>
      <c r="I50" s="132">
        <f>IF(RES_hhdet_tes!I50=0,0,RES_hhdet_tes!I50/0.086*1000000/RES_hhdet_num!I50)</f>
        <v>1635.7307753616374</v>
      </c>
      <c r="J50" s="132">
        <f>IF(RES_hhdet_tes!J50=0,0,RES_hhdet_tes!J50/0.086*1000000/RES_hhdet_num!J50)</f>
        <v>1739.6044167799528</v>
      </c>
      <c r="K50" s="132">
        <f>IF(RES_hhdet_tes!K50=0,0,RES_hhdet_tes!K50/0.086*1000000/RES_hhdet_num!K50)</f>
        <v>1675.3598689453229</v>
      </c>
      <c r="L50" s="132">
        <f>IF(RES_hhdet_tes!L50=0,0,RES_hhdet_tes!L50/0.086*1000000/RES_hhdet_num!L50)</f>
        <v>1684.6592988367668</v>
      </c>
      <c r="M50" s="132">
        <f>IF(RES_hhdet_tes!M50=0,0,RES_hhdet_tes!M50/0.086*1000000/RES_hhdet_num!M50)</f>
        <v>1762.4605872777536</v>
      </c>
      <c r="N50" s="132">
        <f>IF(RES_hhdet_tes!N50=0,0,RES_hhdet_tes!N50/0.086*1000000/RES_hhdet_num!N50)</f>
        <v>1702.6579589336989</v>
      </c>
      <c r="O50" s="132">
        <f>IF(RES_hhdet_tes!O50=0,0,RES_hhdet_tes!O50/0.086*1000000/RES_hhdet_num!O50)</f>
        <v>1712.3590961134146</v>
      </c>
      <c r="P50" s="132">
        <f>IF(RES_hhdet_tes!P50=0,0,RES_hhdet_tes!P50/0.086*1000000/RES_hhdet_num!P50)</f>
        <v>1731.9019025037649</v>
      </c>
      <c r="Q50" s="132">
        <f>IF(RES_hhdet_tes!Q50=0,0,RES_hhdet_tes!Q50/0.086*1000000/RES_hhdet_num!Q50)</f>
        <v>1716.1382703202607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1691.0692861957423</v>
      </c>
      <c r="C51" s="132">
        <f>IF(RES_hhdet_tes!C51=0,0,RES_hhdet_tes!C51/0.086*1000000/RES_hhdet_num!C51)</f>
        <v>1733.09577808062</v>
      </c>
      <c r="D51" s="132">
        <f>IF(RES_hhdet_tes!D51=0,0,RES_hhdet_tes!D51/0.086*1000000/RES_hhdet_num!D51)</f>
        <v>1695.789462393763</v>
      </c>
      <c r="E51" s="132">
        <f>IF(RES_hhdet_tes!E51=0,0,RES_hhdet_tes!E51/0.086*1000000/RES_hhdet_num!E51)</f>
        <v>1763.7413193607622</v>
      </c>
      <c r="F51" s="132">
        <f>IF(RES_hhdet_tes!F51=0,0,RES_hhdet_tes!F51/0.086*1000000/RES_hhdet_num!F51)</f>
        <v>1756.2687328203403</v>
      </c>
      <c r="G51" s="132">
        <f>IF(RES_hhdet_tes!G51=0,0,RES_hhdet_tes!G51/0.086*1000000/RES_hhdet_num!G51)</f>
        <v>1742.2547695199394</v>
      </c>
      <c r="H51" s="132">
        <f>IF(RES_hhdet_tes!H51=0,0,RES_hhdet_tes!H51/0.086*1000000/RES_hhdet_num!H51)</f>
        <v>1771.0016714387077</v>
      </c>
      <c r="I51" s="132">
        <f>IF(RES_hhdet_tes!I51=0,0,RES_hhdet_tes!I51/0.086*1000000/RES_hhdet_num!I51)</f>
        <v>1703.7864850624371</v>
      </c>
      <c r="J51" s="132">
        <f>IF(RES_hhdet_tes!J51=0,0,RES_hhdet_tes!J51/0.086*1000000/RES_hhdet_num!J51)</f>
        <v>1778.001350268016</v>
      </c>
      <c r="K51" s="132">
        <f>IF(RES_hhdet_tes!K51=0,0,RES_hhdet_tes!K51/0.086*1000000/RES_hhdet_num!K51)</f>
        <v>1733.5438234124424</v>
      </c>
      <c r="L51" s="132">
        <f>IF(RES_hhdet_tes!L51=0,0,RES_hhdet_tes!L51/0.086*1000000/RES_hhdet_num!L51)</f>
        <v>1750.0263477428794</v>
      </c>
      <c r="M51" s="132">
        <f>IF(RES_hhdet_tes!M51=0,0,RES_hhdet_tes!M51/0.086*1000000/RES_hhdet_num!M51)</f>
        <v>1794.4892924194203</v>
      </c>
      <c r="N51" s="132">
        <f>IF(RES_hhdet_tes!N51=0,0,RES_hhdet_tes!N51/0.086*1000000/RES_hhdet_num!N51)</f>
        <v>1754.9952169964768</v>
      </c>
      <c r="O51" s="132">
        <f>IF(RES_hhdet_tes!O51=0,0,RES_hhdet_tes!O51/0.086*1000000/RES_hhdet_num!O51)</f>
        <v>1762.5933102317581</v>
      </c>
      <c r="P51" s="132">
        <f>IF(RES_hhdet_tes!P51=0,0,RES_hhdet_tes!P51/0.086*1000000/RES_hhdet_num!P51)</f>
        <v>1769.6252842881561</v>
      </c>
      <c r="Q51" s="132">
        <f>IF(RES_hhdet_tes!Q51=0,0,RES_hhdet_tes!Q51/0.086*1000000/RES_hhdet_num!Q51)</f>
        <v>1747.7809398163279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1100.7251214929015</v>
      </c>
      <c r="C52" s="165">
        <f>IF(RES_hhdet_tes!C52=0,0,RES_hhdet_tes!C52/0.086*1000000/RES_hhdet_num!C51)</f>
        <v>1134.9250221512514</v>
      </c>
      <c r="D52" s="165">
        <f>IF(RES_hhdet_tes!D52=0,0,RES_hhdet_tes!D52/0.086*1000000/RES_hhdet_num!D51)</f>
        <v>1102.3342559688476</v>
      </c>
      <c r="E52" s="165">
        <f>IF(RES_hhdet_tes!E52=0,0,RES_hhdet_tes!E52/0.086*1000000/RES_hhdet_num!E51)</f>
        <v>1169.9574804294866</v>
      </c>
      <c r="F52" s="165">
        <f>IF(RES_hhdet_tes!F52=0,0,RES_hhdet_tes!F52/0.086*1000000/RES_hhdet_num!F51)</f>
        <v>1158.235261274159</v>
      </c>
      <c r="G52" s="165">
        <f>IF(RES_hhdet_tes!G52=0,0,RES_hhdet_tes!G52/0.086*1000000/RES_hhdet_num!G51)</f>
        <v>1146.0800982915971</v>
      </c>
      <c r="H52" s="165">
        <f>IF(RES_hhdet_tes!H52=0,0,RES_hhdet_tes!H52/0.086*1000000/RES_hhdet_num!H51)</f>
        <v>1177.6178825760278</v>
      </c>
      <c r="I52" s="165">
        <f>IF(RES_hhdet_tes!I52=0,0,RES_hhdet_tes!I52/0.086*1000000/RES_hhdet_num!I51)</f>
        <v>1113.7300049300763</v>
      </c>
      <c r="J52" s="165">
        <f>IF(RES_hhdet_tes!J52=0,0,RES_hhdet_tes!J52/0.086*1000000/RES_hhdet_num!J51)</f>
        <v>1180.9929811265015</v>
      </c>
      <c r="K52" s="165">
        <f>IF(RES_hhdet_tes!K52=0,0,RES_hhdet_tes!K52/0.086*1000000/RES_hhdet_num!K51)</f>
        <v>1138.868252219783</v>
      </c>
      <c r="L52" s="165">
        <f>IF(RES_hhdet_tes!L52=0,0,RES_hhdet_tes!L52/0.086*1000000/RES_hhdet_num!L51)</f>
        <v>1142.6207992121874</v>
      </c>
      <c r="M52" s="165">
        <f>IF(RES_hhdet_tes!M52=0,0,RES_hhdet_tes!M52/0.086*1000000/RES_hhdet_num!M51)</f>
        <v>1192.8056790487558</v>
      </c>
      <c r="N52" s="165">
        <f>IF(RES_hhdet_tes!N52=0,0,RES_hhdet_tes!N52/0.086*1000000/RES_hhdet_num!N51)</f>
        <v>1148.2522363885939</v>
      </c>
      <c r="O52" s="165">
        <f>IF(RES_hhdet_tes!O52=0,0,RES_hhdet_tes!O52/0.086*1000000/RES_hhdet_num!O51)</f>
        <v>1152.8330461864537</v>
      </c>
      <c r="P52" s="165">
        <f>IF(RES_hhdet_tes!P52=0,0,RES_hhdet_tes!P52/0.086*1000000/RES_hhdet_num!P51)</f>
        <v>1162.1770935304937</v>
      </c>
      <c r="Q52" s="165">
        <f>IF(RES_hhdet_tes!Q52=0,0,RES_hhdet_tes!Q52/0.086*1000000/RES_hhdet_num!Q51)</f>
        <v>1147.9987046207023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590.344164702841</v>
      </c>
      <c r="C53" s="164">
        <f>IF(RES_hhdet_tes!C53=0,0,RES_hhdet_tes!C53/0.086*1000000/RES_hhdet_num!C51)</f>
        <v>598.17075592936862</v>
      </c>
      <c r="D53" s="164">
        <f>IF(RES_hhdet_tes!D53=0,0,RES_hhdet_tes!D53/0.086*1000000/RES_hhdet_num!D51)</f>
        <v>593.45520642491556</v>
      </c>
      <c r="E53" s="164">
        <f>IF(RES_hhdet_tes!E53=0,0,RES_hhdet_tes!E53/0.086*1000000/RES_hhdet_num!E51)</f>
        <v>593.78383893127545</v>
      </c>
      <c r="F53" s="164">
        <f>IF(RES_hhdet_tes!F53=0,0,RES_hhdet_tes!F53/0.086*1000000/RES_hhdet_num!F51)</f>
        <v>598.0334715461812</v>
      </c>
      <c r="G53" s="164">
        <f>IF(RES_hhdet_tes!G53=0,0,RES_hhdet_tes!G53/0.086*1000000/RES_hhdet_num!G51)</f>
        <v>596.17467122834239</v>
      </c>
      <c r="H53" s="164">
        <f>IF(RES_hhdet_tes!H53=0,0,RES_hhdet_tes!H53/0.086*1000000/RES_hhdet_num!H51)</f>
        <v>593.38378886267981</v>
      </c>
      <c r="I53" s="164">
        <f>IF(RES_hhdet_tes!I53=0,0,RES_hhdet_tes!I53/0.086*1000000/RES_hhdet_num!I51)</f>
        <v>590.05648013236066</v>
      </c>
      <c r="J53" s="164">
        <f>IF(RES_hhdet_tes!J53=0,0,RES_hhdet_tes!J53/0.086*1000000/RES_hhdet_num!J51)</f>
        <v>597.00836914151444</v>
      </c>
      <c r="K53" s="164">
        <f>IF(RES_hhdet_tes!K53=0,0,RES_hhdet_tes!K53/0.086*1000000/RES_hhdet_num!K51)</f>
        <v>594.67557119265939</v>
      </c>
      <c r="L53" s="164">
        <f>IF(RES_hhdet_tes!L53=0,0,RES_hhdet_tes!L53/0.086*1000000/RES_hhdet_num!L51)</f>
        <v>607.40554853069204</v>
      </c>
      <c r="M53" s="164">
        <f>IF(RES_hhdet_tes!M53=0,0,RES_hhdet_tes!M53/0.086*1000000/RES_hhdet_num!M51)</f>
        <v>601.68361337066449</v>
      </c>
      <c r="N53" s="164">
        <f>IF(RES_hhdet_tes!N53=0,0,RES_hhdet_tes!N53/0.086*1000000/RES_hhdet_num!N51)</f>
        <v>606.74298060788294</v>
      </c>
      <c r="O53" s="164">
        <f>IF(RES_hhdet_tes!O53=0,0,RES_hhdet_tes!O53/0.086*1000000/RES_hhdet_num!O51)</f>
        <v>609.76026404530421</v>
      </c>
      <c r="P53" s="164">
        <f>IF(RES_hhdet_tes!P53=0,0,RES_hhdet_tes!P53/0.086*1000000/RES_hhdet_num!P51)</f>
        <v>607.44819075766236</v>
      </c>
      <c r="Q53" s="164">
        <f>IF(RES_hhdet_tes!Q53=0,0,RES_hhdet_tes!Q53/0.086*1000000/RES_hhdet_num!Q51)</f>
        <v>599.78223519562562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1962.6660918151574</v>
      </c>
      <c r="C54" s="162">
        <f>IF(RES_hhdet_tes!C54=0,0,RES_hhdet_tes!C54/0.086*1000000/RES_hhdet_num!C54)</f>
        <v>2056.1032501646218</v>
      </c>
      <c r="D54" s="162">
        <f>IF(RES_hhdet_tes!D54=0,0,RES_hhdet_tes!D54/0.086*1000000/RES_hhdet_num!D54)</f>
        <v>2332.0017598787167</v>
      </c>
      <c r="E54" s="162">
        <f>IF(RES_hhdet_tes!E54=0,0,RES_hhdet_tes!E54/0.086*1000000/RES_hhdet_num!E54)</f>
        <v>2194.2088223473238</v>
      </c>
      <c r="F54" s="162">
        <f>IF(RES_hhdet_tes!F54=0,0,RES_hhdet_tes!F54/0.086*1000000/RES_hhdet_num!F54)</f>
        <v>2344.0464366266306</v>
      </c>
      <c r="G54" s="162">
        <f>IF(RES_hhdet_tes!G54=0,0,RES_hhdet_tes!G54/0.086*1000000/RES_hhdet_num!G54)</f>
        <v>2408.3090252669244</v>
      </c>
      <c r="H54" s="162">
        <f>IF(RES_hhdet_tes!H54=0,0,RES_hhdet_tes!H54/0.086*1000000/RES_hhdet_num!H54)</f>
        <v>2134.5805706512488</v>
      </c>
      <c r="I54" s="162">
        <f>IF(RES_hhdet_tes!I54=0,0,RES_hhdet_tes!I54/0.086*1000000/RES_hhdet_num!I54)</f>
        <v>2143.3453733022852</v>
      </c>
      <c r="J54" s="162">
        <f>IF(RES_hhdet_tes!J54=0,0,RES_hhdet_tes!J54/0.086*1000000/RES_hhdet_num!J54)</f>
        <v>2095.7060209224355</v>
      </c>
      <c r="K54" s="162">
        <f>IF(RES_hhdet_tes!K54=0,0,RES_hhdet_tes!K54/0.086*1000000/RES_hhdet_num!K54)</f>
        <v>2057.1659097349579</v>
      </c>
      <c r="L54" s="162">
        <f>IF(RES_hhdet_tes!L54=0,0,RES_hhdet_tes!L54/0.086*1000000/RES_hhdet_num!L54)</f>
        <v>1948.6873833307595</v>
      </c>
      <c r="M54" s="162">
        <f>IF(RES_hhdet_tes!M54=0,0,RES_hhdet_tes!M54/0.086*1000000/RES_hhdet_num!M54)</f>
        <v>1909.2465175290081</v>
      </c>
      <c r="N54" s="162">
        <f>IF(RES_hhdet_tes!N54=0,0,RES_hhdet_tes!N54/0.086*1000000/RES_hhdet_num!N54)</f>
        <v>2240.7609990414426</v>
      </c>
      <c r="O54" s="162">
        <f>IF(RES_hhdet_tes!O54=0,0,RES_hhdet_tes!O54/0.086*1000000/RES_hhdet_num!O54)</f>
        <v>2339.9648859871131</v>
      </c>
      <c r="P54" s="162">
        <f>IF(RES_hhdet_tes!P54=0,0,RES_hhdet_tes!P54/0.086*1000000/RES_hhdet_num!P54)</f>
        <v>2407.0771345926423</v>
      </c>
      <c r="Q54" s="162">
        <f>IF(RES_hhdet_tes!Q54=0,0,RES_hhdet_tes!Q54/0.086*1000000/RES_hhdet_num!Q54)</f>
        <v>2542.148779291892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1866.0771243829254</v>
      </c>
      <c r="C55" s="160">
        <f>IF(RES_hhdet_tes!C55=0,0,RES_hhdet_tes!C55/0.086*1000000/RES_hhdet_num!C55)</f>
        <v>1974.7422966365655</v>
      </c>
      <c r="D55" s="160">
        <f>IF(RES_hhdet_tes!D55=0,0,RES_hhdet_tes!D55/0.086*1000000/RES_hhdet_num!D55)</f>
        <v>2161.2826502553226</v>
      </c>
      <c r="E55" s="160">
        <f>IF(RES_hhdet_tes!E55=0,0,RES_hhdet_tes!E55/0.086*1000000/RES_hhdet_num!E55)</f>
        <v>2073.2916155764215</v>
      </c>
      <c r="F55" s="160">
        <f>IF(RES_hhdet_tes!F55=0,0,RES_hhdet_tes!F55/0.086*1000000/RES_hhdet_num!F55)</f>
        <v>2171.0341978304327</v>
      </c>
      <c r="G55" s="160">
        <f>IF(RES_hhdet_tes!G55=0,0,RES_hhdet_tes!G55/0.086*1000000/RES_hhdet_num!G55)</f>
        <v>2206.7848183548208</v>
      </c>
      <c r="H55" s="160">
        <f>IF(RES_hhdet_tes!H55=0,0,RES_hhdet_tes!H55/0.086*1000000/RES_hhdet_num!H55)</f>
        <v>2014.2509387293014</v>
      </c>
      <c r="I55" s="160">
        <f>IF(RES_hhdet_tes!I55=0,0,RES_hhdet_tes!I55/0.086*1000000/RES_hhdet_num!I55)</f>
        <v>2011.35961262501</v>
      </c>
      <c r="J55" s="160">
        <f>IF(RES_hhdet_tes!J55=0,0,RES_hhdet_tes!J55/0.086*1000000/RES_hhdet_num!J55)</f>
        <v>1971.2686063687227</v>
      </c>
      <c r="K55" s="160">
        <f>IF(RES_hhdet_tes!K55=0,0,RES_hhdet_tes!K55/0.086*1000000/RES_hhdet_num!K55)</f>
        <v>1955.6610710136563</v>
      </c>
      <c r="L55" s="160">
        <f>IF(RES_hhdet_tes!L55=0,0,RES_hhdet_tes!L55/0.086*1000000/RES_hhdet_num!L55)</f>
        <v>1892.825451716026</v>
      </c>
      <c r="M55" s="160">
        <f>IF(RES_hhdet_tes!M55=0,0,RES_hhdet_tes!M55/0.086*1000000/RES_hhdet_num!M55)</f>
        <v>1857.4842474381967</v>
      </c>
      <c r="N55" s="160">
        <f>IF(RES_hhdet_tes!N55=0,0,RES_hhdet_tes!N55/0.086*1000000/RES_hhdet_num!N55)</f>
        <v>2074.552513580597</v>
      </c>
      <c r="O55" s="160">
        <f>IF(RES_hhdet_tes!O55=0,0,RES_hhdet_tes!O55/0.086*1000000/RES_hhdet_num!O55)</f>
        <v>2142.9512277109366</v>
      </c>
      <c r="P55" s="160">
        <f>IF(RES_hhdet_tes!P55=0,0,RES_hhdet_tes!P55/0.086*1000000/RES_hhdet_num!P55)</f>
        <v>2180.1974132996629</v>
      </c>
      <c r="Q55" s="160">
        <f>IF(RES_hhdet_tes!Q55=0,0,RES_hhdet_tes!Q55/0.086*1000000/RES_hhdet_num!Q55)</f>
        <v>2256.1637295975288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1275.7329596800846</v>
      </c>
      <c r="C56" s="156">
        <f>IF(RES_hhdet_tes!C56=0,0,RES_hhdet_tes!C56/0.086*1000000/RES_hhdet_num!C55)</f>
        <v>1376.5715407071968</v>
      </c>
      <c r="D56" s="156">
        <f>IF(RES_hhdet_tes!D56=0,0,RES_hhdet_tes!D56/0.086*1000000/RES_hhdet_num!D55)</f>
        <v>1567.827443830407</v>
      </c>
      <c r="E56" s="156">
        <f>IF(RES_hhdet_tes!E56=0,0,RES_hhdet_tes!E56/0.086*1000000/RES_hhdet_num!E55)</f>
        <v>1479.5077766451457</v>
      </c>
      <c r="F56" s="156">
        <f>IF(RES_hhdet_tes!F56=0,0,RES_hhdet_tes!F56/0.086*1000000/RES_hhdet_num!F55)</f>
        <v>1573.000726284251</v>
      </c>
      <c r="G56" s="156">
        <f>IF(RES_hhdet_tes!G56=0,0,RES_hhdet_tes!G56/0.086*1000000/RES_hhdet_num!G55)</f>
        <v>1610.6101471264778</v>
      </c>
      <c r="H56" s="156">
        <f>IF(RES_hhdet_tes!H56=0,0,RES_hhdet_tes!H56/0.086*1000000/RES_hhdet_num!H55)</f>
        <v>1420.8671498666213</v>
      </c>
      <c r="I56" s="156">
        <f>IF(RES_hhdet_tes!I56=0,0,RES_hhdet_tes!I56/0.086*1000000/RES_hhdet_num!I55)</f>
        <v>1421.3031324926494</v>
      </c>
      <c r="J56" s="156">
        <f>IF(RES_hhdet_tes!J56=0,0,RES_hhdet_tes!J56/0.086*1000000/RES_hhdet_num!J55)</f>
        <v>1374.2602372272079</v>
      </c>
      <c r="K56" s="156">
        <f>IF(RES_hhdet_tes!K56=0,0,RES_hhdet_tes!K56/0.086*1000000/RES_hhdet_num!K55)</f>
        <v>1360.9854998209967</v>
      </c>
      <c r="L56" s="156">
        <f>IF(RES_hhdet_tes!L56=0,0,RES_hhdet_tes!L56/0.086*1000000/RES_hhdet_num!L55)</f>
        <v>1285.4199031853339</v>
      </c>
      <c r="M56" s="156">
        <f>IF(RES_hhdet_tes!M56=0,0,RES_hhdet_tes!M56/0.086*1000000/RES_hhdet_num!M55)</f>
        <v>1255.8006340675322</v>
      </c>
      <c r="N56" s="156">
        <f>IF(RES_hhdet_tes!N56=0,0,RES_hhdet_tes!N56/0.086*1000000/RES_hhdet_num!N55)</f>
        <v>1467.8095329727146</v>
      </c>
      <c r="O56" s="156">
        <f>IF(RES_hhdet_tes!O56=0,0,RES_hhdet_tes!O56/0.086*1000000/RES_hhdet_num!O55)</f>
        <v>1533.1909636656321</v>
      </c>
      <c r="P56" s="156">
        <f>IF(RES_hhdet_tes!P56=0,0,RES_hhdet_tes!P56/0.086*1000000/RES_hhdet_num!P55)</f>
        <v>1572.7492225420008</v>
      </c>
      <c r="Q56" s="156">
        <f>IF(RES_hhdet_tes!Q56=0,0,RES_hhdet_tes!Q56/0.086*1000000/RES_hhdet_num!Q55)</f>
        <v>1656.381494401903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590.34416470284111</v>
      </c>
      <c r="C57" s="156">
        <f>IF(RES_hhdet_tes!C57=0,0,RES_hhdet_tes!C57/0.086*1000000/RES_hhdet_num!C55)</f>
        <v>598.17075592936851</v>
      </c>
      <c r="D57" s="156">
        <f>IF(RES_hhdet_tes!D57=0,0,RES_hhdet_tes!D57/0.086*1000000/RES_hhdet_num!D55)</f>
        <v>593.45520642491556</v>
      </c>
      <c r="E57" s="156">
        <f>IF(RES_hhdet_tes!E57=0,0,RES_hhdet_tes!E57/0.086*1000000/RES_hhdet_num!E55)</f>
        <v>593.78383893127534</v>
      </c>
      <c r="F57" s="156">
        <f>IF(RES_hhdet_tes!F57=0,0,RES_hhdet_tes!F57/0.086*1000000/RES_hhdet_num!F55)</f>
        <v>598.0334715461812</v>
      </c>
      <c r="G57" s="156">
        <f>IF(RES_hhdet_tes!G57=0,0,RES_hhdet_tes!G57/0.086*1000000/RES_hhdet_num!G55)</f>
        <v>596.17467122834285</v>
      </c>
      <c r="H57" s="156">
        <f>IF(RES_hhdet_tes!H57=0,0,RES_hhdet_tes!H57/0.086*1000000/RES_hhdet_num!H55)</f>
        <v>593.38378886267992</v>
      </c>
      <c r="I57" s="156">
        <f>IF(RES_hhdet_tes!I57=0,0,RES_hhdet_tes!I57/0.086*1000000/RES_hhdet_num!I55)</f>
        <v>590.05648013236066</v>
      </c>
      <c r="J57" s="156">
        <f>IF(RES_hhdet_tes!J57=0,0,RES_hhdet_tes!J57/0.086*1000000/RES_hhdet_num!J55)</f>
        <v>597.00836914151432</v>
      </c>
      <c r="K57" s="156">
        <f>IF(RES_hhdet_tes!K57=0,0,RES_hhdet_tes!K57/0.086*1000000/RES_hhdet_num!K55)</f>
        <v>594.67557119265916</v>
      </c>
      <c r="L57" s="156">
        <f>IF(RES_hhdet_tes!L57=0,0,RES_hhdet_tes!L57/0.086*1000000/RES_hhdet_num!L55)</f>
        <v>607.40554853069216</v>
      </c>
      <c r="M57" s="156">
        <f>IF(RES_hhdet_tes!M57=0,0,RES_hhdet_tes!M57/0.086*1000000/RES_hhdet_num!M55)</f>
        <v>601.68361337066449</v>
      </c>
      <c r="N57" s="156">
        <f>IF(RES_hhdet_tes!N57=0,0,RES_hhdet_tes!N57/0.086*1000000/RES_hhdet_num!N55)</f>
        <v>606.74298060788249</v>
      </c>
      <c r="O57" s="156">
        <f>IF(RES_hhdet_tes!O57=0,0,RES_hhdet_tes!O57/0.086*1000000/RES_hhdet_num!O55)</f>
        <v>609.76026404530444</v>
      </c>
      <c r="P57" s="156">
        <f>IF(RES_hhdet_tes!P57=0,0,RES_hhdet_tes!P57/0.086*1000000/RES_hhdet_num!P55)</f>
        <v>607.44819075766236</v>
      </c>
      <c r="Q57" s="156">
        <f>IF(RES_hhdet_tes!Q57=0,0,RES_hhdet_tes!Q57/0.086*1000000/RES_hhdet_num!Q55)</f>
        <v>599.78223519562573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706.58365199135756</v>
      </c>
      <c r="C58" s="157">
        <f>IF(RES_hhdet_tes!C58=0,0,RES_hhdet_tes!C58/0.086*1000000/RES_hhdet_num!C$43)</f>
        <v>716.05085729020198</v>
      </c>
      <c r="D58" s="157">
        <f>IF(RES_hhdet_tes!D58=0,0,RES_hhdet_tes!D58/0.086*1000000/RES_hhdet_num!D$43)</f>
        <v>750.61637423527986</v>
      </c>
      <c r="E58" s="157">
        <f>IF(RES_hhdet_tes!E58=0,0,RES_hhdet_tes!E58/0.086*1000000/RES_hhdet_num!E$43)</f>
        <v>810.03981496237122</v>
      </c>
      <c r="F58" s="157">
        <f>IF(RES_hhdet_tes!F58=0,0,RES_hhdet_tes!F58/0.086*1000000/RES_hhdet_num!F$43)</f>
        <v>823.41218231493053</v>
      </c>
      <c r="G58" s="157">
        <f>IF(RES_hhdet_tes!G58=0,0,RES_hhdet_tes!G58/0.086*1000000/RES_hhdet_num!G$43)</f>
        <v>856.59690175248966</v>
      </c>
      <c r="H58" s="157">
        <f>IF(RES_hhdet_tes!H58=0,0,RES_hhdet_tes!H58/0.086*1000000/RES_hhdet_num!H$43)</f>
        <v>814.90926484274087</v>
      </c>
      <c r="I58" s="157">
        <f>IF(RES_hhdet_tes!I58=0,0,RES_hhdet_tes!I58/0.086*1000000/RES_hhdet_num!I$43)</f>
        <v>808.51932879045683</v>
      </c>
      <c r="J58" s="157">
        <f>IF(RES_hhdet_tes!J58=0,0,RES_hhdet_tes!J58/0.086*1000000/RES_hhdet_num!J$43)</f>
        <v>720.05539118257991</v>
      </c>
      <c r="K58" s="157">
        <f>IF(RES_hhdet_tes!K58=0,0,RES_hhdet_tes!K58/0.086*1000000/RES_hhdet_num!K$43)</f>
        <v>737.73342715645151</v>
      </c>
      <c r="L58" s="157">
        <f>IF(RES_hhdet_tes!L58=0,0,RES_hhdet_tes!L58/0.086*1000000/RES_hhdet_num!L$43)</f>
        <v>715.70480657212806</v>
      </c>
      <c r="M58" s="157">
        <f>IF(RES_hhdet_tes!M58=0,0,RES_hhdet_tes!M58/0.086*1000000/RES_hhdet_num!M$43)</f>
        <v>714.55290335552161</v>
      </c>
      <c r="N58" s="157">
        <f>IF(RES_hhdet_tes!N58=0,0,RES_hhdet_tes!N58/0.086*1000000/RES_hhdet_num!N$43)</f>
        <v>768.70272147013111</v>
      </c>
      <c r="O58" s="157">
        <f>IF(RES_hhdet_tes!O58=0,0,RES_hhdet_tes!O58/0.086*1000000/RES_hhdet_num!O$43)</f>
        <v>795.2320492099517</v>
      </c>
      <c r="P58" s="157">
        <f>IF(RES_hhdet_tes!P58=0,0,RES_hhdet_tes!P58/0.086*1000000/RES_hhdet_num!P$43)</f>
        <v>821.49474102124668</v>
      </c>
      <c r="Q58" s="157">
        <f>IF(RES_hhdet_tes!Q58=0,0,RES_hhdet_tes!Q58/0.086*1000000/RES_hhdet_num!Q$43)</f>
        <v>900.01721543448764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614.02520423682199</v>
      </c>
      <c r="C59" s="156">
        <f>IF(RES_hhdet_tes!C59=0,0,RES_hhdet_tes!C59/0.086*1000000/RES_hhdet_num!C59)</f>
        <v>615.11722526374035</v>
      </c>
      <c r="D59" s="156">
        <f>IF(RES_hhdet_tes!D59=0,0,RES_hhdet_tes!D59/0.086*1000000/RES_hhdet_num!D59)</f>
        <v>611.12864940878046</v>
      </c>
      <c r="E59" s="156">
        <f>IF(RES_hhdet_tes!E59=0,0,RES_hhdet_tes!E59/0.086*1000000/RES_hhdet_num!E59)</f>
        <v>647.77187804898733</v>
      </c>
      <c r="F59" s="156">
        <f>IF(RES_hhdet_tes!F59=0,0,RES_hhdet_tes!F59/0.086*1000000/RES_hhdet_num!F59)</f>
        <v>643.55254083518685</v>
      </c>
      <c r="G59" s="156">
        <f>IF(RES_hhdet_tes!G59=0,0,RES_hhdet_tes!G59/0.086*1000000/RES_hhdet_num!G59)</f>
        <v>638.74225284496788</v>
      </c>
      <c r="H59" s="156">
        <f>IF(RES_hhdet_tes!H59=0,0,RES_hhdet_tes!H59/0.086*1000000/RES_hhdet_num!H59)</f>
        <v>639.13264875280026</v>
      </c>
      <c r="I59" s="156">
        <f>IF(RES_hhdet_tes!I59=0,0,RES_hhdet_tes!I59/0.086*1000000/RES_hhdet_num!I59)</f>
        <v>637.73715234631652</v>
      </c>
      <c r="J59" s="156">
        <f>IF(RES_hhdet_tes!J59=0,0,RES_hhdet_tes!J59/0.086*1000000/RES_hhdet_num!J59)</f>
        <v>632.37476102642984</v>
      </c>
      <c r="K59" s="156">
        <f>IF(RES_hhdet_tes!K59=0,0,RES_hhdet_tes!K59/0.086*1000000/RES_hhdet_num!K59)</f>
        <v>643.92338270917321</v>
      </c>
      <c r="L59" s="156">
        <f>IF(RES_hhdet_tes!L59=0,0,RES_hhdet_tes!L59/0.086*1000000/RES_hhdet_num!L59)</f>
        <v>652.42059561748056</v>
      </c>
      <c r="M59" s="156">
        <f>IF(RES_hhdet_tes!M59=0,0,RES_hhdet_tes!M59/0.086*1000000/RES_hhdet_num!M59)</f>
        <v>648.69707022876355</v>
      </c>
      <c r="N59" s="156">
        <f>IF(RES_hhdet_tes!N59=0,0,RES_hhdet_tes!N59/0.086*1000000/RES_hhdet_num!N59)</f>
        <v>647.47145374997433</v>
      </c>
      <c r="O59" s="156">
        <f>IF(RES_hhdet_tes!O59=0,0,RES_hhdet_tes!O59/0.086*1000000/RES_hhdet_num!O59)</f>
        <v>645.03514926929302</v>
      </c>
      <c r="P59" s="156">
        <f>IF(RES_hhdet_tes!P59=0,0,RES_hhdet_tes!P59/0.086*1000000/RES_hhdet_num!P59)</f>
        <v>636.05527670225547</v>
      </c>
      <c r="Q59" s="156">
        <f>IF(RES_hhdet_tes!Q59=0,0,RES_hhdet_tes!Q59/0.086*1000000/RES_hhdet_num!Q59)</f>
        <v>650.43904407454477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717.54803125986098</v>
      </c>
      <c r="C60" s="57">
        <f>IF(RES_hhdet_tes!C60=0,0,RES_hhdet_tes!C60/0.086*1000000/RES_hhdet_num!C60)</f>
        <v>728.08925160409296</v>
      </c>
      <c r="D60" s="57">
        <f>IF(RES_hhdet_tes!D60=0,0,RES_hhdet_tes!D60/0.086*1000000/RES_hhdet_num!D60)</f>
        <v>779.52811060804061</v>
      </c>
      <c r="E60" s="57">
        <f>IF(RES_hhdet_tes!E60=0,0,RES_hhdet_tes!E60/0.086*1000000/RES_hhdet_num!E60)</f>
        <v>824.81418678140471</v>
      </c>
      <c r="F60" s="57">
        <f>IF(RES_hhdet_tes!F60=0,0,RES_hhdet_tes!F60/0.086*1000000/RES_hhdet_num!F60)</f>
        <v>843.05371064617532</v>
      </c>
      <c r="G60" s="57">
        <f>IF(RES_hhdet_tes!G60=0,0,RES_hhdet_tes!G60/0.086*1000000/RES_hhdet_num!G60)</f>
        <v>876.17440732177431</v>
      </c>
      <c r="H60" s="57">
        <f>IF(RES_hhdet_tes!H60=0,0,RES_hhdet_tes!H60/0.086*1000000/RES_hhdet_num!H60)</f>
        <v>828.21166854155706</v>
      </c>
      <c r="I60" s="57">
        <f>IF(RES_hhdet_tes!I60=0,0,RES_hhdet_tes!I60/0.086*1000000/RES_hhdet_num!I60)</f>
        <v>827.32859623396394</v>
      </c>
      <c r="J60" s="57">
        <f>IF(RES_hhdet_tes!J60=0,0,RES_hhdet_tes!J60/0.086*1000000/RES_hhdet_num!J60)</f>
        <v>744.96230897662497</v>
      </c>
      <c r="K60" s="57">
        <f>IF(RES_hhdet_tes!K60=0,0,RES_hhdet_tes!K60/0.086*1000000/RES_hhdet_num!K60)</f>
        <v>750.86831530821883</v>
      </c>
      <c r="L60" s="57">
        <f>IF(RES_hhdet_tes!L60=0,0,RES_hhdet_tes!L60/0.086*1000000/RES_hhdet_num!L60)</f>
        <v>719.41600054210051</v>
      </c>
      <c r="M60" s="57">
        <f>IF(RES_hhdet_tes!M60=0,0,RES_hhdet_tes!M60/0.086*1000000/RES_hhdet_num!M60)</f>
        <v>728.77564649113378</v>
      </c>
      <c r="N60" s="57">
        <f>IF(RES_hhdet_tes!N60=0,0,RES_hhdet_tes!N60/0.086*1000000/RES_hhdet_num!N60)</f>
        <v>792.10875033569221</v>
      </c>
      <c r="O60" s="57">
        <f>IF(RES_hhdet_tes!O60=0,0,RES_hhdet_tes!O60/0.086*1000000/RES_hhdet_num!O60)</f>
        <v>821.35050656625253</v>
      </c>
      <c r="P60" s="57">
        <f>IF(RES_hhdet_tes!P60=0,0,RES_hhdet_tes!P60/0.086*1000000/RES_hhdet_num!P60)</f>
        <v>863.32204644551575</v>
      </c>
      <c r="Q60" s="57">
        <f>IF(RES_hhdet_tes!Q60=0,0,RES_hhdet_tes!Q60/0.086*1000000/RES_hhdet_num!Q60)</f>
        <v>947.95833303300913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13230.783058613481</v>
      </c>
      <c r="C62" s="168">
        <f t="shared" ref="C62:Q62" si="9">SUM(C63,C66,C68,C77)</f>
        <v>14351.22375465611</v>
      </c>
      <c r="D62" s="168">
        <f t="shared" si="9"/>
        <v>13716.766461549027</v>
      </c>
      <c r="E62" s="168">
        <f t="shared" si="9"/>
        <v>13892.840027122671</v>
      </c>
      <c r="F62" s="168">
        <f t="shared" si="9"/>
        <v>14628.933410406264</v>
      </c>
      <c r="G62" s="168">
        <f t="shared" si="9"/>
        <v>13729.014223424583</v>
      </c>
      <c r="H62" s="168">
        <f t="shared" si="9"/>
        <v>12396.219952545485</v>
      </c>
      <c r="I62" s="168">
        <f t="shared" si="9"/>
        <v>11735.038390711152</v>
      </c>
      <c r="J62" s="168">
        <f t="shared" si="9"/>
        <v>11679.038403799635</v>
      </c>
      <c r="K62" s="168">
        <f t="shared" si="9"/>
        <v>11416.238718315532</v>
      </c>
      <c r="L62" s="168">
        <f t="shared" si="9"/>
        <v>13426.585286564447</v>
      </c>
      <c r="M62" s="168">
        <f t="shared" si="9"/>
        <v>10400.883055176462</v>
      </c>
      <c r="N62" s="168">
        <f t="shared" si="9"/>
        <v>11222.693095373304</v>
      </c>
      <c r="O62" s="168">
        <f t="shared" si="9"/>
        <v>12496.687177285294</v>
      </c>
      <c r="P62" s="168">
        <f t="shared" si="9"/>
        <v>9916.3485895358026</v>
      </c>
      <c r="Q62" s="168">
        <f t="shared" si="9"/>
        <v>11175.093361217509</v>
      </c>
    </row>
    <row r="63" spans="1:17" ht="12.95" customHeight="1" x14ac:dyDescent="0.25">
      <c r="A63" s="158" t="s">
        <v>65</v>
      </c>
      <c r="B63" s="157">
        <f t="shared" ref="B63:Q63" si="10">SUM(B64:B65)</f>
        <v>10858.016196150013</v>
      </c>
      <c r="C63" s="157">
        <f t="shared" si="10"/>
        <v>11966.130517716556</v>
      </c>
      <c r="D63" s="157">
        <f t="shared" si="10"/>
        <v>11350.924580569294</v>
      </c>
      <c r="E63" s="157">
        <f t="shared" si="10"/>
        <v>11504.696699109085</v>
      </c>
      <c r="F63" s="157">
        <f t="shared" si="10"/>
        <v>12212.625354116986</v>
      </c>
      <c r="G63" s="157">
        <f t="shared" si="10"/>
        <v>11271.743697569378</v>
      </c>
      <c r="H63" s="157">
        <f t="shared" si="10"/>
        <v>10013.811596085678</v>
      </c>
      <c r="I63" s="157">
        <f t="shared" si="10"/>
        <v>9304.3145771728887</v>
      </c>
      <c r="J63" s="157">
        <f t="shared" si="10"/>
        <v>9391.7622583916509</v>
      </c>
      <c r="K63" s="157">
        <f t="shared" si="10"/>
        <v>9076.4993444613337</v>
      </c>
      <c r="L63" s="157">
        <f t="shared" si="10"/>
        <v>11015.487238586045</v>
      </c>
      <c r="M63" s="157">
        <f t="shared" si="10"/>
        <v>8070.3406153988335</v>
      </c>
      <c r="N63" s="157">
        <f t="shared" si="10"/>
        <v>8820.6626441654153</v>
      </c>
      <c r="O63" s="157">
        <f t="shared" si="10"/>
        <v>10084.034586768928</v>
      </c>
      <c r="P63" s="157">
        <f t="shared" si="10"/>
        <v>7497.74831423456</v>
      </c>
      <c r="Q63" s="157">
        <f t="shared" si="10"/>
        <v>8740.7085827617011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10517.972664963589</v>
      </c>
      <c r="C64" s="156">
        <f>IF(RES_hhdet_tes!C64=0,0,RES_hhdet_tes!C64/0.086*1000000/RES_hhdet_num!C$62)</f>
        <v>11576.526804061465</v>
      </c>
      <c r="D64" s="156">
        <f>IF(RES_hhdet_tes!D64=0,0,RES_hhdet_tes!D64/0.086*1000000/RES_hhdet_num!D$62)</f>
        <v>10727.065293581145</v>
      </c>
      <c r="E64" s="156">
        <f>IF(RES_hhdet_tes!E64=0,0,RES_hhdet_tes!E64/0.086*1000000/RES_hhdet_num!E$62)</f>
        <v>10947.949843015833</v>
      </c>
      <c r="F64" s="156">
        <f>IF(RES_hhdet_tes!F64=0,0,RES_hhdet_tes!F64/0.086*1000000/RES_hhdet_num!F$62)</f>
        <v>11574.760291627237</v>
      </c>
      <c r="G64" s="156">
        <f>IF(RES_hhdet_tes!G64=0,0,RES_hhdet_tes!G64/0.086*1000000/RES_hhdet_num!G$62)</f>
        <v>10684.700027260656</v>
      </c>
      <c r="H64" s="156">
        <f>IF(RES_hhdet_tes!H64=0,0,RES_hhdet_tes!H64/0.086*1000000/RES_hhdet_num!H$62)</f>
        <v>9625.4787800044178</v>
      </c>
      <c r="I64" s="156">
        <f>IF(RES_hhdet_tes!I64=0,0,RES_hhdet_tes!I64/0.086*1000000/RES_hhdet_num!I$62)</f>
        <v>8928.413005557406</v>
      </c>
      <c r="J64" s="156">
        <f>IF(RES_hhdet_tes!J64=0,0,RES_hhdet_tes!J64/0.086*1000000/RES_hhdet_num!J$62)</f>
        <v>9229.8863485815509</v>
      </c>
      <c r="K64" s="156">
        <f>IF(RES_hhdet_tes!K64=0,0,RES_hhdet_tes!K64/0.086*1000000/RES_hhdet_num!K$62)</f>
        <v>8898.0729061424427</v>
      </c>
      <c r="L64" s="156">
        <f>IF(RES_hhdet_tes!L64=0,0,RES_hhdet_tes!L64/0.086*1000000/RES_hhdet_num!L$62)</f>
        <v>10886.934089594213</v>
      </c>
      <c r="M64" s="156">
        <f>IF(RES_hhdet_tes!M64=0,0,RES_hhdet_tes!M64/0.086*1000000/RES_hhdet_num!M$62)</f>
        <v>7972.4951957644598</v>
      </c>
      <c r="N64" s="156">
        <f>IF(RES_hhdet_tes!N64=0,0,RES_hhdet_tes!N64/0.086*1000000/RES_hhdet_num!N$62)</f>
        <v>8649.3118478004035</v>
      </c>
      <c r="O64" s="156">
        <f>IF(RES_hhdet_tes!O64=0,0,RES_hhdet_tes!O64/0.086*1000000/RES_hhdet_num!O$62)</f>
        <v>9898.8530844788183</v>
      </c>
      <c r="P64" s="156">
        <f>IF(RES_hhdet_tes!P64=0,0,RES_hhdet_tes!P64/0.086*1000000/RES_hhdet_num!P$62)</f>
        <v>7307.8975733976567</v>
      </c>
      <c r="Q64" s="156">
        <f>IF(RES_hhdet_tes!Q64=0,0,RES_hhdet_tes!Q64/0.086*1000000/RES_hhdet_num!Q$62)</f>
        <v>8538.0445435352794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340.04353118642388</v>
      </c>
      <c r="C65" s="156">
        <f>IF(RES_hhdet_tes!C65=0,0,RES_hhdet_tes!C65/0.086*1000000/RES_hhdet_num!C$62)</f>
        <v>389.60371365509138</v>
      </c>
      <c r="D65" s="156">
        <f>IF(RES_hhdet_tes!D65=0,0,RES_hhdet_tes!D65/0.086*1000000/RES_hhdet_num!D$62)</f>
        <v>623.85928698814848</v>
      </c>
      <c r="E65" s="156">
        <f>IF(RES_hhdet_tes!E65=0,0,RES_hhdet_tes!E65/0.086*1000000/RES_hhdet_num!E$62)</f>
        <v>556.74685609325195</v>
      </c>
      <c r="F65" s="156">
        <f>IF(RES_hhdet_tes!F65=0,0,RES_hhdet_tes!F65/0.086*1000000/RES_hhdet_num!F$62)</f>
        <v>637.86506248974842</v>
      </c>
      <c r="G65" s="156">
        <f>IF(RES_hhdet_tes!G65=0,0,RES_hhdet_tes!G65/0.086*1000000/RES_hhdet_num!G$62)</f>
        <v>587.04367030872152</v>
      </c>
      <c r="H65" s="156">
        <f>IF(RES_hhdet_tes!H65=0,0,RES_hhdet_tes!H65/0.086*1000000/RES_hhdet_num!H$62)</f>
        <v>388.33281608125912</v>
      </c>
      <c r="I65" s="156">
        <f>IF(RES_hhdet_tes!I65=0,0,RES_hhdet_tes!I65/0.086*1000000/RES_hhdet_num!I$62)</f>
        <v>375.901571615482</v>
      </c>
      <c r="J65" s="156">
        <f>IF(RES_hhdet_tes!J65=0,0,RES_hhdet_tes!J65/0.086*1000000/RES_hhdet_num!J$62)</f>
        <v>161.87590981009933</v>
      </c>
      <c r="K65" s="156">
        <f>IF(RES_hhdet_tes!K65=0,0,RES_hhdet_tes!K65/0.086*1000000/RES_hhdet_num!K$62)</f>
        <v>178.4264383188918</v>
      </c>
      <c r="L65" s="156">
        <f>IF(RES_hhdet_tes!L65=0,0,RES_hhdet_tes!L65/0.086*1000000/RES_hhdet_num!L$62)</f>
        <v>128.55314899183213</v>
      </c>
      <c r="M65" s="156">
        <f>IF(RES_hhdet_tes!M65=0,0,RES_hhdet_tes!M65/0.086*1000000/RES_hhdet_num!M$62)</f>
        <v>97.845419634374011</v>
      </c>
      <c r="N65" s="156">
        <f>IF(RES_hhdet_tes!N65=0,0,RES_hhdet_tes!N65/0.086*1000000/RES_hhdet_num!N$62)</f>
        <v>171.35079636501115</v>
      </c>
      <c r="O65" s="156">
        <f>IF(RES_hhdet_tes!O65=0,0,RES_hhdet_tes!O65/0.086*1000000/RES_hhdet_num!O$62)</f>
        <v>185.18150229010956</v>
      </c>
      <c r="P65" s="156">
        <f>IF(RES_hhdet_tes!P65=0,0,RES_hhdet_tes!P65/0.086*1000000/RES_hhdet_num!P$62)</f>
        <v>189.85074083690333</v>
      </c>
      <c r="Q65" s="156">
        <f>IF(RES_hhdet_tes!Q65=0,0,RES_hhdet_tes!Q65/0.086*1000000/RES_hhdet_num!Q$62)</f>
        <v>202.66403922642101</v>
      </c>
    </row>
    <row r="66" spans="1:17" ht="12.95" customHeight="1" x14ac:dyDescent="0.25">
      <c r="A66" s="158" t="s">
        <v>112</v>
      </c>
      <c r="B66" s="157">
        <f t="shared" ref="B66:Q66" si="11">B67</f>
        <v>7.3827079242861426</v>
      </c>
      <c r="C66" s="157">
        <f t="shared" si="11"/>
        <v>9.5485348915688011</v>
      </c>
      <c r="D66" s="157">
        <f t="shared" si="11"/>
        <v>11.455811399287795</v>
      </c>
      <c r="E66" s="157">
        <f t="shared" si="11"/>
        <v>12.922411236512543</v>
      </c>
      <c r="F66" s="157">
        <f t="shared" si="11"/>
        <v>14.349264274405661</v>
      </c>
      <c r="G66" s="157">
        <f t="shared" si="11"/>
        <v>16.342907437977029</v>
      </c>
      <c r="H66" s="157">
        <f t="shared" si="11"/>
        <v>18.056609479904985</v>
      </c>
      <c r="I66" s="157">
        <f t="shared" si="11"/>
        <v>20.163195911488888</v>
      </c>
      <c r="J66" s="157">
        <f t="shared" si="11"/>
        <v>26.504372468591594</v>
      </c>
      <c r="K66" s="157">
        <f t="shared" si="11"/>
        <v>33.27275316601559</v>
      </c>
      <c r="L66" s="157">
        <f t="shared" si="11"/>
        <v>39.578175774768376</v>
      </c>
      <c r="M66" s="157">
        <f t="shared" si="11"/>
        <v>45.456000563465274</v>
      </c>
      <c r="N66" s="157">
        <f t="shared" si="11"/>
        <v>51.37564771200956</v>
      </c>
      <c r="O66" s="157">
        <f t="shared" si="11"/>
        <v>53.102445351522675</v>
      </c>
      <c r="P66" s="157">
        <f t="shared" si="11"/>
        <v>51.450570334883608</v>
      </c>
      <c r="Q66" s="157">
        <f t="shared" si="11"/>
        <v>54.313717048915791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7.3827079242861426</v>
      </c>
      <c r="C67" s="156">
        <f>IF(RES_hhdet_tes!C67=0,0,RES_hhdet_tes!C67/0.086*1000000/RES_hhdet_num!C$62)</f>
        <v>9.5485348915688011</v>
      </c>
      <c r="D67" s="156">
        <f>IF(RES_hhdet_tes!D67=0,0,RES_hhdet_tes!D67/0.086*1000000/RES_hhdet_num!D$62)</f>
        <v>11.455811399287795</v>
      </c>
      <c r="E67" s="156">
        <f>IF(RES_hhdet_tes!E67=0,0,RES_hhdet_tes!E67/0.086*1000000/RES_hhdet_num!E$62)</f>
        <v>12.922411236512543</v>
      </c>
      <c r="F67" s="156">
        <f>IF(RES_hhdet_tes!F67=0,0,RES_hhdet_tes!F67/0.086*1000000/RES_hhdet_num!F$62)</f>
        <v>14.349264274405661</v>
      </c>
      <c r="G67" s="156">
        <f>IF(RES_hhdet_tes!G67=0,0,RES_hhdet_tes!G67/0.086*1000000/RES_hhdet_num!G$62)</f>
        <v>16.342907437977029</v>
      </c>
      <c r="H67" s="156">
        <f>IF(RES_hhdet_tes!H67=0,0,RES_hhdet_tes!H67/0.086*1000000/RES_hhdet_num!H$62)</f>
        <v>18.056609479904985</v>
      </c>
      <c r="I67" s="156">
        <f>IF(RES_hhdet_tes!I67=0,0,RES_hhdet_tes!I67/0.086*1000000/RES_hhdet_num!I$62)</f>
        <v>20.163195911488888</v>
      </c>
      <c r="J67" s="156">
        <f>IF(RES_hhdet_tes!J67=0,0,RES_hhdet_tes!J67/0.086*1000000/RES_hhdet_num!J$62)</f>
        <v>26.504372468591594</v>
      </c>
      <c r="K67" s="156">
        <f>IF(RES_hhdet_tes!K67=0,0,RES_hhdet_tes!K67/0.086*1000000/RES_hhdet_num!K$62)</f>
        <v>33.27275316601559</v>
      </c>
      <c r="L67" s="156">
        <f>IF(RES_hhdet_tes!L67=0,0,RES_hhdet_tes!L67/0.086*1000000/RES_hhdet_num!L$62)</f>
        <v>39.578175774768376</v>
      </c>
      <c r="M67" s="156">
        <f>IF(RES_hhdet_tes!M67=0,0,RES_hhdet_tes!M67/0.086*1000000/RES_hhdet_num!M$62)</f>
        <v>45.456000563465274</v>
      </c>
      <c r="N67" s="156">
        <f>IF(RES_hhdet_tes!N67=0,0,RES_hhdet_tes!N67/0.086*1000000/RES_hhdet_num!N$62)</f>
        <v>51.37564771200956</v>
      </c>
      <c r="O67" s="156">
        <f>IF(RES_hhdet_tes!O67=0,0,RES_hhdet_tes!O67/0.086*1000000/RES_hhdet_num!O$62)</f>
        <v>53.102445351522675</v>
      </c>
      <c r="P67" s="156">
        <f>IF(RES_hhdet_tes!P67=0,0,RES_hhdet_tes!P67/0.086*1000000/RES_hhdet_num!P$62)</f>
        <v>51.450570334883608</v>
      </c>
      <c r="Q67" s="156">
        <f>IF(RES_hhdet_tes!Q67=0,0,RES_hhdet_tes!Q67/0.086*1000000/RES_hhdet_num!Q$62)</f>
        <v>54.313717048915791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1731.2150509778428</v>
      </c>
      <c r="C68" s="157">
        <f>IF(RES_hhdet_tes!C68=0,0,RES_hhdet_tes!C68/0.086*1000000/RES_hhdet_num!C$62)</f>
        <v>1740.4603616630307</v>
      </c>
      <c r="D68" s="157">
        <f>IF(RES_hhdet_tes!D68=0,0,RES_hhdet_tes!D68/0.086*1000000/RES_hhdet_num!D$62)</f>
        <v>1729.5807874645388</v>
      </c>
      <c r="E68" s="157">
        <f>IF(RES_hhdet_tes!E68=0,0,RES_hhdet_tes!E68/0.086*1000000/RES_hhdet_num!E$62)</f>
        <v>1741.4835116395543</v>
      </c>
      <c r="F68" s="157">
        <f>IF(RES_hhdet_tes!F68=0,0,RES_hhdet_tes!F68/0.086*1000000/RES_hhdet_num!F$62)</f>
        <v>1749.1838622540959</v>
      </c>
      <c r="G68" s="157">
        <f>IF(RES_hhdet_tes!G68=0,0,RES_hhdet_tes!G68/0.086*1000000/RES_hhdet_num!G$62)</f>
        <v>1771.6614136799355</v>
      </c>
      <c r="H68" s="157">
        <f>IF(RES_hhdet_tes!H68=0,0,RES_hhdet_tes!H68/0.086*1000000/RES_hhdet_num!H$62)</f>
        <v>1702.7232769428297</v>
      </c>
      <c r="I68" s="157">
        <f>IF(RES_hhdet_tes!I68=0,0,RES_hhdet_tes!I68/0.086*1000000/RES_hhdet_num!I$62)</f>
        <v>1741.2330455170768</v>
      </c>
      <c r="J68" s="157">
        <f>IF(RES_hhdet_tes!J68=0,0,RES_hhdet_tes!J68/0.086*1000000/RES_hhdet_num!J$62)</f>
        <v>1630.4850016371547</v>
      </c>
      <c r="K68" s="157">
        <f>IF(RES_hhdet_tes!K68=0,0,RES_hhdet_tes!K68/0.086*1000000/RES_hhdet_num!K$62)</f>
        <v>1656.0841908266927</v>
      </c>
      <c r="L68" s="157">
        <f>IF(RES_hhdet_tes!L68=0,0,RES_hhdet_tes!L68/0.086*1000000/RES_hhdet_num!L$62)</f>
        <v>1702.945649447573</v>
      </c>
      <c r="M68" s="157">
        <f>IF(RES_hhdet_tes!M68=0,0,RES_hhdet_tes!M68/0.086*1000000/RES_hhdet_num!M$62)</f>
        <v>1637.7006643501802</v>
      </c>
      <c r="N68" s="157">
        <f>IF(RES_hhdet_tes!N68=0,0,RES_hhdet_tes!N68/0.086*1000000/RES_hhdet_num!N$62)</f>
        <v>1689.8832422396217</v>
      </c>
      <c r="O68" s="157">
        <f>IF(RES_hhdet_tes!O68=0,0,RES_hhdet_tes!O68/0.086*1000000/RES_hhdet_num!O$62)</f>
        <v>1698.4913716397289</v>
      </c>
      <c r="P68" s="157">
        <f>IF(RES_hhdet_tes!P68=0,0,RES_hhdet_tes!P68/0.086*1000000/RES_hhdet_num!P$62)</f>
        <v>1709.353493307417</v>
      </c>
      <c r="Q68" s="157">
        <f>IF(RES_hhdet_tes!Q68=0,0,RES_hhdet_tes!Q68/0.086*1000000/RES_hhdet_num!Q$62)</f>
        <v>1701.7133023898609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1686.9994292550971</v>
      </c>
      <c r="C69" s="132">
        <f>IF(RES_hhdet_tes!C69=0,0,RES_hhdet_tes!C69/0.086*1000000/RES_hhdet_num!C69)</f>
        <v>1702.768056164191</v>
      </c>
      <c r="D69" s="132">
        <f>IF(RES_hhdet_tes!D69=0,0,RES_hhdet_tes!D69/0.086*1000000/RES_hhdet_num!D69)</f>
        <v>1682.4935382010474</v>
      </c>
      <c r="E69" s="132">
        <f>IF(RES_hhdet_tes!E69=0,0,RES_hhdet_tes!E69/0.086*1000000/RES_hhdet_num!E69)</f>
        <v>1673.6969630601486</v>
      </c>
      <c r="F69" s="132">
        <f>IF(RES_hhdet_tes!F69=0,0,RES_hhdet_tes!F69/0.086*1000000/RES_hhdet_num!F69)</f>
        <v>1678.7239304029506</v>
      </c>
      <c r="G69" s="132">
        <f>IF(RES_hhdet_tes!G69=0,0,RES_hhdet_tes!G69/0.086*1000000/RES_hhdet_num!G69)</f>
        <v>1663.4222758650603</v>
      </c>
      <c r="H69" s="132">
        <f>IF(RES_hhdet_tes!H69=0,0,RES_hhdet_tes!H69/0.086*1000000/RES_hhdet_num!H69)</f>
        <v>1652.1294411812762</v>
      </c>
      <c r="I69" s="132">
        <f>IF(RES_hhdet_tes!I69=0,0,RES_hhdet_tes!I69/0.086*1000000/RES_hhdet_num!I69)</f>
        <v>1702.0846959807775</v>
      </c>
      <c r="J69" s="132">
        <f>IF(RES_hhdet_tes!J69=0,0,RES_hhdet_tes!J69/0.086*1000000/RES_hhdet_num!J69)</f>
        <v>1590.1870460733658</v>
      </c>
      <c r="K69" s="132">
        <f>IF(RES_hhdet_tes!K69=0,0,RES_hhdet_tes!K69/0.086*1000000/RES_hhdet_num!K69)</f>
        <v>1636.6662000700546</v>
      </c>
      <c r="L69" s="132">
        <f>IF(RES_hhdet_tes!L69=0,0,RES_hhdet_tes!L69/0.086*1000000/RES_hhdet_num!L69)</f>
        <v>1697.428141345471</v>
      </c>
      <c r="M69" s="132">
        <f>IF(RES_hhdet_tes!M69=0,0,RES_hhdet_tes!M69/0.086*1000000/RES_hhdet_num!M69)</f>
        <v>1627.0109705406637</v>
      </c>
      <c r="N69" s="132">
        <f>IF(RES_hhdet_tes!N69=0,0,RES_hhdet_tes!N69/0.086*1000000/RES_hhdet_num!N69)</f>
        <v>1675.0569034578348</v>
      </c>
      <c r="O69" s="132">
        <f>IF(RES_hhdet_tes!O69=0,0,RES_hhdet_tes!O69/0.086*1000000/RES_hhdet_num!O69)</f>
        <v>1687.9775339824014</v>
      </c>
      <c r="P69" s="132">
        <f>IF(RES_hhdet_tes!P69=0,0,RES_hhdet_tes!P69/0.086*1000000/RES_hhdet_num!P69)</f>
        <v>1682.7947991694493</v>
      </c>
      <c r="Q69" s="132">
        <f>IF(RES_hhdet_tes!Q69=0,0,RES_hhdet_tes!Q69/0.086*1000000/RES_hhdet_num!Q69)</f>
        <v>1663.3053697600642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1686.8937937188273</v>
      </c>
      <c r="C70" s="132">
        <f>IF(RES_hhdet_tes!C70=0,0,RES_hhdet_tes!C70/0.086*1000000/RES_hhdet_num!C70)</f>
        <v>1723.9077119925689</v>
      </c>
      <c r="D70" s="132">
        <f>IF(RES_hhdet_tes!D70=0,0,RES_hhdet_tes!D70/0.086*1000000/RES_hhdet_num!D70)</f>
        <v>1709.6151790809245</v>
      </c>
      <c r="E70" s="132">
        <f>IF(RES_hhdet_tes!E70=0,0,RES_hhdet_tes!E70/0.086*1000000/RES_hhdet_num!E70)</f>
        <v>1708.5720564016069</v>
      </c>
      <c r="F70" s="132">
        <f>IF(RES_hhdet_tes!F70=0,0,RES_hhdet_tes!F70/0.086*1000000/RES_hhdet_num!F70)</f>
        <v>1715.8801269886901</v>
      </c>
      <c r="G70" s="132">
        <f>IF(RES_hhdet_tes!G70=0,0,RES_hhdet_tes!G70/0.086*1000000/RES_hhdet_num!G70)</f>
        <v>1701.7300089908333</v>
      </c>
      <c r="H70" s="132">
        <f>IF(RES_hhdet_tes!H70=0,0,RES_hhdet_tes!H70/0.086*1000000/RES_hhdet_num!H70)</f>
        <v>1693.4967052351026</v>
      </c>
      <c r="I70" s="132">
        <f>IF(RES_hhdet_tes!I70=0,0,RES_hhdet_tes!I70/0.086*1000000/RES_hhdet_num!I70)</f>
        <v>1727.1527230113013</v>
      </c>
      <c r="J70" s="132">
        <f>IF(RES_hhdet_tes!J70=0,0,RES_hhdet_tes!J70/0.086*1000000/RES_hhdet_num!J70)</f>
        <v>1660.7199307006445</v>
      </c>
      <c r="K70" s="132">
        <f>IF(RES_hhdet_tes!K70=0,0,RES_hhdet_tes!K70/0.086*1000000/RES_hhdet_num!K70)</f>
        <v>1695.753174117975</v>
      </c>
      <c r="L70" s="132">
        <f>IF(RES_hhdet_tes!L70=0,0,RES_hhdet_tes!L70/0.086*1000000/RES_hhdet_num!L70)</f>
        <v>1747.9530494056712</v>
      </c>
      <c r="M70" s="132">
        <f>IF(RES_hhdet_tes!M70=0,0,RES_hhdet_tes!M70/0.086*1000000/RES_hhdet_num!M70)</f>
        <v>1694.3404924237166</v>
      </c>
      <c r="N70" s="132">
        <f>IF(RES_hhdet_tes!N70=0,0,RES_hhdet_tes!N70/0.086*1000000/RES_hhdet_num!N70)</f>
        <v>1729.9408701249379</v>
      </c>
      <c r="O70" s="132">
        <f>IF(RES_hhdet_tes!O70=0,0,RES_hhdet_tes!O70/0.086*1000000/RES_hhdet_num!O70)</f>
        <v>1742.5874550313251</v>
      </c>
      <c r="P70" s="132">
        <f>IF(RES_hhdet_tes!P70=0,0,RES_hhdet_tes!P70/0.086*1000000/RES_hhdet_num!P70)</f>
        <v>1735.4929256457174</v>
      </c>
      <c r="Q70" s="132">
        <f>IF(RES_hhdet_tes!Q70=0,0,RES_hhdet_tes!Q70/0.086*1000000/RES_hhdet_num!Q70)</f>
        <v>1713.4533439457218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1096.5496290159861</v>
      </c>
      <c r="C71" s="165">
        <f>IF(RES_hhdet_tes!C71=0,0,RES_hhdet_tes!C71/0.086*1000000/RES_hhdet_num!C70)</f>
        <v>1125.7369560632005</v>
      </c>
      <c r="D71" s="165">
        <f>IF(RES_hhdet_tes!D71=0,0,RES_hhdet_tes!D71/0.086*1000000/RES_hhdet_num!D70)</f>
        <v>1116.1599726560087</v>
      </c>
      <c r="E71" s="165">
        <f>IF(RES_hhdet_tes!E71=0,0,RES_hhdet_tes!E71/0.086*1000000/RES_hhdet_num!E70)</f>
        <v>1114.7882174703311</v>
      </c>
      <c r="F71" s="165">
        <f>IF(RES_hhdet_tes!F71=0,0,RES_hhdet_tes!F71/0.086*1000000/RES_hhdet_num!F70)</f>
        <v>1117.8466554425088</v>
      </c>
      <c r="G71" s="165">
        <f>IF(RES_hhdet_tes!G71=0,0,RES_hhdet_tes!G71/0.086*1000000/RES_hhdet_num!G70)</f>
        <v>1105.5553377624908</v>
      </c>
      <c r="H71" s="165">
        <f>IF(RES_hhdet_tes!H71=0,0,RES_hhdet_tes!H71/0.086*1000000/RES_hhdet_num!H70)</f>
        <v>1100.1129163724229</v>
      </c>
      <c r="I71" s="165">
        <f>IF(RES_hhdet_tes!I71=0,0,RES_hhdet_tes!I71/0.086*1000000/RES_hhdet_num!I70)</f>
        <v>1137.0962428789405</v>
      </c>
      <c r="J71" s="165">
        <f>IF(RES_hhdet_tes!J71=0,0,RES_hhdet_tes!J71/0.086*1000000/RES_hhdet_num!J70)</f>
        <v>1063.7115615591299</v>
      </c>
      <c r="K71" s="165">
        <f>IF(RES_hhdet_tes!K71=0,0,RES_hhdet_tes!K71/0.086*1000000/RES_hhdet_num!K70)</f>
        <v>1101.0776029253163</v>
      </c>
      <c r="L71" s="165">
        <f>IF(RES_hhdet_tes!L71=0,0,RES_hhdet_tes!L71/0.086*1000000/RES_hhdet_num!L70)</f>
        <v>1140.5475008749793</v>
      </c>
      <c r="M71" s="165">
        <f>IF(RES_hhdet_tes!M71=0,0,RES_hhdet_tes!M71/0.086*1000000/RES_hhdet_num!M70)</f>
        <v>1092.6568790530521</v>
      </c>
      <c r="N71" s="165">
        <f>IF(RES_hhdet_tes!N71=0,0,RES_hhdet_tes!N71/0.086*1000000/RES_hhdet_num!N70)</f>
        <v>1123.1978895170548</v>
      </c>
      <c r="O71" s="165">
        <f>IF(RES_hhdet_tes!O71=0,0,RES_hhdet_tes!O71/0.086*1000000/RES_hhdet_num!O70)</f>
        <v>1132.8271909860214</v>
      </c>
      <c r="P71" s="165">
        <f>IF(RES_hhdet_tes!P71=0,0,RES_hhdet_tes!P71/0.086*1000000/RES_hhdet_num!P70)</f>
        <v>1128.044734888055</v>
      </c>
      <c r="Q71" s="165">
        <f>IF(RES_hhdet_tes!Q71=0,0,RES_hhdet_tes!Q71/0.086*1000000/RES_hhdet_num!Q70)</f>
        <v>1113.671108750096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590.34416470284123</v>
      </c>
      <c r="C72" s="164">
        <f>IF(RES_hhdet_tes!C72=0,0,RES_hhdet_tes!C72/0.086*1000000/RES_hhdet_num!C70)</f>
        <v>598.17075592936828</v>
      </c>
      <c r="D72" s="164">
        <f>IF(RES_hhdet_tes!D72=0,0,RES_hhdet_tes!D72/0.086*1000000/RES_hhdet_num!D70)</f>
        <v>593.45520642491567</v>
      </c>
      <c r="E72" s="164">
        <f>IF(RES_hhdet_tes!E72=0,0,RES_hhdet_tes!E72/0.086*1000000/RES_hhdet_num!E70)</f>
        <v>593.78383893127557</v>
      </c>
      <c r="F72" s="164">
        <f>IF(RES_hhdet_tes!F72=0,0,RES_hhdet_tes!F72/0.086*1000000/RES_hhdet_num!F70)</f>
        <v>598.0334715461812</v>
      </c>
      <c r="G72" s="164">
        <f>IF(RES_hhdet_tes!G72=0,0,RES_hhdet_tes!G72/0.086*1000000/RES_hhdet_num!G70)</f>
        <v>596.17467122834239</v>
      </c>
      <c r="H72" s="164">
        <f>IF(RES_hhdet_tes!H72=0,0,RES_hhdet_tes!H72/0.086*1000000/RES_hhdet_num!H70)</f>
        <v>593.38378886267981</v>
      </c>
      <c r="I72" s="164">
        <f>IF(RES_hhdet_tes!I72=0,0,RES_hhdet_tes!I72/0.086*1000000/RES_hhdet_num!I70)</f>
        <v>590.05648013236078</v>
      </c>
      <c r="J72" s="164">
        <f>IF(RES_hhdet_tes!J72=0,0,RES_hhdet_tes!J72/0.086*1000000/RES_hhdet_num!J70)</f>
        <v>597.00836914151444</v>
      </c>
      <c r="K72" s="164">
        <f>IF(RES_hhdet_tes!K72=0,0,RES_hhdet_tes!K72/0.086*1000000/RES_hhdet_num!K70)</f>
        <v>594.67557119265894</v>
      </c>
      <c r="L72" s="164">
        <f>IF(RES_hhdet_tes!L72=0,0,RES_hhdet_tes!L72/0.086*1000000/RES_hhdet_num!L70)</f>
        <v>607.40554853069193</v>
      </c>
      <c r="M72" s="164">
        <f>IF(RES_hhdet_tes!M72=0,0,RES_hhdet_tes!M72/0.086*1000000/RES_hhdet_num!M70)</f>
        <v>601.68361337066449</v>
      </c>
      <c r="N72" s="164">
        <f>IF(RES_hhdet_tes!N72=0,0,RES_hhdet_tes!N72/0.086*1000000/RES_hhdet_num!N70)</f>
        <v>606.74298060788283</v>
      </c>
      <c r="O72" s="164">
        <f>IF(RES_hhdet_tes!O72=0,0,RES_hhdet_tes!O72/0.086*1000000/RES_hhdet_num!O70)</f>
        <v>609.7602640453041</v>
      </c>
      <c r="P72" s="164">
        <f>IF(RES_hhdet_tes!P72=0,0,RES_hhdet_tes!P72/0.086*1000000/RES_hhdet_num!P70)</f>
        <v>607.44819075766236</v>
      </c>
      <c r="Q72" s="164">
        <f>IF(RES_hhdet_tes!Q72=0,0,RES_hhdet_tes!Q72/0.086*1000000/RES_hhdet_num!Q70)</f>
        <v>599.78223519562607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1962.6660918151574</v>
      </c>
      <c r="C73" s="162">
        <f>IF(RES_hhdet_tes!C73=0,0,RES_hhdet_tes!C73/0.086*1000000/RES_hhdet_num!C73)</f>
        <v>2041.1943815861614</v>
      </c>
      <c r="D73" s="162">
        <f>IF(RES_hhdet_tes!D73=0,0,RES_hhdet_tes!D73/0.086*1000000/RES_hhdet_num!D73)</f>
        <v>2297.4830744530168</v>
      </c>
      <c r="E73" s="162">
        <f>IF(RES_hhdet_tes!E73=0,0,RES_hhdet_tes!E73/0.086*1000000/RES_hhdet_num!E73)</f>
        <v>2221.257963319902</v>
      </c>
      <c r="F73" s="162">
        <f>IF(RES_hhdet_tes!F73=0,0,RES_hhdet_tes!F73/0.086*1000000/RES_hhdet_num!F73)</f>
        <v>2375.3465874949593</v>
      </c>
      <c r="G73" s="162">
        <f>IF(RES_hhdet_tes!G73=0,0,RES_hhdet_tes!G73/0.086*1000000/RES_hhdet_num!G73)</f>
        <v>2464.87397275696</v>
      </c>
      <c r="H73" s="162">
        <f>IF(RES_hhdet_tes!H73=0,0,RES_hhdet_tes!H73/0.086*1000000/RES_hhdet_num!H73)</f>
        <v>2193.5192744504516</v>
      </c>
      <c r="I73" s="162">
        <f>IF(RES_hhdet_tes!I73=0,0,RES_hhdet_tes!I73/0.086*1000000/RES_hhdet_num!I73)</f>
        <v>2182.2186029958475</v>
      </c>
      <c r="J73" s="162">
        <f>IF(RES_hhdet_tes!J73=0,0,RES_hhdet_tes!J73/0.086*1000000/RES_hhdet_num!J73)</f>
        <v>2097.9901807690385</v>
      </c>
      <c r="K73" s="162">
        <f>IF(RES_hhdet_tes!K73=0,0,RES_hhdet_tes!K73/0.086*1000000/RES_hhdet_num!K73)</f>
        <v>2057.7836831640934</v>
      </c>
      <c r="L73" s="162">
        <f>IF(RES_hhdet_tes!L73=0,0,RES_hhdet_tes!L73/0.086*1000000/RES_hhdet_num!L73)</f>
        <v>1939.7862946373534</v>
      </c>
      <c r="M73" s="162">
        <f>IF(RES_hhdet_tes!M73=0,0,RES_hhdet_tes!M73/0.086*1000000/RES_hhdet_num!M73)</f>
        <v>1919.9406085041041</v>
      </c>
      <c r="N73" s="162">
        <f>IF(RES_hhdet_tes!N73=0,0,RES_hhdet_tes!N73/0.086*1000000/RES_hhdet_num!N73)</f>
        <v>2257.1783943360138</v>
      </c>
      <c r="O73" s="162">
        <f>IF(RES_hhdet_tes!O73=0,0,RES_hhdet_tes!O73/0.086*1000000/RES_hhdet_num!O73)</f>
        <v>2367.7523830323994</v>
      </c>
      <c r="P73" s="162">
        <f>IF(RES_hhdet_tes!P73=0,0,RES_hhdet_tes!P73/0.086*1000000/RES_hhdet_num!P73)</f>
        <v>2443.3066552287773</v>
      </c>
      <c r="Q73" s="162">
        <f>IF(RES_hhdet_tes!Q73=0,0,RES_hhdet_tes!Q73/0.086*1000000/RES_hhdet_num!Q73)</f>
        <v>2572.6237624225782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1866.0771243829254</v>
      </c>
      <c r="C74" s="160">
        <f>IF(RES_hhdet_tes!C74=0,0,RES_hhdet_tes!C74/0.086*1000000/RES_hhdet_num!C74)</f>
        <v>1951.4261278815363</v>
      </c>
      <c r="D74" s="160">
        <f>IF(RES_hhdet_tes!D74=0,0,RES_hhdet_tes!D74/0.086*1000000/RES_hhdet_num!D74)</f>
        <v>2120.74202434264</v>
      </c>
      <c r="E74" s="160">
        <f>IF(RES_hhdet_tes!E74=0,0,RES_hhdet_tes!E74/0.086*1000000/RES_hhdet_num!E74)</f>
        <v>2082.3230434402462</v>
      </c>
      <c r="F74" s="160">
        <f>IF(RES_hhdet_tes!F74=0,0,RES_hhdet_tes!F74/0.086*1000000/RES_hhdet_num!F74)</f>
        <v>2176.4710566295134</v>
      </c>
      <c r="G74" s="160">
        <f>IF(RES_hhdet_tes!G74=0,0,RES_hhdet_tes!G74/0.086*1000000/RES_hhdet_num!G74)</f>
        <v>2222.914519277298</v>
      </c>
      <c r="H74" s="160">
        <f>IF(RES_hhdet_tes!H74=0,0,RES_hhdet_tes!H74/0.086*1000000/RES_hhdet_num!H74)</f>
        <v>2023.5993834605376</v>
      </c>
      <c r="I74" s="160">
        <f>IF(RES_hhdet_tes!I74=0,0,RES_hhdet_tes!I74/0.086*1000000/RES_hhdet_num!I74)</f>
        <v>2015.0060983499504</v>
      </c>
      <c r="J74" s="160">
        <f>IF(RES_hhdet_tes!J74=0,0,RES_hhdet_tes!J74/0.086*1000000/RES_hhdet_num!J74)</f>
        <v>1969.2083562040725</v>
      </c>
      <c r="K74" s="160">
        <f>IF(RES_hhdet_tes!K74=0,0,RES_hhdet_tes!K74/0.086*1000000/RES_hhdet_num!K74)</f>
        <v>1940.0249929093436</v>
      </c>
      <c r="L74" s="160">
        <f>IF(RES_hhdet_tes!L74=0,0,RES_hhdet_tes!L74/0.086*1000000/RES_hhdet_num!L74)</f>
        <v>1883.8903783695098</v>
      </c>
      <c r="M74" s="160">
        <f>IF(RES_hhdet_tes!M74=0,0,RES_hhdet_tes!M74/0.086*1000000/RES_hhdet_num!M74)</f>
        <v>1867.6797358958834</v>
      </c>
      <c r="N74" s="160">
        <f>IF(RES_hhdet_tes!N74=0,0,RES_hhdet_tes!N74/0.086*1000000/RES_hhdet_num!N74)</f>
        <v>2082.7479080755952</v>
      </c>
      <c r="O74" s="160">
        <f>IF(RES_hhdet_tes!O74=0,0,RES_hhdet_tes!O74/0.086*1000000/RES_hhdet_num!O74)</f>
        <v>2148.4060011241204</v>
      </c>
      <c r="P74" s="160">
        <f>IF(RES_hhdet_tes!P74=0,0,RES_hhdet_tes!P74/0.086*1000000/RES_hhdet_num!P74)</f>
        <v>2201.2054323535117</v>
      </c>
      <c r="Q74" s="160">
        <f>IF(RES_hhdet_tes!Q74=0,0,RES_hhdet_tes!Q74/0.086*1000000/RES_hhdet_num!Q74)</f>
        <v>2277.1761825354752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1275.7329596800839</v>
      </c>
      <c r="C75" s="156">
        <f>IF(RES_hhdet_tes!C75=0,0,RES_hhdet_tes!C75/0.086*1000000/RES_hhdet_num!C74)</f>
        <v>1353.2553719521686</v>
      </c>
      <c r="D75" s="156">
        <f>IF(RES_hhdet_tes!D75=0,0,RES_hhdet_tes!D75/0.086*1000000/RES_hhdet_num!D74)</f>
        <v>1527.2868179177242</v>
      </c>
      <c r="E75" s="156">
        <f>IF(RES_hhdet_tes!E75=0,0,RES_hhdet_tes!E75/0.086*1000000/RES_hhdet_num!E74)</f>
        <v>1488.5392045089709</v>
      </c>
      <c r="F75" s="156">
        <f>IF(RES_hhdet_tes!F75=0,0,RES_hhdet_tes!F75/0.086*1000000/RES_hhdet_num!F74)</f>
        <v>1578.4375850833324</v>
      </c>
      <c r="G75" s="156">
        <f>IF(RES_hhdet_tes!G75=0,0,RES_hhdet_tes!G75/0.086*1000000/RES_hhdet_num!G74)</f>
        <v>1626.7398480489558</v>
      </c>
      <c r="H75" s="156">
        <f>IF(RES_hhdet_tes!H75=0,0,RES_hhdet_tes!H75/0.086*1000000/RES_hhdet_num!H74)</f>
        <v>1430.2155945978577</v>
      </c>
      <c r="I75" s="156">
        <f>IF(RES_hhdet_tes!I75=0,0,RES_hhdet_tes!I75/0.086*1000000/RES_hhdet_num!I74)</f>
        <v>1424.9496182175899</v>
      </c>
      <c r="J75" s="156">
        <f>IF(RES_hhdet_tes!J75=0,0,RES_hhdet_tes!J75/0.086*1000000/RES_hhdet_num!J74)</f>
        <v>1372.1999870625591</v>
      </c>
      <c r="K75" s="156">
        <f>IF(RES_hhdet_tes!K75=0,0,RES_hhdet_tes!K75/0.086*1000000/RES_hhdet_num!K74)</f>
        <v>1345.349421716684</v>
      </c>
      <c r="L75" s="156">
        <f>IF(RES_hhdet_tes!L75=0,0,RES_hhdet_tes!L75/0.086*1000000/RES_hhdet_num!L74)</f>
        <v>1276.4848298388176</v>
      </c>
      <c r="M75" s="156">
        <f>IF(RES_hhdet_tes!M75=0,0,RES_hhdet_tes!M75/0.086*1000000/RES_hhdet_num!M74)</f>
        <v>1265.9961225252191</v>
      </c>
      <c r="N75" s="156">
        <f>IF(RES_hhdet_tes!N75=0,0,RES_hhdet_tes!N75/0.086*1000000/RES_hhdet_num!N74)</f>
        <v>1476.0049274677128</v>
      </c>
      <c r="O75" s="156">
        <f>IF(RES_hhdet_tes!O75=0,0,RES_hhdet_tes!O75/0.086*1000000/RES_hhdet_num!O74)</f>
        <v>1538.645737078816</v>
      </c>
      <c r="P75" s="156">
        <f>IF(RES_hhdet_tes!P75=0,0,RES_hhdet_tes!P75/0.086*1000000/RES_hhdet_num!P74)</f>
        <v>1593.7572415958493</v>
      </c>
      <c r="Q75" s="156">
        <f>IF(RES_hhdet_tes!Q75=0,0,RES_hhdet_tes!Q75/0.086*1000000/RES_hhdet_num!Q74)</f>
        <v>1677.3939473398484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590.34416470284111</v>
      </c>
      <c r="C76" s="156">
        <f>IF(RES_hhdet_tes!C76=0,0,RES_hhdet_tes!C76/0.086*1000000/RES_hhdet_num!C74)</f>
        <v>598.1707559293676</v>
      </c>
      <c r="D76" s="156">
        <f>IF(RES_hhdet_tes!D76=0,0,RES_hhdet_tes!D76/0.086*1000000/RES_hhdet_num!D74)</f>
        <v>593.45520642491601</v>
      </c>
      <c r="E76" s="156">
        <f>IF(RES_hhdet_tes!E76=0,0,RES_hhdet_tes!E76/0.086*1000000/RES_hhdet_num!E74)</f>
        <v>593.78383893127557</v>
      </c>
      <c r="F76" s="156">
        <f>IF(RES_hhdet_tes!F76=0,0,RES_hhdet_tes!F76/0.086*1000000/RES_hhdet_num!F74)</f>
        <v>598.03347154618109</v>
      </c>
      <c r="G76" s="156">
        <f>IF(RES_hhdet_tes!G76=0,0,RES_hhdet_tes!G76/0.086*1000000/RES_hhdet_num!G74)</f>
        <v>596.17467122834239</v>
      </c>
      <c r="H76" s="156">
        <f>IF(RES_hhdet_tes!H76=0,0,RES_hhdet_tes!H76/0.086*1000000/RES_hhdet_num!H74)</f>
        <v>593.38378886267981</v>
      </c>
      <c r="I76" s="156">
        <f>IF(RES_hhdet_tes!I76=0,0,RES_hhdet_tes!I76/0.086*1000000/RES_hhdet_num!I74)</f>
        <v>590.05648013236066</v>
      </c>
      <c r="J76" s="156">
        <f>IF(RES_hhdet_tes!J76=0,0,RES_hhdet_tes!J76/0.086*1000000/RES_hhdet_num!J74)</f>
        <v>597.00836914151364</v>
      </c>
      <c r="K76" s="156">
        <f>IF(RES_hhdet_tes!K76=0,0,RES_hhdet_tes!K76/0.086*1000000/RES_hhdet_num!K74)</f>
        <v>594.67557119265916</v>
      </c>
      <c r="L76" s="156">
        <f>IF(RES_hhdet_tes!L76=0,0,RES_hhdet_tes!L76/0.086*1000000/RES_hhdet_num!L74)</f>
        <v>607.40554853069204</v>
      </c>
      <c r="M76" s="156">
        <f>IF(RES_hhdet_tes!M76=0,0,RES_hhdet_tes!M76/0.086*1000000/RES_hhdet_num!M74)</f>
        <v>601.68361337066415</v>
      </c>
      <c r="N76" s="156">
        <f>IF(RES_hhdet_tes!N76=0,0,RES_hhdet_tes!N76/0.086*1000000/RES_hhdet_num!N74)</f>
        <v>606.74298060788271</v>
      </c>
      <c r="O76" s="156">
        <f>IF(RES_hhdet_tes!O76=0,0,RES_hhdet_tes!O76/0.086*1000000/RES_hhdet_num!O74)</f>
        <v>609.76026404530398</v>
      </c>
      <c r="P76" s="156">
        <f>IF(RES_hhdet_tes!P76=0,0,RES_hhdet_tes!P76/0.086*1000000/RES_hhdet_num!P74)</f>
        <v>607.44819075766247</v>
      </c>
      <c r="Q76" s="156">
        <f>IF(RES_hhdet_tes!Q76=0,0,RES_hhdet_tes!Q76/0.086*1000000/RES_hhdet_num!Q74)</f>
        <v>599.78223519562698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634.16910356134031</v>
      </c>
      <c r="C77" s="157">
        <f>IF(RES_hhdet_tes!C77=0,0,RES_hhdet_tes!C77/0.086*1000000/RES_hhdet_num!C$62)</f>
        <v>635.08434038495557</v>
      </c>
      <c r="D77" s="157">
        <f>IF(RES_hhdet_tes!D77=0,0,RES_hhdet_tes!D77/0.086*1000000/RES_hhdet_num!D$62)</f>
        <v>624.80528211590524</v>
      </c>
      <c r="E77" s="157">
        <f>IF(RES_hhdet_tes!E77=0,0,RES_hhdet_tes!E77/0.086*1000000/RES_hhdet_num!E$62)</f>
        <v>633.73740513751829</v>
      </c>
      <c r="F77" s="157">
        <f>IF(RES_hhdet_tes!F77=0,0,RES_hhdet_tes!F77/0.086*1000000/RES_hhdet_num!F$62)</f>
        <v>652.77492976077599</v>
      </c>
      <c r="G77" s="157">
        <f>IF(RES_hhdet_tes!G77=0,0,RES_hhdet_tes!G77/0.086*1000000/RES_hhdet_num!G$62)</f>
        <v>669.26620473729292</v>
      </c>
      <c r="H77" s="157">
        <f>IF(RES_hhdet_tes!H77=0,0,RES_hhdet_tes!H77/0.086*1000000/RES_hhdet_num!H$62)</f>
        <v>661.62847003707327</v>
      </c>
      <c r="I77" s="157">
        <f>IF(RES_hhdet_tes!I77=0,0,RES_hhdet_tes!I77/0.086*1000000/RES_hhdet_num!I$62)</f>
        <v>669.32757210969635</v>
      </c>
      <c r="J77" s="157">
        <f>IF(RES_hhdet_tes!J77=0,0,RES_hhdet_tes!J77/0.086*1000000/RES_hhdet_num!J$62)</f>
        <v>630.28677130223844</v>
      </c>
      <c r="K77" s="157">
        <f>IF(RES_hhdet_tes!K77=0,0,RES_hhdet_tes!K77/0.086*1000000/RES_hhdet_num!K$62)</f>
        <v>650.38242986149089</v>
      </c>
      <c r="L77" s="157">
        <f>IF(RES_hhdet_tes!L77=0,0,RES_hhdet_tes!L77/0.086*1000000/RES_hhdet_num!L$62)</f>
        <v>668.57422275606052</v>
      </c>
      <c r="M77" s="157">
        <f>IF(RES_hhdet_tes!M77=0,0,RES_hhdet_tes!M77/0.086*1000000/RES_hhdet_num!M$62)</f>
        <v>647.3857748639831</v>
      </c>
      <c r="N77" s="157">
        <f>IF(RES_hhdet_tes!N77=0,0,RES_hhdet_tes!N77/0.086*1000000/RES_hhdet_num!N$62)</f>
        <v>660.77156125625845</v>
      </c>
      <c r="O77" s="157">
        <f>IF(RES_hhdet_tes!O77=0,0,RES_hhdet_tes!O77/0.086*1000000/RES_hhdet_num!O$62)</f>
        <v>661.05877352511311</v>
      </c>
      <c r="P77" s="157">
        <f>IF(RES_hhdet_tes!P77=0,0,RES_hhdet_tes!P77/0.086*1000000/RES_hhdet_num!P$62)</f>
        <v>657.79621165894332</v>
      </c>
      <c r="Q77" s="157">
        <f>IF(RES_hhdet_tes!Q77=0,0,RES_hhdet_tes!Q77/0.086*1000000/RES_hhdet_num!Q$62)</f>
        <v>678.35775901703221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614.0241667649309</v>
      </c>
      <c r="C78" s="156">
        <f>IF(RES_hhdet_tes!C78=0,0,RES_hhdet_tes!C78/0.086*1000000/RES_hhdet_num!C78)</f>
        <v>619.17885527624048</v>
      </c>
      <c r="D78" s="156">
        <f>IF(RES_hhdet_tes!D78=0,0,RES_hhdet_tes!D78/0.086*1000000/RES_hhdet_num!D78)</f>
        <v>610.04169539284555</v>
      </c>
      <c r="E78" s="156">
        <f>IF(RES_hhdet_tes!E78=0,0,RES_hhdet_tes!E78/0.086*1000000/RES_hhdet_num!E78)</f>
        <v>606.74221438783707</v>
      </c>
      <c r="F78" s="156">
        <f>IF(RES_hhdet_tes!F78=0,0,RES_hhdet_tes!F78/0.086*1000000/RES_hhdet_num!F78)</f>
        <v>626.82056960513989</v>
      </c>
      <c r="G78" s="156">
        <f>IF(RES_hhdet_tes!G78=0,0,RES_hhdet_tes!G78/0.086*1000000/RES_hhdet_num!G78)</f>
        <v>629.93924725733075</v>
      </c>
      <c r="H78" s="156">
        <f>IF(RES_hhdet_tes!H78=0,0,RES_hhdet_tes!H78/0.086*1000000/RES_hhdet_num!H78)</f>
        <v>638.60991344194304</v>
      </c>
      <c r="I78" s="156">
        <f>IF(RES_hhdet_tes!I78=0,0,RES_hhdet_tes!I78/0.086*1000000/RES_hhdet_num!I78)</f>
        <v>653.38496958652524</v>
      </c>
      <c r="J78" s="156">
        <f>IF(RES_hhdet_tes!J78=0,0,RES_hhdet_tes!J78/0.086*1000000/RES_hhdet_num!J78)</f>
        <v>618.7805928740114</v>
      </c>
      <c r="K78" s="156">
        <f>IF(RES_hhdet_tes!K78=0,0,RES_hhdet_tes!K78/0.086*1000000/RES_hhdet_num!K78)</f>
        <v>644.14202915619796</v>
      </c>
      <c r="L78" s="156">
        <f>IF(RES_hhdet_tes!L78=0,0,RES_hhdet_tes!L78/0.086*1000000/RES_hhdet_num!L78)</f>
        <v>666.63676754602648</v>
      </c>
      <c r="M78" s="156">
        <f>IF(RES_hhdet_tes!M78=0,0,RES_hhdet_tes!M78/0.086*1000000/RES_hhdet_num!M78)</f>
        <v>643.512160876449</v>
      </c>
      <c r="N78" s="156">
        <f>IF(RES_hhdet_tes!N78=0,0,RES_hhdet_tes!N78/0.086*1000000/RES_hhdet_num!N78)</f>
        <v>655.55251790199225</v>
      </c>
      <c r="O78" s="156">
        <f>IF(RES_hhdet_tes!O78=0,0,RES_hhdet_tes!O78/0.086*1000000/RES_hhdet_num!O78)</f>
        <v>657.39925114102562</v>
      </c>
      <c r="P78" s="156">
        <f>IF(RES_hhdet_tes!P78=0,0,RES_hhdet_tes!P78/0.086*1000000/RES_hhdet_num!P78)</f>
        <v>650.75302901861937</v>
      </c>
      <c r="Q78" s="156">
        <f>IF(RES_hhdet_tes!Q78=0,0,RES_hhdet_tes!Q78/0.086*1000000/RES_hhdet_num!Q78)</f>
        <v>668.23301703745869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717.54803125986075</v>
      </c>
      <c r="C79" s="57">
        <f>IF(RES_hhdet_tes!C79=0,0,RES_hhdet_tes!C79/0.086*1000000/RES_hhdet_num!C79)</f>
        <v>728.08925160409319</v>
      </c>
      <c r="D79" s="57">
        <f>IF(RES_hhdet_tes!D79=0,0,RES_hhdet_tes!D79/0.086*1000000/RES_hhdet_num!D79)</f>
        <v>779.52811060804072</v>
      </c>
      <c r="E79" s="57">
        <f>IF(RES_hhdet_tes!E79=0,0,RES_hhdet_tes!E79/0.086*1000000/RES_hhdet_num!E79)</f>
        <v>824.81418678140437</v>
      </c>
      <c r="F79" s="57">
        <f>IF(RES_hhdet_tes!F79=0,0,RES_hhdet_tes!F79/0.086*1000000/RES_hhdet_num!F79)</f>
        <v>843.05371064617498</v>
      </c>
      <c r="G79" s="57">
        <f>IF(RES_hhdet_tes!G79=0,0,RES_hhdet_tes!G79/0.086*1000000/RES_hhdet_num!G79)</f>
        <v>876.17440732177477</v>
      </c>
      <c r="H79" s="57">
        <f>IF(RES_hhdet_tes!H79=0,0,RES_hhdet_tes!H79/0.086*1000000/RES_hhdet_num!H79)</f>
        <v>828.21166854155706</v>
      </c>
      <c r="I79" s="57">
        <f>IF(RES_hhdet_tes!I79=0,0,RES_hhdet_tes!I79/0.086*1000000/RES_hhdet_num!I79)</f>
        <v>827.32859623396439</v>
      </c>
      <c r="J79" s="57">
        <f>IF(RES_hhdet_tes!J79=0,0,RES_hhdet_tes!J79/0.086*1000000/RES_hhdet_num!J79)</f>
        <v>744.9623089766252</v>
      </c>
      <c r="K79" s="57">
        <f>IF(RES_hhdet_tes!K79=0,0,RES_hhdet_tes!K79/0.086*1000000/RES_hhdet_num!K79)</f>
        <v>750.86831530821883</v>
      </c>
      <c r="L79" s="57">
        <f>IF(RES_hhdet_tes!L79=0,0,RES_hhdet_tes!L79/0.086*1000000/RES_hhdet_num!L79)</f>
        <v>719.41600054210051</v>
      </c>
      <c r="M79" s="57">
        <f>IF(RES_hhdet_tes!M79=0,0,RES_hhdet_tes!M79/0.086*1000000/RES_hhdet_num!M79)</f>
        <v>728.77564649113356</v>
      </c>
      <c r="N79" s="57">
        <f>IF(RES_hhdet_tes!N79=0,0,RES_hhdet_tes!N79/0.086*1000000/RES_hhdet_num!N79)</f>
        <v>792.10875033569198</v>
      </c>
      <c r="O79" s="57">
        <f>IF(RES_hhdet_tes!O79=0,0,RES_hhdet_tes!O79/0.086*1000000/RES_hhdet_num!O79)</f>
        <v>821.35050656625219</v>
      </c>
      <c r="P79" s="57">
        <f>IF(RES_hhdet_tes!P79=0,0,RES_hhdet_tes!P79/0.086*1000000/RES_hhdet_num!P79)</f>
        <v>863.3220464455153</v>
      </c>
      <c r="Q79" s="57">
        <f>IF(RES_hhdet_tes!Q79=0,0,RES_hhdet_tes!Q79/0.086*1000000/RES_hhdet_num!Q79)</f>
        <v>947.95833303300867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13584.367237464279</v>
      </c>
      <c r="C81" s="168">
        <f t="shared" ref="C81:Q81" si="12">SUM(C82,C85,C87,C100)</f>
        <v>14853.141318246171</v>
      </c>
      <c r="D81" s="168">
        <f t="shared" si="12"/>
        <v>13270.69309299116</v>
      </c>
      <c r="E81" s="168">
        <f t="shared" si="12"/>
        <v>15326.56209095251</v>
      </c>
      <c r="F81" s="168">
        <f t="shared" si="12"/>
        <v>14773.899390564016</v>
      </c>
      <c r="G81" s="168">
        <f t="shared" si="12"/>
        <v>14433.468060801688</v>
      </c>
      <c r="H81" s="168">
        <f t="shared" si="12"/>
        <v>11928.865481719842</v>
      </c>
      <c r="I81" s="168">
        <f t="shared" si="12"/>
        <v>12779.43896045323</v>
      </c>
      <c r="J81" s="168">
        <f t="shared" si="12"/>
        <v>12586.11216469785</v>
      </c>
      <c r="K81" s="168">
        <f t="shared" si="12"/>
        <v>12332.012688050887</v>
      </c>
      <c r="L81" s="168">
        <f t="shared" si="12"/>
        <v>13783.994856924708</v>
      </c>
      <c r="M81" s="168">
        <f t="shared" si="12"/>
        <v>10332.342797562829</v>
      </c>
      <c r="N81" s="168">
        <f t="shared" si="12"/>
        <v>12440.032676108951</v>
      </c>
      <c r="O81" s="168">
        <f t="shared" si="12"/>
        <v>13339.073152495976</v>
      </c>
      <c r="P81" s="168">
        <f t="shared" si="12"/>
        <v>10379.108606868125</v>
      </c>
      <c r="Q81" s="168">
        <f t="shared" si="12"/>
        <v>11713.266502186298</v>
      </c>
    </row>
    <row r="82" spans="1:17" ht="12.95" customHeight="1" x14ac:dyDescent="0.25">
      <c r="A82" s="158" t="s">
        <v>65</v>
      </c>
      <c r="B82" s="157">
        <f t="shared" ref="B82:Q82" si="13">SUM(B83:B84)</f>
        <v>11074.904199606652</v>
      </c>
      <c r="C82" s="157">
        <f t="shared" si="13"/>
        <v>12288.322421226287</v>
      </c>
      <c r="D82" s="157">
        <f t="shared" si="13"/>
        <v>10565.978708234225</v>
      </c>
      <c r="E82" s="157">
        <f t="shared" si="13"/>
        <v>12584.589564205913</v>
      </c>
      <c r="F82" s="157">
        <f t="shared" si="13"/>
        <v>11935.461344804675</v>
      </c>
      <c r="G82" s="157">
        <f t="shared" si="13"/>
        <v>11519.073489953695</v>
      </c>
      <c r="H82" s="157">
        <f t="shared" si="13"/>
        <v>9120.615494189009</v>
      </c>
      <c r="I82" s="157">
        <f t="shared" si="13"/>
        <v>9994.5187892524082</v>
      </c>
      <c r="J82" s="157">
        <f t="shared" si="13"/>
        <v>9909.0183792195457</v>
      </c>
      <c r="K82" s="157">
        <f t="shared" si="13"/>
        <v>9675.9264248176842</v>
      </c>
      <c r="L82" s="157">
        <f t="shared" si="13"/>
        <v>11166.884738103558</v>
      </c>
      <c r="M82" s="157">
        <f t="shared" si="13"/>
        <v>7729.2934783104756</v>
      </c>
      <c r="N82" s="157">
        <f t="shared" si="13"/>
        <v>9678.4696988137457</v>
      </c>
      <c r="O82" s="157">
        <f t="shared" si="13"/>
        <v>10521.046332862208</v>
      </c>
      <c r="P82" s="157">
        <f t="shared" si="13"/>
        <v>7535.0425119665051</v>
      </c>
      <c r="Q82" s="157">
        <f t="shared" si="13"/>
        <v>8791.3205814969642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10933.513058664603</v>
      </c>
      <c r="C83" s="156">
        <f>IF(RES_hhdet_tes!C83=0,0,RES_hhdet_tes!C83/0.086*1000000/RES_hhdet_num!C$81)</f>
        <v>12125.096176302626</v>
      </c>
      <c r="D83" s="156">
        <f>IF(RES_hhdet_tes!D83=0,0,RES_hhdet_tes!D83/0.086*1000000/RES_hhdet_num!D$81)</f>
        <v>10325.770318258021</v>
      </c>
      <c r="E83" s="156">
        <f>IF(RES_hhdet_tes!E83=0,0,RES_hhdet_tes!E83/0.086*1000000/RES_hhdet_num!E$81)</f>
        <v>12333.70240679521</v>
      </c>
      <c r="F83" s="156">
        <f>IF(RES_hhdet_tes!F83=0,0,RES_hhdet_tes!F83/0.086*1000000/RES_hhdet_num!F$81)</f>
        <v>11678.038721403173</v>
      </c>
      <c r="G83" s="156">
        <f>IF(RES_hhdet_tes!G83=0,0,RES_hhdet_tes!G83/0.086*1000000/RES_hhdet_num!G$81)</f>
        <v>11271.362941096319</v>
      </c>
      <c r="H83" s="156">
        <f>IF(RES_hhdet_tes!H83=0,0,RES_hhdet_tes!H83/0.086*1000000/RES_hhdet_num!H$81)</f>
        <v>8975.7672205228191</v>
      </c>
      <c r="I83" s="156">
        <f>IF(RES_hhdet_tes!I83=0,0,RES_hhdet_tes!I83/0.086*1000000/RES_hhdet_num!I$81)</f>
        <v>9828.9917931274522</v>
      </c>
      <c r="J83" s="156">
        <f>IF(RES_hhdet_tes!J83=0,0,RES_hhdet_tes!J83/0.086*1000000/RES_hhdet_num!J$81)</f>
        <v>9839.9879731875171</v>
      </c>
      <c r="K83" s="156">
        <f>IF(RES_hhdet_tes!K83=0,0,RES_hhdet_tes!K83/0.086*1000000/RES_hhdet_num!K$81)</f>
        <v>9598.9343085071232</v>
      </c>
      <c r="L83" s="156">
        <f>IF(RES_hhdet_tes!L83=0,0,RES_hhdet_tes!L83/0.086*1000000/RES_hhdet_num!L$81)</f>
        <v>11114.389160781937</v>
      </c>
      <c r="M83" s="156">
        <f>IF(RES_hhdet_tes!M83=0,0,RES_hhdet_tes!M83/0.086*1000000/RES_hhdet_num!M$81)</f>
        <v>7691.5345879799788</v>
      </c>
      <c r="N83" s="156">
        <f>IF(RES_hhdet_tes!N83=0,0,RES_hhdet_tes!N83/0.086*1000000/RES_hhdet_num!N$81)</f>
        <v>9602.3769429907752</v>
      </c>
      <c r="O83" s="156">
        <f>IF(RES_hhdet_tes!O83=0,0,RES_hhdet_tes!O83/0.086*1000000/RES_hhdet_num!O$81)</f>
        <v>10442.902637539721</v>
      </c>
      <c r="P83" s="156">
        <f>IF(RES_hhdet_tes!P83=0,0,RES_hhdet_tes!P83/0.086*1000000/RES_hhdet_num!P$81)</f>
        <v>7457.5471265925444</v>
      </c>
      <c r="Q83" s="156">
        <f>IF(RES_hhdet_tes!Q83=0,0,RES_hhdet_tes!Q83/0.086*1000000/RES_hhdet_num!Q$81)</f>
        <v>8708.6352691495667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141.39114094204808</v>
      </c>
      <c r="C84" s="156">
        <f>IF(RES_hhdet_tes!C84=0,0,RES_hhdet_tes!C84/0.086*1000000/RES_hhdet_num!C$81)</f>
        <v>163.2262449236608</v>
      </c>
      <c r="D84" s="156">
        <f>IF(RES_hhdet_tes!D84=0,0,RES_hhdet_tes!D84/0.086*1000000/RES_hhdet_num!D$81)</f>
        <v>240.20838997620316</v>
      </c>
      <c r="E84" s="156">
        <f>IF(RES_hhdet_tes!E84=0,0,RES_hhdet_tes!E84/0.086*1000000/RES_hhdet_num!E$81)</f>
        <v>250.88715741070388</v>
      </c>
      <c r="F84" s="156">
        <f>IF(RES_hhdet_tes!F84=0,0,RES_hhdet_tes!F84/0.086*1000000/RES_hhdet_num!F$81)</f>
        <v>257.42262340150165</v>
      </c>
      <c r="G84" s="156">
        <f>IF(RES_hhdet_tes!G84=0,0,RES_hhdet_tes!G84/0.086*1000000/RES_hhdet_num!G$81)</f>
        <v>247.7105488573759</v>
      </c>
      <c r="H84" s="156">
        <f>IF(RES_hhdet_tes!H84=0,0,RES_hhdet_tes!H84/0.086*1000000/RES_hhdet_num!H$81)</f>
        <v>144.84827366619083</v>
      </c>
      <c r="I84" s="156">
        <f>IF(RES_hhdet_tes!I84=0,0,RES_hhdet_tes!I84/0.086*1000000/RES_hhdet_num!I$81)</f>
        <v>165.52699612495667</v>
      </c>
      <c r="J84" s="156">
        <f>IF(RES_hhdet_tes!J84=0,0,RES_hhdet_tes!J84/0.086*1000000/RES_hhdet_num!J$81)</f>
        <v>69.030406032029006</v>
      </c>
      <c r="K84" s="156">
        <f>IF(RES_hhdet_tes!K84=0,0,RES_hhdet_tes!K84/0.086*1000000/RES_hhdet_num!K$81)</f>
        <v>76.992116310561627</v>
      </c>
      <c r="L84" s="156">
        <f>IF(RES_hhdet_tes!L84=0,0,RES_hhdet_tes!L84/0.086*1000000/RES_hhdet_num!L$81)</f>
        <v>52.495577321620786</v>
      </c>
      <c r="M84" s="156">
        <f>IF(RES_hhdet_tes!M84=0,0,RES_hhdet_tes!M84/0.086*1000000/RES_hhdet_num!M$81)</f>
        <v>37.758890330496577</v>
      </c>
      <c r="N84" s="156">
        <f>IF(RES_hhdet_tes!N84=0,0,RES_hhdet_tes!N84/0.086*1000000/RES_hhdet_num!N$81)</f>
        <v>76.092755822969863</v>
      </c>
      <c r="O84" s="156">
        <f>IF(RES_hhdet_tes!O84=0,0,RES_hhdet_tes!O84/0.086*1000000/RES_hhdet_num!O$81)</f>
        <v>78.143695322487773</v>
      </c>
      <c r="P84" s="156">
        <f>IF(RES_hhdet_tes!P84=0,0,RES_hhdet_tes!P84/0.086*1000000/RES_hhdet_num!P$81)</f>
        <v>77.495385373960929</v>
      </c>
      <c r="Q84" s="156">
        <f>IF(RES_hhdet_tes!Q84=0,0,RES_hhdet_tes!Q84/0.086*1000000/RES_hhdet_num!Q$81)</f>
        <v>82.685312347397556</v>
      </c>
    </row>
    <row r="85" spans="1:17" ht="12.95" customHeight="1" x14ac:dyDescent="0.25">
      <c r="A85" s="158" t="s">
        <v>112</v>
      </c>
      <c r="B85" s="157">
        <f t="shared" ref="B85:Q85" si="14">B86</f>
        <v>7.3774947626511072</v>
      </c>
      <c r="C85" s="157">
        <f t="shared" si="14"/>
        <v>9.5484324174209902</v>
      </c>
      <c r="D85" s="157">
        <f t="shared" si="14"/>
        <v>11.461288376188607</v>
      </c>
      <c r="E85" s="157">
        <f t="shared" si="14"/>
        <v>12.929545576675329</v>
      </c>
      <c r="F85" s="157">
        <f t="shared" si="14"/>
        <v>14.344475339735034</v>
      </c>
      <c r="G85" s="157">
        <f t="shared" si="14"/>
        <v>16.340722094087937</v>
      </c>
      <c r="H85" s="157">
        <f t="shared" si="14"/>
        <v>18.062159037041425</v>
      </c>
      <c r="I85" s="157">
        <f t="shared" si="14"/>
        <v>20.163080536583657</v>
      </c>
      <c r="J85" s="157">
        <f t="shared" si="14"/>
        <v>26.501836749860704</v>
      </c>
      <c r="K85" s="157">
        <f t="shared" si="14"/>
        <v>33.271720443974914</v>
      </c>
      <c r="L85" s="157">
        <f t="shared" si="14"/>
        <v>39.580646491840021</v>
      </c>
      <c r="M85" s="157">
        <f t="shared" si="14"/>
        <v>45.458105572845596</v>
      </c>
      <c r="N85" s="157">
        <f t="shared" si="14"/>
        <v>51.375868316334682</v>
      </c>
      <c r="O85" s="157">
        <f t="shared" si="14"/>
        <v>53.1034093469721</v>
      </c>
      <c r="P85" s="157">
        <f t="shared" si="14"/>
        <v>51.448440808005593</v>
      </c>
      <c r="Q85" s="157">
        <f t="shared" si="14"/>
        <v>54.315524267945776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7.3774947626511072</v>
      </c>
      <c r="C86" s="156">
        <f>IF(RES_hhdet_tes!C86=0,0,RES_hhdet_tes!C86/0.086*1000000/RES_hhdet_num!C$81)</f>
        <v>9.5484324174209902</v>
      </c>
      <c r="D86" s="156">
        <f>IF(RES_hhdet_tes!D86=0,0,RES_hhdet_tes!D86/0.086*1000000/RES_hhdet_num!D$81)</f>
        <v>11.461288376188607</v>
      </c>
      <c r="E86" s="156">
        <f>IF(RES_hhdet_tes!E86=0,0,RES_hhdet_tes!E86/0.086*1000000/RES_hhdet_num!E$81)</f>
        <v>12.929545576675329</v>
      </c>
      <c r="F86" s="156">
        <f>IF(RES_hhdet_tes!F86=0,0,RES_hhdet_tes!F86/0.086*1000000/RES_hhdet_num!F$81)</f>
        <v>14.344475339735034</v>
      </c>
      <c r="G86" s="156">
        <f>IF(RES_hhdet_tes!G86=0,0,RES_hhdet_tes!G86/0.086*1000000/RES_hhdet_num!G$81)</f>
        <v>16.340722094087937</v>
      </c>
      <c r="H86" s="156">
        <f>IF(RES_hhdet_tes!H86=0,0,RES_hhdet_tes!H86/0.086*1000000/RES_hhdet_num!H$81)</f>
        <v>18.062159037041425</v>
      </c>
      <c r="I86" s="156">
        <f>IF(RES_hhdet_tes!I86=0,0,RES_hhdet_tes!I86/0.086*1000000/RES_hhdet_num!I$81)</f>
        <v>20.163080536583657</v>
      </c>
      <c r="J86" s="156">
        <f>IF(RES_hhdet_tes!J86=0,0,RES_hhdet_tes!J86/0.086*1000000/RES_hhdet_num!J$81)</f>
        <v>26.501836749860704</v>
      </c>
      <c r="K86" s="156">
        <f>IF(RES_hhdet_tes!K86=0,0,RES_hhdet_tes!K86/0.086*1000000/RES_hhdet_num!K$81)</f>
        <v>33.271720443974914</v>
      </c>
      <c r="L86" s="156">
        <f>IF(RES_hhdet_tes!L86=0,0,RES_hhdet_tes!L86/0.086*1000000/RES_hhdet_num!L$81)</f>
        <v>39.580646491840021</v>
      </c>
      <c r="M86" s="156">
        <f>IF(RES_hhdet_tes!M86=0,0,RES_hhdet_tes!M86/0.086*1000000/RES_hhdet_num!M$81)</f>
        <v>45.458105572845596</v>
      </c>
      <c r="N86" s="156">
        <f>IF(RES_hhdet_tes!N86=0,0,RES_hhdet_tes!N86/0.086*1000000/RES_hhdet_num!N$81)</f>
        <v>51.375868316334682</v>
      </c>
      <c r="O86" s="156">
        <f>IF(RES_hhdet_tes!O86=0,0,RES_hhdet_tes!O86/0.086*1000000/RES_hhdet_num!O$81)</f>
        <v>53.1034093469721</v>
      </c>
      <c r="P86" s="156">
        <f>IF(RES_hhdet_tes!P86=0,0,RES_hhdet_tes!P86/0.086*1000000/RES_hhdet_num!P$81)</f>
        <v>51.448440808005593</v>
      </c>
      <c r="Q86" s="156">
        <f>IF(RES_hhdet_tes!Q86=0,0,RES_hhdet_tes!Q86/0.086*1000000/RES_hhdet_num!Q$81)</f>
        <v>54.315524267945776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1795.5025732155555</v>
      </c>
      <c r="C87" s="157">
        <f>IF(RES_hhdet_tes!C87=0,0,RES_hhdet_tes!C87/0.086*1000000/RES_hhdet_num!C$81)</f>
        <v>1839.2199674490168</v>
      </c>
      <c r="D87" s="157">
        <f>IF(RES_hhdet_tes!D87=0,0,RES_hhdet_tes!D87/0.086*1000000/RES_hhdet_num!D$81)</f>
        <v>1942.6367005101631</v>
      </c>
      <c r="E87" s="157">
        <f>IF(RES_hhdet_tes!E87=0,0,RES_hhdet_tes!E87/0.086*1000000/RES_hhdet_num!E$81)</f>
        <v>1919.0039679421971</v>
      </c>
      <c r="F87" s="157">
        <f>IF(RES_hhdet_tes!F87=0,0,RES_hhdet_tes!F87/0.086*1000000/RES_hhdet_num!F$81)</f>
        <v>2000.6805882154968</v>
      </c>
      <c r="G87" s="157">
        <f>IF(RES_hhdet_tes!G87=0,0,RES_hhdet_tes!G87/0.086*1000000/RES_hhdet_num!G$81)</f>
        <v>2041.4574906805312</v>
      </c>
      <c r="H87" s="157">
        <f>IF(RES_hhdet_tes!H87=0,0,RES_hhdet_tes!H87/0.086*1000000/RES_hhdet_num!H$81)</f>
        <v>1975.2790453371185</v>
      </c>
      <c r="I87" s="157">
        <f>IF(RES_hhdet_tes!I87=0,0,RES_hhdet_tes!I87/0.086*1000000/RES_hhdet_num!I$81)</f>
        <v>1956.2375485013551</v>
      </c>
      <c r="J87" s="157">
        <f>IF(RES_hhdet_tes!J87=0,0,RES_hhdet_tes!J87/0.086*1000000/RES_hhdet_num!J$81)</f>
        <v>1948.5631971650666</v>
      </c>
      <c r="K87" s="157">
        <f>IF(RES_hhdet_tes!K87=0,0,RES_hhdet_tes!K87/0.086*1000000/RES_hhdet_num!K$81)</f>
        <v>1903.1265029384056</v>
      </c>
      <c r="L87" s="157">
        <f>IF(RES_hhdet_tes!L87=0,0,RES_hhdet_tes!L87/0.086*1000000/RES_hhdet_num!L$81)</f>
        <v>1875.0189921184813</v>
      </c>
      <c r="M87" s="157">
        <f>IF(RES_hhdet_tes!M87=0,0,RES_hhdet_tes!M87/0.086*1000000/RES_hhdet_num!M$81)</f>
        <v>1853.6659937028778</v>
      </c>
      <c r="N87" s="157">
        <f>IF(RES_hhdet_tes!N87=0,0,RES_hhdet_tes!N87/0.086*1000000/RES_hhdet_num!N$81)</f>
        <v>1957.2090654174312</v>
      </c>
      <c r="O87" s="157">
        <f>IF(RES_hhdet_tes!O87=0,0,RES_hhdet_tes!O87/0.086*1000000/RES_hhdet_num!O$81)</f>
        <v>1988.2269509000255</v>
      </c>
      <c r="P87" s="157">
        <f>IF(RES_hhdet_tes!P87=0,0,RES_hhdet_tes!P87/0.086*1000000/RES_hhdet_num!P$81)</f>
        <v>1992.3728527670442</v>
      </c>
      <c r="Q87" s="157">
        <f>IF(RES_hhdet_tes!Q87=0,0,RES_hhdet_tes!Q87/0.086*1000000/RES_hhdet_num!Q$81)</f>
        <v>1995.9830463188309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1686.9940180394556</v>
      </c>
      <c r="C88" s="132">
        <f>IF(RES_hhdet_tes!C88=0,0,RES_hhdet_tes!C88/0.086*1000000/RES_hhdet_num!C88)</f>
        <v>1731.7054873748768</v>
      </c>
      <c r="D88" s="132">
        <f>IF(RES_hhdet_tes!D88=0,0,RES_hhdet_tes!D88/0.086*1000000/RES_hhdet_num!D88)</f>
        <v>1716.1954651809649</v>
      </c>
      <c r="E88" s="132">
        <f>IF(RES_hhdet_tes!E88=0,0,RES_hhdet_tes!E88/0.086*1000000/RES_hhdet_num!E88)</f>
        <v>1743.276802337168</v>
      </c>
      <c r="F88" s="132">
        <f>IF(RES_hhdet_tes!F88=0,0,RES_hhdet_tes!F88/0.086*1000000/RES_hhdet_num!F88)</f>
        <v>1756.4395067714051</v>
      </c>
      <c r="G88" s="132">
        <f>IF(RES_hhdet_tes!G88=0,0,RES_hhdet_tes!G88/0.086*1000000/RES_hhdet_num!G88)</f>
        <v>1754.0102426885028</v>
      </c>
      <c r="H88" s="132">
        <f>IF(RES_hhdet_tes!H88=0,0,RES_hhdet_tes!H88/0.086*1000000/RES_hhdet_num!H88)</f>
        <v>1771.2618291452955</v>
      </c>
      <c r="I88" s="132">
        <f>IF(RES_hhdet_tes!I88=0,0,RES_hhdet_tes!I88/0.086*1000000/RES_hhdet_num!I88)</f>
        <v>1795.3491531183115</v>
      </c>
      <c r="J88" s="132">
        <f>IF(RES_hhdet_tes!J88=0,0,RES_hhdet_tes!J88/0.086*1000000/RES_hhdet_num!J88)</f>
        <v>1812.1432182692199</v>
      </c>
      <c r="K88" s="132">
        <f>IF(RES_hhdet_tes!K88=0,0,RES_hhdet_tes!K88/0.086*1000000/RES_hhdet_num!K88)</f>
        <v>1800.5586847866998</v>
      </c>
      <c r="L88" s="132">
        <f>IF(RES_hhdet_tes!L88=0,0,RES_hhdet_tes!L88/0.086*1000000/RES_hhdet_num!L88)</f>
        <v>1831.1085048491209</v>
      </c>
      <c r="M88" s="132">
        <f>IF(RES_hhdet_tes!M88=0,0,RES_hhdet_tes!M88/0.086*1000000/RES_hhdet_num!M88)</f>
        <v>1813.1200579254109</v>
      </c>
      <c r="N88" s="132">
        <f>IF(RES_hhdet_tes!N88=0,0,RES_hhdet_tes!N88/0.086*1000000/RES_hhdet_num!N88)</f>
        <v>1830.6943712454547</v>
      </c>
      <c r="O88" s="132">
        <f>IF(RES_hhdet_tes!O88=0,0,RES_hhdet_tes!O88/0.086*1000000/RES_hhdet_num!O88)</f>
        <v>1835.2423242466191</v>
      </c>
      <c r="P88" s="132">
        <f>IF(RES_hhdet_tes!P88=0,0,RES_hhdet_tes!P88/0.086*1000000/RES_hhdet_num!P88)</f>
        <v>1811.3412768656585</v>
      </c>
      <c r="Q88" s="132">
        <f>IF(RES_hhdet_tes!Q88=0,0,RES_hhdet_tes!Q88/0.086*1000000/RES_hhdet_num!Q88)</f>
        <v>1784.8703809782075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1686.8902764286388</v>
      </c>
      <c r="C89" s="132">
        <f>IF(RES_hhdet_tes!C89=0,0,RES_hhdet_tes!C89/0.086*1000000/RES_hhdet_num!C89)</f>
        <v>1802.8828861967709</v>
      </c>
      <c r="D89" s="132">
        <f>IF(RES_hhdet_tes!D89=0,0,RES_hhdet_tes!D89/0.086*1000000/RES_hhdet_num!D89)</f>
        <v>1793.5510833185813</v>
      </c>
      <c r="E89" s="132">
        <f>IF(RES_hhdet_tes!E89=0,0,RES_hhdet_tes!E89/0.086*1000000/RES_hhdet_num!E89)</f>
        <v>1807.5823034454934</v>
      </c>
      <c r="F89" s="132">
        <f>IF(RES_hhdet_tes!F89=0,0,RES_hhdet_tes!F89/0.086*1000000/RES_hhdet_num!F89)</f>
        <v>1813.8560066807709</v>
      </c>
      <c r="G89" s="132">
        <f>IF(RES_hhdet_tes!G89=0,0,RES_hhdet_tes!G89/0.086*1000000/RES_hhdet_num!G89)</f>
        <v>1800.0296225705117</v>
      </c>
      <c r="H89" s="132">
        <f>IF(RES_hhdet_tes!H89=0,0,RES_hhdet_tes!H89/0.086*1000000/RES_hhdet_num!H89)</f>
        <v>1795.9492337844006</v>
      </c>
      <c r="I89" s="132">
        <f>IF(RES_hhdet_tes!I89=0,0,RES_hhdet_tes!I89/0.086*1000000/RES_hhdet_num!I89)</f>
        <v>1787.6264220953776</v>
      </c>
      <c r="J89" s="132">
        <f>IF(RES_hhdet_tes!J89=0,0,RES_hhdet_tes!J89/0.086*1000000/RES_hhdet_num!J89)</f>
        <v>1801.564873193212</v>
      </c>
      <c r="K89" s="132">
        <f>IF(RES_hhdet_tes!K89=0,0,RES_hhdet_tes!K89/0.086*1000000/RES_hhdet_num!K89)</f>
        <v>1793.0067101658699</v>
      </c>
      <c r="L89" s="132">
        <f>IF(RES_hhdet_tes!L89=0,0,RES_hhdet_tes!L89/0.086*1000000/RES_hhdet_num!L89)</f>
        <v>1825.395281450526</v>
      </c>
      <c r="M89" s="132">
        <f>IF(RES_hhdet_tes!M89=0,0,RES_hhdet_tes!M89/0.086*1000000/RES_hhdet_num!M89)</f>
        <v>1807.8577230339611</v>
      </c>
      <c r="N89" s="132">
        <f>IF(RES_hhdet_tes!N89=0,0,RES_hhdet_tes!N89/0.086*1000000/RES_hhdet_num!N89)</f>
        <v>1822.9352703971874</v>
      </c>
      <c r="O89" s="132">
        <f>IF(RES_hhdet_tes!O89=0,0,RES_hhdet_tes!O89/0.086*1000000/RES_hhdet_num!O89)</f>
        <v>1829.3038443399332</v>
      </c>
      <c r="P89" s="132">
        <f>IF(RES_hhdet_tes!P89=0,0,RES_hhdet_tes!P89/0.086*1000000/RES_hhdet_num!P89)</f>
        <v>1810.7622807625874</v>
      </c>
      <c r="Q89" s="132">
        <f>IF(RES_hhdet_tes!Q89=0,0,RES_hhdet_tes!Q89/0.086*1000000/RES_hhdet_num!Q89)</f>
        <v>1785.5596946804039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1096.5461117257973</v>
      </c>
      <c r="C90" s="165">
        <f>IF(RES_hhdet_tes!C90=0,0,RES_hhdet_tes!C90/0.086*1000000/RES_hhdet_num!C89)</f>
        <v>1204.7121302674027</v>
      </c>
      <c r="D90" s="165">
        <f>IF(RES_hhdet_tes!D90=0,0,RES_hhdet_tes!D90/0.086*1000000/RES_hhdet_num!D89)</f>
        <v>1200.0958768936657</v>
      </c>
      <c r="E90" s="165">
        <f>IF(RES_hhdet_tes!E90=0,0,RES_hhdet_tes!E90/0.086*1000000/RES_hhdet_num!E89)</f>
        <v>1213.798464514218</v>
      </c>
      <c r="F90" s="165">
        <f>IF(RES_hhdet_tes!F90=0,0,RES_hhdet_tes!F90/0.086*1000000/RES_hhdet_num!F89)</f>
        <v>1215.8225351345898</v>
      </c>
      <c r="G90" s="165">
        <f>IF(RES_hhdet_tes!G90=0,0,RES_hhdet_tes!G90/0.086*1000000/RES_hhdet_num!G89)</f>
        <v>1203.854951342169</v>
      </c>
      <c r="H90" s="165">
        <f>IF(RES_hhdet_tes!H90=0,0,RES_hhdet_tes!H90/0.086*1000000/RES_hhdet_num!H89)</f>
        <v>1202.5654449217207</v>
      </c>
      <c r="I90" s="165">
        <f>IF(RES_hhdet_tes!I90=0,0,RES_hhdet_tes!I90/0.086*1000000/RES_hhdet_num!I89)</f>
        <v>1197.5699419630168</v>
      </c>
      <c r="J90" s="165">
        <f>IF(RES_hhdet_tes!J90=0,0,RES_hhdet_tes!J90/0.086*1000000/RES_hhdet_num!J89)</f>
        <v>1204.5565040516976</v>
      </c>
      <c r="K90" s="165">
        <f>IF(RES_hhdet_tes!K90=0,0,RES_hhdet_tes!K90/0.086*1000000/RES_hhdet_num!K89)</f>
        <v>1198.3311389732103</v>
      </c>
      <c r="L90" s="165">
        <f>IF(RES_hhdet_tes!L90=0,0,RES_hhdet_tes!L90/0.086*1000000/RES_hhdet_num!L89)</f>
        <v>1217.9897329198345</v>
      </c>
      <c r="M90" s="165">
        <f>IF(RES_hhdet_tes!M90=0,0,RES_hhdet_tes!M90/0.086*1000000/RES_hhdet_num!M89)</f>
        <v>1206.1741096632966</v>
      </c>
      <c r="N90" s="165">
        <f>IF(RES_hhdet_tes!N90=0,0,RES_hhdet_tes!N90/0.086*1000000/RES_hhdet_num!N89)</f>
        <v>1216.1922897893048</v>
      </c>
      <c r="O90" s="165">
        <f>IF(RES_hhdet_tes!O90=0,0,RES_hhdet_tes!O90/0.086*1000000/RES_hhdet_num!O89)</f>
        <v>1219.543580294629</v>
      </c>
      <c r="P90" s="165">
        <f>IF(RES_hhdet_tes!P90=0,0,RES_hhdet_tes!P90/0.086*1000000/RES_hhdet_num!P89)</f>
        <v>1203.3140900049248</v>
      </c>
      <c r="Q90" s="165">
        <f>IF(RES_hhdet_tes!Q90=0,0,RES_hhdet_tes!Q90/0.086*1000000/RES_hhdet_num!Q89)</f>
        <v>1185.7774594847776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590.34416470284123</v>
      </c>
      <c r="C91" s="164">
        <f>IF(RES_hhdet_tes!C91=0,0,RES_hhdet_tes!C91/0.086*1000000/RES_hhdet_num!C89)</f>
        <v>598.17075592936828</v>
      </c>
      <c r="D91" s="164">
        <f>IF(RES_hhdet_tes!D91=0,0,RES_hhdet_tes!D91/0.086*1000000/RES_hhdet_num!D89)</f>
        <v>593.45520642491567</v>
      </c>
      <c r="E91" s="164">
        <f>IF(RES_hhdet_tes!E91=0,0,RES_hhdet_tes!E91/0.086*1000000/RES_hhdet_num!E89)</f>
        <v>593.78383893127545</v>
      </c>
      <c r="F91" s="164">
        <f>IF(RES_hhdet_tes!F91=0,0,RES_hhdet_tes!F91/0.086*1000000/RES_hhdet_num!F89)</f>
        <v>598.03347154618109</v>
      </c>
      <c r="G91" s="164">
        <f>IF(RES_hhdet_tes!G91=0,0,RES_hhdet_tes!G91/0.086*1000000/RES_hhdet_num!G89)</f>
        <v>596.17467122834262</v>
      </c>
      <c r="H91" s="164">
        <f>IF(RES_hhdet_tes!H91=0,0,RES_hhdet_tes!H91/0.086*1000000/RES_hhdet_num!H89)</f>
        <v>593.38378886267992</v>
      </c>
      <c r="I91" s="164">
        <f>IF(RES_hhdet_tes!I91=0,0,RES_hhdet_tes!I91/0.086*1000000/RES_hhdet_num!I89)</f>
        <v>590.05648013236089</v>
      </c>
      <c r="J91" s="164">
        <f>IF(RES_hhdet_tes!J91=0,0,RES_hhdet_tes!J91/0.086*1000000/RES_hhdet_num!J89)</f>
        <v>597.00836914151444</v>
      </c>
      <c r="K91" s="164">
        <f>IF(RES_hhdet_tes!K91=0,0,RES_hhdet_tes!K91/0.086*1000000/RES_hhdet_num!K89)</f>
        <v>594.6755711926595</v>
      </c>
      <c r="L91" s="164">
        <f>IF(RES_hhdet_tes!L91=0,0,RES_hhdet_tes!L91/0.086*1000000/RES_hhdet_num!L89)</f>
        <v>607.40554853069182</v>
      </c>
      <c r="M91" s="164">
        <f>IF(RES_hhdet_tes!M91=0,0,RES_hhdet_tes!M91/0.086*1000000/RES_hhdet_num!M89)</f>
        <v>601.68361337066437</v>
      </c>
      <c r="N91" s="164">
        <f>IF(RES_hhdet_tes!N91=0,0,RES_hhdet_tes!N91/0.086*1000000/RES_hhdet_num!N89)</f>
        <v>606.74298060788294</v>
      </c>
      <c r="O91" s="164">
        <f>IF(RES_hhdet_tes!O91=0,0,RES_hhdet_tes!O91/0.086*1000000/RES_hhdet_num!O89)</f>
        <v>609.76026404530421</v>
      </c>
      <c r="P91" s="164">
        <f>IF(RES_hhdet_tes!P91=0,0,RES_hhdet_tes!P91/0.086*1000000/RES_hhdet_num!P89)</f>
        <v>607.44819075766247</v>
      </c>
      <c r="Q91" s="164">
        <f>IF(RES_hhdet_tes!Q91=0,0,RES_hhdet_tes!Q91/0.086*1000000/RES_hhdet_num!Q89)</f>
        <v>599.78223519562619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1686.9971105327254</v>
      </c>
      <c r="C92" s="162">
        <f>IF(RES_hhdet_tes!C92=0,0,RES_hhdet_tes!C92/0.086*1000000/RES_hhdet_num!C92)</f>
        <v>1714.4566531325729</v>
      </c>
      <c r="D92" s="162">
        <f>IF(RES_hhdet_tes!D92=0,0,RES_hhdet_tes!D92/0.086*1000000/RES_hhdet_num!D92)</f>
        <v>1705.1896144406705</v>
      </c>
      <c r="E92" s="162">
        <f>IF(RES_hhdet_tes!E92=0,0,RES_hhdet_tes!E92/0.086*1000000/RES_hhdet_num!E92)</f>
        <v>1703.8950021988499</v>
      </c>
      <c r="F92" s="162">
        <f>IF(RES_hhdet_tes!F92=0,0,RES_hhdet_tes!F92/0.086*1000000/RES_hhdet_num!F92)</f>
        <v>1728.9940995295719</v>
      </c>
      <c r="G92" s="162">
        <f>IF(RES_hhdet_tes!G92=0,0,RES_hhdet_tes!G92/0.086*1000000/RES_hhdet_num!G92)</f>
        <v>1717.1919495838058</v>
      </c>
      <c r="H92" s="162">
        <f>IF(RES_hhdet_tes!H92=0,0,RES_hhdet_tes!H92/0.086*1000000/RES_hhdet_num!H92)</f>
        <v>1746.9052883396873</v>
      </c>
      <c r="I92" s="162">
        <f>IF(RES_hhdet_tes!I92=0,0,RES_hhdet_tes!I92/0.086*1000000/RES_hhdet_num!I92)</f>
        <v>1737.5223493403369</v>
      </c>
      <c r="J92" s="162">
        <f>IF(RES_hhdet_tes!J92=0,0,RES_hhdet_tes!J92/0.086*1000000/RES_hhdet_num!J92)</f>
        <v>1756.4147255006526</v>
      </c>
      <c r="K92" s="162">
        <f>IF(RES_hhdet_tes!K92=0,0,RES_hhdet_tes!K92/0.086*1000000/RES_hhdet_num!K92)</f>
        <v>1757.3773534942584</v>
      </c>
      <c r="L92" s="162">
        <f>IF(RES_hhdet_tes!L92=0,0,RES_hhdet_tes!L92/0.086*1000000/RES_hhdet_num!L92)</f>
        <v>1794.4881040724772</v>
      </c>
      <c r="M92" s="162">
        <f>IF(RES_hhdet_tes!M92=0,0,RES_hhdet_tes!M92/0.086*1000000/RES_hhdet_num!M92)</f>
        <v>1803.1736116474849</v>
      </c>
      <c r="N92" s="162">
        <f>IF(RES_hhdet_tes!N92=0,0,RES_hhdet_tes!N92/0.086*1000000/RES_hhdet_num!N92)</f>
        <v>1827.6324831371589</v>
      </c>
      <c r="O92" s="162">
        <f>IF(RES_hhdet_tes!O92=0,0,RES_hhdet_tes!O92/0.086*1000000/RES_hhdet_num!O92)</f>
        <v>1830.1310182567192</v>
      </c>
      <c r="P92" s="162">
        <f>IF(RES_hhdet_tes!P92=0,0,RES_hhdet_tes!P92/0.086*1000000/RES_hhdet_num!P92)</f>
        <v>1817.0418755042092</v>
      </c>
      <c r="Q92" s="162">
        <f>IF(RES_hhdet_tes!Q92=0,0,RES_hhdet_tes!Q92/0.086*1000000/RES_hhdet_num!Q92)</f>
        <v>1795.8747129042617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1686.8922865492268</v>
      </c>
      <c r="C93" s="160">
        <f>IF(RES_hhdet_tes!C93=0,0,RES_hhdet_tes!C93/0.086*1000000/RES_hhdet_num!C93)</f>
        <v>1766.2123322053249</v>
      </c>
      <c r="D93" s="160">
        <f>IF(RES_hhdet_tes!D93=0,0,RES_hhdet_tes!D93/0.086*1000000/RES_hhdet_num!D93)</f>
        <v>1761.584073587725</v>
      </c>
      <c r="E93" s="160">
        <f>IF(RES_hhdet_tes!E93=0,0,RES_hhdet_tes!E93/0.086*1000000/RES_hhdet_num!E93)</f>
        <v>1757.6078560251635</v>
      </c>
      <c r="F93" s="160">
        <f>IF(RES_hhdet_tes!F93=0,0,RES_hhdet_tes!F93/0.086*1000000/RES_hhdet_num!F93)</f>
        <v>1777.9310519641731</v>
      </c>
      <c r="G93" s="160">
        <f>IF(RES_hhdet_tes!G93=0,0,RES_hhdet_tes!G93/0.086*1000000/RES_hhdet_num!G93)</f>
        <v>1761.8901967919865</v>
      </c>
      <c r="H93" s="160">
        <f>IF(RES_hhdet_tes!H93=0,0,RES_hhdet_tes!H93/0.086*1000000/RES_hhdet_num!H93)</f>
        <v>1748.5202454352909</v>
      </c>
      <c r="I93" s="160">
        <f>IF(RES_hhdet_tes!I93=0,0,RES_hhdet_tes!I93/0.086*1000000/RES_hhdet_num!I93)</f>
        <v>1739.10239834808</v>
      </c>
      <c r="J93" s="160">
        <f>IF(RES_hhdet_tes!J93=0,0,RES_hhdet_tes!J93/0.086*1000000/RES_hhdet_num!J93)</f>
        <v>1753.7385367629702</v>
      </c>
      <c r="K93" s="160">
        <f>IF(RES_hhdet_tes!K93=0,0,RES_hhdet_tes!K93/0.086*1000000/RES_hhdet_num!K93)</f>
        <v>1758.4379314674784</v>
      </c>
      <c r="L93" s="160">
        <f>IF(RES_hhdet_tes!L93=0,0,RES_hhdet_tes!L93/0.086*1000000/RES_hhdet_num!L93)</f>
        <v>1791.6169822132631</v>
      </c>
      <c r="M93" s="160">
        <f>IF(RES_hhdet_tes!M93=0,0,RES_hhdet_tes!M93/0.086*1000000/RES_hhdet_num!M93)</f>
        <v>1785.876265293191</v>
      </c>
      <c r="N93" s="160">
        <f>IF(RES_hhdet_tes!N93=0,0,RES_hhdet_tes!N93/0.086*1000000/RES_hhdet_num!N93)</f>
        <v>1798.5179931714449</v>
      </c>
      <c r="O93" s="160">
        <f>IF(RES_hhdet_tes!O93=0,0,RES_hhdet_tes!O93/0.086*1000000/RES_hhdet_num!O93)</f>
        <v>1804.7689864816807</v>
      </c>
      <c r="P93" s="160">
        <f>IF(RES_hhdet_tes!P93=0,0,RES_hhdet_tes!P93/0.086*1000000/RES_hhdet_num!P93)</f>
        <v>1795.2220476823506</v>
      </c>
      <c r="Q93" s="160">
        <f>IF(RES_hhdet_tes!Q93=0,0,RES_hhdet_tes!Q93/0.086*1000000/RES_hhdet_num!Q93)</f>
        <v>1777.7191179897216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1096.5481218463856</v>
      </c>
      <c r="C94" s="156">
        <f>IF(RES_hhdet_tes!C94=0,0,RES_hhdet_tes!C94/0.086*1000000/RES_hhdet_num!C93)</f>
        <v>1168.0415762759574</v>
      </c>
      <c r="D94" s="156">
        <f>IF(RES_hhdet_tes!D94=0,0,RES_hhdet_tes!D94/0.086*1000000/RES_hhdet_num!D93)</f>
        <v>1168.1288671628099</v>
      </c>
      <c r="E94" s="156">
        <f>IF(RES_hhdet_tes!E94=0,0,RES_hhdet_tes!E94/0.086*1000000/RES_hhdet_num!E93)</f>
        <v>1163.8240170938884</v>
      </c>
      <c r="F94" s="156">
        <f>IF(RES_hhdet_tes!F94=0,0,RES_hhdet_tes!F94/0.086*1000000/RES_hhdet_num!F93)</f>
        <v>1179.897580417992</v>
      </c>
      <c r="G94" s="156">
        <f>IF(RES_hhdet_tes!G94=0,0,RES_hhdet_tes!G94/0.086*1000000/RES_hhdet_num!G93)</f>
        <v>1165.7155255636437</v>
      </c>
      <c r="H94" s="156">
        <f>IF(RES_hhdet_tes!H94=0,0,RES_hhdet_tes!H94/0.086*1000000/RES_hhdet_num!H93)</f>
        <v>1155.1364565726105</v>
      </c>
      <c r="I94" s="156">
        <f>IF(RES_hhdet_tes!I94=0,0,RES_hhdet_tes!I94/0.086*1000000/RES_hhdet_num!I93)</f>
        <v>1149.0459182157192</v>
      </c>
      <c r="J94" s="156">
        <f>IF(RES_hhdet_tes!J94=0,0,RES_hhdet_tes!J94/0.086*1000000/RES_hhdet_num!J93)</f>
        <v>1156.7301676214556</v>
      </c>
      <c r="K94" s="156">
        <f>IF(RES_hhdet_tes!K94=0,0,RES_hhdet_tes!K94/0.086*1000000/RES_hhdet_num!K93)</f>
        <v>1163.7623602748197</v>
      </c>
      <c r="L94" s="156">
        <f>IF(RES_hhdet_tes!L94=0,0,RES_hhdet_tes!L94/0.086*1000000/RES_hhdet_num!L93)</f>
        <v>1184.2114336825712</v>
      </c>
      <c r="M94" s="156">
        <f>IF(RES_hhdet_tes!M94=0,0,RES_hhdet_tes!M94/0.086*1000000/RES_hhdet_num!M93)</f>
        <v>1184.1926519225271</v>
      </c>
      <c r="N94" s="156">
        <f>IF(RES_hhdet_tes!N94=0,0,RES_hhdet_tes!N94/0.086*1000000/RES_hhdet_num!N93)</f>
        <v>1191.7750125635616</v>
      </c>
      <c r="O94" s="156">
        <f>IF(RES_hhdet_tes!O94=0,0,RES_hhdet_tes!O94/0.086*1000000/RES_hhdet_num!O93)</f>
        <v>1195.0087224363765</v>
      </c>
      <c r="P94" s="156">
        <f>IF(RES_hhdet_tes!P94=0,0,RES_hhdet_tes!P94/0.086*1000000/RES_hhdet_num!P93)</f>
        <v>1187.7738569246878</v>
      </c>
      <c r="Q94" s="156">
        <f>IF(RES_hhdet_tes!Q94=0,0,RES_hhdet_tes!Q94/0.086*1000000/RES_hhdet_num!Q93)</f>
        <v>1177.9368827940957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590.34416470284134</v>
      </c>
      <c r="C95" s="156">
        <f>IF(RES_hhdet_tes!C95=0,0,RES_hhdet_tes!C95/0.086*1000000/RES_hhdet_num!C93)</f>
        <v>598.17075592936749</v>
      </c>
      <c r="D95" s="156">
        <f>IF(RES_hhdet_tes!D95=0,0,RES_hhdet_tes!D95/0.086*1000000/RES_hhdet_num!D93)</f>
        <v>593.45520642491499</v>
      </c>
      <c r="E95" s="156">
        <f>IF(RES_hhdet_tes!E95=0,0,RES_hhdet_tes!E95/0.086*1000000/RES_hhdet_num!E93)</f>
        <v>593.78383893127523</v>
      </c>
      <c r="F95" s="156">
        <f>IF(RES_hhdet_tes!F95=0,0,RES_hhdet_tes!F95/0.086*1000000/RES_hhdet_num!F93)</f>
        <v>598.03347154618109</v>
      </c>
      <c r="G95" s="156">
        <f>IF(RES_hhdet_tes!G95=0,0,RES_hhdet_tes!G95/0.086*1000000/RES_hhdet_num!G93)</f>
        <v>596.1746712283425</v>
      </c>
      <c r="H95" s="156">
        <f>IF(RES_hhdet_tes!H95=0,0,RES_hhdet_tes!H95/0.086*1000000/RES_hhdet_num!H93)</f>
        <v>593.38378886267981</v>
      </c>
      <c r="I95" s="156">
        <f>IF(RES_hhdet_tes!I95=0,0,RES_hhdet_tes!I95/0.086*1000000/RES_hhdet_num!I93)</f>
        <v>590.05648013236055</v>
      </c>
      <c r="J95" s="156">
        <f>IF(RES_hhdet_tes!J95=0,0,RES_hhdet_tes!J95/0.086*1000000/RES_hhdet_num!J93)</f>
        <v>597.00836914151444</v>
      </c>
      <c r="K95" s="156">
        <f>IF(RES_hhdet_tes!K95=0,0,RES_hhdet_tes!K95/0.086*1000000/RES_hhdet_num!K93)</f>
        <v>594.67557119265871</v>
      </c>
      <c r="L95" s="156">
        <f>IF(RES_hhdet_tes!L95=0,0,RES_hhdet_tes!L95/0.086*1000000/RES_hhdet_num!L93)</f>
        <v>607.40554853069182</v>
      </c>
      <c r="M95" s="156">
        <f>IF(RES_hhdet_tes!M95=0,0,RES_hhdet_tes!M95/0.086*1000000/RES_hhdet_num!M93)</f>
        <v>601.68361337066358</v>
      </c>
      <c r="N95" s="156">
        <f>IF(RES_hhdet_tes!N95=0,0,RES_hhdet_tes!N95/0.086*1000000/RES_hhdet_num!N93)</f>
        <v>606.74298060788306</v>
      </c>
      <c r="O95" s="156">
        <f>IF(RES_hhdet_tes!O95=0,0,RES_hhdet_tes!O95/0.086*1000000/RES_hhdet_num!O93)</f>
        <v>609.76026404530421</v>
      </c>
      <c r="P95" s="156">
        <f>IF(RES_hhdet_tes!P95=0,0,RES_hhdet_tes!P95/0.086*1000000/RES_hhdet_num!P93)</f>
        <v>607.4481907576627</v>
      </c>
      <c r="Q95" s="156">
        <f>IF(RES_hhdet_tes!Q95=0,0,RES_hhdet_tes!Q95/0.086*1000000/RES_hhdet_num!Q93)</f>
        <v>599.78223519562596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1962.6660918151583</v>
      </c>
      <c r="C96" s="162">
        <f>IF(RES_hhdet_tes!C96=0,0,RES_hhdet_tes!C96/0.086*1000000/RES_hhdet_num!C96)</f>
        <v>2045.9469685892616</v>
      </c>
      <c r="D96" s="162">
        <f>IF(RES_hhdet_tes!D96=0,0,RES_hhdet_tes!D96/0.086*1000000/RES_hhdet_num!D96)</f>
        <v>2329.2236858790434</v>
      </c>
      <c r="E96" s="162">
        <f>IF(RES_hhdet_tes!E96=0,0,RES_hhdet_tes!E96/0.086*1000000/RES_hhdet_num!E96)</f>
        <v>2210.0912497148834</v>
      </c>
      <c r="F96" s="162">
        <f>IF(RES_hhdet_tes!F96=0,0,RES_hhdet_tes!F96/0.086*1000000/RES_hhdet_num!F96)</f>
        <v>2368.1666932868534</v>
      </c>
      <c r="G96" s="162">
        <f>IF(RES_hhdet_tes!G96=0,0,RES_hhdet_tes!G96/0.086*1000000/RES_hhdet_num!G96)</f>
        <v>2446.1485856838349</v>
      </c>
      <c r="H96" s="162">
        <f>IF(RES_hhdet_tes!H96=0,0,RES_hhdet_tes!H96/0.086*1000000/RES_hhdet_num!H96)</f>
        <v>2182.9776374272074</v>
      </c>
      <c r="I96" s="162">
        <f>IF(RES_hhdet_tes!I96=0,0,RES_hhdet_tes!I96/0.086*1000000/RES_hhdet_num!I96)</f>
        <v>2184.5110713201439</v>
      </c>
      <c r="J96" s="162">
        <f>IF(RES_hhdet_tes!J96=0,0,RES_hhdet_tes!J96/0.086*1000000/RES_hhdet_num!J96)</f>
        <v>2112.327743173435</v>
      </c>
      <c r="K96" s="162">
        <f>IF(RES_hhdet_tes!K96=0,0,RES_hhdet_tes!K96/0.086*1000000/RES_hhdet_num!K96)</f>
        <v>2071.4831404900206</v>
      </c>
      <c r="L96" s="162">
        <f>IF(RES_hhdet_tes!L96=0,0,RES_hhdet_tes!L96/0.086*1000000/RES_hhdet_num!L96)</f>
        <v>1949.8440814835574</v>
      </c>
      <c r="M96" s="162">
        <f>IF(RES_hhdet_tes!M96=0,0,RES_hhdet_tes!M96/0.086*1000000/RES_hhdet_num!M96)</f>
        <v>1913.1730415160541</v>
      </c>
      <c r="N96" s="162">
        <f>IF(RES_hhdet_tes!N96=0,0,RES_hhdet_tes!N96/0.086*1000000/RES_hhdet_num!N96)</f>
        <v>2237.1512551743053</v>
      </c>
      <c r="O96" s="162">
        <f>IF(RES_hhdet_tes!O96=0,0,RES_hhdet_tes!O96/0.086*1000000/RES_hhdet_num!O96)</f>
        <v>2331.5709008593371</v>
      </c>
      <c r="P96" s="162">
        <f>IF(RES_hhdet_tes!P96=0,0,RES_hhdet_tes!P96/0.086*1000000/RES_hhdet_num!P96)</f>
        <v>2402.7272208914524</v>
      </c>
      <c r="Q96" s="162">
        <f>IF(RES_hhdet_tes!Q96=0,0,RES_hhdet_tes!Q96/0.086*1000000/RES_hhdet_num!Q96)</f>
        <v>2548.8385483659126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1866.0771243829258</v>
      </c>
      <c r="C97" s="160">
        <f>IF(RES_hhdet_tes!C97=0,0,RES_hhdet_tes!C97/0.086*1000000/RES_hhdet_num!C97)</f>
        <v>1965.0520042840938</v>
      </c>
      <c r="D97" s="160">
        <f>IF(RES_hhdet_tes!D97=0,0,RES_hhdet_tes!D97/0.086*1000000/RES_hhdet_num!D97)</f>
        <v>2160.4761221764215</v>
      </c>
      <c r="E97" s="160">
        <f>IF(RES_hhdet_tes!E97=0,0,RES_hhdet_tes!E97/0.086*1000000/RES_hhdet_num!E97)</f>
        <v>2079.159968257341</v>
      </c>
      <c r="F97" s="160">
        <f>IF(RES_hhdet_tes!F97=0,0,RES_hhdet_tes!F97/0.086*1000000/RES_hhdet_num!F97)</f>
        <v>2178.5791280351455</v>
      </c>
      <c r="G97" s="160">
        <f>IF(RES_hhdet_tes!G97=0,0,RES_hhdet_tes!G97/0.086*1000000/RES_hhdet_num!G97)</f>
        <v>2217.762493481303</v>
      </c>
      <c r="H97" s="160">
        <f>IF(RES_hhdet_tes!H97=0,0,RES_hhdet_tes!H97/0.086*1000000/RES_hhdet_num!H97)</f>
        <v>2033.9856544179413</v>
      </c>
      <c r="I97" s="160">
        <f>IF(RES_hhdet_tes!I97=0,0,RES_hhdet_tes!I97/0.086*1000000/RES_hhdet_num!I97)</f>
        <v>2026.0932813465356</v>
      </c>
      <c r="J97" s="160">
        <f>IF(RES_hhdet_tes!J97=0,0,RES_hhdet_tes!J97/0.086*1000000/RES_hhdet_num!J97)</f>
        <v>1983.3190499033706</v>
      </c>
      <c r="K97" s="160">
        <f>IF(RES_hhdet_tes!K97=0,0,RES_hhdet_tes!K97/0.086*1000000/RES_hhdet_num!K97)</f>
        <v>1953.0719147711172</v>
      </c>
      <c r="L97" s="160">
        <f>IF(RES_hhdet_tes!L97=0,0,RES_hhdet_tes!L97/0.086*1000000/RES_hhdet_num!L97)</f>
        <v>1887.9666683346165</v>
      </c>
      <c r="M97" s="160">
        <f>IF(RES_hhdet_tes!M97=0,0,RES_hhdet_tes!M97/0.086*1000000/RES_hhdet_num!M97)</f>
        <v>1862.3732657411535</v>
      </c>
      <c r="N97" s="160">
        <f>IF(RES_hhdet_tes!N97=0,0,RES_hhdet_tes!N97/0.086*1000000/RES_hhdet_num!N97)</f>
        <v>2077.8708767165654</v>
      </c>
      <c r="O97" s="160">
        <f>IF(RES_hhdet_tes!O97=0,0,RES_hhdet_tes!O97/0.086*1000000/RES_hhdet_num!O97)</f>
        <v>2145.6714718074504</v>
      </c>
      <c r="P97" s="160">
        <f>IF(RES_hhdet_tes!P97=0,0,RES_hhdet_tes!P97/0.086*1000000/RES_hhdet_num!P97)</f>
        <v>2187.9464459685428</v>
      </c>
      <c r="Q97" s="160">
        <f>IF(RES_hhdet_tes!Q97=0,0,RES_hhdet_tes!Q97/0.086*1000000/RES_hhdet_num!Q97)</f>
        <v>2265.9315204438335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1275.7329596800846</v>
      </c>
      <c r="C98" s="156">
        <f>IF(RES_hhdet_tes!C98=0,0,RES_hhdet_tes!C98/0.086*1000000/RES_hhdet_num!C97)</f>
        <v>1366.8812483547254</v>
      </c>
      <c r="D98" s="156">
        <f>IF(RES_hhdet_tes!D98=0,0,RES_hhdet_tes!D98/0.086*1000000/RES_hhdet_num!D97)</f>
        <v>1567.0209157515062</v>
      </c>
      <c r="E98" s="156">
        <f>IF(RES_hhdet_tes!E98=0,0,RES_hhdet_tes!E98/0.086*1000000/RES_hhdet_num!E97)</f>
        <v>1485.3761293260654</v>
      </c>
      <c r="F98" s="156">
        <f>IF(RES_hhdet_tes!F98=0,0,RES_hhdet_tes!F98/0.086*1000000/RES_hhdet_num!F97)</f>
        <v>1580.5456564889644</v>
      </c>
      <c r="G98" s="156">
        <f>IF(RES_hhdet_tes!G98=0,0,RES_hhdet_tes!G98/0.086*1000000/RES_hhdet_num!G97)</f>
        <v>1621.5878222529607</v>
      </c>
      <c r="H98" s="156">
        <f>IF(RES_hhdet_tes!H98=0,0,RES_hhdet_tes!H98/0.086*1000000/RES_hhdet_num!H97)</f>
        <v>1440.6018655552609</v>
      </c>
      <c r="I98" s="156">
        <f>IF(RES_hhdet_tes!I98=0,0,RES_hhdet_tes!I98/0.086*1000000/RES_hhdet_num!I97)</f>
        <v>1436.0368012141748</v>
      </c>
      <c r="J98" s="156">
        <f>IF(RES_hhdet_tes!J98=0,0,RES_hhdet_tes!J98/0.086*1000000/RES_hhdet_num!J97)</f>
        <v>1386.310680761856</v>
      </c>
      <c r="K98" s="156">
        <f>IF(RES_hhdet_tes!K98=0,0,RES_hhdet_tes!K98/0.086*1000000/RES_hhdet_num!K97)</f>
        <v>1358.3963435784583</v>
      </c>
      <c r="L98" s="156">
        <f>IF(RES_hhdet_tes!L98=0,0,RES_hhdet_tes!L98/0.086*1000000/RES_hhdet_num!L97)</f>
        <v>1280.5611198039248</v>
      </c>
      <c r="M98" s="156">
        <f>IF(RES_hhdet_tes!M98=0,0,RES_hhdet_tes!M98/0.086*1000000/RES_hhdet_num!M97)</f>
        <v>1260.6896523704893</v>
      </c>
      <c r="N98" s="156">
        <f>IF(RES_hhdet_tes!N98=0,0,RES_hhdet_tes!N98/0.086*1000000/RES_hhdet_num!N97)</f>
        <v>1471.1278961086823</v>
      </c>
      <c r="O98" s="156">
        <f>IF(RES_hhdet_tes!O98=0,0,RES_hhdet_tes!O98/0.086*1000000/RES_hhdet_num!O97)</f>
        <v>1535.9112077621464</v>
      </c>
      <c r="P98" s="156">
        <f>IF(RES_hhdet_tes!P98=0,0,RES_hhdet_tes!P98/0.086*1000000/RES_hhdet_num!P97)</f>
        <v>1580.4982552108806</v>
      </c>
      <c r="Q98" s="156">
        <f>IF(RES_hhdet_tes!Q98=0,0,RES_hhdet_tes!Q98/0.086*1000000/RES_hhdet_num!Q97)</f>
        <v>1666.1492852482077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590.34416470284111</v>
      </c>
      <c r="C99" s="156">
        <f>IF(RES_hhdet_tes!C99=0,0,RES_hhdet_tes!C99/0.086*1000000/RES_hhdet_num!C97)</f>
        <v>598.17075592936828</v>
      </c>
      <c r="D99" s="156">
        <f>IF(RES_hhdet_tes!D99=0,0,RES_hhdet_tes!D99/0.086*1000000/RES_hhdet_num!D97)</f>
        <v>593.45520642491579</v>
      </c>
      <c r="E99" s="156">
        <f>IF(RES_hhdet_tes!E99=0,0,RES_hhdet_tes!E99/0.086*1000000/RES_hhdet_num!E97)</f>
        <v>593.78383893127557</v>
      </c>
      <c r="F99" s="156">
        <f>IF(RES_hhdet_tes!F99=0,0,RES_hhdet_tes!F99/0.086*1000000/RES_hhdet_num!F97)</f>
        <v>598.03347154618098</v>
      </c>
      <c r="G99" s="156">
        <f>IF(RES_hhdet_tes!G99=0,0,RES_hhdet_tes!G99/0.086*1000000/RES_hhdet_num!G97)</f>
        <v>596.1746712283425</v>
      </c>
      <c r="H99" s="156">
        <f>IF(RES_hhdet_tes!H99=0,0,RES_hhdet_tes!H99/0.086*1000000/RES_hhdet_num!H97)</f>
        <v>593.38378886268003</v>
      </c>
      <c r="I99" s="156">
        <f>IF(RES_hhdet_tes!I99=0,0,RES_hhdet_tes!I99/0.086*1000000/RES_hhdet_num!I97)</f>
        <v>590.05648013236066</v>
      </c>
      <c r="J99" s="156">
        <f>IF(RES_hhdet_tes!J99=0,0,RES_hhdet_tes!J99/0.086*1000000/RES_hhdet_num!J97)</f>
        <v>597.00836914151455</v>
      </c>
      <c r="K99" s="156">
        <f>IF(RES_hhdet_tes!K99=0,0,RES_hhdet_tes!K99/0.086*1000000/RES_hhdet_num!K97)</f>
        <v>594.67557119265894</v>
      </c>
      <c r="L99" s="156">
        <f>IF(RES_hhdet_tes!L99=0,0,RES_hhdet_tes!L99/0.086*1000000/RES_hhdet_num!L97)</f>
        <v>607.40554853069193</v>
      </c>
      <c r="M99" s="156">
        <f>IF(RES_hhdet_tes!M99=0,0,RES_hhdet_tes!M99/0.086*1000000/RES_hhdet_num!M97)</f>
        <v>601.68361337066426</v>
      </c>
      <c r="N99" s="156">
        <f>IF(RES_hhdet_tes!N99=0,0,RES_hhdet_tes!N99/0.086*1000000/RES_hhdet_num!N97)</f>
        <v>606.74298060788249</v>
      </c>
      <c r="O99" s="156">
        <f>IF(RES_hhdet_tes!O99=0,0,RES_hhdet_tes!O99/0.086*1000000/RES_hhdet_num!O97)</f>
        <v>609.7602640453041</v>
      </c>
      <c r="P99" s="156">
        <f>IF(RES_hhdet_tes!P99=0,0,RES_hhdet_tes!P99/0.086*1000000/RES_hhdet_num!P97)</f>
        <v>607.44819075766236</v>
      </c>
      <c r="Q99" s="156">
        <f>IF(RES_hhdet_tes!Q99=0,0,RES_hhdet_tes!Q99/0.086*1000000/RES_hhdet_num!Q97)</f>
        <v>599.78223519562596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706.58296987941981</v>
      </c>
      <c r="C100" s="157">
        <f>IF(RES_hhdet_tes!C100=0,0,RES_hhdet_tes!C100/0.086*1000000/RES_hhdet_num!C$81)</f>
        <v>716.0504971534458</v>
      </c>
      <c r="D100" s="157">
        <f>IF(RES_hhdet_tes!D100=0,0,RES_hhdet_tes!D100/0.086*1000000/RES_hhdet_num!D$81)</f>
        <v>750.61639587058198</v>
      </c>
      <c r="E100" s="157">
        <f>IF(RES_hhdet_tes!E100=0,0,RES_hhdet_tes!E100/0.086*1000000/RES_hhdet_num!E$81)</f>
        <v>810.03901322772504</v>
      </c>
      <c r="F100" s="157">
        <f>IF(RES_hhdet_tes!F100=0,0,RES_hhdet_tes!F100/0.086*1000000/RES_hhdet_num!F$81)</f>
        <v>823.41298220411079</v>
      </c>
      <c r="G100" s="157">
        <f>IF(RES_hhdet_tes!G100=0,0,RES_hhdet_tes!G100/0.086*1000000/RES_hhdet_num!G$81)</f>
        <v>856.59635807337327</v>
      </c>
      <c r="H100" s="157">
        <f>IF(RES_hhdet_tes!H100=0,0,RES_hhdet_tes!H100/0.086*1000000/RES_hhdet_num!H$81)</f>
        <v>814.90878315667476</v>
      </c>
      <c r="I100" s="157">
        <f>IF(RES_hhdet_tes!I100=0,0,RES_hhdet_tes!I100/0.086*1000000/RES_hhdet_num!I$81)</f>
        <v>808.51954216288323</v>
      </c>
      <c r="J100" s="157">
        <f>IF(RES_hhdet_tes!J100=0,0,RES_hhdet_tes!J100/0.086*1000000/RES_hhdet_num!J$81)</f>
        <v>702.02875156337575</v>
      </c>
      <c r="K100" s="157">
        <f>IF(RES_hhdet_tes!K100=0,0,RES_hhdet_tes!K100/0.086*1000000/RES_hhdet_num!K$81)</f>
        <v>719.68803985082445</v>
      </c>
      <c r="L100" s="157">
        <f>IF(RES_hhdet_tes!L100=0,0,RES_hhdet_tes!L100/0.086*1000000/RES_hhdet_num!L$81)</f>
        <v>702.51048021082852</v>
      </c>
      <c r="M100" s="157">
        <f>IF(RES_hhdet_tes!M100=0,0,RES_hhdet_tes!M100/0.086*1000000/RES_hhdet_num!M$81)</f>
        <v>703.92521997663039</v>
      </c>
      <c r="N100" s="157">
        <f>IF(RES_hhdet_tes!N100=0,0,RES_hhdet_tes!N100/0.086*1000000/RES_hhdet_num!N$81)</f>
        <v>752.97804356143956</v>
      </c>
      <c r="O100" s="157">
        <f>IF(RES_hhdet_tes!O100=0,0,RES_hhdet_tes!O100/0.086*1000000/RES_hhdet_num!O$81)</f>
        <v>776.69645938677024</v>
      </c>
      <c r="P100" s="157">
        <f>IF(RES_hhdet_tes!P100=0,0,RES_hhdet_tes!P100/0.086*1000000/RES_hhdet_num!P$81)</f>
        <v>800.24480132657072</v>
      </c>
      <c r="Q100" s="157">
        <f>IF(RES_hhdet_tes!Q100=0,0,RES_hhdet_tes!Q100/0.086*1000000/RES_hhdet_num!Q$81)</f>
        <v>871.64735010255617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606.71196200538463</v>
      </c>
      <c r="K101" s="156">
        <f>IF(RES_hhdet_tes!K101=0,0,RES_hhdet_tes!K101/0.086*1000000/RES_hhdet_num!K101)</f>
        <v>616.57786540161578</v>
      </c>
      <c r="L101" s="156">
        <f>IF(RES_hhdet_tes!L101=0,0,RES_hhdet_tes!L101/0.086*1000000/RES_hhdet_num!L101)</f>
        <v>621.06163876521612</v>
      </c>
      <c r="M101" s="156">
        <f>IF(RES_hhdet_tes!M101=0,0,RES_hhdet_tes!M101/0.086*1000000/RES_hhdet_num!M101)</f>
        <v>623.78547243434252</v>
      </c>
      <c r="N101" s="156">
        <f>IF(RES_hhdet_tes!N101=0,0,RES_hhdet_tes!N101/0.086*1000000/RES_hhdet_num!N101)</f>
        <v>626.25706400559204</v>
      </c>
      <c r="O101" s="156">
        <f>IF(RES_hhdet_tes!O101=0,0,RES_hhdet_tes!O101/0.086*1000000/RES_hhdet_num!O101)</f>
        <v>626.57885165621155</v>
      </c>
      <c r="P101" s="156">
        <f>IF(RES_hhdet_tes!P101=0,0,RES_hhdet_tes!P101/0.086*1000000/RES_hhdet_num!P101)</f>
        <v>627.58627877095762</v>
      </c>
      <c r="Q101" s="156">
        <f>IF(RES_hhdet_tes!Q101=0,0,RES_hhdet_tes!Q101/0.086*1000000/RES_hhdet_num!Q101)</f>
        <v>635.09979770672805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614.02520423682188</v>
      </c>
      <c r="C102" s="156">
        <f>IF(RES_hhdet_tes!C102=0,0,RES_hhdet_tes!C102/0.086*1000000/RES_hhdet_num!C102)</f>
        <v>615.11722526374047</v>
      </c>
      <c r="D102" s="156">
        <f>IF(RES_hhdet_tes!D102=0,0,RES_hhdet_tes!D102/0.086*1000000/RES_hhdet_num!D102)</f>
        <v>611.1286494087808</v>
      </c>
      <c r="E102" s="156">
        <f>IF(RES_hhdet_tes!E102=0,0,RES_hhdet_tes!E102/0.086*1000000/RES_hhdet_num!E102)</f>
        <v>647.77187804898733</v>
      </c>
      <c r="F102" s="156">
        <f>IF(RES_hhdet_tes!F102=0,0,RES_hhdet_tes!F102/0.086*1000000/RES_hhdet_num!F102)</f>
        <v>643.55254083518696</v>
      </c>
      <c r="G102" s="156">
        <f>IF(RES_hhdet_tes!G102=0,0,RES_hhdet_tes!G102/0.086*1000000/RES_hhdet_num!G102)</f>
        <v>638.74225284496799</v>
      </c>
      <c r="H102" s="156">
        <f>IF(RES_hhdet_tes!H102=0,0,RES_hhdet_tes!H102/0.086*1000000/RES_hhdet_num!H102)</f>
        <v>639.13264875280049</v>
      </c>
      <c r="I102" s="156">
        <f>IF(RES_hhdet_tes!I102=0,0,RES_hhdet_tes!I102/0.086*1000000/RES_hhdet_num!I102)</f>
        <v>637.73715234631629</v>
      </c>
      <c r="J102" s="156">
        <f>IF(RES_hhdet_tes!J102=0,0,RES_hhdet_tes!J102/0.086*1000000/RES_hhdet_num!J102)</f>
        <v>632.37476102642961</v>
      </c>
      <c r="K102" s="156">
        <f>IF(RES_hhdet_tes!K102=0,0,RES_hhdet_tes!K102/0.086*1000000/RES_hhdet_num!K102)</f>
        <v>643.92338270917264</v>
      </c>
      <c r="L102" s="156">
        <f>IF(RES_hhdet_tes!L102=0,0,RES_hhdet_tes!L102/0.086*1000000/RES_hhdet_num!L102)</f>
        <v>324.33467762299892</v>
      </c>
      <c r="M102" s="156">
        <f>IF(RES_hhdet_tes!M102=0,0,RES_hhdet_tes!M102/0.086*1000000/RES_hhdet_num!M102)</f>
        <v>648.69707022876378</v>
      </c>
      <c r="N102" s="156">
        <f>IF(RES_hhdet_tes!N102=0,0,RES_hhdet_tes!N102/0.086*1000000/RES_hhdet_num!N102)</f>
        <v>647.47145374997422</v>
      </c>
      <c r="O102" s="156">
        <f>IF(RES_hhdet_tes!O102=0,0,RES_hhdet_tes!O102/0.086*1000000/RES_hhdet_num!O102)</f>
        <v>645.03514926929358</v>
      </c>
      <c r="P102" s="156">
        <f>IF(RES_hhdet_tes!P102=0,0,RES_hhdet_tes!P102/0.086*1000000/RES_hhdet_num!P102)</f>
        <v>636.05527670225536</v>
      </c>
      <c r="Q102" s="156">
        <f>IF(RES_hhdet_tes!Q102=0,0,RES_hhdet_tes!Q102/0.086*1000000/RES_hhdet_num!Q102)</f>
        <v>650.43904407454488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717.54803125986075</v>
      </c>
      <c r="C103" s="57">
        <f>IF(RES_hhdet_tes!C103=0,0,RES_hhdet_tes!C103/0.086*1000000/RES_hhdet_num!C103)</f>
        <v>728.08925160409319</v>
      </c>
      <c r="D103" s="57">
        <f>IF(RES_hhdet_tes!D103=0,0,RES_hhdet_tes!D103/0.086*1000000/RES_hhdet_num!D103)</f>
        <v>779.52811060804049</v>
      </c>
      <c r="E103" s="57">
        <f>IF(RES_hhdet_tes!E103=0,0,RES_hhdet_tes!E103/0.086*1000000/RES_hhdet_num!E103)</f>
        <v>824.8141867814046</v>
      </c>
      <c r="F103" s="57">
        <f>IF(RES_hhdet_tes!F103=0,0,RES_hhdet_tes!F103/0.086*1000000/RES_hhdet_num!F103)</f>
        <v>843.05371064617532</v>
      </c>
      <c r="G103" s="57">
        <f>IF(RES_hhdet_tes!G103=0,0,RES_hhdet_tes!G103/0.086*1000000/RES_hhdet_num!G103)</f>
        <v>876.17440732177454</v>
      </c>
      <c r="H103" s="57">
        <f>IF(RES_hhdet_tes!H103=0,0,RES_hhdet_tes!H103/0.086*1000000/RES_hhdet_num!H103)</f>
        <v>828.21166854155683</v>
      </c>
      <c r="I103" s="57">
        <f>IF(RES_hhdet_tes!I103=0,0,RES_hhdet_tes!I103/0.086*1000000/RES_hhdet_num!I103)</f>
        <v>827.32859623396416</v>
      </c>
      <c r="J103" s="57">
        <f>IF(RES_hhdet_tes!J103=0,0,RES_hhdet_tes!J103/0.086*1000000/RES_hhdet_num!J103)</f>
        <v>744.96230897662565</v>
      </c>
      <c r="K103" s="57">
        <f>IF(RES_hhdet_tes!K103=0,0,RES_hhdet_tes!K103/0.086*1000000/RES_hhdet_num!K103)</f>
        <v>750.86831530821883</v>
      </c>
      <c r="L103" s="57">
        <f>IF(RES_hhdet_tes!L103=0,0,RES_hhdet_tes!L103/0.086*1000000/RES_hhdet_num!L103)</f>
        <v>764.78303714095364</v>
      </c>
      <c r="M103" s="57">
        <f>IF(RES_hhdet_tes!M103=0,0,RES_hhdet_tes!M103/0.086*1000000/RES_hhdet_num!M103)</f>
        <v>728.77564649113401</v>
      </c>
      <c r="N103" s="57">
        <f>IF(RES_hhdet_tes!N103=0,0,RES_hhdet_tes!N103/0.086*1000000/RES_hhdet_num!N103)</f>
        <v>792.10875033569198</v>
      </c>
      <c r="O103" s="57">
        <f>IF(RES_hhdet_tes!O103=0,0,RES_hhdet_tes!O103/0.086*1000000/RES_hhdet_num!O103)</f>
        <v>821.35050656625253</v>
      </c>
      <c r="P103" s="57">
        <f>IF(RES_hhdet_tes!P103=0,0,RES_hhdet_tes!P103/0.086*1000000/RES_hhdet_num!P103)</f>
        <v>863.32204644551598</v>
      </c>
      <c r="Q103" s="57">
        <f>IF(RES_hhdet_tes!Q103=0,0,RES_hhdet_tes!Q103/0.086*1000000/RES_hhdet_num!Q103)</f>
        <v>947.95833303300924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14001.864202238718</v>
      </c>
      <c r="C124" s="168">
        <f t="shared" ref="C124:Q124" si="18">SUM(C125,C128,C130,C139)</f>
        <v>12368.267483758311</v>
      </c>
      <c r="D124" s="168">
        <f t="shared" si="18"/>
        <v>12769.925006815432</v>
      </c>
      <c r="E124" s="168">
        <f t="shared" si="18"/>
        <v>12519.626799797525</v>
      </c>
      <c r="F124" s="168">
        <f t="shared" si="18"/>
        <v>12444.56424832487</v>
      </c>
      <c r="G124" s="168">
        <f t="shared" si="18"/>
        <v>11459.035158629396</v>
      </c>
      <c r="H124" s="168">
        <f t="shared" si="18"/>
        <v>11103.369032578377</v>
      </c>
      <c r="I124" s="168">
        <f t="shared" si="18"/>
        <v>11433.475751543518</v>
      </c>
      <c r="J124" s="168">
        <f t="shared" si="18"/>
        <v>11149.96732521505</v>
      </c>
      <c r="K124" s="168">
        <f t="shared" si="18"/>
        <v>10308.81671092939</v>
      </c>
      <c r="L124" s="168">
        <f t="shared" si="18"/>
        <v>10066.599244199593</v>
      </c>
      <c r="M124" s="168">
        <f t="shared" si="18"/>
        <v>11744.926890338456</v>
      </c>
      <c r="N124" s="168">
        <f t="shared" si="18"/>
        <v>10220.811086748343</v>
      </c>
      <c r="O124" s="168">
        <f t="shared" si="18"/>
        <v>10736.182238108253</v>
      </c>
      <c r="P124" s="168">
        <f t="shared" si="18"/>
        <v>10523.85070343738</v>
      </c>
      <c r="Q124" s="168">
        <f t="shared" si="18"/>
        <v>11124.475087045446</v>
      </c>
    </row>
    <row r="125" spans="1:17" ht="12.95" customHeight="1" x14ac:dyDescent="0.25">
      <c r="A125" s="158" t="s">
        <v>65</v>
      </c>
      <c r="B125" s="157">
        <f t="shared" ref="B125:Q125" si="19">SUM(B126:B127)</f>
        <v>11455.621404342146</v>
      </c>
      <c r="C125" s="157">
        <f t="shared" si="19"/>
        <v>10016.216169899541</v>
      </c>
      <c r="D125" s="157">
        <f t="shared" si="19"/>
        <v>10161.629000554187</v>
      </c>
      <c r="E125" s="157">
        <f t="shared" si="19"/>
        <v>9987.7982037563906</v>
      </c>
      <c r="F125" s="157">
        <f t="shared" si="19"/>
        <v>9908.5699245985907</v>
      </c>
      <c r="G125" s="157">
        <f t="shared" si="19"/>
        <v>8907.0087579002557</v>
      </c>
      <c r="H125" s="157">
        <f t="shared" si="19"/>
        <v>8520.7676293476397</v>
      </c>
      <c r="I125" s="157">
        <f t="shared" si="19"/>
        <v>8936.8610928102189</v>
      </c>
      <c r="J125" s="157">
        <f t="shared" si="19"/>
        <v>8668.8816936775111</v>
      </c>
      <c r="K125" s="157">
        <f t="shared" si="19"/>
        <v>7824.639855747746</v>
      </c>
      <c r="L125" s="157">
        <f t="shared" si="19"/>
        <v>7898.3004918177239</v>
      </c>
      <c r="M125" s="157">
        <f t="shared" si="19"/>
        <v>8983.6979895435452</v>
      </c>
      <c r="N125" s="157">
        <f t="shared" si="19"/>
        <v>7636.3198485688272</v>
      </c>
      <c r="O125" s="157">
        <f t="shared" si="19"/>
        <v>8361.8790857065487</v>
      </c>
      <c r="P125" s="157">
        <f t="shared" si="19"/>
        <v>7805.1435033944317</v>
      </c>
      <c r="Q125" s="157">
        <f t="shared" si="19"/>
        <v>8454.7239468167409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11382.025772200477</v>
      </c>
      <c r="C126" s="156">
        <f>IF(RES_hhdet_tes!C126=0,0,RES_hhdet_tes!C126/0.086*1000000/RES_hhdet_num!C$124)</f>
        <v>9949.2485165483686</v>
      </c>
      <c r="D126" s="156">
        <f>IF(RES_hhdet_tes!D126=0,0,RES_hhdet_tes!D126/0.086*1000000/RES_hhdet_num!D$124)</f>
        <v>10044.792993254685</v>
      </c>
      <c r="E126" s="156">
        <f>IF(RES_hhdet_tes!E126=0,0,RES_hhdet_tes!E126/0.086*1000000/RES_hhdet_num!E$124)</f>
        <v>9887.2371258523217</v>
      </c>
      <c r="F126" s="156">
        <f>IF(RES_hhdet_tes!F126=0,0,RES_hhdet_tes!F126/0.086*1000000/RES_hhdet_num!F$124)</f>
        <v>9800.5516275652953</v>
      </c>
      <c r="G126" s="156">
        <f>IF(RES_hhdet_tes!G126=0,0,RES_hhdet_tes!G126/0.086*1000000/RES_hhdet_num!G$124)</f>
        <v>8810.1979734832039</v>
      </c>
      <c r="H126" s="156">
        <f>IF(RES_hhdet_tes!H126=0,0,RES_hhdet_tes!H126/0.086*1000000/RES_hhdet_num!H$124)</f>
        <v>8452.5651327007054</v>
      </c>
      <c r="I126" s="156">
        <f>IF(RES_hhdet_tes!I126=0,0,RES_hhdet_tes!I126/0.086*1000000/RES_hhdet_num!I$124)</f>
        <v>8862.2379948815524</v>
      </c>
      <c r="J126" s="156">
        <f>IF(RES_hhdet_tes!J126=0,0,RES_hhdet_tes!J126/0.086*1000000/RES_hhdet_num!J$124)</f>
        <v>8638.5806034616362</v>
      </c>
      <c r="K126" s="156">
        <f>IF(RES_hhdet_tes!K126=0,0,RES_hhdet_tes!K126/0.086*1000000/RES_hhdet_num!K$124)</f>
        <v>7793.3848656237233</v>
      </c>
      <c r="L126" s="156">
        <f>IF(RES_hhdet_tes!L126=0,0,RES_hhdet_tes!L126/0.086*1000000/RES_hhdet_num!L$124)</f>
        <v>7879.691778237916</v>
      </c>
      <c r="M126" s="156">
        <f>IF(RES_hhdet_tes!M126=0,0,RES_hhdet_tes!M126/0.086*1000000/RES_hhdet_num!M$124)</f>
        <v>8961.7008266356079</v>
      </c>
      <c r="N126" s="156">
        <f>IF(RES_hhdet_tes!N126=0,0,RES_hhdet_tes!N126/0.086*1000000/RES_hhdet_num!N$124)</f>
        <v>7606.1827579929713</v>
      </c>
      <c r="O126" s="156">
        <f>IF(RES_hhdet_tes!O126=0,0,RES_hhdet_tes!O126/0.086*1000000/RES_hhdet_num!O$124)</f>
        <v>8330.709951851115</v>
      </c>
      <c r="P126" s="156">
        <f>IF(RES_hhdet_tes!P126=0,0,RES_hhdet_tes!P126/0.086*1000000/RES_hhdet_num!P$124)</f>
        <v>7764.7993988550143</v>
      </c>
      <c r="Q126" s="156">
        <f>IF(RES_hhdet_tes!Q126=0,0,RES_hhdet_tes!Q126/0.086*1000000/RES_hhdet_num!Q$124)</f>
        <v>8414.7763323016025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73.595632141668688</v>
      </c>
      <c r="C127" s="156">
        <f>IF(RES_hhdet_tes!C127=0,0,RES_hhdet_tes!C127/0.086*1000000/RES_hhdet_num!C$124)</f>
        <v>66.967653351171251</v>
      </c>
      <c r="D127" s="156">
        <f>IF(RES_hhdet_tes!D127=0,0,RES_hhdet_tes!D127/0.086*1000000/RES_hhdet_num!D$124)</f>
        <v>116.83600729950219</v>
      </c>
      <c r="E127" s="156">
        <f>IF(RES_hhdet_tes!E127=0,0,RES_hhdet_tes!E127/0.086*1000000/RES_hhdet_num!E$124)</f>
        <v>100.5610779040688</v>
      </c>
      <c r="F127" s="156">
        <f>IF(RES_hhdet_tes!F127=0,0,RES_hhdet_tes!F127/0.086*1000000/RES_hhdet_num!F$124)</f>
        <v>108.01829703329581</v>
      </c>
      <c r="G127" s="156">
        <f>IF(RES_hhdet_tes!G127=0,0,RES_hhdet_tes!G127/0.086*1000000/RES_hhdet_num!G$124)</f>
        <v>96.810784417052631</v>
      </c>
      <c r="H127" s="156">
        <f>IF(RES_hhdet_tes!H127=0,0,RES_hhdet_tes!H127/0.086*1000000/RES_hhdet_num!H$124)</f>
        <v>68.202496646933923</v>
      </c>
      <c r="I127" s="156">
        <f>IF(RES_hhdet_tes!I127=0,0,RES_hhdet_tes!I127/0.086*1000000/RES_hhdet_num!I$124)</f>
        <v>74.6230979286657</v>
      </c>
      <c r="J127" s="156">
        <f>IF(RES_hhdet_tes!J127=0,0,RES_hhdet_tes!J127/0.086*1000000/RES_hhdet_num!J$124)</f>
        <v>30.301090215875355</v>
      </c>
      <c r="K127" s="156">
        <f>IF(RES_hhdet_tes!K127=0,0,RES_hhdet_tes!K127/0.086*1000000/RES_hhdet_num!K$124)</f>
        <v>31.254990124023067</v>
      </c>
      <c r="L127" s="156">
        <f>IF(RES_hhdet_tes!L127=0,0,RES_hhdet_tes!L127/0.086*1000000/RES_hhdet_num!L$124)</f>
        <v>18.608713579808022</v>
      </c>
      <c r="M127" s="156">
        <f>IF(RES_hhdet_tes!M127=0,0,RES_hhdet_tes!M127/0.086*1000000/RES_hhdet_num!M$124)</f>
        <v>21.99716290793695</v>
      </c>
      <c r="N127" s="156">
        <f>IF(RES_hhdet_tes!N127=0,0,RES_hhdet_tes!N127/0.086*1000000/RES_hhdet_num!N$124)</f>
        <v>30.137090575855694</v>
      </c>
      <c r="O127" s="156">
        <f>IF(RES_hhdet_tes!O127=0,0,RES_hhdet_tes!O127/0.086*1000000/RES_hhdet_num!O$124)</f>
        <v>31.169133855433483</v>
      </c>
      <c r="P127" s="156">
        <f>IF(RES_hhdet_tes!P127=0,0,RES_hhdet_tes!P127/0.086*1000000/RES_hhdet_num!P$124)</f>
        <v>40.344104539417863</v>
      </c>
      <c r="Q127" s="156">
        <f>IF(RES_hhdet_tes!Q127=0,0,RES_hhdet_tes!Q127/0.086*1000000/RES_hhdet_num!Q$124)</f>
        <v>39.947614515138149</v>
      </c>
    </row>
    <row r="128" spans="1:17" ht="12.95" customHeight="1" x14ac:dyDescent="0.25">
      <c r="A128" s="158" t="s">
        <v>112</v>
      </c>
      <c r="B128" s="157">
        <f t="shared" ref="B128:Q128" si="20">B129</f>
        <v>7.3583585341324724</v>
      </c>
      <c r="C128" s="157">
        <f t="shared" si="20"/>
        <v>9.5892709478789619</v>
      </c>
      <c r="D128" s="157">
        <f t="shared" si="20"/>
        <v>11.415320931679787</v>
      </c>
      <c r="E128" s="157">
        <f t="shared" si="20"/>
        <v>12.924968294187043</v>
      </c>
      <c r="F128" s="157">
        <f t="shared" si="20"/>
        <v>14.322862038605647</v>
      </c>
      <c r="G128" s="157">
        <f t="shared" si="20"/>
        <v>16.313835074957719</v>
      </c>
      <c r="H128" s="157">
        <f t="shared" si="20"/>
        <v>18.079936744114349</v>
      </c>
      <c r="I128" s="157">
        <f t="shared" si="20"/>
        <v>20.140880190410027</v>
      </c>
      <c r="J128" s="157">
        <f t="shared" si="20"/>
        <v>26.543201840439075</v>
      </c>
      <c r="K128" s="157">
        <f t="shared" si="20"/>
        <v>33.252914681338822</v>
      </c>
      <c r="L128" s="157">
        <f t="shared" si="20"/>
        <v>39.600001008751406</v>
      </c>
      <c r="M128" s="157">
        <f t="shared" si="20"/>
        <v>45.390089541221698</v>
      </c>
      <c r="N128" s="157">
        <f t="shared" si="20"/>
        <v>51.43224769865769</v>
      </c>
      <c r="O128" s="157">
        <f t="shared" si="20"/>
        <v>53.180779702752034</v>
      </c>
      <c r="P128" s="157">
        <f t="shared" si="20"/>
        <v>51.491858980997677</v>
      </c>
      <c r="Q128" s="157">
        <f t="shared" si="20"/>
        <v>54.3276191587181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7.3583585341324724</v>
      </c>
      <c r="C129" s="156">
        <f>IF(RES_hhdet_tes!C129=0,0,RES_hhdet_tes!C129/0.086*1000000/RES_hhdet_num!C$124)</f>
        <v>9.5892709478789619</v>
      </c>
      <c r="D129" s="156">
        <f>IF(RES_hhdet_tes!D129=0,0,RES_hhdet_tes!D129/0.086*1000000/RES_hhdet_num!D$124)</f>
        <v>11.415320931679787</v>
      </c>
      <c r="E129" s="156">
        <f>IF(RES_hhdet_tes!E129=0,0,RES_hhdet_tes!E129/0.086*1000000/RES_hhdet_num!E$124)</f>
        <v>12.924968294187043</v>
      </c>
      <c r="F129" s="156">
        <f>IF(RES_hhdet_tes!F129=0,0,RES_hhdet_tes!F129/0.086*1000000/RES_hhdet_num!F$124)</f>
        <v>14.322862038605647</v>
      </c>
      <c r="G129" s="156">
        <f>IF(RES_hhdet_tes!G129=0,0,RES_hhdet_tes!G129/0.086*1000000/RES_hhdet_num!G$124)</f>
        <v>16.313835074957719</v>
      </c>
      <c r="H129" s="156">
        <f>IF(RES_hhdet_tes!H129=0,0,RES_hhdet_tes!H129/0.086*1000000/RES_hhdet_num!H$124)</f>
        <v>18.079936744114349</v>
      </c>
      <c r="I129" s="156">
        <f>IF(RES_hhdet_tes!I129=0,0,RES_hhdet_tes!I129/0.086*1000000/RES_hhdet_num!I$124)</f>
        <v>20.140880190410027</v>
      </c>
      <c r="J129" s="156">
        <f>IF(RES_hhdet_tes!J129=0,0,RES_hhdet_tes!J129/0.086*1000000/RES_hhdet_num!J$124)</f>
        <v>26.543201840439075</v>
      </c>
      <c r="K129" s="156">
        <f>IF(RES_hhdet_tes!K129=0,0,RES_hhdet_tes!K129/0.086*1000000/RES_hhdet_num!K$124)</f>
        <v>33.252914681338822</v>
      </c>
      <c r="L129" s="156">
        <f>IF(RES_hhdet_tes!L129=0,0,RES_hhdet_tes!L129/0.086*1000000/RES_hhdet_num!L$124)</f>
        <v>39.600001008751406</v>
      </c>
      <c r="M129" s="156">
        <f>IF(RES_hhdet_tes!M129=0,0,RES_hhdet_tes!M129/0.086*1000000/RES_hhdet_num!M$124)</f>
        <v>45.390089541221698</v>
      </c>
      <c r="N129" s="156">
        <f>IF(RES_hhdet_tes!N129=0,0,RES_hhdet_tes!N129/0.086*1000000/RES_hhdet_num!N$124)</f>
        <v>51.43224769865769</v>
      </c>
      <c r="O129" s="156">
        <f>IF(RES_hhdet_tes!O129=0,0,RES_hhdet_tes!O129/0.086*1000000/RES_hhdet_num!O$124)</f>
        <v>53.180779702752034</v>
      </c>
      <c r="P129" s="156">
        <f>IF(RES_hhdet_tes!P129=0,0,RES_hhdet_tes!P129/0.086*1000000/RES_hhdet_num!P$124)</f>
        <v>51.491858980997677</v>
      </c>
      <c r="Q129" s="156">
        <f>IF(RES_hhdet_tes!Q129=0,0,RES_hhdet_tes!Q129/0.086*1000000/RES_hhdet_num!Q$124)</f>
        <v>54.3276191587181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1832.303240876746</v>
      </c>
      <c r="C130" s="157">
        <f>IF(RES_hhdet_tes!C130=0,0,RES_hhdet_tes!C130/0.086*1000000/RES_hhdet_num!C$124)</f>
        <v>1626.4083731979586</v>
      </c>
      <c r="D130" s="157">
        <f>IF(RES_hhdet_tes!D130=0,0,RES_hhdet_tes!D130/0.086*1000000/RES_hhdet_num!D$124)</f>
        <v>1846.2610573825655</v>
      </c>
      <c r="E130" s="157">
        <f>IF(RES_hhdet_tes!E130=0,0,RES_hhdet_tes!E130/0.086*1000000/RES_hhdet_num!E$124)</f>
        <v>1708.8644628453494</v>
      </c>
      <c r="F130" s="157">
        <f>IF(RES_hhdet_tes!F130=0,0,RES_hhdet_tes!F130/0.086*1000000/RES_hhdet_num!F$124)</f>
        <v>1698.2615845772646</v>
      </c>
      <c r="G130" s="157">
        <f>IF(RES_hhdet_tes!G130=0,0,RES_hhdet_tes!G130/0.086*1000000/RES_hhdet_num!G$124)</f>
        <v>1679.1176949628618</v>
      </c>
      <c r="H130" s="157">
        <f>IF(RES_hhdet_tes!H130=0,0,RES_hhdet_tes!H130/0.086*1000000/RES_hhdet_num!H$124)</f>
        <v>1749.6070508681016</v>
      </c>
      <c r="I130" s="157">
        <f>IF(RES_hhdet_tes!I130=0,0,RES_hhdet_tes!I130/0.086*1000000/RES_hhdet_num!I$124)</f>
        <v>1667.9505445299933</v>
      </c>
      <c r="J130" s="157">
        <f>IF(RES_hhdet_tes!J130=0,0,RES_hhdet_tes!J130/0.086*1000000/RES_hhdet_num!J$124)</f>
        <v>1734.4897295260764</v>
      </c>
      <c r="K130" s="157">
        <f>IF(RES_hhdet_tes!K130=0,0,RES_hhdet_tes!K130/0.086*1000000/RES_hhdet_num!K$124)</f>
        <v>1713.1930920653899</v>
      </c>
      <c r="L130" s="157">
        <f>IF(RES_hhdet_tes!L130=0,0,RES_hhdet_tes!L130/0.086*1000000/RES_hhdet_num!L$124)</f>
        <v>1412.9968196981908</v>
      </c>
      <c r="M130" s="157">
        <f>IF(RES_hhdet_tes!M130=0,0,RES_hhdet_tes!M130/0.086*1000000/RES_hhdet_num!M$124)</f>
        <v>2001.2850050987565</v>
      </c>
      <c r="N130" s="157">
        <f>IF(RES_hhdet_tes!N130=0,0,RES_hhdet_tes!N130/0.086*1000000/RES_hhdet_num!N$124)</f>
        <v>1764.3620675059478</v>
      </c>
      <c r="O130" s="157">
        <f>IF(RES_hhdet_tes!O130=0,0,RES_hhdet_tes!O130/0.086*1000000/RES_hhdet_num!O$124)</f>
        <v>1525.9054798277575</v>
      </c>
      <c r="P130" s="157">
        <f>IF(RES_hhdet_tes!P130=0,0,RES_hhdet_tes!P130/0.086*1000000/RES_hhdet_num!P$124)</f>
        <v>1845.7239653113954</v>
      </c>
      <c r="Q130" s="157">
        <f>IF(RES_hhdet_tes!Q130=0,0,RES_hhdet_tes!Q130/0.086*1000000/RES_hhdet_num!Q$124)</f>
        <v>1715.4170148288201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1804.5262107790029</v>
      </c>
      <c r="C131" s="132">
        <f>IF(RES_hhdet_tes!C131=0,0,RES_hhdet_tes!C131/0.086*1000000/RES_hhdet_num!C131)</f>
        <v>1534.6561961423888</v>
      </c>
      <c r="D131" s="132">
        <f>IF(RES_hhdet_tes!D131=0,0,RES_hhdet_tes!D131/0.086*1000000/RES_hhdet_num!D131)</f>
        <v>1750.8257392742116</v>
      </c>
      <c r="E131" s="132">
        <f>IF(RES_hhdet_tes!E131=0,0,RES_hhdet_tes!E131/0.086*1000000/RES_hhdet_num!E131)</f>
        <v>1616.2022200671047</v>
      </c>
      <c r="F131" s="132">
        <f>IF(RES_hhdet_tes!F131=0,0,RES_hhdet_tes!F131/0.086*1000000/RES_hhdet_num!F131)</f>
        <v>1575.5087901645632</v>
      </c>
      <c r="G131" s="132">
        <f>IF(RES_hhdet_tes!G131=0,0,RES_hhdet_tes!G131/0.086*1000000/RES_hhdet_num!G131)</f>
        <v>1516.2633021277381</v>
      </c>
      <c r="H131" s="132">
        <f>IF(RES_hhdet_tes!H131=0,0,RES_hhdet_tes!H131/0.086*1000000/RES_hhdet_num!H131)</f>
        <v>1665.3533885893619</v>
      </c>
      <c r="I131" s="132">
        <f>IF(RES_hhdet_tes!I131=0,0,RES_hhdet_tes!I131/0.086*1000000/RES_hhdet_num!I131)</f>
        <v>1658.338965483083</v>
      </c>
      <c r="J131" s="132">
        <f>IF(RES_hhdet_tes!J131=0,0,RES_hhdet_tes!J131/0.086*1000000/RES_hhdet_num!J131)</f>
        <v>1674.2506216070312</v>
      </c>
      <c r="K131" s="132">
        <f>IF(RES_hhdet_tes!K131=0,0,RES_hhdet_tes!K131/0.086*1000000/RES_hhdet_num!K131)</f>
        <v>1661.9572429980974</v>
      </c>
      <c r="L131" s="132">
        <f>IF(RES_hhdet_tes!L131=0,0,RES_hhdet_tes!L131/0.086*1000000/RES_hhdet_num!L131)</f>
        <v>1375.7728885439074</v>
      </c>
      <c r="M131" s="132">
        <f>IF(RES_hhdet_tes!M131=0,0,RES_hhdet_tes!M131/0.086*1000000/RES_hhdet_num!M131)</f>
        <v>2009.1100894432179</v>
      </c>
      <c r="N131" s="132">
        <f>IF(RES_hhdet_tes!N131=0,0,RES_hhdet_tes!N131/0.086*1000000/RES_hhdet_num!N131)</f>
        <v>1712.0397357004397</v>
      </c>
      <c r="O131" s="132">
        <f>IF(RES_hhdet_tes!O131=0,0,RES_hhdet_tes!O131/0.086*1000000/RES_hhdet_num!O131)</f>
        <v>1512.5312360803982</v>
      </c>
      <c r="P131" s="132">
        <f>IF(RES_hhdet_tes!P131=0,0,RES_hhdet_tes!P131/0.086*1000000/RES_hhdet_num!P131)</f>
        <v>1846.9632902426017</v>
      </c>
      <c r="Q131" s="132">
        <f>IF(RES_hhdet_tes!Q131=0,0,RES_hhdet_tes!Q131/0.086*1000000/RES_hhdet_num!Q131)</f>
        <v>1701.2792220634151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1763.2862017093905</v>
      </c>
      <c r="C132" s="132">
        <f>IF(RES_hhdet_tes!C132=0,0,RES_hhdet_tes!C132/0.086*1000000/RES_hhdet_num!C132)</f>
        <v>1605.3489802910262</v>
      </c>
      <c r="D132" s="132">
        <f>IF(RES_hhdet_tes!D132=0,0,RES_hhdet_tes!D132/0.086*1000000/RES_hhdet_num!D132)</f>
        <v>1744.7858397477148</v>
      </c>
      <c r="E132" s="132">
        <f>IF(RES_hhdet_tes!E132=0,0,RES_hhdet_tes!E132/0.086*1000000/RES_hhdet_num!E132)</f>
        <v>1660.265152469058</v>
      </c>
      <c r="F132" s="132">
        <f>IF(RES_hhdet_tes!F132=0,0,RES_hhdet_tes!F132/0.086*1000000/RES_hhdet_num!F132)</f>
        <v>1638.2467339533719</v>
      </c>
      <c r="G132" s="132">
        <f>IF(RES_hhdet_tes!G132=0,0,RES_hhdet_tes!G132/0.086*1000000/RES_hhdet_num!G132)</f>
        <v>1596.289510184645</v>
      </c>
      <c r="H132" s="132">
        <f>IF(RES_hhdet_tes!H132=0,0,RES_hhdet_tes!H132/0.086*1000000/RES_hhdet_num!H132)</f>
        <v>1692.9852028829553</v>
      </c>
      <c r="I132" s="132">
        <f>IF(RES_hhdet_tes!I132=0,0,RES_hhdet_tes!I132/0.086*1000000/RES_hhdet_num!I132)</f>
        <v>1687.0385459081892</v>
      </c>
      <c r="J132" s="132">
        <f>IF(RES_hhdet_tes!J132=0,0,RES_hhdet_tes!J132/0.086*1000000/RES_hhdet_num!J132)</f>
        <v>1702.2909142422034</v>
      </c>
      <c r="K132" s="132">
        <f>IF(RES_hhdet_tes!K132=0,0,RES_hhdet_tes!K132/0.086*1000000/RES_hhdet_num!K132)</f>
        <v>1695.5177766897043</v>
      </c>
      <c r="L132" s="132">
        <f>IF(RES_hhdet_tes!L132=0,0,RES_hhdet_tes!L132/0.086*1000000/RES_hhdet_num!L132)</f>
        <v>1518.4041619065906</v>
      </c>
      <c r="M132" s="132">
        <f>IF(RES_hhdet_tes!M132=0,0,RES_hhdet_tes!M132/0.086*1000000/RES_hhdet_num!M132)</f>
        <v>1932.3987332255135</v>
      </c>
      <c r="N132" s="132">
        <f>IF(RES_hhdet_tes!N132=0,0,RES_hhdet_tes!N132/0.086*1000000/RES_hhdet_num!N132)</f>
        <v>1731.7637935256471</v>
      </c>
      <c r="O132" s="132">
        <f>IF(RES_hhdet_tes!O132=0,0,RES_hhdet_tes!O132/0.086*1000000/RES_hhdet_num!O132)</f>
        <v>1600.6445607275946</v>
      </c>
      <c r="P132" s="132">
        <f>IF(RES_hhdet_tes!P132=0,0,RES_hhdet_tes!P132/0.086*1000000/RES_hhdet_num!P132)</f>
        <v>1818.1717457496859</v>
      </c>
      <c r="Q132" s="132">
        <f>IF(RES_hhdet_tes!Q132=0,0,RES_hhdet_tes!Q132/0.086*1000000/RES_hhdet_num!Q132)</f>
        <v>1714.8802536636783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1172.9420370065498</v>
      </c>
      <c r="C133" s="165">
        <f>IF(RES_hhdet_tes!C133=0,0,RES_hhdet_tes!C133/0.086*1000000/RES_hhdet_num!C132)</f>
        <v>1007.178224361658</v>
      </c>
      <c r="D133" s="165">
        <f>IF(RES_hhdet_tes!D133=0,0,RES_hhdet_tes!D133/0.086*1000000/RES_hhdet_num!D132)</f>
        <v>1151.330633322799</v>
      </c>
      <c r="E133" s="165">
        <f>IF(RES_hhdet_tes!E133=0,0,RES_hhdet_tes!E133/0.086*1000000/RES_hhdet_num!E132)</f>
        <v>1066.4813135377824</v>
      </c>
      <c r="F133" s="165">
        <f>IF(RES_hhdet_tes!F133=0,0,RES_hhdet_tes!F133/0.086*1000000/RES_hhdet_num!F132)</f>
        <v>1040.2132624071905</v>
      </c>
      <c r="G133" s="165">
        <f>IF(RES_hhdet_tes!G133=0,0,RES_hhdet_tes!G133/0.086*1000000/RES_hhdet_num!G132)</f>
        <v>1000.1148389563027</v>
      </c>
      <c r="H133" s="165">
        <f>IF(RES_hhdet_tes!H133=0,0,RES_hhdet_tes!H133/0.086*1000000/RES_hhdet_num!H132)</f>
        <v>1099.6014140202753</v>
      </c>
      <c r="I133" s="165">
        <f>IF(RES_hhdet_tes!I133=0,0,RES_hhdet_tes!I133/0.086*1000000/RES_hhdet_num!I132)</f>
        <v>1096.9820657758287</v>
      </c>
      <c r="J133" s="165">
        <f>IF(RES_hhdet_tes!J133=0,0,RES_hhdet_tes!J133/0.086*1000000/RES_hhdet_num!J132)</f>
        <v>1105.2825451006888</v>
      </c>
      <c r="K133" s="165">
        <f>IF(RES_hhdet_tes!K133=0,0,RES_hhdet_tes!K133/0.086*1000000/RES_hhdet_num!K132)</f>
        <v>1100.8422054970454</v>
      </c>
      <c r="L133" s="165">
        <f>IF(RES_hhdet_tes!L133=0,0,RES_hhdet_tes!L133/0.086*1000000/RES_hhdet_num!L132)</f>
        <v>910.99861337589846</v>
      </c>
      <c r="M133" s="165">
        <f>IF(RES_hhdet_tes!M133=0,0,RES_hhdet_tes!M133/0.086*1000000/RES_hhdet_num!M132)</f>
        <v>1330.7151198548493</v>
      </c>
      <c r="N133" s="165">
        <f>IF(RES_hhdet_tes!N133=0,0,RES_hhdet_tes!N133/0.086*1000000/RES_hhdet_num!N132)</f>
        <v>1125.0208129177643</v>
      </c>
      <c r="O133" s="165">
        <f>IF(RES_hhdet_tes!O133=0,0,RES_hhdet_tes!O133/0.086*1000000/RES_hhdet_num!O132)</f>
        <v>990.88429668229037</v>
      </c>
      <c r="P133" s="165">
        <f>IF(RES_hhdet_tes!P133=0,0,RES_hhdet_tes!P133/0.086*1000000/RES_hhdet_num!P132)</f>
        <v>1210.7235549920233</v>
      </c>
      <c r="Q133" s="165">
        <f>IF(RES_hhdet_tes!Q133=0,0,RES_hhdet_tes!Q133/0.086*1000000/RES_hhdet_num!Q132)</f>
        <v>1115.098018468052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590.34416470284111</v>
      </c>
      <c r="C134" s="164">
        <f>IF(RES_hhdet_tes!C134=0,0,RES_hhdet_tes!C134/0.086*1000000/RES_hhdet_num!C132)</f>
        <v>598.17075592936828</v>
      </c>
      <c r="D134" s="164">
        <f>IF(RES_hhdet_tes!D134=0,0,RES_hhdet_tes!D134/0.086*1000000/RES_hhdet_num!D132)</f>
        <v>593.45520642491567</v>
      </c>
      <c r="E134" s="164">
        <f>IF(RES_hhdet_tes!E134=0,0,RES_hhdet_tes!E134/0.086*1000000/RES_hhdet_num!E132)</f>
        <v>593.78383893127545</v>
      </c>
      <c r="F134" s="164">
        <f>IF(RES_hhdet_tes!F134=0,0,RES_hhdet_tes!F134/0.086*1000000/RES_hhdet_num!F132)</f>
        <v>598.0334715461812</v>
      </c>
      <c r="G134" s="164">
        <f>IF(RES_hhdet_tes!G134=0,0,RES_hhdet_tes!G134/0.086*1000000/RES_hhdet_num!G132)</f>
        <v>596.17467122834239</v>
      </c>
      <c r="H134" s="164">
        <f>IF(RES_hhdet_tes!H134=0,0,RES_hhdet_tes!H134/0.086*1000000/RES_hhdet_num!H132)</f>
        <v>593.38378886267969</v>
      </c>
      <c r="I134" s="164">
        <f>IF(RES_hhdet_tes!I134=0,0,RES_hhdet_tes!I134/0.086*1000000/RES_hhdet_num!I132)</f>
        <v>590.05648013236055</v>
      </c>
      <c r="J134" s="164">
        <f>IF(RES_hhdet_tes!J134=0,0,RES_hhdet_tes!J134/0.086*1000000/RES_hhdet_num!J132)</f>
        <v>597.00836914151455</v>
      </c>
      <c r="K134" s="164">
        <f>IF(RES_hhdet_tes!K134=0,0,RES_hhdet_tes!K134/0.086*1000000/RES_hhdet_num!K132)</f>
        <v>594.67557119265928</v>
      </c>
      <c r="L134" s="164">
        <f>IF(RES_hhdet_tes!L134=0,0,RES_hhdet_tes!L134/0.086*1000000/RES_hhdet_num!L132)</f>
        <v>607.40554853069239</v>
      </c>
      <c r="M134" s="164">
        <f>IF(RES_hhdet_tes!M134=0,0,RES_hhdet_tes!M134/0.086*1000000/RES_hhdet_num!M132)</f>
        <v>601.68361337066426</v>
      </c>
      <c r="N134" s="164">
        <f>IF(RES_hhdet_tes!N134=0,0,RES_hhdet_tes!N134/0.086*1000000/RES_hhdet_num!N132)</f>
        <v>606.74298060788271</v>
      </c>
      <c r="O134" s="164">
        <f>IF(RES_hhdet_tes!O134=0,0,RES_hhdet_tes!O134/0.086*1000000/RES_hhdet_num!O132)</f>
        <v>609.76026404530433</v>
      </c>
      <c r="P134" s="164">
        <f>IF(RES_hhdet_tes!P134=0,0,RES_hhdet_tes!P134/0.086*1000000/RES_hhdet_num!P132)</f>
        <v>607.44819075766247</v>
      </c>
      <c r="Q134" s="164">
        <f>IF(RES_hhdet_tes!Q134=0,0,RES_hhdet_tes!Q134/0.086*1000000/RES_hhdet_num!Q132)</f>
        <v>599.78223519562607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1962.6660918151572</v>
      </c>
      <c r="C135" s="162">
        <f>IF(RES_hhdet_tes!C135=0,0,RES_hhdet_tes!C135/0.086*1000000/RES_hhdet_num!C135)</f>
        <v>2054.5730917643741</v>
      </c>
      <c r="D135" s="162">
        <f>IF(RES_hhdet_tes!D135=0,0,RES_hhdet_tes!D135/0.086*1000000/RES_hhdet_num!D135)</f>
        <v>2323.7831092665674</v>
      </c>
      <c r="E135" s="162">
        <f>IF(RES_hhdet_tes!E135=0,0,RES_hhdet_tes!E135/0.086*1000000/RES_hhdet_num!E135)</f>
        <v>2191.5397014570494</v>
      </c>
      <c r="F135" s="162">
        <f>IF(RES_hhdet_tes!F135=0,0,RES_hhdet_tes!F135/0.086*1000000/RES_hhdet_num!F135)</f>
        <v>2344.7875925444764</v>
      </c>
      <c r="G135" s="162">
        <f>IF(RES_hhdet_tes!G135=0,0,RES_hhdet_tes!G135/0.086*1000000/RES_hhdet_num!G135)</f>
        <v>2432.6625019906091</v>
      </c>
      <c r="H135" s="162">
        <f>IF(RES_hhdet_tes!H135=0,0,RES_hhdet_tes!H135/0.086*1000000/RES_hhdet_num!H135)</f>
        <v>2154.3874436960782</v>
      </c>
      <c r="I135" s="162">
        <f>IF(RES_hhdet_tes!I135=0,0,RES_hhdet_tes!I135/0.086*1000000/RES_hhdet_num!I135)</f>
        <v>2200.5417823884368</v>
      </c>
      <c r="J135" s="162">
        <f>IF(RES_hhdet_tes!J135=0,0,RES_hhdet_tes!J135/0.086*1000000/RES_hhdet_num!J135)</f>
        <v>2134.3285851602054</v>
      </c>
      <c r="K135" s="162">
        <f>IF(RES_hhdet_tes!K135=0,0,RES_hhdet_tes!K135/0.086*1000000/RES_hhdet_num!K135)</f>
        <v>2087.5566904296734</v>
      </c>
      <c r="L135" s="162">
        <f>IF(RES_hhdet_tes!L135=0,0,RES_hhdet_tes!L135/0.086*1000000/RES_hhdet_num!L135)</f>
        <v>1963.7259238374261</v>
      </c>
      <c r="M135" s="162">
        <f>IF(RES_hhdet_tes!M135=0,0,RES_hhdet_tes!M135/0.086*1000000/RES_hhdet_num!M135)</f>
        <v>1918.8231636151434</v>
      </c>
      <c r="N135" s="162">
        <f>IF(RES_hhdet_tes!N135=0,0,RES_hhdet_tes!N135/0.086*1000000/RES_hhdet_num!N135)</f>
        <v>2248.4714236195009</v>
      </c>
      <c r="O135" s="162">
        <f>IF(RES_hhdet_tes!O135=0,0,RES_hhdet_tes!O135/0.086*1000000/RES_hhdet_num!O135)</f>
        <v>2374.9058827798444</v>
      </c>
      <c r="P135" s="162">
        <f>IF(RES_hhdet_tes!P135=0,0,RES_hhdet_tes!P135/0.086*1000000/RES_hhdet_num!P135)</f>
        <v>2433.7457746576324</v>
      </c>
      <c r="Q135" s="162">
        <f>IF(RES_hhdet_tes!Q135=0,0,RES_hhdet_tes!Q135/0.086*1000000/RES_hhdet_num!Q135)</f>
        <v>2577.9720317319589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1866.0771243829254</v>
      </c>
      <c r="C136" s="160">
        <f>IF(RES_hhdet_tes!C136=0,0,RES_hhdet_tes!C136/0.086*1000000/RES_hhdet_num!C136)</f>
        <v>1971.9456269790148</v>
      </c>
      <c r="D136" s="160">
        <f>IF(RES_hhdet_tes!D136=0,0,RES_hhdet_tes!D136/0.086*1000000/RES_hhdet_num!D136)</f>
        <v>2151.8063768902884</v>
      </c>
      <c r="E136" s="160">
        <f>IF(RES_hhdet_tes!E136=0,0,RES_hhdet_tes!E136/0.086*1000000/RES_hhdet_num!E136)</f>
        <v>2071.6879120787653</v>
      </c>
      <c r="F136" s="160">
        <f>IF(RES_hhdet_tes!F136=0,0,RES_hhdet_tes!F136/0.086*1000000/RES_hhdet_num!F136)</f>
        <v>2172.7767306793453</v>
      </c>
      <c r="G136" s="160">
        <f>IF(RES_hhdet_tes!G136=0,0,RES_hhdet_tes!G136/0.086*1000000/RES_hhdet_num!G136)</f>
        <v>2216.9164816259618</v>
      </c>
      <c r="H136" s="160">
        <f>IF(RES_hhdet_tes!H136=0,0,RES_hhdet_tes!H136/0.086*1000000/RES_hhdet_num!H136)</f>
        <v>2022.6296101511505</v>
      </c>
      <c r="I136" s="160">
        <f>IF(RES_hhdet_tes!I136=0,0,RES_hhdet_tes!I136/0.086*1000000/RES_hhdet_num!I136)</f>
        <v>2020.4086386848467</v>
      </c>
      <c r="J136" s="160">
        <f>IF(RES_hhdet_tes!J136=0,0,RES_hhdet_tes!J136/0.086*1000000/RES_hhdet_num!J136)</f>
        <v>1986.2781971557351</v>
      </c>
      <c r="K136" s="160">
        <f>IF(RES_hhdet_tes!K136=0,0,RES_hhdet_tes!K136/0.086*1000000/RES_hhdet_num!K136)</f>
        <v>1954.9751255770004</v>
      </c>
      <c r="L136" s="160">
        <f>IF(RES_hhdet_tes!L136=0,0,RES_hhdet_tes!L136/0.086*1000000/RES_hhdet_num!L136)</f>
        <v>1890.4443609007992</v>
      </c>
      <c r="M136" s="160">
        <f>IF(RES_hhdet_tes!M136=0,0,RES_hhdet_tes!M136/0.086*1000000/RES_hhdet_num!M136)</f>
        <v>1855.6903227667806</v>
      </c>
      <c r="N136" s="160">
        <f>IF(RES_hhdet_tes!N136=0,0,RES_hhdet_tes!N136/0.086*1000000/RES_hhdet_num!N136)</f>
        <v>2080.7360212327976</v>
      </c>
      <c r="O136" s="160">
        <f>IF(RES_hhdet_tes!O136=0,0,RES_hhdet_tes!O136/0.086*1000000/RES_hhdet_num!O136)</f>
        <v>2153.4490878521642</v>
      </c>
      <c r="P136" s="160">
        <f>IF(RES_hhdet_tes!P136=0,0,RES_hhdet_tes!P136/0.086*1000000/RES_hhdet_num!P136)</f>
        <v>2189.3829442849205</v>
      </c>
      <c r="Q136" s="160">
        <f>IF(RES_hhdet_tes!Q136=0,0,RES_hhdet_tes!Q136/0.086*1000000/RES_hhdet_num!Q136)</f>
        <v>2280.0945527239892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1275.7329596800842</v>
      </c>
      <c r="C137" s="156">
        <f>IF(RES_hhdet_tes!C137=0,0,RES_hhdet_tes!C137/0.086*1000000/RES_hhdet_num!C136)</f>
        <v>1373.7748710496471</v>
      </c>
      <c r="D137" s="156">
        <f>IF(RES_hhdet_tes!D137=0,0,RES_hhdet_tes!D137/0.086*1000000/RES_hhdet_num!D136)</f>
        <v>1558.3511704653097</v>
      </c>
      <c r="E137" s="156">
        <f>IF(RES_hhdet_tes!E137=0,0,RES_hhdet_tes!E137/0.086*1000000/RES_hhdet_num!E136)</f>
        <v>1477.90407314749</v>
      </c>
      <c r="F137" s="156">
        <f>IF(RES_hhdet_tes!F137=0,0,RES_hhdet_tes!F137/0.086*1000000/RES_hhdet_num!F136)</f>
        <v>1574.7432591331644</v>
      </c>
      <c r="G137" s="156">
        <f>IF(RES_hhdet_tes!G137=0,0,RES_hhdet_tes!G137/0.086*1000000/RES_hhdet_num!G136)</f>
        <v>1620.7418103976192</v>
      </c>
      <c r="H137" s="156">
        <f>IF(RES_hhdet_tes!H137=0,0,RES_hhdet_tes!H137/0.086*1000000/RES_hhdet_num!H136)</f>
        <v>1429.2458212884706</v>
      </c>
      <c r="I137" s="156">
        <f>IF(RES_hhdet_tes!I137=0,0,RES_hhdet_tes!I137/0.086*1000000/RES_hhdet_num!I136)</f>
        <v>1430.3521585524861</v>
      </c>
      <c r="J137" s="156">
        <f>IF(RES_hhdet_tes!J137=0,0,RES_hhdet_tes!J137/0.086*1000000/RES_hhdet_num!J136)</f>
        <v>1389.2698280142206</v>
      </c>
      <c r="K137" s="156">
        <f>IF(RES_hhdet_tes!K137=0,0,RES_hhdet_tes!K137/0.086*1000000/RES_hhdet_num!K136)</f>
        <v>1360.2995543843303</v>
      </c>
      <c r="L137" s="156">
        <f>IF(RES_hhdet_tes!L137=0,0,RES_hhdet_tes!L137/0.086*1000000/RES_hhdet_num!L136)</f>
        <v>1283.0388123701075</v>
      </c>
      <c r="M137" s="156">
        <f>IF(RES_hhdet_tes!M137=0,0,RES_hhdet_tes!M137/0.086*1000000/RES_hhdet_num!M136)</f>
        <v>1254.0067093961163</v>
      </c>
      <c r="N137" s="156">
        <f>IF(RES_hhdet_tes!N137=0,0,RES_hhdet_tes!N137/0.086*1000000/RES_hhdet_num!N136)</f>
        <v>1473.9930406249141</v>
      </c>
      <c r="O137" s="156">
        <f>IF(RES_hhdet_tes!O137=0,0,RES_hhdet_tes!O137/0.086*1000000/RES_hhdet_num!O136)</f>
        <v>1543.6888238068602</v>
      </c>
      <c r="P137" s="156">
        <f>IF(RES_hhdet_tes!P137=0,0,RES_hhdet_tes!P137/0.086*1000000/RES_hhdet_num!P136)</f>
        <v>1581.9347535272577</v>
      </c>
      <c r="Q137" s="156">
        <f>IF(RES_hhdet_tes!Q137=0,0,RES_hhdet_tes!Q137/0.086*1000000/RES_hhdet_num!Q136)</f>
        <v>1680.3123175283636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590.34416470284111</v>
      </c>
      <c r="C138" s="156">
        <f>IF(RES_hhdet_tes!C138=0,0,RES_hhdet_tes!C138/0.086*1000000/RES_hhdet_num!C136)</f>
        <v>598.17075592936794</v>
      </c>
      <c r="D138" s="156">
        <f>IF(RES_hhdet_tes!D138=0,0,RES_hhdet_tes!D138/0.086*1000000/RES_hhdet_num!D136)</f>
        <v>593.45520642497866</v>
      </c>
      <c r="E138" s="156">
        <f>IF(RES_hhdet_tes!E138=0,0,RES_hhdet_tes!E138/0.086*1000000/RES_hhdet_num!E136)</f>
        <v>593.78383893127545</v>
      </c>
      <c r="F138" s="156">
        <f>IF(RES_hhdet_tes!F138=0,0,RES_hhdet_tes!F138/0.086*1000000/RES_hhdet_num!F136)</f>
        <v>598.03347154618098</v>
      </c>
      <c r="G138" s="156">
        <f>IF(RES_hhdet_tes!G138=0,0,RES_hhdet_tes!G138/0.086*1000000/RES_hhdet_num!G136)</f>
        <v>596.1746712283425</v>
      </c>
      <c r="H138" s="156">
        <f>IF(RES_hhdet_tes!H138=0,0,RES_hhdet_tes!H138/0.086*1000000/RES_hhdet_num!H136)</f>
        <v>593.38378886267969</v>
      </c>
      <c r="I138" s="156">
        <f>IF(RES_hhdet_tes!I138=0,0,RES_hhdet_tes!I138/0.086*1000000/RES_hhdet_num!I136)</f>
        <v>590.05648013236078</v>
      </c>
      <c r="J138" s="156">
        <f>IF(RES_hhdet_tes!J138=0,0,RES_hhdet_tes!J138/0.086*1000000/RES_hhdet_num!J136)</f>
        <v>597.00836914151444</v>
      </c>
      <c r="K138" s="156">
        <f>IF(RES_hhdet_tes!K138=0,0,RES_hhdet_tes!K138/0.086*1000000/RES_hhdet_num!K136)</f>
        <v>594.67557119267019</v>
      </c>
      <c r="L138" s="156">
        <f>IF(RES_hhdet_tes!L138=0,0,RES_hhdet_tes!L138/0.086*1000000/RES_hhdet_num!L136)</f>
        <v>607.40554853069204</v>
      </c>
      <c r="M138" s="156">
        <f>IF(RES_hhdet_tes!M138=0,0,RES_hhdet_tes!M138/0.086*1000000/RES_hhdet_num!M136)</f>
        <v>601.68361337066437</v>
      </c>
      <c r="N138" s="156">
        <f>IF(RES_hhdet_tes!N138=0,0,RES_hhdet_tes!N138/0.086*1000000/RES_hhdet_num!N136)</f>
        <v>606.74298060788362</v>
      </c>
      <c r="O138" s="156">
        <f>IF(RES_hhdet_tes!O138=0,0,RES_hhdet_tes!O138/0.086*1000000/RES_hhdet_num!O136)</f>
        <v>609.76026404530421</v>
      </c>
      <c r="P138" s="156">
        <f>IF(RES_hhdet_tes!P138=0,0,RES_hhdet_tes!P138/0.086*1000000/RES_hhdet_num!P136)</f>
        <v>607.44819075766236</v>
      </c>
      <c r="Q138" s="156">
        <f>IF(RES_hhdet_tes!Q138=0,0,RES_hhdet_tes!Q138/0.086*1000000/RES_hhdet_num!Q136)</f>
        <v>599.78223519562584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706.58119848569174</v>
      </c>
      <c r="C139" s="157">
        <f>IF(RES_hhdet_tes!C139=0,0,RES_hhdet_tes!C139/0.086*1000000/RES_hhdet_num!C$124)</f>
        <v>716.05366971293154</v>
      </c>
      <c r="D139" s="157">
        <f>IF(RES_hhdet_tes!D139=0,0,RES_hhdet_tes!D139/0.086*1000000/RES_hhdet_num!D$124)</f>
        <v>750.61962794700059</v>
      </c>
      <c r="E139" s="157">
        <f>IF(RES_hhdet_tes!E139=0,0,RES_hhdet_tes!E139/0.086*1000000/RES_hhdet_num!E$124)</f>
        <v>810.03916490159884</v>
      </c>
      <c r="F139" s="157">
        <f>IF(RES_hhdet_tes!F139=0,0,RES_hhdet_tes!F139/0.086*1000000/RES_hhdet_num!F$124)</f>
        <v>823.40987711040998</v>
      </c>
      <c r="G139" s="157">
        <f>IF(RES_hhdet_tes!G139=0,0,RES_hhdet_tes!G139/0.086*1000000/RES_hhdet_num!G$124)</f>
        <v>856.59487069132126</v>
      </c>
      <c r="H139" s="157">
        <f>IF(RES_hhdet_tes!H139=0,0,RES_hhdet_tes!H139/0.086*1000000/RES_hhdet_num!H$124)</f>
        <v>814.91441561852093</v>
      </c>
      <c r="I139" s="157">
        <f>IF(RES_hhdet_tes!I139=0,0,RES_hhdet_tes!I139/0.086*1000000/RES_hhdet_num!I$124)</f>
        <v>808.52323401289482</v>
      </c>
      <c r="J139" s="157">
        <f>IF(RES_hhdet_tes!J139=0,0,RES_hhdet_tes!J139/0.086*1000000/RES_hhdet_num!J$124)</f>
        <v>720.05270017102328</v>
      </c>
      <c r="K139" s="157">
        <f>IF(RES_hhdet_tes!K139=0,0,RES_hhdet_tes!K139/0.086*1000000/RES_hhdet_num!K$124)</f>
        <v>737.73084843491631</v>
      </c>
      <c r="L139" s="157">
        <f>IF(RES_hhdet_tes!L139=0,0,RES_hhdet_tes!L139/0.086*1000000/RES_hhdet_num!L$124)</f>
        <v>715.7019316749263</v>
      </c>
      <c r="M139" s="157">
        <f>IF(RES_hhdet_tes!M139=0,0,RES_hhdet_tes!M139/0.086*1000000/RES_hhdet_num!M$124)</f>
        <v>714.55380615493152</v>
      </c>
      <c r="N139" s="157">
        <f>IF(RES_hhdet_tes!N139=0,0,RES_hhdet_tes!N139/0.086*1000000/RES_hhdet_num!N$124)</f>
        <v>768.69692297490985</v>
      </c>
      <c r="O139" s="157">
        <f>IF(RES_hhdet_tes!O139=0,0,RES_hhdet_tes!O139/0.086*1000000/RES_hhdet_num!O$124)</f>
        <v>795.21689287119375</v>
      </c>
      <c r="P139" s="157">
        <f>IF(RES_hhdet_tes!P139=0,0,RES_hhdet_tes!P139/0.086*1000000/RES_hhdet_num!P$124)</f>
        <v>821.49137575055408</v>
      </c>
      <c r="Q139" s="157">
        <f>IF(RES_hhdet_tes!Q139=0,0,RES_hhdet_tes!Q139/0.086*1000000/RES_hhdet_num!Q$124)</f>
        <v>900.00650624116849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614.02520423682199</v>
      </c>
      <c r="C140" s="156">
        <f>IF(RES_hhdet_tes!C140=0,0,RES_hhdet_tes!C140/0.086*1000000/RES_hhdet_num!C140)</f>
        <v>615.11722526374047</v>
      </c>
      <c r="D140" s="156">
        <f>IF(RES_hhdet_tes!D140=0,0,RES_hhdet_tes!D140/0.086*1000000/RES_hhdet_num!D140)</f>
        <v>611.12864940878069</v>
      </c>
      <c r="E140" s="156">
        <f>IF(RES_hhdet_tes!E140=0,0,RES_hhdet_tes!E140/0.086*1000000/RES_hhdet_num!E140)</f>
        <v>647.77187804898733</v>
      </c>
      <c r="F140" s="156">
        <f>IF(RES_hhdet_tes!F140=0,0,RES_hhdet_tes!F140/0.086*1000000/RES_hhdet_num!F140)</f>
        <v>643.55254083518673</v>
      </c>
      <c r="G140" s="156">
        <f>IF(RES_hhdet_tes!G140=0,0,RES_hhdet_tes!G140/0.086*1000000/RES_hhdet_num!G140)</f>
        <v>638.74225284496788</v>
      </c>
      <c r="H140" s="156">
        <f>IF(RES_hhdet_tes!H140=0,0,RES_hhdet_tes!H140/0.086*1000000/RES_hhdet_num!H140)</f>
        <v>639.13264875280026</v>
      </c>
      <c r="I140" s="156">
        <f>IF(RES_hhdet_tes!I140=0,0,RES_hhdet_tes!I140/0.086*1000000/RES_hhdet_num!I140)</f>
        <v>637.73715234631652</v>
      </c>
      <c r="J140" s="156">
        <f>IF(RES_hhdet_tes!J140=0,0,RES_hhdet_tes!J140/0.086*1000000/RES_hhdet_num!J140)</f>
        <v>632.37476102642961</v>
      </c>
      <c r="K140" s="156">
        <f>IF(RES_hhdet_tes!K140=0,0,RES_hhdet_tes!K140/0.086*1000000/RES_hhdet_num!K140)</f>
        <v>643.92338270917242</v>
      </c>
      <c r="L140" s="156">
        <f>IF(RES_hhdet_tes!L140=0,0,RES_hhdet_tes!L140/0.086*1000000/RES_hhdet_num!L140)</f>
        <v>652.42059561748067</v>
      </c>
      <c r="M140" s="156">
        <f>IF(RES_hhdet_tes!M140=0,0,RES_hhdet_tes!M140/0.086*1000000/RES_hhdet_num!M140)</f>
        <v>648.69707022876389</v>
      </c>
      <c r="N140" s="156">
        <f>IF(RES_hhdet_tes!N140=0,0,RES_hhdet_tes!N140/0.086*1000000/RES_hhdet_num!N140)</f>
        <v>647.4714537499741</v>
      </c>
      <c r="O140" s="156">
        <f>IF(RES_hhdet_tes!O140=0,0,RES_hhdet_tes!O140/0.086*1000000/RES_hhdet_num!O140)</f>
        <v>645.03514926929336</v>
      </c>
      <c r="P140" s="156">
        <f>IF(RES_hhdet_tes!P140=0,0,RES_hhdet_tes!P140/0.086*1000000/RES_hhdet_num!P140)</f>
        <v>636.05527670225558</v>
      </c>
      <c r="Q140" s="156">
        <f>IF(RES_hhdet_tes!Q140=0,0,RES_hhdet_tes!Q140/0.086*1000000/RES_hhdet_num!Q140)</f>
        <v>650.43904407454511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717.54803125986086</v>
      </c>
      <c r="C141" s="57">
        <f>IF(RES_hhdet_tes!C141=0,0,RES_hhdet_tes!C141/0.086*1000000/RES_hhdet_num!C141)</f>
        <v>728.08925160409331</v>
      </c>
      <c r="D141" s="57">
        <f>IF(RES_hhdet_tes!D141=0,0,RES_hhdet_tes!D141/0.086*1000000/RES_hhdet_num!D141)</f>
        <v>779.52811060804061</v>
      </c>
      <c r="E141" s="57">
        <f>IF(RES_hhdet_tes!E141=0,0,RES_hhdet_tes!E141/0.086*1000000/RES_hhdet_num!E141)</f>
        <v>824.81418678140483</v>
      </c>
      <c r="F141" s="57">
        <f>IF(RES_hhdet_tes!F141=0,0,RES_hhdet_tes!F141/0.086*1000000/RES_hhdet_num!F141)</f>
        <v>843.05371064617543</v>
      </c>
      <c r="G141" s="57">
        <f>IF(RES_hhdet_tes!G141=0,0,RES_hhdet_tes!G141/0.086*1000000/RES_hhdet_num!G141)</f>
        <v>876.17440732177431</v>
      </c>
      <c r="H141" s="57">
        <f>IF(RES_hhdet_tes!H141=0,0,RES_hhdet_tes!H141/0.086*1000000/RES_hhdet_num!H141)</f>
        <v>828.21166854155751</v>
      </c>
      <c r="I141" s="57">
        <f>IF(RES_hhdet_tes!I141=0,0,RES_hhdet_tes!I141/0.086*1000000/RES_hhdet_num!I141)</f>
        <v>827.32859623396428</v>
      </c>
      <c r="J141" s="57">
        <f>IF(RES_hhdet_tes!J141=0,0,RES_hhdet_tes!J141/0.086*1000000/RES_hhdet_num!J141)</f>
        <v>744.96230897662508</v>
      </c>
      <c r="K141" s="57">
        <f>IF(RES_hhdet_tes!K141=0,0,RES_hhdet_tes!K141/0.086*1000000/RES_hhdet_num!K141)</f>
        <v>750.86831530821848</v>
      </c>
      <c r="L141" s="57">
        <f>IF(RES_hhdet_tes!L141=0,0,RES_hhdet_tes!L141/0.086*1000000/RES_hhdet_num!L141)</f>
        <v>719.41600054210016</v>
      </c>
      <c r="M141" s="57">
        <f>IF(RES_hhdet_tes!M141=0,0,RES_hhdet_tes!M141/0.086*1000000/RES_hhdet_num!M141)</f>
        <v>728.7756464911339</v>
      </c>
      <c r="N141" s="57">
        <f>IF(RES_hhdet_tes!N141=0,0,RES_hhdet_tes!N141/0.086*1000000/RES_hhdet_num!N141)</f>
        <v>792.10875033569232</v>
      </c>
      <c r="O141" s="57">
        <f>IF(RES_hhdet_tes!O141=0,0,RES_hhdet_tes!O141/0.086*1000000/RES_hhdet_num!O141)</f>
        <v>821.35050656625231</v>
      </c>
      <c r="P141" s="57">
        <f>IF(RES_hhdet_tes!P141=0,0,RES_hhdet_tes!P141/0.086*1000000/RES_hhdet_num!P141)</f>
        <v>863.32204644551507</v>
      </c>
      <c r="Q141" s="57">
        <f>IF(RES_hhdet_tes!Q141=0,0,RES_hhdet_tes!Q141/0.086*1000000/RES_hhdet_num!Q141)</f>
        <v>947.95833303300867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15305.8916918532</v>
      </c>
      <c r="C143" s="168">
        <f t="shared" ref="C143:Q143" si="21">SUM(C144,C146,C148,C157)</f>
        <v>16083.565961187023</v>
      </c>
      <c r="D143" s="168">
        <f t="shared" si="21"/>
        <v>15336.878314569674</v>
      </c>
      <c r="E143" s="168">
        <f t="shared" si="21"/>
        <v>16171.701198805811</v>
      </c>
      <c r="F143" s="168">
        <f t="shared" si="21"/>
        <v>16805.883120421498</v>
      </c>
      <c r="G143" s="168">
        <f t="shared" si="21"/>
        <v>16418.510602017977</v>
      </c>
      <c r="H143" s="168">
        <f t="shared" si="21"/>
        <v>14397.776452815318</v>
      </c>
      <c r="I143" s="168">
        <f t="shared" si="21"/>
        <v>13163.905497297284</v>
      </c>
      <c r="J143" s="168">
        <f t="shared" si="21"/>
        <v>14184.633549652197</v>
      </c>
      <c r="K143" s="168">
        <f t="shared" si="21"/>
        <v>13106.616706524082</v>
      </c>
      <c r="L143" s="168">
        <f t="shared" si="21"/>
        <v>14736.492207629963</v>
      </c>
      <c r="M143" s="168">
        <f t="shared" si="21"/>
        <v>11980.860814382228</v>
      </c>
      <c r="N143" s="168">
        <f t="shared" si="21"/>
        <v>13049.446393546918</v>
      </c>
      <c r="O143" s="168">
        <f t="shared" si="21"/>
        <v>14458.624504143414</v>
      </c>
      <c r="P143" s="168">
        <f t="shared" si="21"/>
        <v>11942.831594812311</v>
      </c>
      <c r="Q143" s="168">
        <f t="shared" si="21"/>
        <v>13665.105929821382</v>
      </c>
    </row>
    <row r="144" spans="1:17" ht="12.95" customHeight="1" x14ac:dyDescent="0.25">
      <c r="A144" s="158" t="s">
        <v>65</v>
      </c>
      <c r="B144" s="157">
        <f t="shared" ref="B144:Q144" si="22">B145</f>
        <v>12426.954148826129</v>
      </c>
      <c r="C144" s="157">
        <f t="shared" si="22"/>
        <v>13046.014118948773</v>
      </c>
      <c r="D144" s="157">
        <f t="shared" si="22"/>
        <v>11958.585610264974</v>
      </c>
      <c r="E144" s="157">
        <f t="shared" si="22"/>
        <v>12827.337337358776</v>
      </c>
      <c r="F144" s="157">
        <f t="shared" si="22"/>
        <v>13293.364528283033</v>
      </c>
      <c r="G144" s="157">
        <f t="shared" si="22"/>
        <v>12796.54392733116</v>
      </c>
      <c r="H144" s="157">
        <f t="shared" si="22"/>
        <v>11091.587121112685</v>
      </c>
      <c r="I144" s="157">
        <f t="shared" si="22"/>
        <v>9867.426156940448</v>
      </c>
      <c r="J144" s="157">
        <f t="shared" si="22"/>
        <v>11035.886938861357</v>
      </c>
      <c r="K144" s="157">
        <f t="shared" si="22"/>
        <v>9961.9450816313492</v>
      </c>
      <c r="L144" s="157">
        <f t="shared" si="22"/>
        <v>11714.234431340044</v>
      </c>
      <c r="M144" s="157">
        <f t="shared" si="22"/>
        <v>8994.1392058652582</v>
      </c>
      <c r="N144" s="157">
        <f t="shared" si="22"/>
        <v>9680.0461838721039</v>
      </c>
      <c r="O144" s="157">
        <f t="shared" si="22"/>
        <v>10961.918532665608</v>
      </c>
      <c r="P144" s="157">
        <f t="shared" si="22"/>
        <v>8351.5066056248143</v>
      </c>
      <c r="Q144" s="157">
        <f t="shared" si="22"/>
        <v>9853.6641356875389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12426.954148826129</v>
      </c>
      <c r="C145" s="156">
        <f>IF(RES_hhdet_tes!C145=0,0,RES_hhdet_tes!C145/0.086*1000000/RES_hhdet_num!C$143)</f>
        <v>13046.014118948773</v>
      </c>
      <c r="D145" s="156">
        <f>IF(RES_hhdet_tes!D145=0,0,RES_hhdet_tes!D145/0.086*1000000/RES_hhdet_num!D$143)</f>
        <v>11958.585610264974</v>
      </c>
      <c r="E145" s="156">
        <f>IF(RES_hhdet_tes!E145=0,0,RES_hhdet_tes!E145/0.086*1000000/RES_hhdet_num!E$143)</f>
        <v>12827.337337358776</v>
      </c>
      <c r="F145" s="156">
        <f>IF(RES_hhdet_tes!F145=0,0,RES_hhdet_tes!F145/0.086*1000000/RES_hhdet_num!F$143)</f>
        <v>13293.364528283033</v>
      </c>
      <c r="G145" s="156">
        <f>IF(RES_hhdet_tes!G145=0,0,RES_hhdet_tes!G145/0.086*1000000/RES_hhdet_num!G$143)</f>
        <v>12796.54392733116</v>
      </c>
      <c r="H145" s="156">
        <f>IF(RES_hhdet_tes!H145=0,0,RES_hhdet_tes!H145/0.086*1000000/RES_hhdet_num!H$143)</f>
        <v>11091.587121112685</v>
      </c>
      <c r="I145" s="156">
        <f>IF(RES_hhdet_tes!I145=0,0,RES_hhdet_tes!I145/0.086*1000000/RES_hhdet_num!I$143)</f>
        <v>9867.426156940448</v>
      </c>
      <c r="J145" s="156">
        <f>IF(RES_hhdet_tes!J145=0,0,RES_hhdet_tes!J145/0.086*1000000/RES_hhdet_num!J$143)</f>
        <v>11035.886938861357</v>
      </c>
      <c r="K145" s="156">
        <f>IF(RES_hhdet_tes!K145=0,0,RES_hhdet_tes!K145/0.086*1000000/RES_hhdet_num!K$143)</f>
        <v>9961.9450816313492</v>
      </c>
      <c r="L145" s="156">
        <f>IF(RES_hhdet_tes!L145=0,0,RES_hhdet_tes!L145/0.086*1000000/RES_hhdet_num!L$143)</f>
        <v>11714.234431340044</v>
      </c>
      <c r="M145" s="156">
        <f>IF(RES_hhdet_tes!M145=0,0,RES_hhdet_tes!M145/0.086*1000000/RES_hhdet_num!M$143)</f>
        <v>8994.1392058652582</v>
      </c>
      <c r="N145" s="156">
        <f>IF(RES_hhdet_tes!N145=0,0,RES_hhdet_tes!N145/0.086*1000000/RES_hhdet_num!N$143)</f>
        <v>9680.0461838721039</v>
      </c>
      <c r="O145" s="156">
        <f>IF(RES_hhdet_tes!O145=0,0,RES_hhdet_tes!O145/0.086*1000000/RES_hhdet_num!O$143)</f>
        <v>10961.918532665608</v>
      </c>
      <c r="P145" s="156">
        <f>IF(RES_hhdet_tes!P145=0,0,RES_hhdet_tes!P145/0.086*1000000/RES_hhdet_num!P$143)</f>
        <v>8351.5066056248143</v>
      </c>
      <c r="Q145" s="156">
        <f>IF(RES_hhdet_tes!Q145=0,0,RES_hhdet_tes!Q145/0.086*1000000/RES_hhdet_num!Q$143)</f>
        <v>9853.6641356875389</v>
      </c>
    </row>
    <row r="146" spans="1:17" ht="12.95" customHeight="1" x14ac:dyDescent="0.25">
      <c r="A146" s="158" t="s">
        <v>112</v>
      </c>
      <c r="B146" s="157">
        <f t="shared" ref="B146:Q146" si="23">B147</f>
        <v>309.45703683544696</v>
      </c>
      <c r="C146" s="157">
        <f t="shared" si="23"/>
        <v>312.99380373876926</v>
      </c>
      <c r="D146" s="157">
        <f t="shared" si="23"/>
        <v>314.70372402212951</v>
      </c>
      <c r="E146" s="157">
        <f t="shared" si="23"/>
        <v>316.18823427007254</v>
      </c>
      <c r="F146" s="157">
        <f t="shared" si="23"/>
        <v>318.19772611123722</v>
      </c>
      <c r="G146" s="157">
        <f t="shared" si="23"/>
        <v>322.35632252765282</v>
      </c>
      <c r="H146" s="157">
        <f t="shared" si="23"/>
        <v>323.85686692894819</v>
      </c>
      <c r="I146" s="157">
        <f t="shared" si="23"/>
        <v>327.95433215705384</v>
      </c>
      <c r="J146" s="157">
        <f t="shared" si="23"/>
        <v>345.46789742326564</v>
      </c>
      <c r="K146" s="157">
        <f t="shared" si="23"/>
        <v>357.45462217709263</v>
      </c>
      <c r="L146" s="157">
        <f t="shared" si="23"/>
        <v>359.73976819998279</v>
      </c>
      <c r="M146" s="157">
        <f t="shared" si="23"/>
        <v>360.53622724557601</v>
      </c>
      <c r="N146" s="157">
        <f t="shared" si="23"/>
        <v>362.62385774342278</v>
      </c>
      <c r="O146" s="157">
        <f t="shared" si="23"/>
        <v>358.20111948547861</v>
      </c>
      <c r="P146" s="157">
        <f t="shared" si="23"/>
        <v>356.44795484259618</v>
      </c>
      <c r="Q146" s="157">
        <f t="shared" si="23"/>
        <v>370.78600075825119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309.45703683544696</v>
      </c>
      <c r="C147" s="156">
        <f>IF(RES_hhdet_tes!C147=0,0,RES_hhdet_tes!C147/0.086*1000000/RES_hhdet_num!C$143)</f>
        <v>312.99380373876926</v>
      </c>
      <c r="D147" s="156">
        <f>IF(RES_hhdet_tes!D147=0,0,RES_hhdet_tes!D147/0.086*1000000/RES_hhdet_num!D$143)</f>
        <v>314.70372402212951</v>
      </c>
      <c r="E147" s="156">
        <f>IF(RES_hhdet_tes!E147=0,0,RES_hhdet_tes!E147/0.086*1000000/RES_hhdet_num!E$143)</f>
        <v>316.18823427007254</v>
      </c>
      <c r="F147" s="156">
        <f>IF(RES_hhdet_tes!F147=0,0,RES_hhdet_tes!F147/0.086*1000000/RES_hhdet_num!F$143)</f>
        <v>318.19772611123722</v>
      </c>
      <c r="G147" s="156">
        <f>IF(RES_hhdet_tes!G147=0,0,RES_hhdet_tes!G147/0.086*1000000/RES_hhdet_num!G$143)</f>
        <v>322.35632252765282</v>
      </c>
      <c r="H147" s="156">
        <f>IF(RES_hhdet_tes!H147=0,0,RES_hhdet_tes!H147/0.086*1000000/RES_hhdet_num!H$143)</f>
        <v>323.85686692894819</v>
      </c>
      <c r="I147" s="156">
        <f>IF(RES_hhdet_tes!I147=0,0,RES_hhdet_tes!I147/0.086*1000000/RES_hhdet_num!I$143)</f>
        <v>327.95433215705384</v>
      </c>
      <c r="J147" s="156">
        <f>IF(RES_hhdet_tes!J147=0,0,RES_hhdet_tes!J147/0.086*1000000/RES_hhdet_num!J$143)</f>
        <v>345.46789742326564</v>
      </c>
      <c r="K147" s="156">
        <f>IF(RES_hhdet_tes!K147=0,0,RES_hhdet_tes!K147/0.086*1000000/RES_hhdet_num!K$143)</f>
        <v>357.45462217709263</v>
      </c>
      <c r="L147" s="156">
        <f>IF(RES_hhdet_tes!L147=0,0,RES_hhdet_tes!L147/0.086*1000000/RES_hhdet_num!L$143)</f>
        <v>359.73976819998279</v>
      </c>
      <c r="M147" s="156">
        <f>IF(RES_hhdet_tes!M147=0,0,RES_hhdet_tes!M147/0.086*1000000/RES_hhdet_num!M$143)</f>
        <v>360.53622724557601</v>
      </c>
      <c r="N147" s="156">
        <f>IF(RES_hhdet_tes!N147=0,0,RES_hhdet_tes!N147/0.086*1000000/RES_hhdet_num!N$143)</f>
        <v>362.62385774342278</v>
      </c>
      <c r="O147" s="156">
        <f>IF(RES_hhdet_tes!O147=0,0,RES_hhdet_tes!O147/0.086*1000000/RES_hhdet_num!O$143)</f>
        <v>358.20111948547861</v>
      </c>
      <c r="P147" s="156">
        <f>IF(RES_hhdet_tes!P147=0,0,RES_hhdet_tes!P147/0.086*1000000/RES_hhdet_num!P$143)</f>
        <v>356.44795484259618</v>
      </c>
      <c r="Q147" s="156">
        <f>IF(RES_hhdet_tes!Q147=0,0,RES_hhdet_tes!Q147/0.086*1000000/RES_hhdet_num!Q$143)</f>
        <v>370.78600075825119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1862.9003456339522</v>
      </c>
      <c r="C148" s="157">
        <f>IF(RES_hhdet_tes!C148=0,0,RES_hhdet_tes!C148/0.086*1000000/RES_hhdet_num!C$143)</f>
        <v>2008.5134299418219</v>
      </c>
      <c r="D148" s="157">
        <f>IF(RES_hhdet_tes!D148=0,0,RES_hhdet_tes!D148/0.086*1000000/RES_hhdet_num!D$143)</f>
        <v>2312.9731280039387</v>
      </c>
      <c r="E148" s="157">
        <f>IF(RES_hhdet_tes!E148=0,0,RES_hhdet_tes!E148/0.086*1000000/RES_hhdet_num!E$143)</f>
        <v>2218.1386644512186</v>
      </c>
      <c r="F148" s="157">
        <f>IF(RES_hhdet_tes!F148=0,0,RES_hhdet_tes!F148/0.086*1000000/RES_hhdet_num!F$143)</f>
        <v>2370.9125963171532</v>
      </c>
      <c r="G148" s="157">
        <f>IF(RES_hhdet_tes!G148=0,0,RES_hhdet_tes!G148/0.086*1000000/RES_hhdet_num!G$143)</f>
        <v>2443.0128402111191</v>
      </c>
      <c r="H148" s="157">
        <f>IF(RES_hhdet_tes!H148=0,0,RES_hhdet_tes!H148/0.086*1000000/RES_hhdet_num!H$143)</f>
        <v>2167.4248497280937</v>
      </c>
      <c r="I148" s="157">
        <f>IF(RES_hhdet_tes!I148=0,0,RES_hhdet_tes!I148/0.086*1000000/RES_hhdet_num!I$143)</f>
        <v>2160.0042682963481</v>
      </c>
      <c r="J148" s="157">
        <f>IF(RES_hhdet_tes!J148=0,0,RES_hhdet_tes!J148/0.086*1000000/RES_hhdet_num!J$143)</f>
        <v>2083.2237740293367</v>
      </c>
      <c r="K148" s="157">
        <f>IF(RES_hhdet_tes!K148=0,0,RES_hhdet_tes!K148/0.086*1000000/RES_hhdet_num!K$143)</f>
        <v>2049.4827774326541</v>
      </c>
      <c r="L148" s="157">
        <f>IF(RES_hhdet_tes!L148=0,0,RES_hhdet_tes!L148/0.086*1000000/RES_hhdet_num!L$143)</f>
        <v>1946.8129117537014</v>
      </c>
      <c r="M148" s="157">
        <f>IF(RES_hhdet_tes!M148=0,0,RES_hhdet_tes!M148/0.086*1000000/RES_hhdet_num!M$143)</f>
        <v>1911.63232293944</v>
      </c>
      <c r="N148" s="157">
        <f>IF(RES_hhdet_tes!N148=0,0,RES_hhdet_tes!N148/0.086*1000000/RES_hhdet_num!N$143)</f>
        <v>2238.073439090952</v>
      </c>
      <c r="O148" s="157">
        <f>IF(RES_hhdet_tes!O148=0,0,RES_hhdet_tes!O148/0.086*1000000/RES_hhdet_num!O$143)</f>
        <v>2343.2721886453692</v>
      </c>
      <c r="P148" s="157">
        <f>IF(RES_hhdet_tes!P148=0,0,RES_hhdet_tes!P148/0.086*1000000/RES_hhdet_num!P$143)</f>
        <v>2413.3816940193715</v>
      </c>
      <c r="Q148" s="157">
        <f>IF(RES_hhdet_tes!Q148=0,0,RES_hhdet_tes!Q148/0.086*1000000/RES_hhdet_num!Q$143)</f>
        <v>2540.6380210349616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1686.9971105327249</v>
      </c>
      <c r="C149" s="132">
        <f>IF(RES_hhdet_tes!C149=0,0,RES_hhdet_tes!C149/0.086*1000000/RES_hhdet_num!C149)</f>
        <v>1714.4843077663529</v>
      </c>
      <c r="D149" s="132">
        <f>IF(RES_hhdet_tes!D149=0,0,RES_hhdet_tes!D149/0.086*1000000/RES_hhdet_num!D149)</f>
        <v>1705.2308000596672</v>
      </c>
      <c r="E149" s="132">
        <f>IF(RES_hhdet_tes!E149=0,0,RES_hhdet_tes!E149/0.086*1000000/RES_hhdet_num!E149)</f>
        <v>1703.943047351969</v>
      </c>
      <c r="F149" s="132">
        <f>IF(RES_hhdet_tes!F149=0,0,RES_hhdet_tes!F149/0.086*1000000/RES_hhdet_num!F149)</f>
        <v>1729.007284376263</v>
      </c>
      <c r="G149" s="132">
        <f>IF(RES_hhdet_tes!G149=0,0,RES_hhdet_tes!G149/0.086*1000000/RES_hhdet_num!G149)</f>
        <v>1717.2009504753519</v>
      </c>
      <c r="H149" s="132">
        <f>IF(RES_hhdet_tes!H149=0,0,RES_hhdet_tes!H149/0.086*1000000/RES_hhdet_num!H149)</f>
        <v>1747.026737921982</v>
      </c>
      <c r="I149" s="132">
        <f>IF(RES_hhdet_tes!I149=0,0,RES_hhdet_tes!I149/0.086*1000000/RES_hhdet_num!I149)</f>
        <v>1737.6526486057137</v>
      </c>
      <c r="J149" s="132">
        <f>IF(RES_hhdet_tes!J149=0,0,RES_hhdet_tes!J149/0.086*1000000/RES_hhdet_num!J149)</f>
        <v>1756.4934572196335</v>
      </c>
      <c r="K149" s="132">
        <f>IF(RES_hhdet_tes!K149=0,0,RES_hhdet_tes!K149/0.086*1000000/RES_hhdet_num!K149)</f>
        <v>1757.3453974814647</v>
      </c>
      <c r="L149" s="132">
        <f>IF(RES_hhdet_tes!L149=0,0,RES_hhdet_tes!L149/0.086*1000000/RES_hhdet_num!L149)</f>
        <v>1794.4356398208542</v>
      </c>
      <c r="M149" s="132">
        <f>IF(RES_hhdet_tes!M149=0,0,RES_hhdet_tes!M149/0.086*1000000/RES_hhdet_num!M149)</f>
        <v>1803.1501966612534</v>
      </c>
      <c r="N149" s="132">
        <f>IF(RES_hhdet_tes!N149=0,0,RES_hhdet_tes!N149/0.086*1000000/RES_hhdet_num!N149)</f>
        <v>1827.6649263354859</v>
      </c>
      <c r="O149" s="132">
        <f>IF(RES_hhdet_tes!O149=0,0,RES_hhdet_tes!O149/0.086*1000000/RES_hhdet_num!O149)</f>
        <v>1830.1448531383246</v>
      </c>
      <c r="P149" s="132">
        <f>IF(RES_hhdet_tes!P149=0,0,RES_hhdet_tes!P149/0.086*1000000/RES_hhdet_num!P149)</f>
        <v>1817.0537053890273</v>
      </c>
      <c r="Q149" s="132">
        <f>IF(RES_hhdet_tes!Q149=0,0,RES_hhdet_tes!Q149/0.086*1000000/RES_hhdet_num!Q149)</f>
        <v>1790.1200909959598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1686.8922865492268</v>
      </c>
      <c r="C150" s="132">
        <f>IF(RES_hhdet_tes!C150=0,0,RES_hhdet_tes!C150/0.086*1000000/RES_hhdet_num!C150)</f>
        <v>1760.7439126529966</v>
      </c>
      <c r="D150" s="132">
        <f>IF(RES_hhdet_tes!D150=0,0,RES_hhdet_tes!D150/0.086*1000000/RES_hhdet_num!D150)</f>
        <v>1757.5124331915897</v>
      </c>
      <c r="E150" s="132">
        <f>IF(RES_hhdet_tes!E150=0,0,RES_hhdet_tes!E150/0.086*1000000/RES_hhdet_num!E150)</f>
        <v>1754.5264610000006</v>
      </c>
      <c r="F150" s="132">
        <f>IF(RES_hhdet_tes!F150=0,0,RES_hhdet_tes!F150/0.086*1000000/RES_hhdet_num!F150)</f>
        <v>1778.8034047486419</v>
      </c>
      <c r="G150" s="132">
        <f>IF(RES_hhdet_tes!G150=0,0,RES_hhdet_tes!G150/0.086*1000000/RES_hhdet_num!G150)</f>
        <v>1762.7523209301617</v>
      </c>
      <c r="H150" s="132">
        <f>IF(RES_hhdet_tes!H150=0,0,RES_hhdet_tes!H150/0.086*1000000/RES_hhdet_num!H150)</f>
        <v>1749.524549057189</v>
      </c>
      <c r="I150" s="132">
        <f>IF(RES_hhdet_tes!I150=0,0,RES_hhdet_tes!I150/0.086*1000000/RES_hhdet_num!I150)</f>
        <v>1739.0486142416701</v>
      </c>
      <c r="J150" s="132">
        <f>IF(RES_hhdet_tes!J150=0,0,RES_hhdet_tes!J150/0.086*1000000/RES_hhdet_num!J150)</f>
        <v>1753.931570530232</v>
      </c>
      <c r="K150" s="132">
        <f>IF(RES_hhdet_tes!K150=0,0,RES_hhdet_tes!K150/0.086*1000000/RES_hhdet_num!K150)</f>
        <v>1758.0126381781026</v>
      </c>
      <c r="L150" s="132">
        <f>IF(RES_hhdet_tes!L150=0,0,RES_hhdet_tes!L150/0.086*1000000/RES_hhdet_num!L150)</f>
        <v>1791.4711694700079</v>
      </c>
      <c r="M150" s="132">
        <f>IF(RES_hhdet_tes!M150=0,0,RES_hhdet_tes!M150/0.086*1000000/RES_hhdet_num!M150)</f>
        <v>1785.8762652931916</v>
      </c>
      <c r="N150" s="132">
        <f>IF(RES_hhdet_tes!N150=0,0,RES_hhdet_tes!N150/0.086*1000000/RES_hhdet_num!N150)</f>
        <v>1798.4757256626165</v>
      </c>
      <c r="O150" s="132">
        <f>IF(RES_hhdet_tes!O150=0,0,RES_hhdet_tes!O150/0.086*1000000/RES_hhdet_num!O150)</f>
        <v>1804.780943475276</v>
      </c>
      <c r="P150" s="132">
        <f>IF(RES_hhdet_tes!P150=0,0,RES_hhdet_tes!P150/0.086*1000000/RES_hhdet_num!P150)</f>
        <v>1795.1888759378458</v>
      </c>
      <c r="Q150" s="132">
        <f>IF(RES_hhdet_tes!Q150=0,0,RES_hhdet_tes!Q150/0.086*1000000/RES_hhdet_num!Q150)</f>
        <v>1770.231284432956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1096.5481218463856</v>
      </c>
      <c r="C151" s="165">
        <f>IF(RES_hhdet_tes!C151=0,0,RES_hhdet_tes!C151/0.086*1000000/RES_hhdet_num!C150)</f>
        <v>1162.5731567236285</v>
      </c>
      <c r="D151" s="165">
        <f>IF(RES_hhdet_tes!D151=0,0,RES_hhdet_tes!D151/0.086*1000000/RES_hhdet_num!D150)</f>
        <v>1164.0572267666739</v>
      </c>
      <c r="E151" s="165">
        <f>IF(RES_hhdet_tes!E151=0,0,RES_hhdet_tes!E151/0.086*1000000/RES_hhdet_num!E150)</f>
        <v>1160.7426220687255</v>
      </c>
      <c r="F151" s="165">
        <f>IF(RES_hhdet_tes!F151=0,0,RES_hhdet_tes!F151/0.086*1000000/RES_hhdet_num!F150)</f>
        <v>1180.7699332024608</v>
      </c>
      <c r="G151" s="165">
        <f>IF(RES_hhdet_tes!G151=0,0,RES_hhdet_tes!G151/0.086*1000000/RES_hhdet_num!G150)</f>
        <v>1166.5776497018194</v>
      </c>
      <c r="H151" s="165">
        <f>IF(RES_hhdet_tes!H151=0,0,RES_hhdet_tes!H151/0.086*1000000/RES_hhdet_num!H150)</f>
        <v>1156.1407601945093</v>
      </c>
      <c r="I151" s="165">
        <f>IF(RES_hhdet_tes!I151=0,0,RES_hhdet_tes!I151/0.086*1000000/RES_hhdet_num!I150)</f>
        <v>1148.9921341093163</v>
      </c>
      <c r="J151" s="165">
        <f>IF(RES_hhdet_tes!J151=0,0,RES_hhdet_tes!J151/0.086*1000000/RES_hhdet_num!J150)</f>
        <v>1156.9232013887183</v>
      </c>
      <c r="K151" s="165">
        <f>IF(RES_hhdet_tes!K151=0,0,RES_hhdet_tes!K151/0.086*1000000/RES_hhdet_num!K150)</f>
        <v>1163.3370669854435</v>
      </c>
      <c r="L151" s="165">
        <f>IF(RES_hhdet_tes!L151=0,0,RES_hhdet_tes!L151/0.086*1000000/RES_hhdet_num!L150)</f>
        <v>1184.065620939316</v>
      </c>
      <c r="M151" s="165">
        <f>IF(RES_hhdet_tes!M151=0,0,RES_hhdet_tes!M151/0.086*1000000/RES_hhdet_num!M150)</f>
        <v>1184.1926519225278</v>
      </c>
      <c r="N151" s="165">
        <f>IF(RES_hhdet_tes!N151=0,0,RES_hhdet_tes!N151/0.086*1000000/RES_hhdet_num!N150)</f>
        <v>1191.7327450547334</v>
      </c>
      <c r="O151" s="165">
        <f>IF(RES_hhdet_tes!O151=0,0,RES_hhdet_tes!O151/0.086*1000000/RES_hhdet_num!O150)</f>
        <v>1195.0206794299711</v>
      </c>
      <c r="P151" s="165">
        <f>IF(RES_hhdet_tes!P151=0,0,RES_hhdet_tes!P151/0.086*1000000/RES_hhdet_num!P150)</f>
        <v>1187.7406851801834</v>
      </c>
      <c r="Q151" s="165">
        <f>IF(RES_hhdet_tes!Q151=0,0,RES_hhdet_tes!Q151/0.086*1000000/RES_hhdet_num!Q150)</f>
        <v>1170.4490492373302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590.34416470284134</v>
      </c>
      <c r="C152" s="164">
        <f>IF(RES_hhdet_tes!C152=0,0,RES_hhdet_tes!C152/0.086*1000000/RES_hhdet_num!C150)</f>
        <v>598.1707559293684</v>
      </c>
      <c r="D152" s="164">
        <f>IF(RES_hhdet_tes!D152=0,0,RES_hhdet_tes!D152/0.086*1000000/RES_hhdet_num!D150)</f>
        <v>593.45520642491567</v>
      </c>
      <c r="E152" s="164">
        <f>IF(RES_hhdet_tes!E152=0,0,RES_hhdet_tes!E152/0.086*1000000/RES_hhdet_num!E150)</f>
        <v>593.78383893127534</v>
      </c>
      <c r="F152" s="164">
        <f>IF(RES_hhdet_tes!F152=0,0,RES_hhdet_tes!F152/0.086*1000000/RES_hhdet_num!F150)</f>
        <v>598.0334715461812</v>
      </c>
      <c r="G152" s="164">
        <f>IF(RES_hhdet_tes!G152=0,0,RES_hhdet_tes!G152/0.086*1000000/RES_hhdet_num!G150)</f>
        <v>596.1746712283425</v>
      </c>
      <c r="H152" s="164">
        <f>IF(RES_hhdet_tes!H152=0,0,RES_hhdet_tes!H152/0.086*1000000/RES_hhdet_num!H150)</f>
        <v>593.38378886267969</v>
      </c>
      <c r="I152" s="164">
        <f>IF(RES_hhdet_tes!I152=0,0,RES_hhdet_tes!I152/0.086*1000000/RES_hhdet_num!I150)</f>
        <v>590.05648013235373</v>
      </c>
      <c r="J152" s="164">
        <f>IF(RES_hhdet_tes!J152=0,0,RES_hhdet_tes!J152/0.086*1000000/RES_hhdet_num!J150)</f>
        <v>597.00836914151364</v>
      </c>
      <c r="K152" s="164">
        <f>IF(RES_hhdet_tes!K152=0,0,RES_hhdet_tes!K152/0.086*1000000/RES_hhdet_num!K150)</f>
        <v>594.67557119265928</v>
      </c>
      <c r="L152" s="164">
        <f>IF(RES_hhdet_tes!L152=0,0,RES_hhdet_tes!L152/0.086*1000000/RES_hhdet_num!L150)</f>
        <v>607.40554853069182</v>
      </c>
      <c r="M152" s="164">
        <f>IF(RES_hhdet_tes!M152=0,0,RES_hhdet_tes!M152/0.086*1000000/RES_hhdet_num!M150)</f>
        <v>601.68361337066392</v>
      </c>
      <c r="N152" s="164">
        <f>IF(RES_hhdet_tes!N152=0,0,RES_hhdet_tes!N152/0.086*1000000/RES_hhdet_num!N150)</f>
        <v>606.74298060788294</v>
      </c>
      <c r="O152" s="164">
        <f>IF(RES_hhdet_tes!O152=0,0,RES_hhdet_tes!O152/0.086*1000000/RES_hhdet_num!O150)</f>
        <v>609.76026404530467</v>
      </c>
      <c r="P152" s="164">
        <f>IF(RES_hhdet_tes!P152=0,0,RES_hhdet_tes!P152/0.086*1000000/RES_hhdet_num!P150)</f>
        <v>607.44819075766259</v>
      </c>
      <c r="Q152" s="164">
        <f>IF(RES_hhdet_tes!Q152=0,0,RES_hhdet_tes!Q152/0.086*1000000/RES_hhdet_num!Q150)</f>
        <v>599.78223519562584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1962.6660918151581</v>
      </c>
      <c r="C153" s="162">
        <f>IF(RES_hhdet_tes!C153=0,0,RES_hhdet_tes!C153/0.086*1000000/RES_hhdet_num!C153)</f>
        <v>2098.1348516226394</v>
      </c>
      <c r="D153" s="162">
        <f>IF(RES_hhdet_tes!D153=0,0,RES_hhdet_tes!D153/0.086*1000000/RES_hhdet_num!D153)</f>
        <v>2401.8587937875232</v>
      </c>
      <c r="E153" s="162">
        <f>IF(RES_hhdet_tes!E153=0,0,RES_hhdet_tes!E153/0.086*1000000/RES_hhdet_num!E153)</f>
        <v>2262.6614815848429</v>
      </c>
      <c r="F153" s="162">
        <f>IF(RES_hhdet_tes!F153=0,0,RES_hhdet_tes!F153/0.086*1000000/RES_hhdet_num!F153)</f>
        <v>2412.7868729810334</v>
      </c>
      <c r="G153" s="162">
        <f>IF(RES_hhdet_tes!G153=0,0,RES_hhdet_tes!G153/0.086*1000000/RES_hhdet_num!G153)</f>
        <v>2477.2119226552472</v>
      </c>
      <c r="H153" s="162">
        <f>IF(RES_hhdet_tes!H153=0,0,RES_hhdet_tes!H153/0.086*1000000/RES_hhdet_num!H153)</f>
        <v>2179.7957054794479</v>
      </c>
      <c r="I153" s="162">
        <f>IF(RES_hhdet_tes!I153=0,0,RES_hhdet_tes!I153/0.086*1000000/RES_hhdet_num!I153)</f>
        <v>2171.581773102414</v>
      </c>
      <c r="J153" s="162">
        <f>IF(RES_hhdet_tes!J153=0,0,RES_hhdet_tes!J153/0.086*1000000/RES_hhdet_num!J153)</f>
        <v>2091.6690692434836</v>
      </c>
      <c r="K153" s="162">
        <f>IF(RES_hhdet_tes!K153=0,0,RES_hhdet_tes!K153/0.086*1000000/RES_hhdet_num!K153)</f>
        <v>2057.6889779943922</v>
      </c>
      <c r="L153" s="162">
        <f>IF(RES_hhdet_tes!L153=0,0,RES_hhdet_tes!L153/0.086*1000000/RES_hhdet_num!L153)</f>
        <v>1950.8143929874711</v>
      </c>
      <c r="M153" s="162">
        <f>IF(RES_hhdet_tes!M153=0,0,RES_hhdet_tes!M153/0.086*1000000/RES_hhdet_num!M153)</f>
        <v>1916.7259435413062</v>
      </c>
      <c r="N153" s="162">
        <f>IF(RES_hhdet_tes!N153=0,0,RES_hhdet_tes!N153/0.086*1000000/RES_hhdet_num!N153)</f>
        <v>2253.6884731692339</v>
      </c>
      <c r="O153" s="162">
        <f>IF(RES_hhdet_tes!O153=0,0,RES_hhdet_tes!O153/0.086*1000000/RES_hhdet_num!O153)</f>
        <v>2363.6513279257601</v>
      </c>
      <c r="P153" s="162">
        <f>IF(RES_hhdet_tes!P153=0,0,RES_hhdet_tes!P153/0.086*1000000/RES_hhdet_num!P153)</f>
        <v>2435.682261387909</v>
      </c>
      <c r="Q153" s="162">
        <f>IF(RES_hhdet_tes!Q153=0,0,RES_hhdet_tes!Q153/0.086*1000000/RES_hhdet_num!Q153)</f>
        <v>2568.9335101335801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1866.0771243829258</v>
      </c>
      <c r="C154" s="160">
        <f>IF(RES_hhdet_tes!C154=0,0,RES_hhdet_tes!C154/0.086*1000000/RES_hhdet_num!C154)</f>
        <v>1995.168099865429</v>
      </c>
      <c r="D154" s="160">
        <f>IF(RES_hhdet_tes!D154=0,0,RES_hhdet_tes!D154/0.086*1000000/RES_hhdet_num!D154)</f>
        <v>2174.1675473291307</v>
      </c>
      <c r="E154" s="160">
        <f>IF(RES_hhdet_tes!E154=0,0,RES_hhdet_tes!E154/0.086*1000000/RES_hhdet_num!E154)</f>
        <v>2080.6023061889496</v>
      </c>
      <c r="F154" s="160">
        <f>IF(RES_hhdet_tes!F154=0,0,RES_hhdet_tes!F154/0.086*1000000/RES_hhdet_num!F154)</f>
        <v>2181.40499879256</v>
      </c>
      <c r="G154" s="160">
        <f>IF(RES_hhdet_tes!G154=0,0,RES_hhdet_tes!G154/0.086*1000000/RES_hhdet_num!G154)</f>
        <v>2221.0830928208893</v>
      </c>
      <c r="H154" s="160">
        <f>IF(RES_hhdet_tes!H154=0,0,RES_hhdet_tes!H154/0.086*1000000/RES_hhdet_num!H154)</f>
        <v>2025.3642313746941</v>
      </c>
      <c r="I154" s="160">
        <f>IF(RES_hhdet_tes!I154=0,0,RES_hhdet_tes!I154/0.086*1000000/RES_hhdet_num!I154)</f>
        <v>2021.2797639707569</v>
      </c>
      <c r="J154" s="160">
        <f>IF(RES_hhdet_tes!J154=0,0,RES_hhdet_tes!J154/0.086*1000000/RES_hhdet_num!J154)</f>
        <v>1978.0077292491928</v>
      </c>
      <c r="K154" s="160">
        <f>IF(RES_hhdet_tes!K154=0,0,RES_hhdet_tes!K154/0.086*1000000/RES_hhdet_num!K154)</f>
        <v>1956.6850480308303</v>
      </c>
      <c r="L154" s="160">
        <f>IF(RES_hhdet_tes!L154=0,0,RES_hhdet_tes!L154/0.086*1000000/RES_hhdet_num!L154)</f>
        <v>1893.6241636909358</v>
      </c>
      <c r="M154" s="160">
        <f>IF(RES_hhdet_tes!M154=0,0,RES_hhdet_tes!M154/0.086*1000000/RES_hhdet_num!M154)</f>
        <v>1862.9005440263443</v>
      </c>
      <c r="N154" s="160">
        <f>IF(RES_hhdet_tes!N154=0,0,RES_hhdet_tes!N154/0.086*1000000/RES_hhdet_num!N154)</f>
        <v>2086.34656865548</v>
      </c>
      <c r="O154" s="160">
        <f>IF(RES_hhdet_tes!O154=0,0,RES_hhdet_tes!O154/0.086*1000000/RES_hhdet_num!O154)</f>
        <v>2157.1489362088419</v>
      </c>
      <c r="P154" s="160">
        <f>IF(RES_hhdet_tes!P154=0,0,RES_hhdet_tes!P154/0.086*1000000/RES_hhdet_num!P154)</f>
        <v>2200.4404669292585</v>
      </c>
      <c r="Q154" s="160">
        <f>IF(RES_hhdet_tes!Q154=0,0,RES_hhdet_tes!Q154/0.086*1000000/RES_hhdet_num!Q154)</f>
        <v>2278.1011020195547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1275.7329596800846</v>
      </c>
      <c r="C155" s="156">
        <f>IF(RES_hhdet_tes!C155=0,0,RES_hhdet_tes!C155/0.086*1000000/RES_hhdet_num!C154)</f>
        <v>1396.9973439360606</v>
      </c>
      <c r="D155" s="156">
        <f>IF(RES_hhdet_tes!D155=0,0,RES_hhdet_tes!D155/0.086*1000000/RES_hhdet_num!D154)</f>
        <v>1580.7123409042147</v>
      </c>
      <c r="E155" s="156">
        <f>IF(RES_hhdet_tes!E155=0,0,RES_hhdet_tes!E155/0.086*1000000/RES_hhdet_num!E154)</f>
        <v>1486.818467257674</v>
      </c>
      <c r="F155" s="156">
        <f>IF(RES_hhdet_tes!F155=0,0,RES_hhdet_tes!F155/0.086*1000000/RES_hhdet_num!F154)</f>
        <v>1583.3715272463792</v>
      </c>
      <c r="G155" s="156">
        <f>IF(RES_hhdet_tes!G155=0,0,RES_hhdet_tes!G155/0.086*1000000/RES_hhdet_num!G154)</f>
        <v>1624.9084215925466</v>
      </c>
      <c r="H155" s="156">
        <f>IF(RES_hhdet_tes!H155=0,0,RES_hhdet_tes!H155/0.086*1000000/RES_hhdet_num!H154)</f>
        <v>1431.9804425120144</v>
      </c>
      <c r="I155" s="156">
        <f>IF(RES_hhdet_tes!I155=0,0,RES_hhdet_tes!I155/0.086*1000000/RES_hhdet_num!I154)</f>
        <v>1431.2232838383964</v>
      </c>
      <c r="J155" s="156">
        <f>IF(RES_hhdet_tes!J155=0,0,RES_hhdet_tes!J155/0.086*1000000/RES_hhdet_num!J154)</f>
        <v>1380.9993601076781</v>
      </c>
      <c r="K155" s="156">
        <f>IF(RES_hhdet_tes!K155=0,0,RES_hhdet_tes!K155/0.086*1000000/RES_hhdet_num!K154)</f>
        <v>1362.0094768381714</v>
      </c>
      <c r="L155" s="156">
        <f>IF(RES_hhdet_tes!L155=0,0,RES_hhdet_tes!L155/0.086*1000000/RES_hhdet_num!L154)</f>
        <v>1286.2186151602441</v>
      </c>
      <c r="M155" s="156">
        <f>IF(RES_hhdet_tes!M155=0,0,RES_hhdet_tes!M155/0.086*1000000/RES_hhdet_num!M154)</f>
        <v>1261.2169306556796</v>
      </c>
      <c r="N155" s="156">
        <f>IF(RES_hhdet_tes!N155=0,0,RES_hhdet_tes!N155/0.086*1000000/RES_hhdet_num!N154)</f>
        <v>1479.6035880475974</v>
      </c>
      <c r="O155" s="156">
        <f>IF(RES_hhdet_tes!O155=0,0,RES_hhdet_tes!O155/0.086*1000000/RES_hhdet_num!O154)</f>
        <v>1547.3886721635379</v>
      </c>
      <c r="P155" s="156">
        <f>IF(RES_hhdet_tes!P155=0,0,RES_hhdet_tes!P155/0.086*1000000/RES_hhdet_num!P154)</f>
        <v>1592.9922761715959</v>
      </c>
      <c r="Q155" s="156">
        <f>IF(RES_hhdet_tes!Q155=0,0,RES_hhdet_tes!Q155/0.086*1000000/RES_hhdet_num!Q154)</f>
        <v>1678.3188668239286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590.34416470284123</v>
      </c>
      <c r="C156" s="156">
        <f>IF(RES_hhdet_tes!C156=0,0,RES_hhdet_tes!C156/0.086*1000000/RES_hhdet_num!C154)</f>
        <v>598.17075592936851</v>
      </c>
      <c r="D156" s="156">
        <f>IF(RES_hhdet_tes!D156=0,0,RES_hhdet_tes!D156/0.086*1000000/RES_hhdet_num!D154)</f>
        <v>593.45520642491567</v>
      </c>
      <c r="E156" s="156">
        <f>IF(RES_hhdet_tes!E156=0,0,RES_hhdet_tes!E156/0.086*1000000/RES_hhdet_num!E154)</f>
        <v>593.78383893127545</v>
      </c>
      <c r="F156" s="156">
        <f>IF(RES_hhdet_tes!F156=0,0,RES_hhdet_tes!F156/0.086*1000000/RES_hhdet_num!F154)</f>
        <v>598.0334715461812</v>
      </c>
      <c r="G156" s="156">
        <f>IF(RES_hhdet_tes!G156=0,0,RES_hhdet_tes!G156/0.086*1000000/RES_hhdet_num!G154)</f>
        <v>596.17467122834239</v>
      </c>
      <c r="H156" s="156">
        <f>IF(RES_hhdet_tes!H156=0,0,RES_hhdet_tes!H156/0.086*1000000/RES_hhdet_num!H154)</f>
        <v>593.38378886267981</v>
      </c>
      <c r="I156" s="156">
        <f>IF(RES_hhdet_tes!I156=0,0,RES_hhdet_tes!I156/0.086*1000000/RES_hhdet_num!I154)</f>
        <v>590.05648013236078</v>
      </c>
      <c r="J156" s="156">
        <f>IF(RES_hhdet_tes!J156=0,0,RES_hhdet_tes!J156/0.086*1000000/RES_hhdet_num!J154)</f>
        <v>597.00836914151466</v>
      </c>
      <c r="K156" s="156">
        <f>IF(RES_hhdet_tes!K156=0,0,RES_hhdet_tes!K156/0.086*1000000/RES_hhdet_num!K154)</f>
        <v>594.67557119265916</v>
      </c>
      <c r="L156" s="156">
        <f>IF(RES_hhdet_tes!L156=0,0,RES_hhdet_tes!L156/0.086*1000000/RES_hhdet_num!L154)</f>
        <v>607.40554853069193</v>
      </c>
      <c r="M156" s="156">
        <f>IF(RES_hhdet_tes!M156=0,0,RES_hhdet_tes!M156/0.086*1000000/RES_hhdet_num!M154)</f>
        <v>601.68361337066449</v>
      </c>
      <c r="N156" s="156">
        <f>IF(RES_hhdet_tes!N156=0,0,RES_hhdet_tes!N156/0.086*1000000/RES_hhdet_num!N154)</f>
        <v>606.74298060788283</v>
      </c>
      <c r="O156" s="156">
        <f>IF(RES_hhdet_tes!O156=0,0,RES_hhdet_tes!O156/0.086*1000000/RES_hhdet_num!O154)</f>
        <v>609.7602640453041</v>
      </c>
      <c r="P156" s="156">
        <f>IF(RES_hhdet_tes!P156=0,0,RES_hhdet_tes!P156/0.086*1000000/RES_hhdet_num!P154)</f>
        <v>607.44819075766236</v>
      </c>
      <c r="Q156" s="156">
        <f>IF(RES_hhdet_tes!Q156=0,0,RES_hhdet_tes!Q156/0.086*1000000/RES_hhdet_num!Q154)</f>
        <v>599.78223519562584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706.58016055767109</v>
      </c>
      <c r="C157" s="157">
        <f>IF(RES_hhdet_tes!C157=0,0,RES_hhdet_tes!C157/0.086*1000000/RES_hhdet_num!C$143)</f>
        <v>716.04460855765853</v>
      </c>
      <c r="D157" s="157">
        <f>IF(RES_hhdet_tes!D157=0,0,RES_hhdet_tes!D157/0.086*1000000/RES_hhdet_num!D$143)</f>
        <v>750.61585227863327</v>
      </c>
      <c r="E157" s="157">
        <f>IF(RES_hhdet_tes!E157=0,0,RES_hhdet_tes!E157/0.086*1000000/RES_hhdet_num!E$143)</f>
        <v>810.03696272574496</v>
      </c>
      <c r="F157" s="157">
        <f>IF(RES_hhdet_tes!F157=0,0,RES_hhdet_tes!F157/0.086*1000000/RES_hhdet_num!F$143)</f>
        <v>823.40826971007368</v>
      </c>
      <c r="G157" s="157">
        <f>IF(RES_hhdet_tes!G157=0,0,RES_hhdet_tes!G157/0.086*1000000/RES_hhdet_num!G$143)</f>
        <v>856.59751194804687</v>
      </c>
      <c r="H157" s="157">
        <f>IF(RES_hhdet_tes!H157=0,0,RES_hhdet_tes!H157/0.086*1000000/RES_hhdet_num!H$143)</f>
        <v>814.90761504559055</v>
      </c>
      <c r="I157" s="157">
        <f>IF(RES_hhdet_tes!I157=0,0,RES_hhdet_tes!I157/0.086*1000000/RES_hhdet_num!I$143)</f>
        <v>808.52073990343399</v>
      </c>
      <c r="J157" s="157">
        <f>IF(RES_hhdet_tes!J157=0,0,RES_hhdet_tes!J157/0.086*1000000/RES_hhdet_num!J$143)</f>
        <v>720.05493933823664</v>
      </c>
      <c r="K157" s="157">
        <f>IF(RES_hhdet_tes!K157=0,0,RES_hhdet_tes!K157/0.086*1000000/RES_hhdet_num!K$143)</f>
        <v>737.73422528298556</v>
      </c>
      <c r="L157" s="157">
        <f>IF(RES_hhdet_tes!L157=0,0,RES_hhdet_tes!L157/0.086*1000000/RES_hhdet_num!L$143)</f>
        <v>715.70509633623442</v>
      </c>
      <c r="M157" s="157">
        <f>IF(RES_hhdet_tes!M157=0,0,RES_hhdet_tes!M157/0.086*1000000/RES_hhdet_num!M$143)</f>
        <v>714.55305833195177</v>
      </c>
      <c r="N157" s="157">
        <f>IF(RES_hhdet_tes!N157=0,0,RES_hhdet_tes!N157/0.086*1000000/RES_hhdet_num!N$143)</f>
        <v>768.70291284043844</v>
      </c>
      <c r="O157" s="157">
        <f>IF(RES_hhdet_tes!O157=0,0,RES_hhdet_tes!O157/0.086*1000000/RES_hhdet_num!O$143)</f>
        <v>795.23266334695847</v>
      </c>
      <c r="P157" s="157">
        <f>IF(RES_hhdet_tes!P157=0,0,RES_hhdet_tes!P157/0.086*1000000/RES_hhdet_num!P$143)</f>
        <v>821.49534032552799</v>
      </c>
      <c r="Q157" s="157">
        <f>IF(RES_hhdet_tes!Q157=0,0,RES_hhdet_tes!Q157/0.086*1000000/RES_hhdet_num!Q$143)</f>
        <v>900.01777234063115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614.02520423682176</v>
      </c>
      <c r="C158" s="156">
        <f>IF(RES_hhdet_tes!C158=0,0,RES_hhdet_tes!C158/0.086*1000000/RES_hhdet_num!C158)</f>
        <v>615.11722526374069</v>
      </c>
      <c r="D158" s="156">
        <f>IF(RES_hhdet_tes!D158=0,0,RES_hhdet_tes!D158/0.086*1000000/RES_hhdet_num!D158)</f>
        <v>611.1286494087808</v>
      </c>
      <c r="E158" s="156">
        <f>IF(RES_hhdet_tes!E158=0,0,RES_hhdet_tes!E158/0.086*1000000/RES_hhdet_num!E158)</f>
        <v>647.77187804898733</v>
      </c>
      <c r="F158" s="156">
        <f>IF(RES_hhdet_tes!F158=0,0,RES_hhdet_tes!F158/0.086*1000000/RES_hhdet_num!F158)</f>
        <v>643.55254083518719</v>
      </c>
      <c r="G158" s="156">
        <f>IF(RES_hhdet_tes!G158=0,0,RES_hhdet_tes!G158/0.086*1000000/RES_hhdet_num!G158)</f>
        <v>638.74225284496788</v>
      </c>
      <c r="H158" s="156">
        <f>IF(RES_hhdet_tes!H158=0,0,RES_hhdet_tes!H158/0.086*1000000/RES_hhdet_num!H158)</f>
        <v>639.13264875280038</v>
      </c>
      <c r="I158" s="156">
        <f>IF(RES_hhdet_tes!I158=0,0,RES_hhdet_tes!I158/0.086*1000000/RES_hhdet_num!I158)</f>
        <v>637.73715234631629</v>
      </c>
      <c r="J158" s="156">
        <f>IF(RES_hhdet_tes!J158=0,0,RES_hhdet_tes!J158/0.086*1000000/RES_hhdet_num!J158)</f>
        <v>632.37476102642995</v>
      </c>
      <c r="K158" s="156">
        <f>IF(RES_hhdet_tes!K158=0,0,RES_hhdet_tes!K158/0.086*1000000/RES_hhdet_num!K158)</f>
        <v>643.9233827091731</v>
      </c>
      <c r="L158" s="156">
        <f>IF(RES_hhdet_tes!L158=0,0,RES_hhdet_tes!L158/0.086*1000000/RES_hhdet_num!L158)</f>
        <v>652.42059561748079</v>
      </c>
      <c r="M158" s="156">
        <f>IF(RES_hhdet_tes!M158=0,0,RES_hhdet_tes!M158/0.086*1000000/RES_hhdet_num!M158)</f>
        <v>648.69707022876287</v>
      </c>
      <c r="N158" s="156">
        <f>IF(RES_hhdet_tes!N158=0,0,RES_hhdet_tes!N158/0.086*1000000/RES_hhdet_num!N158)</f>
        <v>647.4714537499741</v>
      </c>
      <c r="O158" s="156">
        <f>IF(RES_hhdet_tes!O158=0,0,RES_hhdet_tes!O158/0.086*1000000/RES_hhdet_num!O158)</f>
        <v>645.03514926929324</v>
      </c>
      <c r="P158" s="156">
        <f>IF(RES_hhdet_tes!P158=0,0,RES_hhdet_tes!P158/0.086*1000000/RES_hhdet_num!P158)</f>
        <v>636.05527670225536</v>
      </c>
      <c r="Q158" s="156">
        <f>IF(RES_hhdet_tes!Q158=0,0,RES_hhdet_tes!Q158/0.086*1000000/RES_hhdet_num!Q158)</f>
        <v>650.43904407454454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717.54803125986086</v>
      </c>
      <c r="C159" s="57">
        <f>IF(RES_hhdet_tes!C159=0,0,RES_hhdet_tes!C159/0.086*1000000/RES_hhdet_num!C159)</f>
        <v>728.08925160409308</v>
      </c>
      <c r="D159" s="57">
        <f>IF(RES_hhdet_tes!D159=0,0,RES_hhdet_tes!D159/0.086*1000000/RES_hhdet_num!D159)</f>
        <v>779.52811060804095</v>
      </c>
      <c r="E159" s="57">
        <f>IF(RES_hhdet_tes!E159=0,0,RES_hhdet_tes!E159/0.086*1000000/RES_hhdet_num!E159)</f>
        <v>824.81418678140471</v>
      </c>
      <c r="F159" s="57">
        <f>IF(RES_hhdet_tes!F159=0,0,RES_hhdet_tes!F159/0.086*1000000/RES_hhdet_num!F159)</f>
        <v>843.05371064617509</v>
      </c>
      <c r="G159" s="57">
        <f>IF(RES_hhdet_tes!G159=0,0,RES_hhdet_tes!G159/0.086*1000000/RES_hhdet_num!G159)</f>
        <v>876.17440732177431</v>
      </c>
      <c r="H159" s="57">
        <f>IF(RES_hhdet_tes!H159=0,0,RES_hhdet_tes!H159/0.086*1000000/RES_hhdet_num!H159)</f>
        <v>828.21166854155729</v>
      </c>
      <c r="I159" s="57">
        <f>IF(RES_hhdet_tes!I159=0,0,RES_hhdet_tes!I159/0.086*1000000/RES_hhdet_num!I159)</f>
        <v>827.32859623396416</v>
      </c>
      <c r="J159" s="57">
        <f>IF(RES_hhdet_tes!J159=0,0,RES_hhdet_tes!J159/0.086*1000000/RES_hhdet_num!J159)</f>
        <v>744.96230897662497</v>
      </c>
      <c r="K159" s="57">
        <f>IF(RES_hhdet_tes!K159=0,0,RES_hhdet_tes!K159/0.086*1000000/RES_hhdet_num!K159)</f>
        <v>750.86831530821848</v>
      </c>
      <c r="L159" s="57">
        <f>IF(RES_hhdet_tes!L159=0,0,RES_hhdet_tes!L159/0.086*1000000/RES_hhdet_num!L159)</f>
        <v>719.41600054210039</v>
      </c>
      <c r="M159" s="57">
        <f>IF(RES_hhdet_tes!M159=0,0,RES_hhdet_tes!M159/0.086*1000000/RES_hhdet_num!M159)</f>
        <v>728.77564649113401</v>
      </c>
      <c r="N159" s="57">
        <f>IF(RES_hhdet_tes!N159=0,0,RES_hhdet_tes!N159/0.086*1000000/RES_hhdet_num!N159)</f>
        <v>792.10875033569198</v>
      </c>
      <c r="O159" s="57">
        <f>IF(RES_hhdet_tes!O159=0,0,RES_hhdet_tes!O159/0.086*1000000/RES_hhdet_num!O159)</f>
        <v>821.35050656625265</v>
      </c>
      <c r="P159" s="57">
        <f>IF(RES_hhdet_tes!P159=0,0,RES_hhdet_tes!P159/0.086*1000000/RES_hhdet_num!P159)</f>
        <v>863.32204644551598</v>
      </c>
      <c r="Q159" s="57">
        <f>IF(RES_hhdet_tes!Q159=0,0,RES_hhdet_tes!Q159/0.086*1000000/RES_hhdet_num!Q159)</f>
        <v>947.95833303300867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16108.819844380587</v>
      </c>
      <c r="C161" s="168">
        <f t="shared" ref="C161:Q161" si="24">SUM(C162,C164,C166,C175)</f>
        <v>17075.270042496697</v>
      </c>
      <c r="D161" s="168">
        <f t="shared" si="24"/>
        <v>17751.179842112309</v>
      </c>
      <c r="E161" s="168">
        <f t="shared" si="24"/>
        <v>18550.421666728711</v>
      </c>
      <c r="F161" s="168">
        <f t="shared" si="24"/>
        <v>19800.798091668137</v>
      </c>
      <c r="G161" s="168">
        <f t="shared" si="24"/>
        <v>19611.379605981823</v>
      </c>
      <c r="H161" s="168">
        <f t="shared" si="24"/>
        <v>16137.018849162148</v>
      </c>
      <c r="I161" s="168">
        <f t="shared" si="24"/>
        <v>14746.045468273109</v>
      </c>
      <c r="J161" s="168">
        <f t="shared" si="24"/>
        <v>14025.246879791093</v>
      </c>
      <c r="K161" s="168">
        <f t="shared" si="24"/>
        <v>13364.833043094763</v>
      </c>
      <c r="L161" s="168">
        <f t="shared" si="24"/>
        <v>14626.846959669389</v>
      </c>
      <c r="M161" s="168">
        <f t="shared" si="24"/>
        <v>12370.171351485023</v>
      </c>
      <c r="N161" s="168">
        <f t="shared" si="24"/>
        <v>13749.325502379197</v>
      </c>
      <c r="O161" s="168">
        <f t="shared" si="24"/>
        <v>15527.681972917124</v>
      </c>
      <c r="P161" s="168">
        <f t="shared" si="24"/>
        <v>12943.093458083908</v>
      </c>
      <c r="Q161" s="168">
        <f t="shared" si="24"/>
        <v>14728.783222771881</v>
      </c>
    </row>
    <row r="162" spans="1:17" ht="12.95" customHeight="1" x14ac:dyDescent="0.25">
      <c r="A162" s="158" t="s">
        <v>65</v>
      </c>
      <c r="B162" s="157">
        <f t="shared" ref="B162:Q162" si="25">B163</f>
        <v>13531.967144706987</v>
      </c>
      <c r="C162" s="157">
        <f t="shared" si="25"/>
        <v>14423.051486747338</v>
      </c>
      <c r="D162" s="157">
        <f t="shared" si="25"/>
        <v>14896.121910573485</v>
      </c>
      <c r="E162" s="157">
        <f t="shared" si="25"/>
        <v>15694.680465888159</v>
      </c>
      <c r="F162" s="157">
        <f t="shared" si="25"/>
        <v>16839.666987386947</v>
      </c>
      <c r="G162" s="157">
        <f t="shared" si="25"/>
        <v>16589.804459455241</v>
      </c>
      <c r="H162" s="157">
        <f t="shared" si="25"/>
        <v>13271.914242825502</v>
      </c>
      <c r="I162" s="157">
        <f t="shared" si="25"/>
        <v>11895.46693994513</v>
      </c>
      <c r="J162" s="157">
        <f t="shared" si="25"/>
        <v>11278.806338112308</v>
      </c>
      <c r="K162" s="157">
        <f t="shared" si="25"/>
        <v>10611.523664728858</v>
      </c>
      <c r="L162" s="157">
        <f t="shared" si="25"/>
        <v>11946.085579906561</v>
      </c>
      <c r="M162" s="157">
        <f t="shared" si="25"/>
        <v>9738.2765739523566</v>
      </c>
      <c r="N162" s="157">
        <f t="shared" si="25"/>
        <v>10884.538094246651</v>
      </c>
      <c r="O162" s="157">
        <f t="shared" si="25"/>
        <v>12610.489211864766</v>
      </c>
      <c r="P162" s="157">
        <f t="shared" si="25"/>
        <v>10064.962576562071</v>
      </c>
      <c r="Q162" s="157">
        <f t="shared" si="25"/>
        <v>11987.084772917189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13531.967144706987</v>
      </c>
      <c r="C163" s="57">
        <f>IF(RES_hhdet_tes!C163=0,0,RES_hhdet_tes!C163/0.086*1000000/RES_hhdet_num!C$161)</f>
        <v>14423.051486747338</v>
      </c>
      <c r="D163" s="57">
        <f>IF(RES_hhdet_tes!D163=0,0,RES_hhdet_tes!D163/0.086*1000000/RES_hhdet_num!D$161)</f>
        <v>14896.121910573485</v>
      </c>
      <c r="E163" s="57">
        <f>IF(RES_hhdet_tes!E163=0,0,RES_hhdet_tes!E163/0.086*1000000/RES_hhdet_num!E$161)</f>
        <v>15694.680465888159</v>
      </c>
      <c r="F163" s="57">
        <f>IF(RES_hhdet_tes!F163=0,0,RES_hhdet_tes!F163/0.086*1000000/RES_hhdet_num!F$161)</f>
        <v>16839.666987386947</v>
      </c>
      <c r="G163" s="57">
        <f>IF(RES_hhdet_tes!G163=0,0,RES_hhdet_tes!G163/0.086*1000000/RES_hhdet_num!G$161)</f>
        <v>16589.804459455241</v>
      </c>
      <c r="H163" s="57">
        <f>IF(RES_hhdet_tes!H163=0,0,RES_hhdet_tes!H163/0.086*1000000/RES_hhdet_num!H$161)</f>
        <v>13271.914242825502</v>
      </c>
      <c r="I163" s="57">
        <f>IF(RES_hhdet_tes!I163=0,0,RES_hhdet_tes!I163/0.086*1000000/RES_hhdet_num!I$161)</f>
        <v>11895.46693994513</v>
      </c>
      <c r="J163" s="57">
        <f>IF(RES_hhdet_tes!J163=0,0,RES_hhdet_tes!J163/0.086*1000000/RES_hhdet_num!J$161)</f>
        <v>11278.806338112308</v>
      </c>
      <c r="K163" s="57">
        <f>IF(RES_hhdet_tes!K163=0,0,RES_hhdet_tes!K163/0.086*1000000/RES_hhdet_num!K$161)</f>
        <v>10611.523664728858</v>
      </c>
      <c r="L163" s="57">
        <f>IF(RES_hhdet_tes!L163=0,0,RES_hhdet_tes!L163/0.086*1000000/RES_hhdet_num!L$161)</f>
        <v>11946.085579906561</v>
      </c>
      <c r="M163" s="57">
        <f>IF(RES_hhdet_tes!M163=0,0,RES_hhdet_tes!M163/0.086*1000000/RES_hhdet_num!M$161)</f>
        <v>9738.2765739523566</v>
      </c>
      <c r="N163" s="57">
        <f>IF(RES_hhdet_tes!N163=0,0,RES_hhdet_tes!N163/0.086*1000000/RES_hhdet_num!N$161)</f>
        <v>10884.538094246651</v>
      </c>
      <c r="O163" s="57">
        <f>IF(RES_hhdet_tes!O163=0,0,RES_hhdet_tes!O163/0.086*1000000/RES_hhdet_num!O$161)</f>
        <v>12610.489211864766</v>
      </c>
      <c r="P163" s="57">
        <f>IF(RES_hhdet_tes!P163=0,0,RES_hhdet_tes!P163/0.086*1000000/RES_hhdet_num!P$161)</f>
        <v>10064.962576562071</v>
      </c>
      <c r="Q163" s="57">
        <f>IF(RES_hhdet_tes!Q163=0,0,RES_hhdet_tes!Q163/0.086*1000000/RES_hhdet_num!Q$161)</f>
        <v>11987.084772917189</v>
      </c>
    </row>
    <row r="164" spans="1:17" ht="12.95" customHeight="1" x14ac:dyDescent="0.25">
      <c r="A164" s="158" t="s">
        <v>112</v>
      </c>
      <c r="B164" s="157">
        <f t="shared" ref="B164:Q164" si="26">B165</f>
        <v>7.3822973627455699</v>
      </c>
      <c r="C164" s="157">
        <f t="shared" si="26"/>
        <v>9.5486145907194686</v>
      </c>
      <c r="D164" s="157">
        <f t="shared" si="26"/>
        <v>11.456202523345162</v>
      </c>
      <c r="E164" s="157">
        <f t="shared" si="26"/>
        <v>12.92283147869888</v>
      </c>
      <c r="F164" s="157">
        <f t="shared" si="26"/>
        <v>14.347736625623172</v>
      </c>
      <c r="G164" s="157">
        <f t="shared" si="26"/>
        <v>16.34530367265063</v>
      </c>
      <c r="H164" s="157">
        <f t="shared" si="26"/>
        <v>18.054034795202512</v>
      </c>
      <c r="I164" s="157">
        <f t="shared" si="26"/>
        <v>20.163244014867114</v>
      </c>
      <c r="J164" s="157">
        <f t="shared" si="26"/>
        <v>26.500717013153512</v>
      </c>
      <c r="K164" s="157">
        <f t="shared" si="26"/>
        <v>33.271930208638828</v>
      </c>
      <c r="L164" s="157">
        <f t="shared" si="26"/>
        <v>39.581858345559908</v>
      </c>
      <c r="M164" s="157">
        <f t="shared" si="26"/>
        <v>45.454273044529238</v>
      </c>
      <c r="N164" s="157">
        <f t="shared" si="26"/>
        <v>51.379867890446405</v>
      </c>
      <c r="O164" s="157">
        <f t="shared" si="26"/>
        <v>53.103923346862395</v>
      </c>
      <c r="P164" s="157">
        <f t="shared" si="26"/>
        <v>51.457279519725155</v>
      </c>
      <c r="Q164" s="157">
        <f t="shared" si="26"/>
        <v>54.312530918709427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7.3822973627455699</v>
      </c>
      <c r="C165" s="156">
        <f>IF(RES_hhdet_tes!C165=0,0,RES_hhdet_tes!C165/0.086*1000000/RES_hhdet_num!C$161)</f>
        <v>9.5486145907194686</v>
      </c>
      <c r="D165" s="156">
        <f>IF(RES_hhdet_tes!D165=0,0,RES_hhdet_tes!D165/0.086*1000000/RES_hhdet_num!D$161)</f>
        <v>11.456202523345162</v>
      </c>
      <c r="E165" s="156">
        <f>IF(RES_hhdet_tes!E165=0,0,RES_hhdet_tes!E165/0.086*1000000/RES_hhdet_num!E$161)</f>
        <v>12.92283147869888</v>
      </c>
      <c r="F165" s="156">
        <f>IF(RES_hhdet_tes!F165=0,0,RES_hhdet_tes!F165/0.086*1000000/RES_hhdet_num!F$161)</f>
        <v>14.347736625623172</v>
      </c>
      <c r="G165" s="156">
        <f>IF(RES_hhdet_tes!G165=0,0,RES_hhdet_tes!G165/0.086*1000000/RES_hhdet_num!G$161)</f>
        <v>16.34530367265063</v>
      </c>
      <c r="H165" s="156">
        <f>IF(RES_hhdet_tes!H165=0,0,RES_hhdet_tes!H165/0.086*1000000/RES_hhdet_num!H$161)</f>
        <v>18.054034795202512</v>
      </c>
      <c r="I165" s="156">
        <f>IF(RES_hhdet_tes!I165=0,0,RES_hhdet_tes!I165/0.086*1000000/RES_hhdet_num!I$161)</f>
        <v>20.163244014867114</v>
      </c>
      <c r="J165" s="156">
        <f>IF(RES_hhdet_tes!J165=0,0,RES_hhdet_tes!J165/0.086*1000000/RES_hhdet_num!J$161)</f>
        <v>26.500717013153512</v>
      </c>
      <c r="K165" s="156">
        <f>IF(RES_hhdet_tes!K165=0,0,RES_hhdet_tes!K165/0.086*1000000/RES_hhdet_num!K$161)</f>
        <v>33.271930208638828</v>
      </c>
      <c r="L165" s="156">
        <f>IF(RES_hhdet_tes!L165=0,0,RES_hhdet_tes!L165/0.086*1000000/RES_hhdet_num!L$161)</f>
        <v>39.581858345559908</v>
      </c>
      <c r="M165" s="156">
        <f>IF(RES_hhdet_tes!M165=0,0,RES_hhdet_tes!M165/0.086*1000000/RES_hhdet_num!M$161)</f>
        <v>45.454273044529238</v>
      </c>
      <c r="N165" s="156">
        <f>IF(RES_hhdet_tes!N165=0,0,RES_hhdet_tes!N165/0.086*1000000/RES_hhdet_num!N$161)</f>
        <v>51.379867890446405</v>
      </c>
      <c r="O165" s="156">
        <f>IF(RES_hhdet_tes!O165=0,0,RES_hhdet_tes!O165/0.086*1000000/RES_hhdet_num!O$161)</f>
        <v>53.103923346862395</v>
      </c>
      <c r="P165" s="156">
        <f>IF(RES_hhdet_tes!P165=0,0,RES_hhdet_tes!P165/0.086*1000000/RES_hhdet_num!P$161)</f>
        <v>51.457279519725155</v>
      </c>
      <c r="Q165" s="156">
        <f>IF(RES_hhdet_tes!Q165=0,0,RES_hhdet_tes!Q165/0.086*1000000/RES_hhdet_num!Q$161)</f>
        <v>54.312530918709427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1862.8864232525166</v>
      </c>
      <c r="C166" s="157">
        <f>IF(RES_hhdet_tes!C166=0,0,RES_hhdet_tes!C166/0.086*1000000/RES_hhdet_num!C$161)</f>
        <v>1926.6189540968505</v>
      </c>
      <c r="D166" s="157">
        <f>IF(RES_hhdet_tes!D166=0,0,RES_hhdet_tes!D166/0.086*1000000/RES_hhdet_num!D$161)</f>
        <v>2092.9857845952629</v>
      </c>
      <c r="E166" s="157">
        <f>IF(RES_hhdet_tes!E166=0,0,RES_hhdet_tes!E166/0.086*1000000/RES_hhdet_num!E$161)</f>
        <v>2032.7780091729285</v>
      </c>
      <c r="F166" s="157">
        <f>IF(RES_hhdet_tes!F166=0,0,RES_hhdet_tes!F166/0.086*1000000/RES_hhdet_num!F$161)</f>
        <v>2123.3707906257914</v>
      </c>
      <c r="G166" s="157">
        <f>IF(RES_hhdet_tes!G166=0,0,RES_hhdet_tes!G166/0.086*1000000/RES_hhdet_num!G$161)</f>
        <v>2148.632205528851</v>
      </c>
      <c r="H166" s="157">
        <f>IF(RES_hhdet_tes!H166=0,0,RES_hhdet_tes!H166/0.086*1000000/RES_hhdet_num!H$161)</f>
        <v>2032.1408179949703</v>
      </c>
      <c r="I166" s="157">
        <f>IF(RES_hhdet_tes!I166=0,0,RES_hhdet_tes!I166/0.086*1000000/RES_hhdet_num!I$161)</f>
        <v>2021.8959133963069</v>
      </c>
      <c r="J166" s="157">
        <f>IF(RES_hhdet_tes!J166=0,0,RES_hhdet_tes!J166/0.086*1000000/RES_hhdet_num!J$161)</f>
        <v>1999.8843289461083</v>
      </c>
      <c r="K166" s="157">
        <f>IF(RES_hhdet_tes!K166=0,0,RES_hhdet_tes!K166/0.086*1000000/RES_hhdet_num!K$161)</f>
        <v>1982.3036938155187</v>
      </c>
      <c r="L166" s="157">
        <f>IF(RES_hhdet_tes!L166=0,0,RES_hhdet_tes!L166/0.086*1000000/RES_hhdet_num!L$161)</f>
        <v>1925.4749629266178</v>
      </c>
      <c r="M166" s="157">
        <f>IF(RES_hhdet_tes!M166=0,0,RES_hhdet_tes!M166/0.086*1000000/RES_hhdet_num!M$161)</f>
        <v>1871.8874735651866</v>
      </c>
      <c r="N166" s="157">
        <f>IF(RES_hhdet_tes!N166=0,0,RES_hhdet_tes!N166/0.086*1000000/RES_hhdet_num!N$161)</f>
        <v>2044.7051761858993</v>
      </c>
      <c r="O166" s="157">
        <f>IF(RES_hhdet_tes!O166=0,0,RES_hhdet_tes!O166/0.086*1000000/RES_hhdet_num!O$161)</f>
        <v>2068.8574874124638</v>
      </c>
      <c r="P166" s="157">
        <f>IF(RES_hhdet_tes!P166=0,0,RES_hhdet_tes!P166/0.086*1000000/RES_hhdet_num!P$161)</f>
        <v>2005.1789425084194</v>
      </c>
      <c r="Q166" s="157">
        <f>IF(RES_hhdet_tes!Q166=0,0,RES_hhdet_tes!Q166/0.086*1000000/RES_hhdet_num!Q$161)</f>
        <v>1787.3695025694003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1686.9971105327252</v>
      </c>
      <c r="C167" s="132">
        <f>IF(RES_hhdet_tes!C167=0,0,RES_hhdet_tes!C167/0.086*1000000/RES_hhdet_num!C167)</f>
        <v>1714.45564974998</v>
      </c>
      <c r="D167" s="132">
        <f>IF(RES_hhdet_tes!D167=0,0,RES_hhdet_tes!D167/0.086*1000000/RES_hhdet_num!D167)</f>
        <v>1705.1942376776767</v>
      </c>
      <c r="E167" s="132">
        <f>IF(RES_hhdet_tes!E167=0,0,RES_hhdet_tes!E167/0.086*1000000/RES_hhdet_num!E167)</f>
        <v>1703.9044877538206</v>
      </c>
      <c r="F167" s="132">
        <f>IF(RES_hhdet_tes!F167=0,0,RES_hhdet_tes!F167/0.086*1000000/RES_hhdet_num!F167)</f>
        <v>1729.0020313429552</v>
      </c>
      <c r="G167" s="132">
        <f>IF(RES_hhdet_tes!G167=0,0,RES_hhdet_tes!G167/0.086*1000000/RES_hhdet_num!G167)</f>
        <v>1717.2048692950689</v>
      </c>
      <c r="H167" s="132">
        <f>IF(RES_hhdet_tes!H167=0,0,RES_hhdet_tes!H167/0.086*1000000/RES_hhdet_num!H167)</f>
        <v>1746.9292796749901</v>
      </c>
      <c r="I167" s="132">
        <f>IF(RES_hhdet_tes!I167=0,0,RES_hhdet_tes!I167/0.086*1000000/RES_hhdet_num!I167)</f>
        <v>1737.5329515727497</v>
      </c>
      <c r="J167" s="132">
        <f>IF(RES_hhdet_tes!J167=0,0,RES_hhdet_tes!J167/0.086*1000000/RES_hhdet_num!J167)</f>
        <v>1756.4242938233297</v>
      </c>
      <c r="K167" s="132">
        <f>IF(RES_hhdet_tes!K167=0,0,RES_hhdet_tes!K167/0.086*1000000/RES_hhdet_num!K167)</f>
        <v>1757.3823698334986</v>
      </c>
      <c r="L167" s="132">
        <f>IF(RES_hhdet_tes!L167=0,0,RES_hhdet_tes!L167/0.086*1000000/RES_hhdet_num!L167)</f>
        <v>1794.492697127733</v>
      </c>
      <c r="M167" s="132">
        <f>IF(RES_hhdet_tes!M167=0,0,RES_hhdet_tes!M167/0.086*1000000/RES_hhdet_num!M167)</f>
        <v>1803.1745337994969</v>
      </c>
      <c r="N167" s="132">
        <f>IF(RES_hhdet_tes!N167=0,0,RES_hhdet_tes!N167/0.086*1000000/RES_hhdet_num!N167)</f>
        <v>1827.6326451635819</v>
      </c>
      <c r="O167" s="132">
        <f>IF(RES_hhdet_tes!O167=0,0,RES_hhdet_tes!O167/0.086*1000000/RES_hhdet_num!O167)</f>
        <v>1830.1315656089555</v>
      </c>
      <c r="P167" s="132">
        <f>IF(RES_hhdet_tes!P167=0,0,RES_hhdet_tes!P167/0.086*1000000/RES_hhdet_num!P167)</f>
        <v>1817.0419949005602</v>
      </c>
      <c r="Q167" s="132">
        <f>IF(RES_hhdet_tes!Q167=0,0,RES_hhdet_tes!Q167/0.086*1000000/RES_hhdet_num!Q167)</f>
        <v>1789.0511652820537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1686.8922865492266</v>
      </c>
      <c r="C168" s="132">
        <f>IF(RES_hhdet_tes!C168=0,0,RES_hhdet_tes!C168/0.086*1000000/RES_hhdet_num!C168)</f>
        <v>1766.6369395043027</v>
      </c>
      <c r="D168" s="132">
        <f>IF(RES_hhdet_tes!D168=0,0,RES_hhdet_tes!D168/0.086*1000000/RES_hhdet_num!D168)</f>
        <v>1761.7587551527001</v>
      </c>
      <c r="E168" s="132">
        <f>IF(RES_hhdet_tes!E168=0,0,RES_hhdet_tes!E168/0.086*1000000/RES_hhdet_num!E168)</f>
        <v>1757.8967415195391</v>
      </c>
      <c r="F168" s="132">
        <f>IF(RES_hhdet_tes!F168=0,0,RES_hhdet_tes!F168/0.086*1000000/RES_hhdet_num!F168)</f>
        <v>1777.9571016116627</v>
      </c>
      <c r="G168" s="132">
        <f>IF(RES_hhdet_tes!G168=0,0,RES_hhdet_tes!G168/0.086*1000000/RES_hhdet_num!G168)</f>
        <v>1761.9085028915824</v>
      </c>
      <c r="H168" s="132">
        <f>IF(RES_hhdet_tes!H168=0,0,RES_hhdet_tes!H168/0.086*1000000/RES_hhdet_num!H168)</f>
        <v>1748.5487475615225</v>
      </c>
      <c r="I168" s="132">
        <f>IF(RES_hhdet_tes!I168=0,0,RES_hhdet_tes!I168/0.086*1000000/RES_hhdet_num!I168)</f>
        <v>1739.1133439791115</v>
      </c>
      <c r="J168" s="132">
        <f>IF(RES_hhdet_tes!J168=0,0,RES_hhdet_tes!J168/0.086*1000000/RES_hhdet_num!J168)</f>
        <v>1753.6602151658476</v>
      </c>
      <c r="K168" s="132">
        <f>IF(RES_hhdet_tes!K168=0,0,RES_hhdet_tes!K168/0.086*1000000/RES_hhdet_num!K168)</f>
        <v>1758.428568191048</v>
      </c>
      <c r="L168" s="132">
        <f>IF(RES_hhdet_tes!L168=0,0,RES_hhdet_tes!L168/0.086*1000000/RES_hhdet_num!L168)</f>
        <v>1791.631784608056</v>
      </c>
      <c r="M168" s="132">
        <f>IF(RES_hhdet_tes!M168=0,0,RES_hhdet_tes!M168/0.086*1000000/RES_hhdet_num!M168)</f>
        <v>1785.8762652931935</v>
      </c>
      <c r="N168" s="132">
        <f>IF(RES_hhdet_tes!N168=0,0,RES_hhdet_tes!N168/0.086*1000000/RES_hhdet_num!N168)</f>
        <v>1798.516704656075</v>
      </c>
      <c r="O168" s="132">
        <f>IF(RES_hhdet_tes!O168=0,0,RES_hhdet_tes!O168/0.086*1000000/RES_hhdet_num!O168)</f>
        <v>1804.7667804536122</v>
      </c>
      <c r="P168" s="132">
        <f>IF(RES_hhdet_tes!P168=0,0,RES_hhdet_tes!P168/0.086*1000000/RES_hhdet_num!P168)</f>
        <v>1795.2170515752207</v>
      </c>
      <c r="Q168" s="132">
        <f>IF(RES_hhdet_tes!Q168=0,0,RES_hhdet_tes!Q168/0.086*1000000/RES_hhdet_num!Q168)</f>
        <v>1768.950403965418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1096.5481218463854</v>
      </c>
      <c r="C169" s="165">
        <f>IF(RES_hhdet_tes!C169=0,0,RES_hhdet_tes!C169/0.086*1000000/RES_hhdet_num!C168)</f>
        <v>1168.4661835749357</v>
      </c>
      <c r="D169" s="165">
        <f>IF(RES_hhdet_tes!D169=0,0,RES_hhdet_tes!D169/0.086*1000000/RES_hhdet_num!D168)</f>
        <v>1168.303548727785</v>
      </c>
      <c r="E169" s="165">
        <f>IF(RES_hhdet_tes!E169=0,0,RES_hhdet_tes!E169/0.086*1000000/RES_hhdet_num!E168)</f>
        <v>1164.112902588264</v>
      </c>
      <c r="F169" s="165">
        <f>IF(RES_hhdet_tes!F169=0,0,RES_hhdet_tes!F169/0.086*1000000/RES_hhdet_num!F168)</f>
        <v>1179.9236300654813</v>
      </c>
      <c r="G169" s="165">
        <f>IF(RES_hhdet_tes!G169=0,0,RES_hhdet_tes!G169/0.086*1000000/RES_hhdet_num!G168)</f>
        <v>1165.7338316632402</v>
      </c>
      <c r="H169" s="165">
        <f>IF(RES_hhdet_tes!H169=0,0,RES_hhdet_tes!H169/0.086*1000000/RES_hhdet_num!H168)</f>
        <v>1155.1649586988426</v>
      </c>
      <c r="I169" s="165">
        <f>IF(RES_hhdet_tes!I169=0,0,RES_hhdet_tes!I169/0.086*1000000/RES_hhdet_num!I168)</f>
        <v>1149.0568638467512</v>
      </c>
      <c r="J169" s="165">
        <f>IF(RES_hhdet_tes!J169=0,0,RES_hhdet_tes!J169/0.086*1000000/RES_hhdet_num!J168)</f>
        <v>1156.6518460243328</v>
      </c>
      <c r="K169" s="165">
        <f>IF(RES_hhdet_tes!K169=0,0,RES_hhdet_tes!K169/0.086*1000000/RES_hhdet_num!K168)</f>
        <v>1163.7529969983891</v>
      </c>
      <c r="L169" s="165">
        <f>IF(RES_hhdet_tes!L169=0,0,RES_hhdet_tes!L169/0.086*1000000/RES_hhdet_num!L168)</f>
        <v>1184.2262360773641</v>
      </c>
      <c r="M169" s="165">
        <f>IF(RES_hhdet_tes!M169=0,0,RES_hhdet_tes!M169/0.086*1000000/RES_hhdet_num!M168)</f>
        <v>1184.192651922529</v>
      </c>
      <c r="N169" s="165">
        <f>IF(RES_hhdet_tes!N169=0,0,RES_hhdet_tes!N169/0.086*1000000/RES_hhdet_num!N168)</f>
        <v>1191.7737240481924</v>
      </c>
      <c r="O169" s="165">
        <f>IF(RES_hhdet_tes!O169=0,0,RES_hhdet_tes!O169/0.086*1000000/RES_hhdet_num!O168)</f>
        <v>1195.0065164083076</v>
      </c>
      <c r="P169" s="165">
        <f>IF(RES_hhdet_tes!P169=0,0,RES_hhdet_tes!P169/0.086*1000000/RES_hhdet_num!P168)</f>
        <v>1187.7688608175579</v>
      </c>
      <c r="Q169" s="165">
        <f>IF(RES_hhdet_tes!Q169=0,0,RES_hhdet_tes!Q169/0.086*1000000/RES_hhdet_num!Q168)</f>
        <v>1169.1681687697919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590.34416470284111</v>
      </c>
      <c r="C170" s="164">
        <f>IF(RES_hhdet_tes!C170=0,0,RES_hhdet_tes!C170/0.086*1000000/RES_hhdet_num!C168)</f>
        <v>598.17075592936715</v>
      </c>
      <c r="D170" s="164">
        <f>IF(RES_hhdet_tes!D170=0,0,RES_hhdet_tes!D170/0.086*1000000/RES_hhdet_num!D168)</f>
        <v>593.4552064249151</v>
      </c>
      <c r="E170" s="164">
        <f>IF(RES_hhdet_tes!E170=0,0,RES_hhdet_tes!E170/0.086*1000000/RES_hhdet_num!E168)</f>
        <v>593.78383893127534</v>
      </c>
      <c r="F170" s="164">
        <f>IF(RES_hhdet_tes!F170=0,0,RES_hhdet_tes!F170/0.086*1000000/RES_hhdet_num!F168)</f>
        <v>598.03347154618132</v>
      </c>
      <c r="G170" s="164">
        <f>IF(RES_hhdet_tes!G170=0,0,RES_hhdet_tes!G170/0.086*1000000/RES_hhdet_num!G168)</f>
        <v>596.17467122834216</v>
      </c>
      <c r="H170" s="164">
        <f>IF(RES_hhdet_tes!H170=0,0,RES_hhdet_tes!H170/0.086*1000000/RES_hhdet_num!H168)</f>
        <v>593.38378886267981</v>
      </c>
      <c r="I170" s="164">
        <f>IF(RES_hhdet_tes!I170=0,0,RES_hhdet_tes!I170/0.086*1000000/RES_hhdet_num!I168)</f>
        <v>590.05648013236032</v>
      </c>
      <c r="J170" s="164">
        <f>IF(RES_hhdet_tes!J170=0,0,RES_hhdet_tes!J170/0.086*1000000/RES_hhdet_num!J168)</f>
        <v>597.00836914151455</v>
      </c>
      <c r="K170" s="164">
        <f>IF(RES_hhdet_tes!K170=0,0,RES_hhdet_tes!K170/0.086*1000000/RES_hhdet_num!K168)</f>
        <v>594.67557119265894</v>
      </c>
      <c r="L170" s="164">
        <f>IF(RES_hhdet_tes!L170=0,0,RES_hhdet_tes!L170/0.086*1000000/RES_hhdet_num!L168)</f>
        <v>607.4055485306917</v>
      </c>
      <c r="M170" s="164">
        <f>IF(RES_hhdet_tes!M170=0,0,RES_hhdet_tes!M170/0.086*1000000/RES_hhdet_num!M168)</f>
        <v>601.68361337066449</v>
      </c>
      <c r="N170" s="164">
        <f>IF(RES_hhdet_tes!N170=0,0,RES_hhdet_tes!N170/0.086*1000000/RES_hhdet_num!N168)</f>
        <v>606.7429806078826</v>
      </c>
      <c r="O170" s="164">
        <f>IF(RES_hhdet_tes!O170=0,0,RES_hhdet_tes!O170/0.086*1000000/RES_hhdet_num!O168)</f>
        <v>609.76026404530444</v>
      </c>
      <c r="P170" s="164">
        <f>IF(RES_hhdet_tes!P170=0,0,RES_hhdet_tes!P170/0.086*1000000/RES_hhdet_num!P168)</f>
        <v>607.44819075766259</v>
      </c>
      <c r="Q170" s="164">
        <f>IF(RES_hhdet_tes!Q170=0,0,RES_hhdet_tes!Q170/0.086*1000000/RES_hhdet_num!Q168)</f>
        <v>599.78223519562607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1962.6660918151576</v>
      </c>
      <c r="C171" s="162">
        <f>IF(RES_hhdet_tes!C171=0,0,RES_hhdet_tes!C171/0.086*1000000/RES_hhdet_num!C171)</f>
        <v>2050.9588503351724</v>
      </c>
      <c r="D171" s="162">
        <f>IF(RES_hhdet_tes!D171=0,0,RES_hhdet_tes!D171/0.086*1000000/RES_hhdet_num!D171)</f>
        <v>2322.7002834379359</v>
      </c>
      <c r="E171" s="162">
        <f>IF(RES_hhdet_tes!E171=0,0,RES_hhdet_tes!E171/0.086*1000000/RES_hhdet_num!E171)</f>
        <v>2189.2207404987275</v>
      </c>
      <c r="F171" s="162">
        <f>IF(RES_hhdet_tes!F171=0,0,RES_hhdet_tes!F171/0.086*1000000/RES_hhdet_num!F171)</f>
        <v>2333.5127018859648</v>
      </c>
      <c r="G171" s="162">
        <f>IF(RES_hhdet_tes!G171=0,0,RES_hhdet_tes!G171/0.086*1000000/RES_hhdet_num!G171)</f>
        <v>2399.5037146103732</v>
      </c>
      <c r="H171" s="162">
        <f>IF(RES_hhdet_tes!H171=0,0,RES_hhdet_tes!H171/0.086*1000000/RES_hhdet_num!H171)</f>
        <v>2135.1594944869994</v>
      </c>
      <c r="I171" s="162">
        <f>IF(RES_hhdet_tes!I171=0,0,RES_hhdet_tes!I171/0.086*1000000/RES_hhdet_num!I171)</f>
        <v>2139.8027702701161</v>
      </c>
      <c r="J171" s="162">
        <f>IF(RES_hhdet_tes!J171=0,0,RES_hhdet_tes!J171/0.086*1000000/RES_hhdet_num!J171)</f>
        <v>2092.9899189654348</v>
      </c>
      <c r="K171" s="162">
        <f>IF(RES_hhdet_tes!K171=0,0,RES_hhdet_tes!K171/0.086*1000000/RES_hhdet_num!K171)</f>
        <v>2060.5208662177024</v>
      </c>
      <c r="L171" s="162">
        <f>IF(RES_hhdet_tes!L171=0,0,RES_hhdet_tes!L171/0.086*1000000/RES_hhdet_num!L171)</f>
        <v>1955.2621102751468</v>
      </c>
      <c r="M171" s="162">
        <f>IF(RES_hhdet_tes!M171=0,0,RES_hhdet_tes!M171/0.086*1000000/RES_hhdet_num!M171)</f>
        <v>1930.5110665039151</v>
      </c>
      <c r="N171" s="162">
        <f>IF(RES_hhdet_tes!N171=0,0,RES_hhdet_tes!N171/0.086*1000000/RES_hhdet_num!N171)</f>
        <v>2254.7946125060334</v>
      </c>
      <c r="O171" s="162">
        <f>IF(RES_hhdet_tes!O171=0,0,RES_hhdet_tes!O171/0.086*1000000/RES_hhdet_num!O171)</f>
        <v>2356.0592501774722</v>
      </c>
      <c r="P171" s="162">
        <f>IF(RES_hhdet_tes!P171=0,0,RES_hhdet_tes!P171/0.086*1000000/RES_hhdet_num!P171)</f>
        <v>2421.2665696188033</v>
      </c>
      <c r="Q171" s="162">
        <f>IF(RES_hhdet_tes!Q171=0,0,RES_hhdet_tes!Q171/0.086*1000000/RES_hhdet_num!Q171)</f>
        <v>0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1866.0771243829261</v>
      </c>
      <c r="C172" s="160">
        <f>IF(RES_hhdet_tes!C172=0,0,RES_hhdet_tes!C172/0.086*1000000/RES_hhdet_num!C172)</f>
        <v>1969.6913161194193</v>
      </c>
      <c r="D172" s="160">
        <f>IF(RES_hhdet_tes!D172=0,0,RES_hhdet_tes!D172/0.086*1000000/RES_hhdet_num!D172)</f>
        <v>2152.9269076206851</v>
      </c>
      <c r="E172" s="160">
        <f>IF(RES_hhdet_tes!E172=0,0,RES_hhdet_tes!E172/0.086*1000000/RES_hhdet_num!E172)</f>
        <v>2071.6659328019955</v>
      </c>
      <c r="F172" s="160">
        <f>IF(RES_hhdet_tes!F172=0,0,RES_hhdet_tes!F172/0.086*1000000/RES_hhdet_num!F172)</f>
        <v>2169.6018217189007</v>
      </c>
      <c r="G172" s="160">
        <f>IF(RES_hhdet_tes!G172=0,0,RES_hhdet_tes!G172/0.086*1000000/RES_hhdet_num!G172)</f>
        <v>2205.721605356453</v>
      </c>
      <c r="H172" s="160">
        <f>IF(RES_hhdet_tes!H172=0,0,RES_hhdet_tes!H172/0.086*1000000/RES_hhdet_num!H172)</f>
        <v>2017.5668705425749</v>
      </c>
      <c r="I172" s="160">
        <f>IF(RES_hhdet_tes!I172=0,0,RES_hhdet_tes!I172/0.086*1000000/RES_hhdet_num!I172)</f>
        <v>2009.1989045002542</v>
      </c>
      <c r="J172" s="160">
        <f>IF(RES_hhdet_tes!J172=0,0,RES_hhdet_tes!J172/0.086*1000000/RES_hhdet_num!J172)</f>
        <v>1974.2525789978311</v>
      </c>
      <c r="K172" s="160">
        <f>IF(RES_hhdet_tes!K172=0,0,RES_hhdet_tes!K172/0.086*1000000/RES_hhdet_num!K172)</f>
        <v>1955.3794229766581</v>
      </c>
      <c r="L172" s="160">
        <f>IF(RES_hhdet_tes!L172=0,0,RES_hhdet_tes!L172/0.086*1000000/RES_hhdet_num!L172)</f>
        <v>1893.909600739039</v>
      </c>
      <c r="M172" s="160">
        <f>IF(RES_hhdet_tes!M172=0,0,RES_hhdet_tes!M172/0.086*1000000/RES_hhdet_num!M172)</f>
        <v>1860.1099682091165</v>
      </c>
      <c r="N172" s="160">
        <f>IF(RES_hhdet_tes!N172=0,0,RES_hhdet_tes!N172/0.086*1000000/RES_hhdet_num!N172)</f>
        <v>2074.7106622526721</v>
      </c>
      <c r="O172" s="160">
        <f>IF(RES_hhdet_tes!O172=0,0,RES_hhdet_tes!O172/0.086*1000000/RES_hhdet_num!O172)</f>
        <v>2140.8540494492695</v>
      </c>
      <c r="P172" s="160">
        <f>IF(RES_hhdet_tes!P172=0,0,RES_hhdet_tes!P172/0.086*1000000/RES_hhdet_num!P172)</f>
        <v>2179.7546352377221</v>
      </c>
      <c r="Q172" s="160">
        <f>IF(RES_hhdet_tes!Q172=0,0,RES_hhdet_tes!Q172/0.086*1000000/RES_hhdet_num!Q172)</f>
        <v>0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1275.7329596800846</v>
      </c>
      <c r="C173" s="156">
        <f>IF(RES_hhdet_tes!C173=0,0,RES_hhdet_tes!C173/0.086*1000000/RES_hhdet_num!C172)</f>
        <v>1371.5205601900511</v>
      </c>
      <c r="D173" s="156">
        <f>IF(RES_hhdet_tes!D173=0,0,RES_hhdet_tes!D173/0.086*1000000/RES_hhdet_num!D172)</f>
        <v>1559.4717011957694</v>
      </c>
      <c r="E173" s="156">
        <f>IF(RES_hhdet_tes!E173=0,0,RES_hhdet_tes!E173/0.086*1000000/RES_hhdet_num!E172)</f>
        <v>1477.8820938707199</v>
      </c>
      <c r="F173" s="156">
        <f>IF(RES_hhdet_tes!F173=0,0,RES_hhdet_tes!F173/0.086*1000000/RES_hhdet_num!F172)</f>
        <v>1571.5683501727194</v>
      </c>
      <c r="G173" s="156">
        <f>IF(RES_hhdet_tes!G173=0,0,RES_hhdet_tes!G173/0.086*1000000/RES_hhdet_num!G172)</f>
        <v>1609.5469341281103</v>
      </c>
      <c r="H173" s="156">
        <f>IF(RES_hhdet_tes!H173=0,0,RES_hhdet_tes!H173/0.086*1000000/RES_hhdet_num!H172)</f>
        <v>1424.1830816798952</v>
      </c>
      <c r="I173" s="156">
        <f>IF(RES_hhdet_tes!I173=0,0,RES_hhdet_tes!I173/0.086*1000000/RES_hhdet_num!I172)</f>
        <v>1419.1424243678939</v>
      </c>
      <c r="J173" s="156">
        <f>IF(RES_hhdet_tes!J173=0,0,RES_hhdet_tes!J173/0.086*1000000/RES_hhdet_num!J172)</f>
        <v>1377.2442098563165</v>
      </c>
      <c r="K173" s="156">
        <f>IF(RES_hhdet_tes!K173=0,0,RES_hhdet_tes!K173/0.086*1000000/RES_hhdet_num!K172)</f>
        <v>1360.703851783999</v>
      </c>
      <c r="L173" s="156">
        <f>IF(RES_hhdet_tes!L173=0,0,RES_hhdet_tes!L173/0.086*1000000/RES_hhdet_num!L172)</f>
        <v>1286.5040522083468</v>
      </c>
      <c r="M173" s="156">
        <f>IF(RES_hhdet_tes!M173=0,0,RES_hhdet_tes!M173/0.086*1000000/RES_hhdet_num!M172)</f>
        <v>1258.426354838452</v>
      </c>
      <c r="N173" s="156">
        <f>IF(RES_hhdet_tes!N173=0,0,RES_hhdet_tes!N173/0.086*1000000/RES_hhdet_num!N172)</f>
        <v>1467.9676816447893</v>
      </c>
      <c r="O173" s="156">
        <f>IF(RES_hhdet_tes!O173=0,0,RES_hhdet_tes!O173/0.086*1000000/RES_hhdet_num!O172)</f>
        <v>1531.0937854039651</v>
      </c>
      <c r="P173" s="156">
        <f>IF(RES_hhdet_tes!P173=0,0,RES_hhdet_tes!P173/0.086*1000000/RES_hhdet_num!P172)</f>
        <v>1572.3064444800602</v>
      </c>
      <c r="Q173" s="156">
        <f>IF(RES_hhdet_tes!Q173=0,0,RES_hhdet_tes!Q173/0.086*1000000/RES_hhdet_num!Q172)</f>
        <v>0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590.34416470284134</v>
      </c>
      <c r="C174" s="57">
        <f>IF(RES_hhdet_tes!C174=0,0,RES_hhdet_tes!C174/0.086*1000000/RES_hhdet_num!C172)</f>
        <v>598.17075592936817</v>
      </c>
      <c r="D174" s="57">
        <f>IF(RES_hhdet_tes!D174=0,0,RES_hhdet_tes!D174/0.086*1000000/RES_hhdet_num!D172)</f>
        <v>593.45520642491579</v>
      </c>
      <c r="E174" s="57">
        <f>IF(RES_hhdet_tes!E174=0,0,RES_hhdet_tes!E174/0.086*1000000/RES_hhdet_num!E172)</f>
        <v>593.783838931275</v>
      </c>
      <c r="F174" s="57">
        <f>IF(RES_hhdet_tes!F174=0,0,RES_hhdet_tes!F174/0.086*1000000/RES_hhdet_num!F172)</f>
        <v>598.03347154618109</v>
      </c>
      <c r="G174" s="57">
        <f>IF(RES_hhdet_tes!G174=0,0,RES_hhdet_tes!G174/0.086*1000000/RES_hhdet_num!G172)</f>
        <v>596.1746712283425</v>
      </c>
      <c r="H174" s="57">
        <f>IF(RES_hhdet_tes!H174=0,0,RES_hhdet_tes!H174/0.086*1000000/RES_hhdet_num!H172)</f>
        <v>593.38378886267958</v>
      </c>
      <c r="I174" s="57">
        <f>IF(RES_hhdet_tes!I174=0,0,RES_hhdet_tes!I174/0.086*1000000/RES_hhdet_num!I172)</f>
        <v>590.05648013236032</v>
      </c>
      <c r="J174" s="57">
        <f>IF(RES_hhdet_tes!J174=0,0,RES_hhdet_tes!J174/0.086*1000000/RES_hhdet_num!J172)</f>
        <v>597.00836914151455</v>
      </c>
      <c r="K174" s="57">
        <f>IF(RES_hhdet_tes!K174=0,0,RES_hhdet_tes!K174/0.086*1000000/RES_hhdet_num!K172)</f>
        <v>594.67557119265928</v>
      </c>
      <c r="L174" s="57">
        <f>IF(RES_hhdet_tes!L174=0,0,RES_hhdet_tes!L174/0.086*1000000/RES_hhdet_num!L172)</f>
        <v>607.40554853069204</v>
      </c>
      <c r="M174" s="57">
        <f>IF(RES_hhdet_tes!M174=0,0,RES_hhdet_tes!M174/0.086*1000000/RES_hhdet_num!M172)</f>
        <v>601.68361337066437</v>
      </c>
      <c r="N174" s="57">
        <f>IF(RES_hhdet_tes!N174=0,0,RES_hhdet_tes!N174/0.086*1000000/RES_hhdet_num!N172)</f>
        <v>606.7429806078826</v>
      </c>
      <c r="O174" s="57">
        <f>IF(RES_hhdet_tes!O174=0,0,RES_hhdet_tes!O174/0.086*1000000/RES_hhdet_num!O172)</f>
        <v>609.76026404530421</v>
      </c>
      <c r="P174" s="57">
        <f>IF(RES_hhdet_tes!P174=0,0,RES_hhdet_tes!P174/0.086*1000000/RES_hhdet_num!P172)</f>
        <v>607.44819075766236</v>
      </c>
      <c r="Q174" s="57">
        <f>IF(RES_hhdet_tes!Q174=0,0,RES_hhdet_tes!Q174/0.086*1000000/RES_hhdet_num!Q172)</f>
        <v>0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706.5839790583392</v>
      </c>
      <c r="C175" s="157">
        <f>IF(RES_hhdet_tes!C175=0,0,RES_hhdet_tes!C175/0.086*1000000/RES_hhdet_num!C$161)</f>
        <v>716.05098706179149</v>
      </c>
      <c r="D175" s="157">
        <f>IF(RES_hhdet_tes!D175=0,0,RES_hhdet_tes!D175/0.086*1000000/RES_hhdet_num!D$161)</f>
        <v>750.61594442021828</v>
      </c>
      <c r="E175" s="157">
        <f>IF(RES_hhdet_tes!E175=0,0,RES_hhdet_tes!E175/0.086*1000000/RES_hhdet_num!E$161)</f>
        <v>810.04036018892293</v>
      </c>
      <c r="F175" s="157">
        <f>IF(RES_hhdet_tes!F175=0,0,RES_hhdet_tes!F175/0.086*1000000/RES_hhdet_num!F$161)</f>
        <v>823.41257702977725</v>
      </c>
      <c r="G175" s="157">
        <f>IF(RES_hhdet_tes!G175=0,0,RES_hhdet_tes!G175/0.086*1000000/RES_hhdet_num!G$161)</f>
        <v>856.59763732508145</v>
      </c>
      <c r="H175" s="157">
        <f>IF(RES_hhdet_tes!H175=0,0,RES_hhdet_tes!H175/0.086*1000000/RES_hhdet_num!H$161)</f>
        <v>814.90975354647264</v>
      </c>
      <c r="I175" s="157">
        <f>IF(RES_hhdet_tes!I175=0,0,RES_hhdet_tes!I175/0.086*1000000/RES_hhdet_num!I$161)</f>
        <v>808.51937091680327</v>
      </c>
      <c r="J175" s="157">
        <f>IF(RES_hhdet_tes!J175=0,0,RES_hhdet_tes!J175/0.086*1000000/RES_hhdet_num!J$161)</f>
        <v>720.05549571952099</v>
      </c>
      <c r="K175" s="157">
        <f>IF(RES_hhdet_tes!K175=0,0,RES_hhdet_tes!K175/0.086*1000000/RES_hhdet_num!K$161)</f>
        <v>737.73375434174625</v>
      </c>
      <c r="L175" s="157">
        <f>IF(RES_hhdet_tes!L175=0,0,RES_hhdet_tes!L175/0.086*1000000/RES_hhdet_num!L$161)</f>
        <v>715.70455849065047</v>
      </c>
      <c r="M175" s="157">
        <f>IF(RES_hhdet_tes!M175=0,0,RES_hhdet_tes!M175/0.086*1000000/RES_hhdet_num!M$161)</f>
        <v>714.55303092295037</v>
      </c>
      <c r="N175" s="157">
        <f>IF(RES_hhdet_tes!N175=0,0,RES_hhdet_tes!N175/0.086*1000000/RES_hhdet_num!N$161)</f>
        <v>768.70236405620051</v>
      </c>
      <c r="O175" s="157">
        <f>IF(RES_hhdet_tes!O175=0,0,RES_hhdet_tes!O175/0.086*1000000/RES_hhdet_num!O$161)</f>
        <v>795.23135029303228</v>
      </c>
      <c r="P175" s="157">
        <f>IF(RES_hhdet_tes!P175=0,0,RES_hhdet_tes!P175/0.086*1000000/RES_hhdet_num!P$161)</f>
        <v>821.49465949369244</v>
      </c>
      <c r="Q175" s="157">
        <f>IF(RES_hhdet_tes!Q175=0,0,RES_hhdet_tes!Q175/0.086*1000000/RES_hhdet_num!Q$161)</f>
        <v>900.0164163665836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614.02520423682199</v>
      </c>
      <c r="C176" s="156">
        <f>IF(RES_hhdet_tes!C176=0,0,RES_hhdet_tes!C176/0.086*1000000/RES_hhdet_num!C176)</f>
        <v>615.11722526374069</v>
      </c>
      <c r="D176" s="156">
        <f>IF(RES_hhdet_tes!D176=0,0,RES_hhdet_tes!D176/0.086*1000000/RES_hhdet_num!D176)</f>
        <v>611.12864940878023</v>
      </c>
      <c r="E176" s="156">
        <f>IF(RES_hhdet_tes!E176=0,0,RES_hhdet_tes!E176/0.086*1000000/RES_hhdet_num!E176)</f>
        <v>647.77187804898722</v>
      </c>
      <c r="F176" s="156">
        <f>IF(RES_hhdet_tes!F176=0,0,RES_hhdet_tes!F176/0.086*1000000/RES_hhdet_num!F176)</f>
        <v>643.55254083518696</v>
      </c>
      <c r="G176" s="156">
        <f>IF(RES_hhdet_tes!G176=0,0,RES_hhdet_tes!G176/0.086*1000000/RES_hhdet_num!G176)</f>
        <v>638.74225284496788</v>
      </c>
      <c r="H176" s="156">
        <f>IF(RES_hhdet_tes!H176=0,0,RES_hhdet_tes!H176/0.086*1000000/RES_hhdet_num!H176)</f>
        <v>639.13264875280049</v>
      </c>
      <c r="I176" s="156">
        <f>IF(RES_hhdet_tes!I176=0,0,RES_hhdet_tes!I176/0.086*1000000/RES_hhdet_num!I176)</f>
        <v>637.73715234631675</v>
      </c>
      <c r="J176" s="156">
        <f>IF(RES_hhdet_tes!J176=0,0,RES_hhdet_tes!J176/0.086*1000000/RES_hhdet_num!J176)</f>
        <v>632.37476102642995</v>
      </c>
      <c r="K176" s="156">
        <f>IF(RES_hhdet_tes!K176=0,0,RES_hhdet_tes!K176/0.086*1000000/RES_hhdet_num!K176)</f>
        <v>643.92338270917287</v>
      </c>
      <c r="L176" s="156">
        <f>IF(RES_hhdet_tes!L176=0,0,RES_hhdet_tes!L176/0.086*1000000/RES_hhdet_num!L176)</f>
        <v>652.42059561748056</v>
      </c>
      <c r="M176" s="156">
        <f>IF(RES_hhdet_tes!M176=0,0,RES_hhdet_tes!M176/0.086*1000000/RES_hhdet_num!M176)</f>
        <v>648.69707022876332</v>
      </c>
      <c r="N176" s="156">
        <f>IF(RES_hhdet_tes!N176=0,0,RES_hhdet_tes!N176/0.086*1000000/RES_hhdet_num!N176)</f>
        <v>647.4714537499741</v>
      </c>
      <c r="O176" s="156">
        <f>IF(RES_hhdet_tes!O176=0,0,RES_hhdet_tes!O176/0.086*1000000/RES_hhdet_num!O176)</f>
        <v>645.03514926929324</v>
      </c>
      <c r="P176" s="156">
        <f>IF(RES_hhdet_tes!P176=0,0,RES_hhdet_tes!P176/0.086*1000000/RES_hhdet_num!P176)</f>
        <v>636.05527670225513</v>
      </c>
      <c r="Q176" s="156">
        <f>IF(RES_hhdet_tes!Q176=0,0,RES_hhdet_tes!Q176/0.086*1000000/RES_hhdet_num!Q176)</f>
        <v>650.43904407454488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717.54803125986098</v>
      </c>
      <c r="C177" s="57">
        <f>IF(RES_hhdet_tes!C177=0,0,RES_hhdet_tes!C177/0.086*1000000/RES_hhdet_num!C177)</f>
        <v>728.08925160409296</v>
      </c>
      <c r="D177" s="57">
        <f>IF(RES_hhdet_tes!D177=0,0,RES_hhdet_tes!D177/0.086*1000000/RES_hhdet_num!D177)</f>
        <v>779.52811060804083</v>
      </c>
      <c r="E177" s="57">
        <f>IF(RES_hhdet_tes!E177=0,0,RES_hhdet_tes!E177/0.086*1000000/RES_hhdet_num!E177)</f>
        <v>824.81418678140483</v>
      </c>
      <c r="F177" s="57">
        <f>IF(RES_hhdet_tes!F177=0,0,RES_hhdet_tes!F177/0.086*1000000/RES_hhdet_num!F177)</f>
        <v>843.05371064617543</v>
      </c>
      <c r="G177" s="57">
        <f>IF(RES_hhdet_tes!G177=0,0,RES_hhdet_tes!G177/0.086*1000000/RES_hhdet_num!G177)</f>
        <v>876.17440732177465</v>
      </c>
      <c r="H177" s="57">
        <f>IF(RES_hhdet_tes!H177=0,0,RES_hhdet_tes!H177/0.086*1000000/RES_hhdet_num!H177)</f>
        <v>828.21166854155729</v>
      </c>
      <c r="I177" s="57">
        <f>IF(RES_hhdet_tes!I177=0,0,RES_hhdet_tes!I177/0.086*1000000/RES_hhdet_num!I177)</f>
        <v>827.32859623396428</v>
      </c>
      <c r="J177" s="57">
        <f>IF(RES_hhdet_tes!J177=0,0,RES_hhdet_tes!J177/0.086*1000000/RES_hhdet_num!J177)</f>
        <v>744.96230897662508</v>
      </c>
      <c r="K177" s="57">
        <f>IF(RES_hhdet_tes!K177=0,0,RES_hhdet_tes!K177/0.086*1000000/RES_hhdet_num!K177)</f>
        <v>750.86831530821848</v>
      </c>
      <c r="L177" s="57">
        <f>IF(RES_hhdet_tes!L177=0,0,RES_hhdet_tes!L177/0.086*1000000/RES_hhdet_num!L177)</f>
        <v>719.41600054210016</v>
      </c>
      <c r="M177" s="57">
        <f>IF(RES_hhdet_tes!M177=0,0,RES_hhdet_tes!M177/0.086*1000000/RES_hhdet_num!M177)</f>
        <v>728.77564649113378</v>
      </c>
      <c r="N177" s="57">
        <f>IF(RES_hhdet_tes!N177=0,0,RES_hhdet_tes!N177/0.086*1000000/RES_hhdet_num!N177)</f>
        <v>792.10875033569187</v>
      </c>
      <c r="O177" s="57">
        <f>IF(RES_hhdet_tes!O177=0,0,RES_hhdet_tes!O177/0.086*1000000/RES_hhdet_num!O177)</f>
        <v>821.35050656625242</v>
      </c>
      <c r="P177" s="57">
        <f>IF(RES_hhdet_tes!P177=0,0,RES_hhdet_tes!P177/0.086*1000000/RES_hhdet_num!P177)</f>
        <v>863.3220464455153</v>
      </c>
      <c r="Q177" s="57">
        <f>IF(RES_hhdet_tes!Q177=0,0,RES_hhdet_tes!Q177/0.086*1000000/RES_hhdet_num!Q177)</f>
        <v>947.95833303300867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7770.3002209158076</v>
      </c>
      <c r="C3" s="168">
        <f t="shared" ref="C3:Q3" si="0">SUM(C4,C7,C9,C19)</f>
        <v>8509.7358511583388</v>
      </c>
      <c r="D3" s="168">
        <f t="shared" si="0"/>
        <v>7708.1301150215195</v>
      </c>
      <c r="E3" s="168">
        <f t="shared" si="0"/>
        <v>7915.9131563440078</v>
      </c>
      <c r="F3" s="168">
        <f t="shared" si="0"/>
        <v>8092.124302907232</v>
      </c>
      <c r="G3" s="168">
        <f t="shared" si="0"/>
        <v>7732.697389829993</v>
      </c>
      <c r="H3" s="168">
        <f t="shared" si="0"/>
        <v>7047.1357847256158</v>
      </c>
      <c r="I3" s="168">
        <f t="shared" si="0"/>
        <v>5729.3551766659648</v>
      </c>
      <c r="J3" s="168">
        <f t="shared" si="0"/>
        <v>6786.1749279532842</v>
      </c>
      <c r="K3" s="168">
        <f t="shared" si="0"/>
        <v>6059.0385434834034</v>
      </c>
      <c r="L3" s="168">
        <f t="shared" si="0"/>
        <v>6682.3153712407011</v>
      </c>
      <c r="M3" s="168">
        <f t="shared" si="0"/>
        <v>5727.3246114103285</v>
      </c>
      <c r="N3" s="168">
        <f t="shared" si="0"/>
        <v>5802.6383363725736</v>
      </c>
      <c r="O3" s="168">
        <f t="shared" si="0"/>
        <v>6598.489735132951</v>
      </c>
      <c r="P3" s="168">
        <f t="shared" si="0"/>
        <v>5096.4000302117165</v>
      </c>
      <c r="Q3" s="168">
        <f t="shared" si="0"/>
        <v>5832.2904223737614</v>
      </c>
    </row>
    <row r="4" spans="1:17" ht="12.95" customHeight="1" x14ac:dyDescent="0.25">
      <c r="A4" s="158" t="s">
        <v>65</v>
      </c>
      <c r="B4" s="157">
        <f t="shared" ref="B4:Q4" si="1">SUM(B5:B6)</f>
        <v>7471.3153092995999</v>
      </c>
      <c r="C4" s="157">
        <f t="shared" si="1"/>
        <v>8212.2399545227527</v>
      </c>
      <c r="D4" s="157">
        <f t="shared" si="1"/>
        <v>7398.055850200255</v>
      </c>
      <c r="E4" s="157">
        <f t="shared" si="1"/>
        <v>7638.0917884698174</v>
      </c>
      <c r="F4" s="157">
        <f t="shared" si="1"/>
        <v>7812.3919079790076</v>
      </c>
      <c r="G4" s="157">
        <f t="shared" si="1"/>
        <v>7464.1684771123073</v>
      </c>
      <c r="H4" s="157">
        <f t="shared" si="1"/>
        <v>6788.0607691940368</v>
      </c>
      <c r="I4" s="157">
        <f t="shared" si="1"/>
        <v>5467.3833451967521</v>
      </c>
      <c r="J4" s="157">
        <f t="shared" si="1"/>
        <v>6489.068642871297</v>
      </c>
      <c r="K4" s="157">
        <f t="shared" si="1"/>
        <v>5798.7249783897714</v>
      </c>
      <c r="L4" s="157">
        <f t="shared" si="1"/>
        <v>6442.7571652727893</v>
      </c>
      <c r="M4" s="157">
        <f t="shared" si="1"/>
        <v>5455.5558519812394</v>
      </c>
      <c r="N4" s="157">
        <f t="shared" si="1"/>
        <v>5537.6447660781105</v>
      </c>
      <c r="O4" s="157">
        <f t="shared" si="1"/>
        <v>6341.0855220973517</v>
      </c>
      <c r="P4" s="157">
        <f t="shared" si="1"/>
        <v>4833.3988951545671</v>
      </c>
      <c r="Q4" s="157">
        <f t="shared" si="1"/>
        <v>5581.5804976142635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7471.3153092995999</v>
      </c>
      <c r="C5" s="156">
        <f>IF(RES_hhdet_emi!C5=0,0,RES_hhdet_emi!C5*1000000/RES_hhdet_num!C$3)</f>
        <v>8212.2399545227527</v>
      </c>
      <c r="D5" s="156">
        <f>IF(RES_hhdet_emi!D5=0,0,RES_hhdet_emi!D5*1000000/RES_hhdet_num!D$3)</f>
        <v>7398.055850200255</v>
      </c>
      <c r="E5" s="156">
        <f>IF(RES_hhdet_emi!E5=0,0,RES_hhdet_emi!E5*1000000/RES_hhdet_num!E$3)</f>
        <v>7638.0917884698174</v>
      </c>
      <c r="F5" s="156">
        <f>IF(RES_hhdet_emi!F5=0,0,RES_hhdet_emi!F5*1000000/RES_hhdet_num!F$3)</f>
        <v>7812.3919079790076</v>
      </c>
      <c r="G5" s="156">
        <f>IF(RES_hhdet_emi!G5=0,0,RES_hhdet_emi!G5*1000000/RES_hhdet_num!G$3)</f>
        <v>7464.1684771123073</v>
      </c>
      <c r="H5" s="156">
        <f>IF(RES_hhdet_emi!H5=0,0,RES_hhdet_emi!H5*1000000/RES_hhdet_num!H$3)</f>
        <v>6788.0607691940368</v>
      </c>
      <c r="I5" s="156">
        <f>IF(RES_hhdet_emi!I5=0,0,RES_hhdet_emi!I5*1000000/RES_hhdet_num!I$3)</f>
        <v>5467.3833451967521</v>
      </c>
      <c r="J5" s="156">
        <f>IF(RES_hhdet_emi!J5=0,0,RES_hhdet_emi!J5*1000000/RES_hhdet_num!J$3)</f>
        <v>6489.068642871297</v>
      </c>
      <c r="K5" s="156">
        <f>IF(RES_hhdet_emi!K5=0,0,RES_hhdet_emi!K5*1000000/RES_hhdet_num!K$3)</f>
        <v>5798.7249783897714</v>
      </c>
      <c r="L5" s="156">
        <f>IF(RES_hhdet_emi!L5=0,0,RES_hhdet_emi!L5*1000000/RES_hhdet_num!L$3)</f>
        <v>6442.7571652727893</v>
      </c>
      <c r="M5" s="156">
        <f>IF(RES_hhdet_emi!M5=0,0,RES_hhdet_emi!M5*1000000/RES_hhdet_num!M$3)</f>
        <v>5455.5558519812394</v>
      </c>
      <c r="N5" s="156">
        <f>IF(RES_hhdet_emi!N5=0,0,RES_hhdet_emi!N5*1000000/RES_hhdet_num!N$3)</f>
        <v>5537.6447660781105</v>
      </c>
      <c r="O5" s="156">
        <f>IF(RES_hhdet_emi!O5=0,0,RES_hhdet_emi!O5*1000000/RES_hhdet_num!O$3)</f>
        <v>6341.0855220973517</v>
      </c>
      <c r="P5" s="156">
        <f>IF(RES_hhdet_emi!P5=0,0,RES_hhdet_emi!P5*1000000/RES_hhdet_num!P$3)</f>
        <v>4833.3988951545671</v>
      </c>
      <c r="Q5" s="156">
        <f>IF(RES_hhdet_emi!Q5=0,0,RES_hhdet_emi!Q5*1000000/RES_hhdet_num!Q$3)</f>
        <v>5581.5804976142635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263.58436561431847</v>
      </c>
      <c r="C9" s="157">
        <f>IF(RES_hhdet_emi!C9=0,0,RES_hhdet_emi!C9*1000000/RES_hhdet_num!C$3)</f>
        <v>262.17179967043779</v>
      </c>
      <c r="D9" s="157">
        <f>IF(RES_hhdet_emi!D9=0,0,RES_hhdet_emi!D9*1000000/RES_hhdet_num!D$3)</f>
        <v>255.39246016036083</v>
      </c>
      <c r="E9" s="157">
        <f>IF(RES_hhdet_emi!E9=0,0,RES_hhdet_emi!E9*1000000/RES_hhdet_num!E$3)</f>
        <v>250.68171049467949</v>
      </c>
      <c r="F9" s="157">
        <f>IF(RES_hhdet_emi!F9=0,0,RES_hhdet_emi!F9*1000000/RES_hhdet_num!F$3)</f>
        <v>247.91897234224578</v>
      </c>
      <c r="G9" s="157">
        <f>IF(RES_hhdet_emi!G9=0,0,RES_hhdet_emi!G9*1000000/RES_hhdet_num!G$3)</f>
        <v>242.08682061111372</v>
      </c>
      <c r="H9" s="157">
        <f>IF(RES_hhdet_emi!H9=0,0,RES_hhdet_emi!H9*1000000/RES_hhdet_num!H$3)</f>
        <v>236.54601419142256</v>
      </c>
      <c r="I9" s="157">
        <f>IF(RES_hhdet_emi!I9=0,0,RES_hhdet_emi!I9*1000000/RES_hhdet_num!I$3)</f>
        <v>230.52174131234639</v>
      </c>
      <c r="J9" s="157">
        <f>IF(RES_hhdet_emi!J9=0,0,RES_hhdet_emi!J9*1000000/RES_hhdet_num!J$3)</f>
        <v>228.58267808486579</v>
      </c>
      <c r="K9" s="157">
        <f>IF(RES_hhdet_emi!K9=0,0,RES_hhdet_emi!K9*1000000/RES_hhdet_num!K$3)</f>
        <v>221.90886866727081</v>
      </c>
      <c r="L9" s="157">
        <f>IF(RES_hhdet_emi!L9=0,0,RES_hhdet_emi!L9*1000000/RES_hhdet_num!L$3)</f>
        <v>222.00878396429792</v>
      </c>
      <c r="M9" s="157">
        <f>IF(RES_hhdet_emi!M9=0,0,RES_hhdet_emi!M9*1000000/RES_hhdet_num!M$3)</f>
        <v>216.43016991711193</v>
      </c>
      <c r="N9" s="157">
        <f>IF(RES_hhdet_emi!N9=0,0,RES_hhdet_emi!N9*1000000/RES_hhdet_num!N$3)</f>
        <v>214.76231436944141</v>
      </c>
      <c r="O9" s="157">
        <f>IF(RES_hhdet_emi!O9=0,0,RES_hhdet_emi!O9*1000000/RES_hhdet_num!O$3)</f>
        <v>211.65254388883255</v>
      </c>
      <c r="P9" s="157">
        <f>IF(RES_hhdet_emi!P9=0,0,RES_hhdet_emi!P9*1000000/RES_hhdet_num!P$3)</f>
        <v>207.09192481874578</v>
      </c>
      <c r="Q9" s="157">
        <f>IF(RES_hhdet_emi!Q9=0,0,RES_hhdet_emi!Q9*1000000/RES_hhdet_num!Q$3)</f>
        <v>200.76826565022949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729.7373803742455</v>
      </c>
      <c r="C11" s="132">
        <f>IF(RES_hhdet_emi!C11=0,0,RES_hhdet_emi!C11*1000000/RES_hhdet_num!C11)</f>
        <v>733.95993628275289</v>
      </c>
      <c r="D11" s="132">
        <f>IF(RES_hhdet_emi!D11=0,0,RES_hhdet_emi!D11*1000000/RES_hhdet_num!D11)</f>
        <v>722.67730549353485</v>
      </c>
      <c r="E11" s="132">
        <f>IF(RES_hhdet_emi!E11=0,0,RES_hhdet_emi!E11*1000000/RES_hhdet_num!E11)</f>
        <v>717.60997514536757</v>
      </c>
      <c r="F11" s="132">
        <f>IF(RES_hhdet_emi!F11=0,0,RES_hhdet_emi!F11*1000000/RES_hhdet_num!F11)</f>
        <v>717.37869309096084</v>
      </c>
      <c r="G11" s="132">
        <f>IF(RES_hhdet_emi!G11=0,0,RES_hhdet_emi!G11*1000000/RES_hhdet_num!G11)</f>
        <v>707.89164900318144</v>
      </c>
      <c r="H11" s="132">
        <f>IF(RES_hhdet_emi!H11=0,0,RES_hhdet_emi!H11*1000000/RES_hhdet_num!H11)</f>
        <v>699.64717633998168</v>
      </c>
      <c r="I11" s="132">
        <f>IF(RES_hhdet_emi!I11=0,0,RES_hhdet_emi!I11*1000000/RES_hhdet_num!I11)</f>
        <v>690.47011833964916</v>
      </c>
      <c r="J11" s="132">
        <f>IF(RES_hhdet_emi!J11=0,0,RES_hhdet_emi!J11*1000000/RES_hhdet_num!J11)</f>
        <v>693.18768908196887</v>
      </c>
      <c r="K11" s="132">
        <f>IF(RES_hhdet_emi!K11=0,0,RES_hhdet_emi!K11*1000000/RES_hhdet_num!K11)</f>
        <v>684.77901481999845</v>
      </c>
      <c r="L11" s="132">
        <f>IF(RES_hhdet_emi!L11=0,0,RES_hhdet_emi!L11*1000000/RES_hhdet_num!L11)</f>
        <v>694.08119324957636</v>
      </c>
      <c r="M11" s="132">
        <f>IF(RES_hhdet_emi!M11=0,0,RES_hhdet_emi!M11*1000000/RES_hhdet_num!M11)</f>
        <v>686.21391419678935</v>
      </c>
      <c r="N11" s="132">
        <f>IF(RES_hhdet_emi!N11=0,0,RES_hhdet_emi!N11*1000000/RES_hhdet_num!N11)</f>
        <v>689.705681163495</v>
      </c>
      <c r="O11" s="132">
        <f>IF(RES_hhdet_emi!O11=0,0,RES_hhdet_emi!O11*1000000/RES_hhdet_num!O11)</f>
        <v>690.62739241478482</v>
      </c>
      <c r="P11" s="132">
        <f>IF(RES_hhdet_emi!P11=0,0,RES_hhdet_emi!P11*1000000/RES_hhdet_num!P11)</f>
        <v>685.34999307472344</v>
      </c>
      <c r="Q11" s="132">
        <f>IF(RES_hhdet_emi!Q11=0,0,RES_hhdet_emi!Q11*1000000/RES_hhdet_num!Q11)</f>
        <v>673.94327667089169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474.32929724330876</v>
      </c>
      <c r="C12" s="132">
        <f>IF(RES_hhdet_emi!C12=0,0,RES_hhdet_emi!C12*1000000/RES_hhdet_num!C12)</f>
        <v>477.07395858382523</v>
      </c>
      <c r="D12" s="132">
        <f>IF(RES_hhdet_emi!D12=0,0,RES_hhdet_emi!D12*1000000/RES_hhdet_num!D12)</f>
        <v>469.74024857082662</v>
      </c>
      <c r="E12" s="132">
        <f>IF(RES_hhdet_emi!E12=0,0,RES_hhdet_emi!E12*1000000/RES_hhdet_num!E12)</f>
        <v>466.44648384451335</v>
      </c>
      <c r="F12" s="132">
        <f>IF(RES_hhdet_emi!F12=0,0,RES_hhdet_emi!F12*1000000/RES_hhdet_num!F12)</f>
        <v>466.29615050911451</v>
      </c>
      <c r="G12" s="132">
        <f>IF(RES_hhdet_emi!G12=0,0,RES_hhdet_emi!G12*1000000/RES_hhdet_num!G12)</f>
        <v>460.12957185208222</v>
      </c>
      <c r="H12" s="132">
        <f>IF(RES_hhdet_emi!H12=0,0,RES_hhdet_emi!H12*1000000/RES_hhdet_num!H12)</f>
        <v>454.77066462098952</v>
      </c>
      <c r="I12" s="132">
        <f>IF(RES_hhdet_emi!I12=0,0,RES_hhdet_emi!I12*1000000/RES_hhdet_num!I12)</f>
        <v>448.8055769207752</v>
      </c>
      <c r="J12" s="132">
        <f>IF(RES_hhdet_emi!J12=0,0,RES_hhdet_emi!J12*1000000/RES_hhdet_num!J12)</f>
        <v>450.57199790329508</v>
      </c>
      <c r="K12" s="132">
        <f>IF(RES_hhdet_emi!K12=0,0,RES_hhdet_emi!K12*1000000/RES_hhdet_num!K12)</f>
        <v>445.10635963300217</v>
      </c>
      <c r="L12" s="132">
        <f>IF(RES_hhdet_emi!L12=0,0,RES_hhdet_emi!L12*1000000/RES_hhdet_num!L12)</f>
        <v>451.1527756122216</v>
      </c>
      <c r="M12" s="132">
        <f>IF(RES_hhdet_emi!M12=0,0,RES_hhdet_emi!M12*1000000/RES_hhdet_num!M12)</f>
        <v>446.03904422790879</v>
      </c>
      <c r="N12" s="132">
        <f>IF(RES_hhdet_emi!N12=0,0,RES_hhdet_emi!N12*1000000/RES_hhdet_num!N12)</f>
        <v>448.30869275626907</v>
      </c>
      <c r="O12" s="132">
        <f>IF(RES_hhdet_emi!O12=0,0,RES_hhdet_emi!O12*1000000/RES_hhdet_num!O12)</f>
        <v>448.90780506960664</v>
      </c>
      <c r="P12" s="132">
        <f>IF(RES_hhdet_emi!P12=0,0,RES_hhdet_emi!P12*1000000/RES_hhdet_num!P12)</f>
        <v>445.4774954985665</v>
      </c>
      <c r="Q12" s="132">
        <f>IF(RES_hhdet_emi!Q12=0,0,RES_hhdet_emi!Q12*1000000/RES_hhdet_num!Q12)</f>
        <v>438.06312983607569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474.32929724330876</v>
      </c>
      <c r="C13" s="165">
        <f>IF(RES_hhdet_emi!C13=0,0,RES_hhdet_emi!C13*1000000/RES_hhdet_num!C12)</f>
        <v>477.07395858382523</v>
      </c>
      <c r="D13" s="165">
        <f>IF(RES_hhdet_emi!D13=0,0,RES_hhdet_emi!D13*1000000/RES_hhdet_num!D12)</f>
        <v>469.74024857082662</v>
      </c>
      <c r="E13" s="165">
        <f>IF(RES_hhdet_emi!E13=0,0,RES_hhdet_emi!E13*1000000/RES_hhdet_num!E12)</f>
        <v>466.44648384451335</v>
      </c>
      <c r="F13" s="165">
        <f>IF(RES_hhdet_emi!F13=0,0,RES_hhdet_emi!F13*1000000/RES_hhdet_num!F12)</f>
        <v>466.29615050911451</v>
      </c>
      <c r="G13" s="165">
        <f>IF(RES_hhdet_emi!G13=0,0,RES_hhdet_emi!G13*1000000/RES_hhdet_num!G12)</f>
        <v>460.12957185208222</v>
      </c>
      <c r="H13" s="165">
        <f>IF(RES_hhdet_emi!H13=0,0,RES_hhdet_emi!H13*1000000/RES_hhdet_num!H12)</f>
        <v>454.77066462098952</v>
      </c>
      <c r="I13" s="165">
        <f>IF(RES_hhdet_emi!I13=0,0,RES_hhdet_emi!I13*1000000/RES_hhdet_num!I12)</f>
        <v>448.8055769207752</v>
      </c>
      <c r="J13" s="165">
        <f>IF(RES_hhdet_emi!J13=0,0,RES_hhdet_emi!J13*1000000/RES_hhdet_num!J12)</f>
        <v>450.57199790329508</v>
      </c>
      <c r="K13" s="165">
        <f>IF(RES_hhdet_emi!K13=0,0,RES_hhdet_emi!K13*1000000/RES_hhdet_num!K12)</f>
        <v>445.10635963300217</v>
      </c>
      <c r="L13" s="165">
        <f>IF(RES_hhdet_emi!L13=0,0,RES_hhdet_emi!L13*1000000/RES_hhdet_num!L12)</f>
        <v>451.1527756122216</v>
      </c>
      <c r="M13" s="165">
        <f>IF(RES_hhdet_emi!M13=0,0,RES_hhdet_emi!M13*1000000/RES_hhdet_num!M12)</f>
        <v>446.03904422790879</v>
      </c>
      <c r="N13" s="165">
        <f>IF(RES_hhdet_emi!N13=0,0,RES_hhdet_emi!N13*1000000/RES_hhdet_num!N12)</f>
        <v>448.30869275626907</v>
      </c>
      <c r="O13" s="165">
        <f>IF(RES_hhdet_emi!O13=0,0,RES_hhdet_emi!O13*1000000/RES_hhdet_num!O12)</f>
        <v>448.90780506960664</v>
      </c>
      <c r="P13" s="165">
        <f>IF(RES_hhdet_emi!P13=0,0,RES_hhdet_emi!P13*1000000/RES_hhdet_num!P12)</f>
        <v>445.4774954985665</v>
      </c>
      <c r="Q13" s="165">
        <f>IF(RES_hhdet_emi!Q13=0,0,RES_hhdet_emi!Q13*1000000/RES_hhdet_num!Q12)</f>
        <v>438.06312983607569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35.400546001888578</v>
      </c>
      <c r="C19" s="157">
        <f>IF(RES_hhdet_emi!C19=0,0,RES_hhdet_emi!C19*1000000/RES_hhdet_num!C$3)</f>
        <v>35.324096965148122</v>
      </c>
      <c r="D19" s="157">
        <f>IF(RES_hhdet_emi!D19=0,0,RES_hhdet_emi!D19*1000000/RES_hhdet_num!D$3)</f>
        <v>54.681804660902849</v>
      </c>
      <c r="E19" s="157">
        <f>IF(RES_hhdet_emi!E19=0,0,RES_hhdet_emi!E19*1000000/RES_hhdet_num!E$3)</f>
        <v>27.13965737951138</v>
      </c>
      <c r="F19" s="157">
        <f>IF(RES_hhdet_emi!F19=0,0,RES_hhdet_emi!F19*1000000/RES_hhdet_num!F$3)</f>
        <v>31.813422585978959</v>
      </c>
      <c r="G19" s="157">
        <f>IF(RES_hhdet_emi!G19=0,0,RES_hhdet_emi!G19*1000000/RES_hhdet_num!G$3)</f>
        <v>26.442092106572161</v>
      </c>
      <c r="H19" s="157">
        <f>IF(RES_hhdet_emi!H19=0,0,RES_hhdet_emi!H19*1000000/RES_hhdet_num!H$3)</f>
        <v>22.529001340156359</v>
      </c>
      <c r="I19" s="157">
        <f>IF(RES_hhdet_emi!I19=0,0,RES_hhdet_emi!I19*1000000/RES_hhdet_num!I$3)</f>
        <v>31.450090156865961</v>
      </c>
      <c r="J19" s="157">
        <f>IF(RES_hhdet_emi!J19=0,0,RES_hhdet_emi!J19*1000000/RES_hhdet_num!J$3)</f>
        <v>68.523606997121107</v>
      </c>
      <c r="K19" s="157">
        <f>IF(RES_hhdet_emi!K19=0,0,RES_hhdet_emi!K19*1000000/RES_hhdet_num!K$3)</f>
        <v>38.404696426360374</v>
      </c>
      <c r="L19" s="157">
        <f>IF(RES_hhdet_emi!L19=0,0,RES_hhdet_emi!L19*1000000/RES_hhdet_num!L$3)</f>
        <v>17.549422003613621</v>
      </c>
      <c r="M19" s="157">
        <f>IF(RES_hhdet_emi!M19=0,0,RES_hhdet_emi!M19*1000000/RES_hhdet_num!M$3)</f>
        <v>55.338589511977695</v>
      </c>
      <c r="N19" s="157">
        <f>IF(RES_hhdet_emi!N19=0,0,RES_hhdet_emi!N19*1000000/RES_hhdet_num!N$3)</f>
        <v>50.231255925021003</v>
      </c>
      <c r="O19" s="157">
        <f>IF(RES_hhdet_emi!O19=0,0,RES_hhdet_emi!O19*1000000/RES_hhdet_num!O$3)</f>
        <v>45.751669146766609</v>
      </c>
      <c r="P19" s="157">
        <f>IF(RES_hhdet_emi!P19=0,0,RES_hhdet_emi!P19*1000000/RES_hhdet_num!P$3)</f>
        <v>55.909210238403993</v>
      </c>
      <c r="Q19" s="157">
        <f>IF(RES_hhdet_emi!Q19=0,0,RES_hhdet_emi!Q19*1000000/RES_hhdet_num!Q$3)</f>
        <v>49.941659109268222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334.24301928967611</v>
      </c>
      <c r="C21" s="156">
        <f>IF(RES_hhdet_emi!C21=0,0,RES_hhdet_emi!C21*1000000/RES_hhdet_num!C21)</f>
        <v>331.48628324521752</v>
      </c>
      <c r="D21" s="156">
        <f>IF(RES_hhdet_emi!D21=0,0,RES_hhdet_emi!D21*1000000/RES_hhdet_num!D21)</f>
        <v>318.50584291582646</v>
      </c>
      <c r="E21" s="156">
        <f>IF(RES_hhdet_emi!E21=0,0,RES_hhdet_emi!E21*1000000/RES_hhdet_num!E21)</f>
        <v>325.22999648675636</v>
      </c>
      <c r="F21" s="156">
        <f>IF(RES_hhdet_emi!F21=0,0,RES_hhdet_emi!F21*1000000/RES_hhdet_num!F21)</f>
        <v>323.10810106612536</v>
      </c>
      <c r="G21" s="156">
        <f>IF(RES_hhdet_emi!G21=0,0,RES_hhdet_emi!G21*1000000/RES_hhdet_num!G21)</f>
        <v>320.69246501479489</v>
      </c>
      <c r="H21" s="156">
        <f>IF(RES_hhdet_emi!H21=0,0,RES_hhdet_emi!H21*1000000/RES_hhdet_num!H21)</f>
        <v>320.22753026830623</v>
      </c>
      <c r="I21" s="156">
        <f>IF(RES_hhdet_emi!I21=0,0,RES_hhdet_emi!I21*1000000/RES_hhdet_num!I21)</f>
        <v>316.99158605213751</v>
      </c>
      <c r="J21" s="156">
        <f>IF(RES_hhdet_emi!J21=0,0,RES_hhdet_emi!J21*1000000/RES_hhdet_num!J21)</f>
        <v>309.75743980954553</v>
      </c>
      <c r="K21" s="156">
        <f>IF(RES_hhdet_emi!K21=0,0,RES_hhdet_emi!K21*1000000/RES_hhdet_num!K21)</f>
        <v>312.69750778657891</v>
      </c>
      <c r="L21" s="156">
        <f>IF(RES_hhdet_emi!L21=0,0,RES_hhdet_emi!L21*1000000/RES_hhdet_num!L21)</f>
        <v>316.8238640750875</v>
      </c>
      <c r="M21" s="156">
        <f>IF(RES_hhdet_emi!M21=0,0,RES_hhdet_emi!M21*1000000/RES_hhdet_num!M21)</f>
        <v>311.56602194268561</v>
      </c>
      <c r="N21" s="156">
        <f>IF(RES_hhdet_emi!N21=0,0,RES_hhdet_emi!N21*1000000/RES_hhdet_num!N21)</f>
        <v>310.40306858352363</v>
      </c>
      <c r="O21" s="156">
        <f>IF(RES_hhdet_emi!O21=0,0,RES_hhdet_emi!O21*1000000/RES_hhdet_num!O21)</f>
        <v>308.86157982323181</v>
      </c>
      <c r="P21" s="156">
        <f>IF(RES_hhdet_emi!P21=0,0,RES_hhdet_emi!P21*1000000/RES_hhdet_num!P21)</f>
        <v>303.76923198303598</v>
      </c>
      <c r="Q21" s="156">
        <f>IF(RES_hhdet_emi!Q21=0,0,RES_hhdet_emi!Q21*1000000/RES_hhdet_num!Q21)</f>
        <v>309.94771191077609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4525.7209819772515</v>
      </c>
      <c r="C24" s="168">
        <f t="shared" ref="C24:Q24" si="3">SUM(C25,C28,C30,C39)</f>
        <v>4482.2638348091814</v>
      </c>
      <c r="D24" s="168">
        <f t="shared" si="3"/>
        <v>4271.0816985365846</v>
      </c>
      <c r="E24" s="168">
        <f t="shared" si="3"/>
        <v>4459.9884452490305</v>
      </c>
      <c r="F24" s="168">
        <f t="shared" si="3"/>
        <v>4420.7301462599007</v>
      </c>
      <c r="G24" s="168">
        <f t="shared" si="3"/>
        <v>4325.0563841469238</v>
      </c>
      <c r="H24" s="168">
        <f t="shared" si="3"/>
        <v>3803.6019993996319</v>
      </c>
      <c r="I24" s="168">
        <f t="shared" si="3"/>
        <v>3516.0829269224228</v>
      </c>
      <c r="J24" s="168">
        <f t="shared" si="3"/>
        <v>3695.9672729234276</v>
      </c>
      <c r="K24" s="168">
        <f t="shared" si="3"/>
        <v>3556.1217153158059</v>
      </c>
      <c r="L24" s="168">
        <f t="shared" si="3"/>
        <v>3896.0897821823655</v>
      </c>
      <c r="M24" s="168">
        <f t="shared" si="3"/>
        <v>3207.4027389130388</v>
      </c>
      <c r="N24" s="168">
        <f t="shared" si="3"/>
        <v>3275.7908159968274</v>
      </c>
      <c r="O24" s="168">
        <f t="shared" si="3"/>
        <v>3545.1944053820507</v>
      </c>
      <c r="P24" s="168">
        <f t="shared" si="3"/>
        <v>2911.2173960377781</v>
      </c>
      <c r="Q24" s="168">
        <f t="shared" si="3"/>
        <v>3230.5487495355992</v>
      </c>
    </row>
    <row r="25" spans="1:17" ht="12.95" customHeight="1" x14ac:dyDescent="0.25">
      <c r="A25" s="158" t="s">
        <v>65</v>
      </c>
      <c r="B25" s="157">
        <f t="shared" ref="B25:Q25" si="4">SUM(B26:B27)</f>
        <v>4226.6983927249812</v>
      </c>
      <c r="C25" s="157">
        <f t="shared" si="4"/>
        <v>4179.7775456042309</v>
      </c>
      <c r="D25" s="157">
        <f t="shared" si="4"/>
        <v>3950.7549764815512</v>
      </c>
      <c r="E25" s="157">
        <f t="shared" si="4"/>
        <v>4166.282523836263</v>
      </c>
      <c r="F25" s="157">
        <f t="shared" si="4"/>
        <v>4119.9246244439855</v>
      </c>
      <c r="G25" s="157">
        <f t="shared" si="4"/>
        <v>4030.5613794782398</v>
      </c>
      <c r="H25" s="157">
        <f t="shared" si="4"/>
        <v>3513.9557237345748</v>
      </c>
      <c r="I25" s="157">
        <f t="shared" si="4"/>
        <v>3219.0508204517673</v>
      </c>
      <c r="J25" s="157">
        <f t="shared" si="4"/>
        <v>3358.5483179811263</v>
      </c>
      <c r="K25" s="157">
        <f t="shared" si="4"/>
        <v>3250.9933349054131</v>
      </c>
      <c r="L25" s="157">
        <f t="shared" si="4"/>
        <v>3606.2363519016194</v>
      </c>
      <c r="M25" s="157">
        <f t="shared" si="4"/>
        <v>2881.1033513262105</v>
      </c>
      <c r="N25" s="157">
        <f t="shared" si="4"/>
        <v>2951.0941385350216</v>
      </c>
      <c r="O25" s="157">
        <f t="shared" si="4"/>
        <v>3223.4059221285993</v>
      </c>
      <c r="P25" s="157">
        <f t="shared" si="4"/>
        <v>2579.6930751677551</v>
      </c>
      <c r="Q25" s="157">
        <f t="shared" si="4"/>
        <v>2907.7498976346883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4226.6983927249812</v>
      </c>
      <c r="C26" s="156">
        <f>IF(RES_hhdet_emi!C26=0,0,RES_hhdet_emi!C26*1000000/RES_hhdet_num!C$24)</f>
        <v>4179.7775456042309</v>
      </c>
      <c r="D26" s="156">
        <f>IF(RES_hhdet_emi!D26=0,0,RES_hhdet_emi!D26*1000000/RES_hhdet_num!D$24)</f>
        <v>3950.7549764815512</v>
      </c>
      <c r="E26" s="156">
        <f>IF(RES_hhdet_emi!E26=0,0,RES_hhdet_emi!E26*1000000/RES_hhdet_num!E$24)</f>
        <v>4166.282523836263</v>
      </c>
      <c r="F26" s="156">
        <f>IF(RES_hhdet_emi!F26=0,0,RES_hhdet_emi!F26*1000000/RES_hhdet_num!F$24)</f>
        <v>4119.9246244439855</v>
      </c>
      <c r="G26" s="156">
        <f>IF(RES_hhdet_emi!G26=0,0,RES_hhdet_emi!G26*1000000/RES_hhdet_num!G$24)</f>
        <v>4030.5613794782398</v>
      </c>
      <c r="H26" s="156">
        <f>IF(RES_hhdet_emi!H26=0,0,RES_hhdet_emi!H26*1000000/RES_hhdet_num!H$24)</f>
        <v>3513.9557237345748</v>
      </c>
      <c r="I26" s="156">
        <f>IF(RES_hhdet_emi!I26=0,0,RES_hhdet_emi!I26*1000000/RES_hhdet_num!I$24)</f>
        <v>3219.0508204517673</v>
      </c>
      <c r="J26" s="156">
        <f>IF(RES_hhdet_emi!J26=0,0,RES_hhdet_emi!J26*1000000/RES_hhdet_num!J$24)</f>
        <v>3358.5483179811263</v>
      </c>
      <c r="K26" s="156">
        <f>IF(RES_hhdet_emi!K26=0,0,RES_hhdet_emi!K26*1000000/RES_hhdet_num!K$24)</f>
        <v>3250.9933349054131</v>
      </c>
      <c r="L26" s="156">
        <f>IF(RES_hhdet_emi!L26=0,0,RES_hhdet_emi!L26*1000000/RES_hhdet_num!L$24)</f>
        <v>3606.2363519016194</v>
      </c>
      <c r="M26" s="156">
        <f>IF(RES_hhdet_emi!M26=0,0,RES_hhdet_emi!M26*1000000/RES_hhdet_num!M$24)</f>
        <v>2881.1033513262105</v>
      </c>
      <c r="N26" s="156">
        <f>IF(RES_hhdet_emi!N26=0,0,RES_hhdet_emi!N26*1000000/RES_hhdet_num!N$24)</f>
        <v>2951.0941385350216</v>
      </c>
      <c r="O26" s="156">
        <f>IF(RES_hhdet_emi!O26=0,0,RES_hhdet_emi!O26*1000000/RES_hhdet_num!O$24)</f>
        <v>3223.4059221285993</v>
      </c>
      <c r="P26" s="156">
        <f>IF(RES_hhdet_emi!P26=0,0,RES_hhdet_emi!P26*1000000/RES_hhdet_num!P$24)</f>
        <v>2579.6930751677551</v>
      </c>
      <c r="Q26" s="156">
        <f>IF(RES_hhdet_emi!Q26=0,0,RES_hhdet_emi!Q26*1000000/RES_hhdet_num!Q$24)</f>
        <v>2907.7498976346883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263.62879387061326</v>
      </c>
      <c r="C30" s="157">
        <f>IF(RES_hhdet_emi!C30=0,0,RES_hhdet_emi!C30*1000000/RES_hhdet_num!C$24)</f>
        <v>267.59838380628537</v>
      </c>
      <c r="D30" s="157">
        <f>IF(RES_hhdet_emi!D30=0,0,RES_hhdet_emi!D30*1000000/RES_hhdet_num!D$24)</f>
        <v>266.05095286833557</v>
      </c>
      <c r="E30" s="157">
        <f>IF(RES_hhdet_emi!E30=0,0,RES_hhdet_emi!E30*1000000/RES_hhdet_num!E$24)</f>
        <v>266.55347127133103</v>
      </c>
      <c r="F30" s="157">
        <f>IF(RES_hhdet_emi!F30=0,0,RES_hhdet_emi!F30*1000000/RES_hhdet_num!F$24)</f>
        <v>269.06350395730487</v>
      </c>
      <c r="G30" s="157">
        <f>IF(RES_hhdet_emi!G30=0,0,RES_hhdet_emi!G30*1000000/RES_hhdet_num!G$24)</f>
        <v>268.1281180364137</v>
      </c>
      <c r="H30" s="157">
        <f>IF(RES_hhdet_emi!H30=0,0,RES_hhdet_emi!H30*1000000/RES_hhdet_num!H$24)</f>
        <v>267.39849489601909</v>
      </c>
      <c r="I30" s="157">
        <f>IF(RES_hhdet_emi!I30=0,0,RES_hhdet_emi!I30*1000000/RES_hhdet_num!I$24)</f>
        <v>265.97742831674378</v>
      </c>
      <c r="J30" s="157">
        <f>IF(RES_hhdet_emi!J30=0,0,RES_hhdet_emi!J30*1000000/RES_hhdet_num!J$24)</f>
        <v>269.16607392938278</v>
      </c>
      <c r="K30" s="157">
        <f>IF(RES_hhdet_emi!K30=0,0,RES_hhdet_emi!K30*1000000/RES_hhdet_num!K$24)</f>
        <v>266.70705681404678</v>
      </c>
      <c r="L30" s="157">
        <f>IF(RES_hhdet_emi!L30=0,0,RES_hhdet_emi!L30*1000000/RES_hhdet_num!L$24)</f>
        <v>272.30804630278442</v>
      </c>
      <c r="M30" s="157">
        <f>IF(RES_hhdet_emi!M30=0,0,RES_hhdet_emi!M30*1000000/RES_hhdet_num!M$24)</f>
        <v>270.95894901467017</v>
      </c>
      <c r="N30" s="157">
        <f>IF(RES_hhdet_emi!N30=0,0,RES_hhdet_emi!N30*1000000/RES_hhdet_num!N$24)</f>
        <v>274.46162082736504</v>
      </c>
      <c r="O30" s="157">
        <f>IF(RES_hhdet_emi!O30=0,0,RES_hhdet_emi!O30*1000000/RES_hhdet_num!O$24)</f>
        <v>276.07572883546106</v>
      </c>
      <c r="P30" s="157">
        <f>IF(RES_hhdet_emi!P30=0,0,RES_hhdet_emi!P30*1000000/RES_hhdet_num!P$24)</f>
        <v>275.66884317572249</v>
      </c>
      <c r="Q30" s="157">
        <f>IF(RES_hhdet_emi!Q30=0,0,RES_hhdet_emi!Q30*1000000/RES_hhdet_num!Q$24)</f>
        <v>272.84053392067216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729.7373803742455</v>
      </c>
      <c r="C31" s="132">
        <f>IF(RES_hhdet_emi!C31=0,0,RES_hhdet_emi!C31*1000000/RES_hhdet_num!C31)</f>
        <v>733.95993628275278</v>
      </c>
      <c r="D31" s="132">
        <f>IF(RES_hhdet_emi!D31=0,0,RES_hhdet_emi!D31*1000000/RES_hhdet_num!D31)</f>
        <v>722.67730549353485</v>
      </c>
      <c r="E31" s="132">
        <f>IF(RES_hhdet_emi!E31=0,0,RES_hhdet_emi!E31*1000000/RES_hhdet_num!E31)</f>
        <v>717.60997514536746</v>
      </c>
      <c r="F31" s="132">
        <f>IF(RES_hhdet_emi!F31=0,0,RES_hhdet_emi!F31*1000000/RES_hhdet_num!F31)</f>
        <v>717.37869309096084</v>
      </c>
      <c r="G31" s="132">
        <f>IF(RES_hhdet_emi!G31=0,0,RES_hhdet_emi!G31*1000000/RES_hhdet_num!G31)</f>
        <v>707.89164900318167</v>
      </c>
      <c r="H31" s="132">
        <f>IF(RES_hhdet_emi!H31=0,0,RES_hhdet_emi!H31*1000000/RES_hhdet_num!H31)</f>
        <v>699.64717633998157</v>
      </c>
      <c r="I31" s="132">
        <f>IF(RES_hhdet_emi!I31=0,0,RES_hhdet_emi!I31*1000000/RES_hhdet_num!I31)</f>
        <v>690.47011833964916</v>
      </c>
      <c r="J31" s="132">
        <f>IF(RES_hhdet_emi!J31=0,0,RES_hhdet_emi!J31*1000000/RES_hhdet_num!J31)</f>
        <v>693.18768908196887</v>
      </c>
      <c r="K31" s="132">
        <f>IF(RES_hhdet_emi!K31=0,0,RES_hhdet_emi!K31*1000000/RES_hhdet_num!K31)</f>
        <v>684.77901481999879</v>
      </c>
      <c r="L31" s="132">
        <f>IF(RES_hhdet_emi!L31=0,0,RES_hhdet_emi!L31*1000000/RES_hhdet_num!L31)</f>
        <v>694.08119324957636</v>
      </c>
      <c r="M31" s="132">
        <f>IF(RES_hhdet_emi!M31=0,0,RES_hhdet_emi!M31*1000000/RES_hhdet_num!M31)</f>
        <v>686.21391419678969</v>
      </c>
      <c r="N31" s="132">
        <f>IF(RES_hhdet_emi!N31=0,0,RES_hhdet_emi!N31*1000000/RES_hhdet_num!N31)</f>
        <v>689.70568116349546</v>
      </c>
      <c r="O31" s="132">
        <f>IF(RES_hhdet_emi!O31=0,0,RES_hhdet_emi!O31*1000000/RES_hhdet_num!O31)</f>
        <v>690.62739241478482</v>
      </c>
      <c r="P31" s="132">
        <f>IF(RES_hhdet_emi!P31=0,0,RES_hhdet_emi!P31*1000000/RES_hhdet_num!P31)</f>
        <v>685.34999307472367</v>
      </c>
      <c r="Q31" s="132">
        <f>IF(RES_hhdet_emi!Q31=0,0,RES_hhdet_emi!Q31*1000000/RES_hhdet_num!Q31)</f>
        <v>673.94327667089192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474.32929724330887</v>
      </c>
      <c r="C32" s="132">
        <f>IF(RES_hhdet_emi!C32=0,0,RES_hhdet_emi!C32*1000000/RES_hhdet_num!C32)</f>
        <v>477.07395858382483</v>
      </c>
      <c r="D32" s="132">
        <f>IF(RES_hhdet_emi!D32=0,0,RES_hhdet_emi!D32*1000000/RES_hhdet_num!D32)</f>
        <v>469.74024857082657</v>
      </c>
      <c r="E32" s="132">
        <f>IF(RES_hhdet_emi!E32=0,0,RES_hhdet_emi!E32*1000000/RES_hhdet_num!E32)</f>
        <v>466.44648384451438</v>
      </c>
      <c r="F32" s="132">
        <f>IF(RES_hhdet_emi!F32=0,0,RES_hhdet_emi!F32*1000000/RES_hhdet_num!F32)</f>
        <v>466.29615050911463</v>
      </c>
      <c r="G32" s="132">
        <f>IF(RES_hhdet_emi!G32=0,0,RES_hhdet_emi!G32*1000000/RES_hhdet_num!G32)</f>
        <v>460.12957185208234</v>
      </c>
      <c r="H32" s="132">
        <f>IF(RES_hhdet_emi!H32=0,0,RES_hhdet_emi!H32*1000000/RES_hhdet_num!H32)</f>
        <v>454.77066462098963</v>
      </c>
      <c r="I32" s="132">
        <f>IF(RES_hhdet_emi!I32=0,0,RES_hhdet_emi!I32*1000000/RES_hhdet_num!I32)</f>
        <v>448.80557692077548</v>
      </c>
      <c r="J32" s="132">
        <f>IF(RES_hhdet_emi!J32=0,0,RES_hhdet_emi!J32*1000000/RES_hhdet_num!J32)</f>
        <v>450.57199790329486</v>
      </c>
      <c r="K32" s="132">
        <f>IF(RES_hhdet_emi!K32=0,0,RES_hhdet_emi!K32*1000000/RES_hhdet_num!K32)</f>
        <v>445.10635963300183</v>
      </c>
      <c r="L32" s="132">
        <f>IF(RES_hhdet_emi!L32=0,0,RES_hhdet_emi!L32*1000000/RES_hhdet_num!L32)</f>
        <v>451.15277561222143</v>
      </c>
      <c r="M32" s="132">
        <f>IF(RES_hhdet_emi!M32=0,0,RES_hhdet_emi!M32*1000000/RES_hhdet_num!M32)</f>
        <v>446.0390442279089</v>
      </c>
      <c r="N32" s="132">
        <f>IF(RES_hhdet_emi!N32=0,0,RES_hhdet_emi!N32*1000000/RES_hhdet_num!N32)</f>
        <v>448.30869275626895</v>
      </c>
      <c r="O32" s="132">
        <f>IF(RES_hhdet_emi!O32=0,0,RES_hhdet_emi!O32*1000000/RES_hhdet_num!O32)</f>
        <v>448.90780506960624</v>
      </c>
      <c r="P32" s="132">
        <f>IF(RES_hhdet_emi!P32=0,0,RES_hhdet_emi!P32*1000000/RES_hhdet_num!P32)</f>
        <v>445.4774954985665</v>
      </c>
      <c r="Q32" s="132">
        <f>IF(RES_hhdet_emi!Q32=0,0,RES_hhdet_emi!Q32*1000000/RES_hhdet_num!Q32)</f>
        <v>438.06312983607563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474.32929724330887</v>
      </c>
      <c r="C33" s="165">
        <f>IF(RES_hhdet_emi!C33=0,0,RES_hhdet_emi!C33*1000000/RES_hhdet_num!C32)</f>
        <v>477.07395858382483</v>
      </c>
      <c r="D33" s="165">
        <f>IF(RES_hhdet_emi!D33=0,0,RES_hhdet_emi!D33*1000000/RES_hhdet_num!D32)</f>
        <v>469.74024857082657</v>
      </c>
      <c r="E33" s="165">
        <f>IF(RES_hhdet_emi!E33=0,0,RES_hhdet_emi!E33*1000000/RES_hhdet_num!E32)</f>
        <v>466.44648384451438</v>
      </c>
      <c r="F33" s="165">
        <f>IF(RES_hhdet_emi!F33=0,0,RES_hhdet_emi!F33*1000000/RES_hhdet_num!F32)</f>
        <v>466.29615050911463</v>
      </c>
      <c r="G33" s="165">
        <f>IF(RES_hhdet_emi!G33=0,0,RES_hhdet_emi!G33*1000000/RES_hhdet_num!G32)</f>
        <v>460.12957185208234</v>
      </c>
      <c r="H33" s="165">
        <f>IF(RES_hhdet_emi!H33=0,0,RES_hhdet_emi!H33*1000000/RES_hhdet_num!H32)</f>
        <v>454.77066462098963</v>
      </c>
      <c r="I33" s="165">
        <f>IF(RES_hhdet_emi!I33=0,0,RES_hhdet_emi!I33*1000000/RES_hhdet_num!I32)</f>
        <v>448.80557692077548</v>
      </c>
      <c r="J33" s="165">
        <f>IF(RES_hhdet_emi!J33=0,0,RES_hhdet_emi!J33*1000000/RES_hhdet_num!J32)</f>
        <v>450.57199790329486</v>
      </c>
      <c r="K33" s="165">
        <f>IF(RES_hhdet_emi!K33=0,0,RES_hhdet_emi!K33*1000000/RES_hhdet_num!K32)</f>
        <v>445.10635963300183</v>
      </c>
      <c r="L33" s="165">
        <f>IF(RES_hhdet_emi!L33=0,0,RES_hhdet_emi!L33*1000000/RES_hhdet_num!L32)</f>
        <v>451.15277561222143</v>
      </c>
      <c r="M33" s="165">
        <f>IF(RES_hhdet_emi!M33=0,0,RES_hhdet_emi!M33*1000000/RES_hhdet_num!M32)</f>
        <v>446.0390442279089</v>
      </c>
      <c r="N33" s="165">
        <f>IF(RES_hhdet_emi!N33=0,0,RES_hhdet_emi!N33*1000000/RES_hhdet_num!N32)</f>
        <v>448.30869275626895</v>
      </c>
      <c r="O33" s="165">
        <f>IF(RES_hhdet_emi!O33=0,0,RES_hhdet_emi!O33*1000000/RES_hhdet_num!O32)</f>
        <v>448.90780506960624</v>
      </c>
      <c r="P33" s="165">
        <f>IF(RES_hhdet_emi!P33=0,0,RES_hhdet_emi!P33*1000000/RES_hhdet_num!P32)</f>
        <v>445.4774954985665</v>
      </c>
      <c r="Q33" s="165">
        <f>IF(RES_hhdet_emi!Q33=0,0,RES_hhdet_emi!Q33*1000000/RES_hhdet_num!Q32)</f>
        <v>438.06312983607563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35.393795381656567</v>
      </c>
      <c r="C39" s="157">
        <f>IF(RES_hhdet_emi!C39=0,0,RES_hhdet_emi!C39*1000000/RES_hhdet_num!C$24)</f>
        <v>34.887905398664628</v>
      </c>
      <c r="D39" s="157">
        <f>IF(RES_hhdet_emi!D39=0,0,RES_hhdet_emi!D39*1000000/RES_hhdet_num!D$24)</f>
        <v>54.275769186698334</v>
      </c>
      <c r="E39" s="157">
        <f>IF(RES_hhdet_emi!E39=0,0,RES_hhdet_emi!E39*1000000/RES_hhdet_num!E$24)</f>
        <v>27.152450141437232</v>
      </c>
      <c r="F39" s="157">
        <f>IF(RES_hhdet_emi!F39=0,0,RES_hhdet_emi!F39*1000000/RES_hhdet_num!F$24)</f>
        <v>31.742017858610843</v>
      </c>
      <c r="G39" s="157">
        <f>IF(RES_hhdet_emi!G39=0,0,RES_hhdet_emi!G39*1000000/RES_hhdet_num!G$24)</f>
        <v>26.366886632270841</v>
      </c>
      <c r="H39" s="157">
        <f>IF(RES_hhdet_emi!H39=0,0,RES_hhdet_emi!H39*1000000/RES_hhdet_num!H$24)</f>
        <v>22.247780769037824</v>
      </c>
      <c r="I39" s="157">
        <f>IF(RES_hhdet_emi!I39=0,0,RES_hhdet_emi!I39*1000000/RES_hhdet_num!I$24)</f>
        <v>31.054678153911553</v>
      </c>
      <c r="J39" s="157">
        <f>IF(RES_hhdet_emi!J39=0,0,RES_hhdet_emi!J39*1000000/RES_hhdet_num!J$24)</f>
        <v>68.252881012918209</v>
      </c>
      <c r="K39" s="157">
        <f>IF(RES_hhdet_emi!K39=0,0,RES_hhdet_emi!K39*1000000/RES_hhdet_num!K$24)</f>
        <v>38.421323596346106</v>
      </c>
      <c r="L39" s="157">
        <f>IF(RES_hhdet_emi!L39=0,0,RES_hhdet_emi!L39*1000000/RES_hhdet_num!L$24)</f>
        <v>17.545383977961588</v>
      </c>
      <c r="M39" s="157">
        <f>IF(RES_hhdet_emi!M39=0,0,RES_hhdet_emi!M39*1000000/RES_hhdet_num!M$24)</f>
        <v>55.340438572158448</v>
      </c>
      <c r="N39" s="157">
        <f>IF(RES_hhdet_emi!N39=0,0,RES_hhdet_emi!N39*1000000/RES_hhdet_num!N$24)</f>
        <v>50.235056634440909</v>
      </c>
      <c r="O39" s="157">
        <f>IF(RES_hhdet_emi!O39=0,0,RES_hhdet_emi!O39*1000000/RES_hhdet_num!O$24)</f>
        <v>45.712754417990027</v>
      </c>
      <c r="P39" s="157">
        <f>IF(RES_hhdet_emi!P39=0,0,RES_hhdet_emi!P39*1000000/RES_hhdet_num!P$24)</f>
        <v>55.855477694300724</v>
      </c>
      <c r="Q39" s="157">
        <f>IF(RES_hhdet_emi!Q39=0,0,RES_hhdet_emi!Q39*1000000/RES_hhdet_num!Q$24)</f>
        <v>49.958317980238967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334.24301928967611</v>
      </c>
      <c r="C40" s="156">
        <f>IF(RES_hhdet_emi!C40=0,0,RES_hhdet_emi!C40*1000000/RES_hhdet_num!C40)</f>
        <v>327.44857048548505</v>
      </c>
      <c r="D40" s="156">
        <f>IF(RES_hhdet_emi!D40=0,0,RES_hhdet_emi!D40*1000000/RES_hhdet_num!D40)</f>
        <v>316.19648747614491</v>
      </c>
      <c r="E40" s="156">
        <f>IF(RES_hhdet_emi!E40=0,0,RES_hhdet_emi!E40*1000000/RES_hhdet_num!E40)</f>
        <v>325.33976735043399</v>
      </c>
      <c r="F40" s="156">
        <f>IF(RES_hhdet_emi!F40=0,0,RES_hhdet_emi!F40*1000000/RES_hhdet_num!F40)</f>
        <v>322.2122560744582</v>
      </c>
      <c r="G40" s="156">
        <f>IF(RES_hhdet_emi!G40=0,0,RES_hhdet_emi!G40*1000000/RES_hhdet_num!G40)</f>
        <v>319.67230120460641</v>
      </c>
      <c r="H40" s="156">
        <f>IF(RES_hhdet_emi!H40=0,0,RES_hhdet_emi!H40*1000000/RES_hhdet_num!H40)</f>
        <v>316.24886470742865</v>
      </c>
      <c r="I40" s="156">
        <f>IF(RES_hhdet_emi!I40=0,0,RES_hhdet_emi!I40*1000000/RES_hhdet_num!I40)</f>
        <v>312.90039925183305</v>
      </c>
      <c r="J40" s="156">
        <f>IF(RES_hhdet_emi!J40=0,0,RES_hhdet_emi!J40*1000000/RES_hhdet_num!J40)</f>
        <v>308.50559654448227</v>
      </c>
      <c r="K40" s="156">
        <f>IF(RES_hhdet_emi!K40=0,0,RES_hhdet_emi!K40*1000000/RES_hhdet_num!K40)</f>
        <v>312.83347924283373</v>
      </c>
      <c r="L40" s="156">
        <f>IF(RES_hhdet_emi!L40=0,0,RES_hhdet_emi!L40*1000000/RES_hhdet_num!L40)</f>
        <v>316.82386407508727</v>
      </c>
      <c r="M40" s="156">
        <f>IF(RES_hhdet_emi!M40=0,0,RES_hhdet_emi!M40*1000000/RES_hhdet_num!M40)</f>
        <v>311.557330273959</v>
      </c>
      <c r="N40" s="156">
        <f>IF(RES_hhdet_emi!N40=0,0,RES_hhdet_emi!N40*1000000/RES_hhdet_num!N40)</f>
        <v>310.50729382017528</v>
      </c>
      <c r="O40" s="156">
        <f>IF(RES_hhdet_emi!O40=0,0,RES_hhdet_emi!O40*1000000/RES_hhdet_num!O40)</f>
        <v>308.55258287347692</v>
      </c>
      <c r="P40" s="156">
        <f>IF(RES_hhdet_emi!P40=0,0,RES_hhdet_emi!P40*1000000/RES_hhdet_num!P40)</f>
        <v>303.5242040606862</v>
      </c>
      <c r="Q40" s="156">
        <f>IF(RES_hhdet_emi!Q40=0,0,RES_hhdet_emi!Q40*1000000/RES_hhdet_num!Q40)</f>
        <v>309.9382577687424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5868.3058785102839</v>
      </c>
      <c r="C43" s="168">
        <f t="shared" ref="C43:Q43" si="6">SUM(C44,C47,C49,C58)</f>
        <v>5802.6283242711488</v>
      </c>
      <c r="D43" s="168">
        <f t="shared" si="6"/>
        <v>5058.5181940976445</v>
      </c>
      <c r="E43" s="168">
        <f t="shared" si="6"/>
        <v>5651.5959232787473</v>
      </c>
      <c r="F43" s="168">
        <f t="shared" si="6"/>
        <v>5658.0934311708179</v>
      </c>
      <c r="G43" s="168">
        <f t="shared" si="6"/>
        <v>5653.8605264766966</v>
      </c>
      <c r="H43" s="168">
        <f t="shared" si="6"/>
        <v>4944.6640305429519</v>
      </c>
      <c r="I43" s="168">
        <f t="shared" si="6"/>
        <v>4160.0700139951323</v>
      </c>
      <c r="J43" s="168">
        <f t="shared" si="6"/>
        <v>5347.5898072852742</v>
      </c>
      <c r="K43" s="168">
        <f t="shared" si="6"/>
        <v>4432.0816866779469</v>
      </c>
      <c r="L43" s="168">
        <f t="shared" si="6"/>
        <v>4904.5392077882589</v>
      </c>
      <c r="M43" s="168">
        <f t="shared" si="6"/>
        <v>4186.9850216928462</v>
      </c>
      <c r="N43" s="168">
        <f t="shared" si="6"/>
        <v>4172.5741826721305</v>
      </c>
      <c r="O43" s="168">
        <f t="shared" si="6"/>
        <v>4560.2659586140571</v>
      </c>
      <c r="P43" s="168">
        <f t="shared" si="6"/>
        <v>3737.4340518663412</v>
      </c>
      <c r="Q43" s="168">
        <f t="shared" si="6"/>
        <v>4301.941412445758</v>
      </c>
    </row>
    <row r="44" spans="1:17" ht="12.95" customHeight="1" x14ac:dyDescent="0.25">
      <c r="A44" s="158" t="s">
        <v>65</v>
      </c>
      <c r="B44" s="157">
        <f t="shared" ref="B44:Q44" si="7">SUM(B45:B46)</f>
        <v>5238.8289029784728</v>
      </c>
      <c r="C44" s="157">
        <f t="shared" si="7"/>
        <v>5183.6170135444772</v>
      </c>
      <c r="D44" s="157">
        <f t="shared" si="7"/>
        <v>4445.7767668123106</v>
      </c>
      <c r="E44" s="157">
        <f t="shared" si="7"/>
        <v>5020.2190329467776</v>
      </c>
      <c r="F44" s="157">
        <f t="shared" si="7"/>
        <v>5025.2691798911364</v>
      </c>
      <c r="G44" s="157">
        <f t="shared" si="7"/>
        <v>5004.5439782204376</v>
      </c>
      <c r="H44" s="157">
        <f t="shared" si="7"/>
        <v>4271.9959099799871</v>
      </c>
      <c r="I44" s="157">
        <f t="shared" si="7"/>
        <v>3509.1326455352423</v>
      </c>
      <c r="J44" s="157">
        <f t="shared" si="7"/>
        <v>4534.6863243472144</v>
      </c>
      <c r="K44" s="157">
        <f t="shared" si="7"/>
        <v>3713.1937776983741</v>
      </c>
      <c r="L44" s="157">
        <f t="shared" si="7"/>
        <v>4212.2461511301717</v>
      </c>
      <c r="M44" s="157">
        <f t="shared" si="7"/>
        <v>3416.677595241471</v>
      </c>
      <c r="N44" s="157">
        <f t="shared" si="7"/>
        <v>3434.73631447562</v>
      </c>
      <c r="O44" s="157">
        <f t="shared" si="7"/>
        <v>3825.7392535880135</v>
      </c>
      <c r="P44" s="157">
        <f t="shared" si="7"/>
        <v>2968.9405334726957</v>
      </c>
      <c r="Q44" s="157">
        <f t="shared" si="7"/>
        <v>3527.7217927222591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5238.8289029784728</v>
      </c>
      <c r="C45" s="156">
        <f>IF(RES_hhdet_emi!C45=0,0,RES_hhdet_emi!C45*1000000/RES_hhdet_num!C$43)</f>
        <v>5183.6170135444772</v>
      </c>
      <c r="D45" s="156">
        <f>IF(RES_hhdet_emi!D45=0,0,RES_hhdet_emi!D45*1000000/RES_hhdet_num!D$43)</f>
        <v>4445.7767668123106</v>
      </c>
      <c r="E45" s="156">
        <f>IF(RES_hhdet_emi!E45=0,0,RES_hhdet_emi!E45*1000000/RES_hhdet_num!E$43)</f>
        <v>5020.2190329467776</v>
      </c>
      <c r="F45" s="156">
        <f>IF(RES_hhdet_emi!F45=0,0,RES_hhdet_emi!F45*1000000/RES_hhdet_num!F$43)</f>
        <v>5025.2691798911364</v>
      </c>
      <c r="G45" s="156">
        <f>IF(RES_hhdet_emi!G45=0,0,RES_hhdet_emi!G45*1000000/RES_hhdet_num!G$43)</f>
        <v>5004.5439782204376</v>
      </c>
      <c r="H45" s="156">
        <f>IF(RES_hhdet_emi!H45=0,0,RES_hhdet_emi!H45*1000000/RES_hhdet_num!H$43)</f>
        <v>4271.9959099799871</v>
      </c>
      <c r="I45" s="156">
        <f>IF(RES_hhdet_emi!I45=0,0,RES_hhdet_emi!I45*1000000/RES_hhdet_num!I$43)</f>
        <v>3509.1326455352423</v>
      </c>
      <c r="J45" s="156">
        <f>IF(RES_hhdet_emi!J45=0,0,RES_hhdet_emi!J45*1000000/RES_hhdet_num!J$43)</f>
        <v>4534.6863243472144</v>
      </c>
      <c r="K45" s="156">
        <f>IF(RES_hhdet_emi!K45=0,0,RES_hhdet_emi!K45*1000000/RES_hhdet_num!K$43)</f>
        <v>3713.1937776983741</v>
      </c>
      <c r="L45" s="156">
        <f>IF(RES_hhdet_emi!L45=0,0,RES_hhdet_emi!L45*1000000/RES_hhdet_num!L$43)</f>
        <v>4212.2461511301717</v>
      </c>
      <c r="M45" s="156">
        <f>IF(RES_hhdet_emi!M45=0,0,RES_hhdet_emi!M45*1000000/RES_hhdet_num!M$43)</f>
        <v>3416.677595241471</v>
      </c>
      <c r="N45" s="156">
        <f>IF(RES_hhdet_emi!N45=0,0,RES_hhdet_emi!N45*1000000/RES_hhdet_num!N$43)</f>
        <v>3434.73631447562</v>
      </c>
      <c r="O45" s="156">
        <f>IF(RES_hhdet_emi!O45=0,0,RES_hhdet_emi!O45*1000000/RES_hhdet_num!O$43)</f>
        <v>3825.7392535880135</v>
      </c>
      <c r="P45" s="156">
        <f>IF(RES_hhdet_emi!P45=0,0,RES_hhdet_emi!P45*1000000/RES_hhdet_num!P$43)</f>
        <v>2968.9405334726957</v>
      </c>
      <c r="Q45" s="156">
        <f>IF(RES_hhdet_emi!Q45=0,0,RES_hhdet_emi!Q45*1000000/RES_hhdet_num!Q$43)</f>
        <v>3527.7217927222591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594.07640411458999</v>
      </c>
      <c r="C49" s="157">
        <f>IF(RES_hhdet_emi!C49=0,0,RES_hhdet_emi!C49*1000000/RES_hhdet_num!C$43)</f>
        <v>583.70291160136264</v>
      </c>
      <c r="D49" s="157">
        <f>IF(RES_hhdet_emi!D49=0,0,RES_hhdet_emi!D49*1000000/RES_hhdet_num!D$43)</f>
        <v>558.08916106442666</v>
      </c>
      <c r="E49" s="157">
        <f>IF(RES_hhdet_emi!E49=0,0,RES_hhdet_emi!E49*1000000/RES_hhdet_num!E$43)</f>
        <v>604.226500011241</v>
      </c>
      <c r="F49" s="157">
        <f>IF(RES_hhdet_emi!F49=0,0,RES_hhdet_emi!F49*1000000/RES_hhdet_num!F$43)</f>
        <v>601.05236672370688</v>
      </c>
      <c r="G49" s="157">
        <f>IF(RES_hhdet_emi!G49=0,0,RES_hhdet_emi!G49*1000000/RES_hhdet_num!G$43)</f>
        <v>622.92220925818253</v>
      </c>
      <c r="H49" s="157">
        <f>IF(RES_hhdet_emi!H49=0,0,RES_hhdet_emi!H49*1000000/RES_hhdet_num!H$43)</f>
        <v>650.14103498921565</v>
      </c>
      <c r="I49" s="157">
        <f>IF(RES_hhdet_emi!I49=0,0,RES_hhdet_emi!I49*1000000/RES_hhdet_num!I$43)</f>
        <v>619.47001294205347</v>
      </c>
      <c r="J49" s="157">
        <f>IF(RES_hhdet_emi!J49=0,0,RES_hhdet_emi!J49*1000000/RES_hhdet_num!J$43)</f>
        <v>744.24008564564406</v>
      </c>
      <c r="K49" s="157">
        <f>IF(RES_hhdet_emi!K49=0,0,RES_hhdet_emi!K49*1000000/RES_hhdet_num!K$43)</f>
        <v>680.4826597518063</v>
      </c>
      <c r="L49" s="157">
        <f>IF(RES_hhdet_emi!L49=0,0,RES_hhdet_emi!L49*1000000/RES_hhdet_num!L$43)</f>
        <v>674.74267666976186</v>
      </c>
      <c r="M49" s="157">
        <f>IF(RES_hhdet_emi!M49=0,0,RES_hhdet_emi!M49*1000000/RES_hhdet_num!M$43)</f>
        <v>714.97195005490539</v>
      </c>
      <c r="N49" s="157">
        <f>IF(RES_hhdet_emi!N49=0,0,RES_hhdet_emi!N49*1000000/RES_hhdet_num!N$43)</f>
        <v>687.5700370112321</v>
      </c>
      <c r="O49" s="157">
        <f>IF(RES_hhdet_emi!O49=0,0,RES_hhdet_emi!O49*1000000/RES_hhdet_num!O$43)</f>
        <v>688.73927179127259</v>
      </c>
      <c r="P49" s="157">
        <f>IF(RES_hhdet_emi!P49=0,0,RES_hhdet_emi!P49*1000000/RES_hhdet_num!P$43)</f>
        <v>712.55804068522559</v>
      </c>
      <c r="Q49" s="157">
        <f>IF(RES_hhdet_emi!Q49=0,0,RES_hhdet_emi!Q49*1000000/RES_hhdet_num!Q$43)</f>
        <v>724.23781091326373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884.67120387281102</v>
      </c>
      <c r="C50" s="132">
        <f>IF(RES_hhdet_emi!C50=0,0,RES_hhdet_emi!C50*1000000/RES_hhdet_num!C50)</f>
        <v>875.93195659027185</v>
      </c>
      <c r="D50" s="132">
        <f>IF(RES_hhdet_emi!D50=0,0,RES_hhdet_emi!D50*1000000/RES_hhdet_num!D50)</f>
        <v>842.8976769169102</v>
      </c>
      <c r="E50" s="132">
        <f>IF(RES_hhdet_emi!E50=0,0,RES_hhdet_emi!E50*1000000/RES_hhdet_num!E50)</f>
        <v>879.23483784668849</v>
      </c>
      <c r="F50" s="132">
        <f>IF(RES_hhdet_emi!F50=0,0,RES_hhdet_emi!F50*1000000/RES_hhdet_num!F50)</f>
        <v>865.54996339159743</v>
      </c>
      <c r="G50" s="132">
        <f>IF(RES_hhdet_emi!G50=0,0,RES_hhdet_emi!G50*1000000/RES_hhdet_num!G50)</f>
        <v>854.27329871229506</v>
      </c>
      <c r="H50" s="132">
        <f>IF(RES_hhdet_emi!H50=0,0,RES_hhdet_emi!H50*1000000/RES_hhdet_num!H50)</f>
        <v>873.09192730514235</v>
      </c>
      <c r="I50" s="132">
        <f>IF(RES_hhdet_emi!I50=0,0,RES_hhdet_emi!I50*1000000/RES_hhdet_num!I50)</f>
        <v>820.11287821230826</v>
      </c>
      <c r="J50" s="132">
        <f>IF(RES_hhdet_emi!J50=0,0,RES_hhdet_emi!J50*1000000/RES_hhdet_num!J50)</f>
        <v>861.37162920208687</v>
      </c>
      <c r="K50" s="132">
        <f>IF(RES_hhdet_emi!K50=0,0,RES_hhdet_emi!K50*1000000/RES_hhdet_num!K50)</f>
        <v>825.9731550975896</v>
      </c>
      <c r="L50" s="132">
        <f>IF(RES_hhdet_emi!L50=0,0,RES_hhdet_emi!L50*1000000/RES_hhdet_num!L50)</f>
        <v>826.83675197709374</v>
      </c>
      <c r="M50" s="132">
        <f>IF(RES_hhdet_emi!M50=0,0,RES_hhdet_emi!M50*1000000/RES_hhdet_num!M50)</f>
        <v>859.29644545693907</v>
      </c>
      <c r="N50" s="132">
        <f>IF(RES_hhdet_emi!N50=0,0,RES_hhdet_emi!N50*1000000/RES_hhdet_num!N50)</f>
        <v>825.06506994947324</v>
      </c>
      <c r="O50" s="132">
        <f>IF(RES_hhdet_emi!O50=0,0,RES_hhdet_emi!O50*1000000/RES_hhdet_num!O50)</f>
        <v>825.04789597126387</v>
      </c>
      <c r="P50" s="132">
        <f>IF(RES_hhdet_emi!P50=0,0,RES_hhdet_emi!P50*1000000/RES_hhdet_num!P50)</f>
        <v>828.27708426254435</v>
      </c>
      <c r="Q50" s="132">
        <f>IF(RES_hhdet_emi!Q50=0,0,RES_hhdet_emi!Q50*1000000/RES_hhdet_num!Q50)</f>
        <v>814.68227651257735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575.03628251742145</v>
      </c>
      <c r="C51" s="132">
        <f>IF(RES_hhdet_emi!C51=0,0,RES_hhdet_emi!C51*1000000/RES_hhdet_num!C51)</f>
        <v>569.35577178369692</v>
      </c>
      <c r="D51" s="132">
        <f>IF(RES_hhdet_emi!D51=0,0,RES_hhdet_emi!D51*1000000/RES_hhdet_num!D51)</f>
        <v>547.88348999601749</v>
      </c>
      <c r="E51" s="132">
        <f>IF(RES_hhdet_emi!E51=0,0,RES_hhdet_emi!E51*1000000/RES_hhdet_num!E51)</f>
        <v>571.50264460037079</v>
      </c>
      <c r="F51" s="132">
        <f>IF(RES_hhdet_emi!F51=0,0,RES_hhdet_emi!F51*1000000/RES_hhdet_num!F51)</f>
        <v>562.60747620453151</v>
      </c>
      <c r="G51" s="132">
        <f>IF(RES_hhdet_emi!G51=0,0,RES_hhdet_emi!G51*1000000/RES_hhdet_num!G51)</f>
        <v>555.27764416300897</v>
      </c>
      <c r="H51" s="132">
        <f>IF(RES_hhdet_emi!H51=0,0,RES_hhdet_emi!H51*1000000/RES_hhdet_num!H51)</f>
        <v>567.50975274834764</v>
      </c>
      <c r="I51" s="132">
        <f>IF(RES_hhdet_emi!I51=0,0,RES_hhdet_emi!I51*1000000/RES_hhdet_num!I51)</f>
        <v>533.07337083801031</v>
      </c>
      <c r="J51" s="132">
        <f>IF(RES_hhdet_emi!J51=0,0,RES_hhdet_emi!J51*1000000/RES_hhdet_num!J51)</f>
        <v>559.89155898137335</v>
      </c>
      <c r="K51" s="132">
        <f>IF(RES_hhdet_emi!K51=0,0,RES_hhdet_emi!K51*1000000/RES_hhdet_num!K51)</f>
        <v>536.88255081343686</v>
      </c>
      <c r="L51" s="132">
        <f>IF(RES_hhdet_emi!L51=0,0,RES_hhdet_emi!L51*1000000/RES_hhdet_num!L51)</f>
        <v>537.44388878510358</v>
      </c>
      <c r="M51" s="132">
        <f>IF(RES_hhdet_emi!M51=0,0,RES_hhdet_emi!M51*1000000/RES_hhdet_num!M51)</f>
        <v>558.5426895470049</v>
      </c>
      <c r="N51" s="132">
        <f>IF(RES_hhdet_emi!N51=0,0,RES_hhdet_emi!N51*1000000/RES_hhdet_num!N51)</f>
        <v>536.29229546715237</v>
      </c>
      <c r="O51" s="132">
        <f>IF(RES_hhdet_emi!O51=0,0,RES_hhdet_emi!O51*1000000/RES_hhdet_num!O51)</f>
        <v>536.28113238131732</v>
      </c>
      <c r="P51" s="132">
        <f>IF(RES_hhdet_emi!P51=0,0,RES_hhdet_emi!P51*1000000/RES_hhdet_num!P51)</f>
        <v>538.38010477065018</v>
      </c>
      <c r="Q51" s="132">
        <f>IF(RES_hhdet_emi!Q51=0,0,RES_hhdet_emi!Q51*1000000/RES_hhdet_num!Q51)</f>
        <v>529.54347973317078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575.03628251742145</v>
      </c>
      <c r="C52" s="165">
        <f>IF(RES_hhdet_emi!C52=0,0,RES_hhdet_emi!C52*1000000/RES_hhdet_num!C51)</f>
        <v>569.35577178369692</v>
      </c>
      <c r="D52" s="165">
        <f>IF(RES_hhdet_emi!D52=0,0,RES_hhdet_emi!D52*1000000/RES_hhdet_num!D51)</f>
        <v>547.88348999601749</v>
      </c>
      <c r="E52" s="165">
        <f>IF(RES_hhdet_emi!E52=0,0,RES_hhdet_emi!E52*1000000/RES_hhdet_num!E51)</f>
        <v>571.50264460037079</v>
      </c>
      <c r="F52" s="165">
        <f>IF(RES_hhdet_emi!F52=0,0,RES_hhdet_emi!F52*1000000/RES_hhdet_num!F51)</f>
        <v>562.60747620453151</v>
      </c>
      <c r="G52" s="165">
        <f>IF(RES_hhdet_emi!G52=0,0,RES_hhdet_emi!G52*1000000/RES_hhdet_num!G51)</f>
        <v>555.27764416300897</v>
      </c>
      <c r="H52" s="165">
        <f>IF(RES_hhdet_emi!H52=0,0,RES_hhdet_emi!H52*1000000/RES_hhdet_num!H51)</f>
        <v>567.50975274834764</v>
      </c>
      <c r="I52" s="165">
        <f>IF(RES_hhdet_emi!I52=0,0,RES_hhdet_emi!I52*1000000/RES_hhdet_num!I51)</f>
        <v>533.07337083801031</v>
      </c>
      <c r="J52" s="165">
        <f>IF(RES_hhdet_emi!J52=0,0,RES_hhdet_emi!J52*1000000/RES_hhdet_num!J51)</f>
        <v>559.89155898137335</v>
      </c>
      <c r="K52" s="165">
        <f>IF(RES_hhdet_emi!K52=0,0,RES_hhdet_emi!K52*1000000/RES_hhdet_num!K51)</f>
        <v>536.88255081343686</v>
      </c>
      <c r="L52" s="165">
        <f>IF(RES_hhdet_emi!L52=0,0,RES_hhdet_emi!L52*1000000/RES_hhdet_num!L51)</f>
        <v>537.44388878510358</v>
      </c>
      <c r="M52" s="165">
        <f>IF(RES_hhdet_emi!M52=0,0,RES_hhdet_emi!M52*1000000/RES_hhdet_num!M51)</f>
        <v>558.5426895470049</v>
      </c>
      <c r="N52" s="165">
        <f>IF(RES_hhdet_emi!N52=0,0,RES_hhdet_emi!N52*1000000/RES_hhdet_num!N51)</f>
        <v>536.29229546715237</v>
      </c>
      <c r="O52" s="165">
        <f>IF(RES_hhdet_emi!O52=0,0,RES_hhdet_emi!O52*1000000/RES_hhdet_num!O51)</f>
        <v>536.28113238131732</v>
      </c>
      <c r="P52" s="165">
        <f>IF(RES_hhdet_emi!P52=0,0,RES_hhdet_emi!P52*1000000/RES_hhdet_num!P51)</f>
        <v>538.38010477065018</v>
      </c>
      <c r="Q52" s="165">
        <f>IF(RES_hhdet_emi!Q52=0,0,RES_hhdet_emi!Q52*1000000/RES_hhdet_num!Q51)</f>
        <v>529.54347973317078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35.400571417221229</v>
      </c>
      <c r="C58" s="157">
        <f>IF(RES_hhdet_emi!C58=0,0,RES_hhdet_emi!C58*1000000/RES_hhdet_num!C$43)</f>
        <v>35.308399125308505</v>
      </c>
      <c r="D58" s="157">
        <f>IF(RES_hhdet_emi!D58=0,0,RES_hhdet_emi!D58*1000000/RES_hhdet_num!D$43)</f>
        <v>54.652266220907535</v>
      </c>
      <c r="E58" s="157">
        <f>IF(RES_hhdet_emi!E58=0,0,RES_hhdet_emi!E58*1000000/RES_hhdet_num!E$43)</f>
        <v>27.150390320728224</v>
      </c>
      <c r="F58" s="157">
        <f>IF(RES_hhdet_emi!F58=0,0,RES_hhdet_emi!F58*1000000/RES_hhdet_num!F$43)</f>
        <v>31.771884555975134</v>
      </c>
      <c r="G58" s="157">
        <f>IF(RES_hhdet_emi!G58=0,0,RES_hhdet_emi!G58*1000000/RES_hhdet_num!G$43)</f>
        <v>26.394338998077075</v>
      </c>
      <c r="H58" s="157">
        <f>IF(RES_hhdet_emi!H58=0,0,RES_hhdet_emi!H58*1000000/RES_hhdet_num!H$43)</f>
        <v>22.52708557374941</v>
      </c>
      <c r="I58" s="157">
        <f>IF(RES_hhdet_emi!I58=0,0,RES_hhdet_emi!I58*1000000/RES_hhdet_num!I$43)</f>
        <v>31.467355517837191</v>
      </c>
      <c r="J58" s="157">
        <f>IF(RES_hhdet_emi!J58=0,0,RES_hhdet_emi!J58*1000000/RES_hhdet_num!J$43)</f>
        <v>68.663397292415496</v>
      </c>
      <c r="K58" s="157">
        <f>IF(RES_hhdet_emi!K58=0,0,RES_hhdet_emi!K58*1000000/RES_hhdet_num!K$43)</f>
        <v>38.405249227767065</v>
      </c>
      <c r="L58" s="157">
        <f>IF(RES_hhdet_emi!L58=0,0,RES_hhdet_emi!L58*1000000/RES_hhdet_num!L$43)</f>
        <v>17.550379988325602</v>
      </c>
      <c r="M58" s="157">
        <f>IF(RES_hhdet_emi!M58=0,0,RES_hhdet_emi!M58*1000000/RES_hhdet_num!M$43)</f>
        <v>55.335476396470092</v>
      </c>
      <c r="N58" s="157">
        <f>IF(RES_hhdet_emi!N58=0,0,RES_hhdet_emi!N58*1000000/RES_hhdet_num!N$43)</f>
        <v>50.26783118527883</v>
      </c>
      <c r="O58" s="157">
        <f>IF(RES_hhdet_emi!O58=0,0,RES_hhdet_emi!O58*1000000/RES_hhdet_num!O$43)</f>
        <v>45.787433234770972</v>
      </c>
      <c r="P58" s="157">
        <f>IF(RES_hhdet_emi!P58=0,0,RES_hhdet_emi!P58*1000000/RES_hhdet_num!P$43)</f>
        <v>55.935477708419796</v>
      </c>
      <c r="Q58" s="157">
        <f>IF(RES_hhdet_emi!Q58=0,0,RES_hhdet_emi!Q58*1000000/RES_hhdet_num!Q$43)</f>
        <v>49.981808810234341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334.24301928967617</v>
      </c>
      <c r="C59" s="156">
        <f>IF(RES_hhdet_emi!C59=0,0,RES_hhdet_emi!C59*1000000/RES_hhdet_num!C59)</f>
        <v>331.34496943810331</v>
      </c>
      <c r="D59" s="156">
        <f>IF(RES_hhdet_emi!D59=0,0,RES_hhdet_emi!D59*1000000/RES_hhdet_num!D59)</f>
        <v>318.32789515853375</v>
      </c>
      <c r="E59" s="156">
        <f>IF(RES_hhdet_emi!E59=0,0,RES_hhdet_emi!E59*1000000/RES_hhdet_num!E59)</f>
        <v>325.34498550899906</v>
      </c>
      <c r="F59" s="156">
        <f>IF(RES_hhdet_emi!F59=0,0,RES_hhdet_emi!F59*1000000/RES_hhdet_num!F59)</f>
        <v>322.71053601942253</v>
      </c>
      <c r="G59" s="156">
        <f>IF(RES_hhdet_emi!G59=0,0,RES_hhdet_emi!G59*1000000/RES_hhdet_num!G59)</f>
        <v>320.10537563767787</v>
      </c>
      <c r="H59" s="156">
        <f>IF(RES_hhdet_emi!H59=0,0,RES_hhdet_emi!H59*1000000/RES_hhdet_num!H59)</f>
        <v>320.19771429437776</v>
      </c>
      <c r="I59" s="156">
        <f>IF(RES_hhdet_emi!I59=0,0,RES_hhdet_emi!I59*1000000/RES_hhdet_num!I59)</f>
        <v>317.18095273360206</v>
      </c>
      <c r="J59" s="156">
        <f>IF(RES_hhdet_emi!J59=0,0,RES_hhdet_emi!J59*1000000/RES_hhdet_num!J59)</f>
        <v>310.38138074762065</v>
      </c>
      <c r="K59" s="156">
        <f>IF(RES_hhdet_emi!K59=0,0,RES_hhdet_emi!K59*1000000/RES_hhdet_num!K59)</f>
        <v>312.69750778657891</v>
      </c>
      <c r="L59" s="156">
        <f>IF(RES_hhdet_emi!L59=0,0,RES_hhdet_emi!L59*1000000/RES_hhdet_num!L59)</f>
        <v>316.82386407508761</v>
      </c>
      <c r="M59" s="156">
        <f>IF(RES_hhdet_emi!M59=0,0,RES_hhdet_emi!M59*1000000/RES_hhdet_num!M59)</f>
        <v>311.55636605249424</v>
      </c>
      <c r="N59" s="156">
        <f>IF(RES_hhdet_emi!N59=0,0,RES_hhdet_emi!N59*1000000/RES_hhdet_num!N59)</f>
        <v>310.62950702259923</v>
      </c>
      <c r="O59" s="156">
        <f>IF(RES_hhdet_emi!O59=0,0,RES_hhdet_emi!O59*1000000/RES_hhdet_num!O59)</f>
        <v>309.09282046673991</v>
      </c>
      <c r="P59" s="156">
        <f>IF(RES_hhdet_emi!P59=0,0,RES_hhdet_emi!P59*1000000/RES_hhdet_num!P59)</f>
        <v>303.92288491677095</v>
      </c>
      <c r="Q59" s="156">
        <f>IF(RES_hhdet_emi!Q59=0,0,RES_hhdet_emi!Q59*1000000/RES_hhdet_num!Q59)</f>
        <v>310.18367870793111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4199.4226931965595</v>
      </c>
      <c r="C62" s="168">
        <f t="shared" ref="C62:Q62" si="9">SUM(C63,C66,C68,C77)</f>
        <v>4564.110269657599</v>
      </c>
      <c r="D62" s="168">
        <f t="shared" si="9"/>
        <v>4280.2830309724877</v>
      </c>
      <c r="E62" s="168">
        <f t="shared" si="9"/>
        <v>4268.572636099073</v>
      </c>
      <c r="F62" s="168">
        <f t="shared" si="9"/>
        <v>4464.0652807946399</v>
      </c>
      <c r="G62" s="168">
        <f t="shared" si="9"/>
        <v>4097.2191256968308</v>
      </c>
      <c r="H62" s="168">
        <f t="shared" si="9"/>
        <v>3771.4611354210406</v>
      </c>
      <c r="I62" s="168">
        <f t="shared" si="9"/>
        <v>3565.2814630800958</v>
      </c>
      <c r="J62" s="168">
        <f t="shared" si="9"/>
        <v>3585.8502336932052</v>
      </c>
      <c r="K62" s="168">
        <f t="shared" si="9"/>
        <v>3504.3703670301461</v>
      </c>
      <c r="L62" s="168">
        <f t="shared" si="9"/>
        <v>4125.8971793790352</v>
      </c>
      <c r="M62" s="168">
        <f t="shared" si="9"/>
        <v>3180.4459119777398</v>
      </c>
      <c r="N62" s="168">
        <f t="shared" si="9"/>
        <v>3383.5356874487488</v>
      </c>
      <c r="O62" s="168">
        <f t="shared" si="9"/>
        <v>3738.3945028768408</v>
      </c>
      <c r="P62" s="168">
        <f t="shared" si="9"/>
        <v>2936.4201174552072</v>
      </c>
      <c r="Q62" s="168">
        <f t="shared" si="9"/>
        <v>3267.0736664862111</v>
      </c>
    </row>
    <row r="63" spans="1:17" ht="12.95" customHeight="1" x14ac:dyDescent="0.25">
      <c r="A63" s="158" t="s">
        <v>65</v>
      </c>
      <c r="B63" s="157">
        <f t="shared" ref="B63:Q63" si="10">SUM(B64:B65)</f>
        <v>3454.7160877318488</v>
      </c>
      <c r="C63" s="157">
        <f t="shared" si="10"/>
        <v>3774.6877581453414</v>
      </c>
      <c r="D63" s="157">
        <f t="shared" si="10"/>
        <v>3469.8467810529905</v>
      </c>
      <c r="E63" s="157">
        <f t="shared" si="10"/>
        <v>3505.0287116714326</v>
      </c>
      <c r="F63" s="157">
        <f t="shared" si="10"/>
        <v>3681.1594738429685</v>
      </c>
      <c r="G63" s="157">
        <f t="shared" si="10"/>
        <v>3354.43368302099</v>
      </c>
      <c r="H63" s="157">
        <f t="shared" si="10"/>
        <v>2999.9793215771574</v>
      </c>
      <c r="I63" s="157">
        <f t="shared" si="10"/>
        <v>2762.9026516583308</v>
      </c>
      <c r="J63" s="157">
        <f t="shared" si="10"/>
        <v>2835.7672608580024</v>
      </c>
      <c r="K63" s="157">
        <f t="shared" si="10"/>
        <v>2708.7310237556917</v>
      </c>
      <c r="L63" s="157">
        <f t="shared" si="10"/>
        <v>3285.107724479863</v>
      </c>
      <c r="M63" s="157">
        <f t="shared" si="10"/>
        <v>2385.7762396663306</v>
      </c>
      <c r="N63" s="157">
        <f t="shared" si="10"/>
        <v>2567.8333044231572</v>
      </c>
      <c r="O63" s="157">
        <f t="shared" si="10"/>
        <v>2913.8555120189212</v>
      </c>
      <c r="P63" s="157">
        <f t="shared" si="10"/>
        <v>2134.8704502070536</v>
      </c>
      <c r="Q63" s="157">
        <f t="shared" si="10"/>
        <v>2475.2485910785745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3454.7160877318488</v>
      </c>
      <c r="C64" s="156">
        <f>IF(RES_hhdet_emi!C64=0,0,RES_hhdet_emi!C64*1000000/RES_hhdet_num!C$62)</f>
        <v>3774.6877581453414</v>
      </c>
      <c r="D64" s="156">
        <f>IF(RES_hhdet_emi!D64=0,0,RES_hhdet_emi!D64*1000000/RES_hhdet_num!D$62)</f>
        <v>3469.8467810529905</v>
      </c>
      <c r="E64" s="156">
        <f>IF(RES_hhdet_emi!E64=0,0,RES_hhdet_emi!E64*1000000/RES_hhdet_num!E$62)</f>
        <v>3505.0287116714326</v>
      </c>
      <c r="F64" s="156">
        <f>IF(RES_hhdet_emi!F64=0,0,RES_hhdet_emi!F64*1000000/RES_hhdet_num!F$62)</f>
        <v>3681.1594738429685</v>
      </c>
      <c r="G64" s="156">
        <f>IF(RES_hhdet_emi!G64=0,0,RES_hhdet_emi!G64*1000000/RES_hhdet_num!G$62)</f>
        <v>3354.43368302099</v>
      </c>
      <c r="H64" s="156">
        <f>IF(RES_hhdet_emi!H64=0,0,RES_hhdet_emi!H64*1000000/RES_hhdet_num!H$62)</f>
        <v>2999.9793215771574</v>
      </c>
      <c r="I64" s="156">
        <f>IF(RES_hhdet_emi!I64=0,0,RES_hhdet_emi!I64*1000000/RES_hhdet_num!I$62)</f>
        <v>2762.9026516583308</v>
      </c>
      <c r="J64" s="156">
        <f>IF(RES_hhdet_emi!J64=0,0,RES_hhdet_emi!J64*1000000/RES_hhdet_num!J$62)</f>
        <v>2835.7672608580024</v>
      </c>
      <c r="K64" s="156">
        <f>IF(RES_hhdet_emi!K64=0,0,RES_hhdet_emi!K64*1000000/RES_hhdet_num!K$62)</f>
        <v>2708.7310237556917</v>
      </c>
      <c r="L64" s="156">
        <f>IF(RES_hhdet_emi!L64=0,0,RES_hhdet_emi!L64*1000000/RES_hhdet_num!L$62)</f>
        <v>3285.107724479863</v>
      </c>
      <c r="M64" s="156">
        <f>IF(RES_hhdet_emi!M64=0,0,RES_hhdet_emi!M64*1000000/RES_hhdet_num!M$62)</f>
        <v>2385.7762396663306</v>
      </c>
      <c r="N64" s="156">
        <f>IF(RES_hhdet_emi!N64=0,0,RES_hhdet_emi!N64*1000000/RES_hhdet_num!N$62)</f>
        <v>2567.8333044231572</v>
      </c>
      <c r="O64" s="156">
        <f>IF(RES_hhdet_emi!O64=0,0,RES_hhdet_emi!O64*1000000/RES_hhdet_num!O$62)</f>
        <v>2913.8555120189212</v>
      </c>
      <c r="P64" s="156">
        <f>IF(RES_hhdet_emi!P64=0,0,RES_hhdet_emi!P64*1000000/RES_hhdet_num!P$62)</f>
        <v>2134.8704502070536</v>
      </c>
      <c r="Q64" s="156">
        <f>IF(RES_hhdet_emi!Q64=0,0,RES_hhdet_emi!Q64*1000000/RES_hhdet_num!Q$62)</f>
        <v>2475.2485910785745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522.4645421215024</v>
      </c>
      <c r="C68" s="157">
        <f>IF(RES_hhdet_emi!C68=0,0,RES_hhdet_emi!C68*1000000/RES_hhdet_num!C$62)</f>
        <v>555.78737127910495</v>
      </c>
      <c r="D68" s="157">
        <f>IF(RES_hhdet_emi!D68=0,0,RES_hhdet_emi!D68*1000000/RES_hhdet_num!D$62)</f>
        <v>568.41915288322571</v>
      </c>
      <c r="E68" s="157">
        <f>IF(RES_hhdet_emi!E68=0,0,RES_hhdet_emi!E68*1000000/RES_hhdet_num!E$62)</f>
        <v>534.99421301602558</v>
      </c>
      <c r="F68" s="157">
        <f>IF(RES_hhdet_emi!F68=0,0,RES_hhdet_emi!F68*1000000/RES_hhdet_num!F$62)</f>
        <v>548.46423599142179</v>
      </c>
      <c r="G68" s="157">
        <f>IF(RES_hhdet_emi!G68=0,0,RES_hhdet_emi!G68*1000000/RES_hhdet_num!G$62)</f>
        <v>520.72017151088494</v>
      </c>
      <c r="H68" s="157">
        <f>IF(RES_hhdet_emi!H68=0,0,RES_hhdet_emi!H68*1000000/RES_hhdet_num!H$62)</f>
        <v>539.28957903214734</v>
      </c>
      <c r="I68" s="157">
        <f>IF(RES_hhdet_emi!I68=0,0,RES_hhdet_emi!I68*1000000/RES_hhdet_num!I$62)</f>
        <v>559.84369733458891</v>
      </c>
      <c r="J68" s="157">
        <f>IF(RES_hhdet_emi!J68=0,0,RES_hhdet_emi!J68*1000000/RES_hhdet_num!J$62)</f>
        <v>522.92089748966657</v>
      </c>
      <c r="K68" s="157">
        <f>IF(RES_hhdet_emi!K68=0,0,RES_hhdet_emi!K68*1000000/RES_hhdet_num!K$62)</f>
        <v>552.5687288306973</v>
      </c>
      <c r="L68" s="157">
        <f>IF(RES_hhdet_emi!L68=0,0,RES_hhdet_emi!L68*1000000/RES_hhdet_num!L$62)</f>
        <v>585.37647280664851</v>
      </c>
      <c r="M68" s="157">
        <f>IF(RES_hhdet_emi!M68=0,0,RES_hhdet_emi!M68*1000000/RES_hhdet_num!M$62)</f>
        <v>551.30716020944783</v>
      </c>
      <c r="N68" s="157">
        <f>IF(RES_hhdet_emi!N68=0,0,RES_hhdet_emi!N68*1000000/RES_hhdet_num!N$62)</f>
        <v>566.96321583878967</v>
      </c>
      <c r="O68" s="157">
        <f>IF(RES_hhdet_emi!O68=0,0,RES_hhdet_emi!O68*1000000/RES_hhdet_num!O$62)</f>
        <v>572.2986792045125</v>
      </c>
      <c r="P68" s="157">
        <f>IF(RES_hhdet_emi!P68=0,0,RES_hhdet_emi!P68*1000000/RES_hhdet_num!P$62)</f>
        <v>555.88021237642943</v>
      </c>
      <c r="Q68" s="157">
        <f>IF(RES_hhdet_emi!Q68=0,0,RES_hhdet_emi!Q68*1000000/RES_hhdet_num!Q$62)</f>
        <v>541.55990790192141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622.83344492888364</v>
      </c>
      <c r="C69" s="132">
        <f>IF(RES_hhdet_emi!C69=0,0,RES_hhdet_emi!C69*1000000/RES_hhdet_num!C69)</f>
        <v>626.43574703780973</v>
      </c>
      <c r="D69" s="132">
        <f>IF(RES_hhdet_emi!D69=0,0,RES_hhdet_emi!D69*1000000/RES_hhdet_num!D69)</f>
        <v>616.80669155762303</v>
      </c>
      <c r="E69" s="132">
        <f>IF(RES_hhdet_emi!E69=0,0,RES_hhdet_emi!E69*1000000/RES_hhdet_num!E69)</f>
        <v>612.48303948331011</v>
      </c>
      <c r="F69" s="132">
        <f>IF(RES_hhdet_emi!F69=0,0,RES_hhdet_emi!F69*1000000/RES_hhdet_num!F69)</f>
        <v>612.28620578340337</v>
      </c>
      <c r="G69" s="132">
        <f>IF(RES_hhdet_emi!G69=0,0,RES_hhdet_emi!G69*1000000/RES_hhdet_num!G69)</f>
        <v>604.1864237084161</v>
      </c>
      <c r="H69" s="132">
        <f>IF(RES_hhdet_emi!H69=0,0,RES_hhdet_emi!H69*1000000/RES_hhdet_num!H69)</f>
        <v>597.15189955057781</v>
      </c>
      <c r="I69" s="132">
        <f>IF(RES_hhdet_emi!I69=0,0,RES_hhdet_emi!I69*1000000/RES_hhdet_num!I69)</f>
        <v>613.07366558998456</v>
      </c>
      <c r="J69" s="132">
        <f>IF(RES_hhdet_emi!J69=0,0,RES_hhdet_emi!J69*1000000/RES_hhdet_num!J69)</f>
        <v>570.87509032787204</v>
      </c>
      <c r="K69" s="132">
        <f>IF(RES_hhdet_emi!K69=0,0,RES_hhdet_emi!K69*1000000/RES_hhdet_num!K69)</f>
        <v>584.46344821001378</v>
      </c>
      <c r="L69" s="132">
        <f>IF(RES_hhdet_emi!L69=0,0,RES_hhdet_emi!L69*1000000/RES_hhdet_num!L69)</f>
        <v>602.99125495740657</v>
      </c>
      <c r="M69" s="132">
        <f>IF(RES_hhdet_emi!M69=0,0,RES_hhdet_emi!M69*1000000/RES_hhdet_num!M69)</f>
        <v>576.04270231334476</v>
      </c>
      <c r="N69" s="132">
        <f>IF(RES_hhdet_emi!N69=0,0,RES_hhdet_emi!N69*1000000/RES_hhdet_num!N69)</f>
        <v>590.65744229414327</v>
      </c>
      <c r="O69" s="132">
        <f>IF(RES_hhdet_emi!O69=0,0,RES_hhdet_emi!O69*1000000/RES_hhdet_num!O69)</f>
        <v>592.60780986913448</v>
      </c>
      <c r="P69" s="132">
        <f>IF(RES_hhdet_emi!P69=0,0,RES_hhdet_emi!P69*1000000/RES_hhdet_num!P69)</f>
        <v>589.18879413157322</v>
      </c>
      <c r="Q69" s="132">
        <f>IF(RES_hhdet_emi!Q69=0,0,RES_hhdet_emi!Q69*1000000/RES_hhdet_num!Q69)</f>
        <v>580.45159744516127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404.84173920383796</v>
      </c>
      <c r="C70" s="132">
        <f>IF(RES_hhdet_emi!C70=0,0,RES_hhdet_emi!C70*1000000/RES_hhdet_num!C70)</f>
        <v>407.18323557459854</v>
      </c>
      <c r="D70" s="132">
        <f>IF(RES_hhdet_emi!D70=0,0,RES_hhdet_emi!D70*1000000/RES_hhdet_num!D70)</f>
        <v>400.92434951246975</v>
      </c>
      <c r="E70" s="132">
        <f>IF(RES_hhdet_emi!E70=0,0,RES_hhdet_emi!E70*1000000/RES_hhdet_num!E70)</f>
        <v>398.11397566416184</v>
      </c>
      <c r="F70" s="132">
        <f>IF(RES_hhdet_emi!F70=0,0,RES_hhdet_emi!F70*1000000/RES_hhdet_num!F70)</f>
        <v>397.98603375920686</v>
      </c>
      <c r="G70" s="132">
        <f>IF(RES_hhdet_emi!G70=0,0,RES_hhdet_emi!G70*1000000/RES_hhdet_num!G70)</f>
        <v>392.72117541048232</v>
      </c>
      <c r="H70" s="132">
        <f>IF(RES_hhdet_emi!H70=0,0,RES_hhdet_emi!H70*1000000/RES_hhdet_num!H70)</f>
        <v>388.14873470788126</v>
      </c>
      <c r="I70" s="132">
        <f>IF(RES_hhdet_emi!I70=0,0,RES_hhdet_emi!I70*1000000/RES_hhdet_num!I70)</f>
        <v>398.49788263349103</v>
      </c>
      <c r="J70" s="132">
        <f>IF(RES_hhdet_emi!J70=0,0,RES_hhdet_emi!J70*1000000/RES_hhdet_num!J70)</f>
        <v>371.06880871312859</v>
      </c>
      <c r="K70" s="132">
        <f>IF(RES_hhdet_emi!K70=0,0,RES_hhdet_emi!K70*1000000/RES_hhdet_num!K70)</f>
        <v>379.90124133650932</v>
      </c>
      <c r="L70" s="132">
        <f>IF(RES_hhdet_emi!L70=0,0,RES_hhdet_emi!L70*1000000/RES_hhdet_num!L70)</f>
        <v>391.94431572231315</v>
      </c>
      <c r="M70" s="132">
        <f>IF(RES_hhdet_emi!M70=0,0,RES_hhdet_emi!M70*1000000/RES_hhdet_num!M70)</f>
        <v>374.42775650367241</v>
      </c>
      <c r="N70" s="132">
        <f>IF(RES_hhdet_emi!N70=0,0,RES_hhdet_emi!N70*1000000/RES_hhdet_num!N70)</f>
        <v>383.92733749119066</v>
      </c>
      <c r="O70" s="132">
        <f>IF(RES_hhdet_emi!O70=0,0,RES_hhdet_emi!O70*1000000/RES_hhdet_num!O70)</f>
        <v>385.19507641493362</v>
      </c>
      <c r="P70" s="132">
        <f>IF(RES_hhdet_emi!P70=0,0,RES_hhdet_emi!P70*1000000/RES_hhdet_num!P70)</f>
        <v>382.97271618551963</v>
      </c>
      <c r="Q70" s="132">
        <f>IF(RES_hhdet_emi!Q70=0,0,RES_hhdet_emi!Q70*1000000/RES_hhdet_num!Q70)</f>
        <v>377.29353833935193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404.84173920383796</v>
      </c>
      <c r="C71" s="165">
        <f>IF(RES_hhdet_emi!C71=0,0,RES_hhdet_emi!C71*1000000/RES_hhdet_num!C70)</f>
        <v>407.18323557459854</v>
      </c>
      <c r="D71" s="165">
        <f>IF(RES_hhdet_emi!D71=0,0,RES_hhdet_emi!D71*1000000/RES_hhdet_num!D70)</f>
        <v>400.92434951246975</v>
      </c>
      <c r="E71" s="165">
        <f>IF(RES_hhdet_emi!E71=0,0,RES_hhdet_emi!E71*1000000/RES_hhdet_num!E70)</f>
        <v>398.11397566416184</v>
      </c>
      <c r="F71" s="165">
        <f>IF(RES_hhdet_emi!F71=0,0,RES_hhdet_emi!F71*1000000/RES_hhdet_num!F70)</f>
        <v>397.98603375920686</v>
      </c>
      <c r="G71" s="165">
        <f>IF(RES_hhdet_emi!G71=0,0,RES_hhdet_emi!G71*1000000/RES_hhdet_num!G70)</f>
        <v>392.72117541048232</v>
      </c>
      <c r="H71" s="165">
        <f>IF(RES_hhdet_emi!H71=0,0,RES_hhdet_emi!H71*1000000/RES_hhdet_num!H70)</f>
        <v>388.14873470788126</v>
      </c>
      <c r="I71" s="165">
        <f>IF(RES_hhdet_emi!I71=0,0,RES_hhdet_emi!I71*1000000/RES_hhdet_num!I70)</f>
        <v>398.49788263349103</v>
      </c>
      <c r="J71" s="165">
        <f>IF(RES_hhdet_emi!J71=0,0,RES_hhdet_emi!J71*1000000/RES_hhdet_num!J70)</f>
        <v>371.06880871312859</v>
      </c>
      <c r="K71" s="165">
        <f>IF(RES_hhdet_emi!K71=0,0,RES_hhdet_emi!K71*1000000/RES_hhdet_num!K70)</f>
        <v>379.90124133650932</v>
      </c>
      <c r="L71" s="165">
        <f>IF(RES_hhdet_emi!L71=0,0,RES_hhdet_emi!L71*1000000/RES_hhdet_num!L70)</f>
        <v>391.94431572231315</v>
      </c>
      <c r="M71" s="165">
        <f>IF(RES_hhdet_emi!M71=0,0,RES_hhdet_emi!M71*1000000/RES_hhdet_num!M70)</f>
        <v>374.42775650367241</v>
      </c>
      <c r="N71" s="165">
        <f>IF(RES_hhdet_emi!N71=0,0,RES_hhdet_emi!N71*1000000/RES_hhdet_num!N70)</f>
        <v>383.92733749119066</v>
      </c>
      <c r="O71" s="165">
        <f>IF(RES_hhdet_emi!O71=0,0,RES_hhdet_emi!O71*1000000/RES_hhdet_num!O70)</f>
        <v>385.19507641493362</v>
      </c>
      <c r="P71" s="165">
        <f>IF(RES_hhdet_emi!P71=0,0,RES_hhdet_emi!P71*1000000/RES_hhdet_num!P70)</f>
        <v>382.97271618551963</v>
      </c>
      <c r="Q71" s="165">
        <f>IF(RES_hhdet_emi!Q71=0,0,RES_hhdet_emi!Q71*1000000/RES_hhdet_num!Q70)</f>
        <v>377.29353833935193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222.24206334320868</v>
      </c>
      <c r="C77" s="157">
        <f>IF(RES_hhdet_emi!C77=0,0,RES_hhdet_emi!C77*1000000/RES_hhdet_num!C$62)</f>
        <v>233.63514023315292</v>
      </c>
      <c r="D77" s="157">
        <f>IF(RES_hhdet_emi!D77=0,0,RES_hhdet_emi!D77*1000000/RES_hhdet_num!D$62)</f>
        <v>242.01709703627191</v>
      </c>
      <c r="E77" s="157">
        <f>IF(RES_hhdet_emi!E77=0,0,RES_hhdet_emi!E77*1000000/RES_hhdet_num!E$62)</f>
        <v>228.54971141161428</v>
      </c>
      <c r="F77" s="157">
        <f>IF(RES_hhdet_emi!F77=0,0,RES_hhdet_emi!F77*1000000/RES_hhdet_num!F$62)</f>
        <v>234.44157096024989</v>
      </c>
      <c r="G77" s="157">
        <f>IF(RES_hhdet_emi!G77=0,0,RES_hhdet_emi!G77*1000000/RES_hhdet_num!G$62)</f>
        <v>222.0652711649559</v>
      </c>
      <c r="H77" s="157">
        <f>IF(RES_hhdet_emi!H77=0,0,RES_hhdet_emi!H77*1000000/RES_hhdet_num!H$62)</f>
        <v>232.19223481173577</v>
      </c>
      <c r="I77" s="157">
        <f>IF(RES_hhdet_emi!I77=0,0,RES_hhdet_emi!I77*1000000/RES_hhdet_num!I$62)</f>
        <v>242.53511408717608</v>
      </c>
      <c r="J77" s="157">
        <f>IF(RES_hhdet_emi!J77=0,0,RES_hhdet_emi!J77*1000000/RES_hhdet_num!J$62)</f>
        <v>227.16207534553646</v>
      </c>
      <c r="K77" s="157">
        <f>IF(RES_hhdet_emi!K77=0,0,RES_hhdet_emi!K77*1000000/RES_hhdet_num!K$62)</f>
        <v>243.07061444375742</v>
      </c>
      <c r="L77" s="157">
        <f>IF(RES_hhdet_emi!L77=0,0,RES_hhdet_emi!L77*1000000/RES_hhdet_num!L$62)</f>
        <v>255.41298209252403</v>
      </c>
      <c r="M77" s="157">
        <f>IF(RES_hhdet_emi!M77=0,0,RES_hhdet_emi!M77*1000000/RES_hhdet_num!M$62)</f>
        <v>243.36251210196124</v>
      </c>
      <c r="N77" s="157">
        <f>IF(RES_hhdet_emi!N77=0,0,RES_hhdet_emi!N77*1000000/RES_hhdet_num!N$62)</f>
        <v>248.73916718680164</v>
      </c>
      <c r="O77" s="157">
        <f>IF(RES_hhdet_emi!O77=0,0,RES_hhdet_emi!O77*1000000/RES_hhdet_num!O$62)</f>
        <v>252.24031165340676</v>
      </c>
      <c r="P77" s="157">
        <f>IF(RES_hhdet_emi!P77=0,0,RES_hhdet_emi!P77*1000000/RES_hhdet_num!P$62)</f>
        <v>245.66945487172404</v>
      </c>
      <c r="Q77" s="157">
        <f>IF(RES_hhdet_emi!Q77=0,0,RES_hhdet_emi!Q77*1000000/RES_hhdet_num!Q$62)</f>
        <v>250.26516750571537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275.93731276810621</v>
      </c>
      <c r="C78" s="156">
        <f>IF(RES_hhdet_emi!C78=0,0,RES_hhdet_emi!C78*1000000/RES_hhdet_num!C78)</f>
        <v>273.59088230246391</v>
      </c>
      <c r="D78" s="156">
        <f>IF(RES_hhdet_emi!D78=0,0,RES_hhdet_emi!D78*1000000/RES_hhdet_num!D78)</f>
        <v>265.11026586843155</v>
      </c>
      <c r="E78" s="156">
        <f>IF(RES_hhdet_emi!E78=0,0,RES_hhdet_emi!E78*1000000/RES_hhdet_num!E78)</f>
        <v>260.83905081884683</v>
      </c>
      <c r="F78" s="156">
        <f>IF(RES_hhdet_emi!F78=0,0,RES_hhdet_emi!F78*1000000/RES_hhdet_num!F78)</f>
        <v>266.41981330467701</v>
      </c>
      <c r="G78" s="156">
        <f>IF(RES_hhdet_emi!G78=0,0,RES_hhdet_emi!G78*1000000/RES_hhdet_num!G78)</f>
        <v>264.27312647371161</v>
      </c>
      <c r="H78" s="156">
        <f>IF(RES_hhdet_emi!H78=0,0,RES_hhdet_emi!H78*1000000/RES_hhdet_num!H78)</f>
        <v>264.27668357935778</v>
      </c>
      <c r="I78" s="156">
        <f>IF(RES_hhdet_emi!I78=0,0,RES_hhdet_emi!I78*1000000/RES_hhdet_num!I78)</f>
        <v>267.00736636044377</v>
      </c>
      <c r="J78" s="156">
        <f>IF(RES_hhdet_emi!J78=0,0,RES_hhdet_emi!J78*1000000/RES_hhdet_num!J78)</f>
        <v>249.95479490943924</v>
      </c>
      <c r="K78" s="156">
        <f>IF(RES_hhdet_emi!K78=0,0,RES_hhdet_emi!K78*1000000/RES_hhdet_num!K78)</f>
        <v>258.16584923287627</v>
      </c>
      <c r="L78" s="156">
        <f>IF(RES_hhdet_emi!L78=0,0,RES_hhdet_emi!L78*1000000/RES_hhdet_num!L78)</f>
        <v>265.1461431741069</v>
      </c>
      <c r="M78" s="156">
        <f>IF(RES_hhdet_emi!M78=0,0,RES_hhdet_emi!M78*1000000/RES_hhdet_num!M78)</f>
        <v>254.94494136586462</v>
      </c>
      <c r="N78" s="156">
        <f>IF(RES_hhdet_emi!N78=0,0,RES_hhdet_emi!N78*1000000/RES_hhdet_num!N78)</f>
        <v>258.6235000749287</v>
      </c>
      <c r="O78" s="156">
        <f>IF(RES_hhdet_emi!O78=0,0,RES_hhdet_emi!O78*1000000/RES_hhdet_num!O78)</f>
        <v>257.99905572056264</v>
      </c>
      <c r="P78" s="156">
        <f>IF(RES_hhdet_emi!P78=0,0,RES_hhdet_emi!P78*1000000/RES_hhdet_num!P78)</f>
        <v>254.08832270703581</v>
      </c>
      <c r="Q78" s="156">
        <f>IF(RES_hhdet_emi!Q78=0,0,RES_hhdet_emi!Q78*1000000/RES_hhdet_num!Q78)</f>
        <v>259.66377600912284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198.0145885905348</v>
      </c>
      <c r="C81" s="168">
        <f t="shared" ref="C81:Q81" si="12">SUM(C82,C85,C87,C100)</f>
        <v>194.6998073483762</v>
      </c>
      <c r="D81" s="168">
        <f t="shared" si="12"/>
        <v>204.76631830701294</v>
      </c>
      <c r="E81" s="168">
        <f t="shared" si="12"/>
        <v>131.06849169432274</v>
      </c>
      <c r="F81" s="168">
        <f t="shared" si="12"/>
        <v>131.49650522203095</v>
      </c>
      <c r="G81" s="168">
        <f t="shared" si="12"/>
        <v>105.83289080901845</v>
      </c>
      <c r="H81" s="168">
        <f t="shared" si="12"/>
        <v>57.314329336082181</v>
      </c>
      <c r="I81" s="168">
        <f t="shared" si="12"/>
        <v>52.526502358728344</v>
      </c>
      <c r="J81" s="168">
        <f t="shared" si="12"/>
        <v>74.628269871025651</v>
      </c>
      <c r="K81" s="168">
        <f t="shared" si="12"/>
        <v>47.259832557439609</v>
      </c>
      <c r="L81" s="168">
        <f t="shared" si="12"/>
        <v>24.654279470616416</v>
      </c>
      <c r="M81" s="168">
        <f t="shared" si="12"/>
        <v>69.278674301615609</v>
      </c>
      <c r="N81" s="168">
        <f t="shared" si="12"/>
        <v>64.610017321068668</v>
      </c>
      <c r="O81" s="168">
        <f t="shared" si="12"/>
        <v>60.837059438205316</v>
      </c>
      <c r="P81" s="168">
        <f t="shared" si="12"/>
        <v>70.553305316473725</v>
      </c>
      <c r="Q81" s="168">
        <f t="shared" si="12"/>
        <v>73.939206413261161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162.61181484596165</v>
      </c>
      <c r="C87" s="157">
        <f>IF(RES_hhdet_emi!C87=0,0,RES_hhdet_emi!C87*1000000/RES_hhdet_num!C$81)</f>
        <v>159.42960608963415</v>
      </c>
      <c r="D87" s="157">
        <f>IF(RES_hhdet_emi!D87=0,0,RES_hhdet_emi!D87*1000000/RES_hhdet_num!D$81)</f>
        <v>150.18936395982701</v>
      </c>
      <c r="E87" s="157">
        <f>IF(RES_hhdet_emi!E87=0,0,RES_hhdet_emi!E87*1000000/RES_hhdet_num!E$81)</f>
        <v>103.90870919545303</v>
      </c>
      <c r="F87" s="157">
        <f>IF(RES_hhdet_emi!F87=0,0,RES_hhdet_emi!F87*1000000/RES_hhdet_num!F$81)</f>
        <v>99.736795766592593</v>
      </c>
      <c r="G87" s="157">
        <f>IF(RES_hhdet_emi!G87=0,0,RES_hhdet_emi!G87*1000000/RES_hhdet_num!G$81)</f>
        <v>79.451047609716696</v>
      </c>
      <c r="H87" s="157">
        <f>IF(RES_hhdet_emi!H87=0,0,RES_hhdet_emi!H87*1000000/RES_hhdet_num!H$81)</f>
        <v>34.862377368763219</v>
      </c>
      <c r="I87" s="157">
        <f>IF(RES_hhdet_emi!I87=0,0,RES_hhdet_emi!I87*1000000/RES_hhdet_num!I$81)</f>
        <v>21.325211286562261</v>
      </c>
      <c r="J87" s="157">
        <f>IF(RES_hhdet_emi!J87=0,0,RES_hhdet_emi!J87*1000000/RES_hhdet_num!J$81)</f>
        <v>17.093642202146043</v>
      </c>
      <c r="K87" s="157">
        <f>IF(RES_hhdet_emi!K87=0,0,RES_hhdet_emi!K87*1000000/RES_hhdet_num!K$81)</f>
        <v>14.559113719736605</v>
      </c>
      <c r="L87" s="157">
        <f>IF(RES_hhdet_emi!L87=0,0,RES_hhdet_emi!L87*1000000/RES_hhdet_num!L$81)</f>
        <v>9.550973081888797</v>
      </c>
      <c r="M87" s="157">
        <f>IF(RES_hhdet_emi!M87=0,0,RES_hhdet_emi!M87*1000000/RES_hhdet_num!M$81)</f>
        <v>20.465700894108821</v>
      </c>
      <c r="N87" s="157">
        <f>IF(RES_hhdet_emi!N87=0,0,RES_hhdet_emi!N87*1000000/RES_hhdet_num!N$81)</f>
        <v>19.899031424537544</v>
      </c>
      <c r="O87" s="157">
        <f>IF(RES_hhdet_emi!O87=0,0,RES_hhdet_emi!O87*1000000/RES_hhdet_num!O$81)</f>
        <v>20.08462551547597</v>
      </c>
      <c r="P87" s="157">
        <f>IF(RES_hhdet_emi!P87=0,0,RES_hhdet_emi!P87*1000000/RES_hhdet_num!P$81)</f>
        <v>20.751346455990873</v>
      </c>
      <c r="Q87" s="157">
        <f>IF(RES_hhdet_emi!Q87=0,0,RES_hhdet_emi!Q87*1000000/RES_hhdet_num!Q$81)</f>
        <v>29.31513052181824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729.73738037424562</v>
      </c>
      <c r="C92" s="162">
        <f>IF(RES_hhdet_emi!C92=0,0,RES_hhdet_emi!C92*1000000/RES_hhdet_num!C92)</f>
        <v>733.95993628275244</v>
      </c>
      <c r="D92" s="162">
        <f>IF(RES_hhdet_emi!D92=0,0,RES_hhdet_emi!D92*1000000/RES_hhdet_num!D92)</f>
        <v>722.67730549353485</v>
      </c>
      <c r="E92" s="162">
        <f>IF(RES_hhdet_emi!E92=0,0,RES_hhdet_emi!E92*1000000/RES_hhdet_num!E92)</f>
        <v>717.60997514536734</v>
      </c>
      <c r="F92" s="162">
        <f>IF(RES_hhdet_emi!F92=0,0,RES_hhdet_emi!F92*1000000/RES_hhdet_num!F92)</f>
        <v>717.37869309096084</v>
      </c>
      <c r="G92" s="162">
        <f>IF(RES_hhdet_emi!G92=0,0,RES_hhdet_emi!G92*1000000/RES_hhdet_num!G92)</f>
        <v>707.89164900318156</v>
      </c>
      <c r="H92" s="162">
        <f>IF(RES_hhdet_emi!H92=0,0,RES_hhdet_emi!H92*1000000/RES_hhdet_num!H92)</f>
        <v>699.64717633998157</v>
      </c>
      <c r="I92" s="162">
        <f>IF(RES_hhdet_emi!I92=0,0,RES_hhdet_emi!I92*1000000/RES_hhdet_num!I92)</f>
        <v>690.4701183396495</v>
      </c>
      <c r="J92" s="162">
        <f>IF(RES_hhdet_emi!J92=0,0,RES_hhdet_emi!J92*1000000/RES_hhdet_num!J92)</f>
        <v>693.18768908196876</v>
      </c>
      <c r="K92" s="162">
        <f>IF(RES_hhdet_emi!K92=0,0,RES_hhdet_emi!K92*1000000/RES_hhdet_num!K92)</f>
        <v>684.77901481999868</v>
      </c>
      <c r="L92" s="162">
        <f>IF(RES_hhdet_emi!L92=0,0,RES_hhdet_emi!L92*1000000/RES_hhdet_num!L92)</f>
        <v>694.08119324957568</v>
      </c>
      <c r="M92" s="162">
        <f>IF(RES_hhdet_emi!M92=0,0,RES_hhdet_emi!M92*1000000/RES_hhdet_num!M92)</f>
        <v>686.21391419678866</v>
      </c>
      <c r="N92" s="162">
        <f>IF(RES_hhdet_emi!N92=0,0,RES_hhdet_emi!N92*1000000/RES_hhdet_num!N92)</f>
        <v>689.70568116349511</v>
      </c>
      <c r="O92" s="162">
        <f>IF(RES_hhdet_emi!O92=0,0,RES_hhdet_emi!O92*1000000/RES_hhdet_num!O92)</f>
        <v>690.62739241478494</v>
      </c>
      <c r="P92" s="162">
        <f>IF(RES_hhdet_emi!P92=0,0,RES_hhdet_emi!P92*1000000/RES_hhdet_num!P92)</f>
        <v>685.34999307472401</v>
      </c>
      <c r="Q92" s="162">
        <f>IF(RES_hhdet_emi!Q92=0,0,RES_hhdet_emi!Q92*1000000/RES_hhdet_num!Q92)</f>
        <v>673.94327667089124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474.32929724330887</v>
      </c>
      <c r="C93" s="160">
        <f>IF(RES_hhdet_emi!C93=0,0,RES_hhdet_emi!C93*1000000/RES_hhdet_num!C93)</f>
        <v>477.07395858382398</v>
      </c>
      <c r="D93" s="160">
        <f>IF(RES_hhdet_emi!D93=0,0,RES_hhdet_emi!D93*1000000/RES_hhdet_num!D93)</f>
        <v>469.74024857082611</v>
      </c>
      <c r="E93" s="160">
        <f>IF(RES_hhdet_emi!E93=0,0,RES_hhdet_emi!E93*1000000/RES_hhdet_num!E93)</f>
        <v>466.44648384451324</v>
      </c>
      <c r="F93" s="160">
        <f>IF(RES_hhdet_emi!F93=0,0,RES_hhdet_emi!F93*1000000/RES_hhdet_num!F93)</f>
        <v>466.29615050911468</v>
      </c>
      <c r="G93" s="160">
        <f>IF(RES_hhdet_emi!G93=0,0,RES_hhdet_emi!G93*1000000/RES_hhdet_num!G93)</f>
        <v>460.12957185208228</v>
      </c>
      <c r="H93" s="160">
        <f>IF(RES_hhdet_emi!H93=0,0,RES_hhdet_emi!H93*1000000/RES_hhdet_num!H93)</f>
        <v>454.77066462098929</v>
      </c>
      <c r="I93" s="160">
        <f>IF(RES_hhdet_emi!I93=0,0,RES_hhdet_emi!I93*1000000/RES_hhdet_num!I93)</f>
        <v>448.80557692077531</v>
      </c>
      <c r="J93" s="160">
        <f>IF(RES_hhdet_emi!J93=0,0,RES_hhdet_emi!J93*1000000/RES_hhdet_num!J93)</f>
        <v>450.57199790329497</v>
      </c>
      <c r="K93" s="160">
        <f>IF(RES_hhdet_emi!K93=0,0,RES_hhdet_emi!K93*1000000/RES_hhdet_num!K93)</f>
        <v>445.10635963300211</v>
      </c>
      <c r="L93" s="160">
        <f>IF(RES_hhdet_emi!L93=0,0,RES_hhdet_emi!L93*1000000/RES_hhdet_num!L93)</f>
        <v>451.15277561222143</v>
      </c>
      <c r="M93" s="160">
        <f>IF(RES_hhdet_emi!M93=0,0,RES_hhdet_emi!M93*1000000/RES_hhdet_num!M93)</f>
        <v>446.03904422790805</v>
      </c>
      <c r="N93" s="160">
        <f>IF(RES_hhdet_emi!N93=0,0,RES_hhdet_emi!N93*1000000/RES_hhdet_num!N93)</f>
        <v>448.30869275626918</v>
      </c>
      <c r="O93" s="160">
        <f>IF(RES_hhdet_emi!O93=0,0,RES_hhdet_emi!O93*1000000/RES_hhdet_num!O93)</f>
        <v>448.90780506960675</v>
      </c>
      <c r="P93" s="160">
        <f>IF(RES_hhdet_emi!P93=0,0,RES_hhdet_emi!P93*1000000/RES_hhdet_num!P93)</f>
        <v>445.47749549856633</v>
      </c>
      <c r="Q93" s="160">
        <f>IF(RES_hhdet_emi!Q93=0,0,RES_hhdet_emi!Q93*1000000/RES_hhdet_num!Q93)</f>
        <v>438.06312983607557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474.32929724330887</v>
      </c>
      <c r="C94" s="156">
        <f>IF(RES_hhdet_emi!C94=0,0,RES_hhdet_emi!C94*1000000/RES_hhdet_num!C93)</f>
        <v>477.07395858382398</v>
      </c>
      <c r="D94" s="156">
        <f>IF(RES_hhdet_emi!D94=0,0,RES_hhdet_emi!D94*1000000/RES_hhdet_num!D93)</f>
        <v>469.74024857082611</v>
      </c>
      <c r="E94" s="156">
        <f>IF(RES_hhdet_emi!E94=0,0,RES_hhdet_emi!E94*1000000/RES_hhdet_num!E93)</f>
        <v>466.44648384451324</v>
      </c>
      <c r="F94" s="156">
        <f>IF(RES_hhdet_emi!F94=0,0,RES_hhdet_emi!F94*1000000/RES_hhdet_num!F93)</f>
        <v>466.29615050911468</v>
      </c>
      <c r="G94" s="156">
        <f>IF(RES_hhdet_emi!G94=0,0,RES_hhdet_emi!G94*1000000/RES_hhdet_num!G93)</f>
        <v>460.12957185208228</v>
      </c>
      <c r="H94" s="156">
        <f>IF(RES_hhdet_emi!H94=0,0,RES_hhdet_emi!H94*1000000/RES_hhdet_num!H93)</f>
        <v>454.77066462098929</v>
      </c>
      <c r="I94" s="156">
        <f>IF(RES_hhdet_emi!I94=0,0,RES_hhdet_emi!I94*1000000/RES_hhdet_num!I93)</f>
        <v>448.80557692077531</v>
      </c>
      <c r="J94" s="156">
        <f>IF(RES_hhdet_emi!J94=0,0,RES_hhdet_emi!J94*1000000/RES_hhdet_num!J93)</f>
        <v>450.57199790329497</v>
      </c>
      <c r="K94" s="156">
        <f>IF(RES_hhdet_emi!K94=0,0,RES_hhdet_emi!K94*1000000/RES_hhdet_num!K93)</f>
        <v>445.10635963300211</v>
      </c>
      <c r="L94" s="156">
        <f>IF(RES_hhdet_emi!L94=0,0,RES_hhdet_emi!L94*1000000/RES_hhdet_num!L93)</f>
        <v>451.15277561222143</v>
      </c>
      <c r="M94" s="156">
        <f>IF(RES_hhdet_emi!M94=0,0,RES_hhdet_emi!M94*1000000/RES_hhdet_num!M93)</f>
        <v>446.03904422790805</v>
      </c>
      <c r="N94" s="156">
        <f>IF(RES_hhdet_emi!N94=0,0,RES_hhdet_emi!N94*1000000/RES_hhdet_num!N93)</f>
        <v>448.30869275626918</v>
      </c>
      <c r="O94" s="156">
        <f>IF(RES_hhdet_emi!O94=0,0,RES_hhdet_emi!O94*1000000/RES_hhdet_num!O93)</f>
        <v>448.90780506960675</v>
      </c>
      <c r="P94" s="156">
        <f>IF(RES_hhdet_emi!P94=0,0,RES_hhdet_emi!P94*1000000/RES_hhdet_num!P93)</f>
        <v>445.47749549856633</v>
      </c>
      <c r="Q94" s="156">
        <f>IF(RES_hhdet_emi!Q94=0,0,RES_hhdet_emi!Q94*1000000/RES_hhdet_num!Q93)</f>
        <v>438.06312983607557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35.402773744573139</v>
      </c>
      <c r="C100" s="157">
        <f>IF(RES_hhdet_emi!C100=0,0,RES_hhdet_emi!C100*1000000/RES_hhdet_num!C$81)</f>
        <v>35.270201258742048</v>
      </c>
      <c r="D100" s="157">
        <f>IF(RES_hhdet_emi!D100=0,0,RES_hhdet_emi!D100*1000000/RES_hhdet_num!D$81)</f>
        <v>54.576954347185939</v>
      </c>
      <c r="E100" s="157">
        <f>IF(RES_hhdet_emi!E100=0,0,RES_hhdet_emi!E100*1000000/RES_hhdet_num!E$81)</f>
        <v>27.15978249886971</v>
      </c>
      <c r="F100" s="157">
        <f>IF(RES_hhdet_emi!F100=0,0,RES_hhdet_emi!F100*1000000/RES_hhdet_num!F$81)</f>
        <v>31.759709455438362</v>
      </c>
      <c r="G100" s="157">
        <f>IF(RES_hhdet_emi!G100=0,0,RES_hhdet_emi!G100*1000000/RES_hhdet_num!G$81)</f>
        <v>26.381843199301755</v>
      </c>
      <c r="H100" s="157">
        <f>IF(RES_hhdet_emi!H100=0,0,RES_hhdet_emi!H100*1000000/RES_hhdet_num!H$81)</f>
        <v>22.451951967318966</v>
      </c>
      <c r="I100" s="157">
        <f>IF(RES_hhdet_emi!I100=0,0,RES_hhdet_emi!I100*1000000/RES_hhdet_num!I$81)</f>
        <v>31.201291072166082</v>
      </c>
      <c r="J100" s="157">
        <f>IF(RES_hhdet_emi!J100=0,0,RES_hhdet_emi!J100*1000000/RES_hhdet_num!J$81)</f>
        <v>57.534627668879601</v>
      </c>
      <c r="K100" s="157">
        <f>IF(RES_hhdet_emi!K100=0,0,RES_hhdet_emi!K100*1000000/RES_hhdet_num!K$81)</f>
        <v>32.700718837703008</v>
      </c>
      <c r="L100" s="157">
        <f>IF(RES_hhdet_emi!L100=0,0,RES_hhdet_emi!L100*1000000/RES_hhdet_num!L$81)</f>
        <v>15.103306388727619</v>
      </c>
      <c r="M100" s="157">
        <f>IF(RES_hhdet_emi!M100=0,0,RES_hhdet_emi!M100*1000000/RES_hhdet_num!M$81)</f>
        <v>48.812973407506789</v>
      </c>
      <c r="N100" s="157">
        <f>IF(RES_hhdet_emi!N100=0,0,RES_hhdet_emi!N100*1000000/RES_hhdet_num!N$81)</f>
        <v>44.710985896531128</v>
      </c>
      <c r="O100" s="157">
        <f>IF(RES_hhdet_emi!O100=0,0,RES_hhdet_emi!O100*1000000/RES_hhdet_num!O$81)</f>
        <v>40.752433922729345</v>
      </c>
      <c r="P100" s="157">
        <f>IF(RES_hhdet_emi!P100=0,0,RES_hhdet_emi!P100*1000000/RES_hhdet_num!P$81)</f>
        <v>49.801958860482856</v>
      </c>
      <c r="Q100" s="157">
        <f>IF(RES_hhdet_emi!Q100=0,0,RES_hhdet_emi!Q100*1000000/RES_hhdet_num!Q$81)</f>
        <v>44.624075891442921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334.24301928967617</v>
      </c>
      <c r="C102" s="156">
        <f>IF(RES_hhdet_emi!C102=0,0,RES_hhdet_emi!C102*1000000/RES_hhdet_num!C102)</f>
        <v>330.97660741953723</v>
      </c>
      <c r="D102" s="156">
        <f>IF(RES_hhdet_emi!D102=0,0,RES_hhdet_emi!D102*1000000/RES_hhdet_num!D102)</f>
        <v>317.88947108194134</v>
      </c>
      <c r="E102" s="156">
        <f>IF(RES_hhdet_emi!E102=0,0,RES_hhdet_emi!E102*1000000/RES_hhdet_num!E102)</f>
        <v>325.43987255382928</v>
      </c>
      <c r="F102" s="156">
        <f>IF(RES_hhdet_emi!F102=0,0,RES_hhdet_emi!F102*1000000/RES_hhdet_num!F102)</f>
        <v>322.600009867609</v>
      </c>
      <c r="G102" s="156">
        <f>IF(RES_hhdet_emi!G102=0,0,RES_hhdet_emi!G102*1000000/RES_hhdet_num!G102)</f>
        <v>319.94494397295381</v>
      </c>
      <c r="H102" s="156">
        <f>IF(RES_hhdet_emi!H102=0,0,RES_hhdet_emi!H102*1000000/RES_hhdet_num!H102)</f>
        <v>319.11821740186849</v>
      </c>
      <c r="I102" s="156">
        <f>IF(RES_hhdet_emi!I102=0,0,RES_hhdet_emi!I102*1000000/RES_hhdet_num!I102)</f>
        <v>314.50267531666577</v>
      </c>
      <c r="J102" s="156">
        <f>IF(RES_hhdet_emi!J102=0,0,RES_hhdet_emi!J102*1000000/RES_hhdet_num!J102)</f>
        <v>309.26429148800952</v>
      </c>
      <c r="K102" s="156">
        <f>IF(RES_hhdet_emi!K102=0,0,RES_hhdet_emi!K102*1000000/RES_hhdet_num!K102)</f>
        <v>312.84482419597134</v>
      </c>
      <c r="L102" s="156">
        <f>IF(RES_hhdet_emi!L102=0,0,RES_hhdet_emi!L102*1000000/RES_hhdet_num!L102)</f>
        <v>157.50110666082293</v>
      </c>
      <c r="M102" s="156">
        <f>IF(RES_hhdet_emi!M102=0,0,RES_hhdet_emi!M102*1000000/RES_hhdet_num!M102)</f>
        <v>311.27588246356703</v>
      </c>
      <c r="N102" s="156">
        <f>IF(RES_hhdet_emi!N102=0,0,RES_hhdet_emi!N102*1000000/RES_hhdet_num!N102)</f>
        <v>310.57303502615304</v>
      </c>
      <c r="O102" s="156">
        <f>IF(RES_hhdet_emi!O102=0,0,RES_hhdet_emi!O102*1000000/RES_hhdet_num!O102)</f>
        <v>309.07334200115457</v>
      </c>
      <c r="P102" s="156">
        <f>IF(RES_hhdet_emi!P102=0,0,RES_hhdet_emi!P102*1000000/RES_hhdet_num!P102)</f>
        <v>303.90195880778981</v>
      </c>
      <c r="Q102" s="156">
        <f>IF(RES_hhdet_emi!Q102=0,0,RES_hhdet_emi!Q102*1000000/RES_hhdet_num!Q102)</f>
        <v>310.14356100222744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35.408493024127715</v>
      </c>
      <c r="C124" s="168">
        <f t="shared" ref="C124:Q124" si="18">SUM(C125,C128,C130,C139)</f>
        <v>35.303646485338575</v>
      </c>
      <c r="D124" s="168">
        <f t="shared" si="18"/>
        <v>54.649185908043499</v>
      </c>
      <c r="E124" s="168">
        <f t="shared" si="18"/>
        <v>27.151380202609836</v>
      </c>
      <c r="F124" s="168">
        <f t="shared" si="18"/>
        <v>31.771092863411575</v>
      </c>
      <c r="G124" s="168">
        <f t="shared" si="18"/>
        <v>26.394249704145302</v>
      </c>
      <c r="H124" s="168">
        <f t="shared" si="18"/>
        <v>22.516244474445273</v>
      </c>
      <c r="I124" s="168">
        <f t="shared" si="18"/>
        <v>31.447946191120479</v>
      </c>
      <c r="J124" s="168">
        <f t="shared" si="18"/>
        <v>68.667526426614913</v>
      </c>
      <c r="K124" s="168">
        <f t="shared" si="18"/>
        <v>38.413733282872741</v>
      </c>
      <c r="L124" s="168">
        <f t="shared" si="18"/>
        <v>17.563975488512838</v>
      </c>
      <c r="M124" s="168">
        <f t="shared" si="18"/>
        <v>55.335085803462917</v>
      </c>
      <c r="N124" s="168">
        <f t="shared" si="18"/>
        <v>50.084662459659683</v>
      </c>
      <c r="O124" s="168">
        <f t="shared" si="18"/>
        <v>45.690069098782516</v>
      </c>
      <c r="P124" s="168">
        <f t="shared" si="18"/>
        <v>55.826727810800968</v>
      </c>
      <c r="Q124" s="168">
        <f t="shared" si="18"/>
        <v>49.796366243012393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35.408493024127715</v>
      </c>
      <c r="C139" s="157">
        <f>IF(RES_hhdet_emi!C139=0,0,RES_hhdet_emi!C139*1000000/RES_hhdet_num!C$124)</f>
        <v>35.303646485338575</v>
      </c>
      <c r="D139" s="157">
        <f>IF(RES_hhdet_emi!D139=0,0,RES_hhdet_emi!D139*1000000/RES_hhdet_num!D$124)</f>
        <v>54.649185908043499</v>
      </c>
      <c r="E139" s="157">
        <f>IF(RES_hhdet_emi!E139=0,0,RES_hhdet_emi!E139*1000000/RES_hhdet_num!E$124)</f>
        <v>27.151380202609836</v>
      </c>
      <c r="F139" s="157">
        <f>IF(RES_hhdet_emi!F139=0,0,RES_hhdet_emi!F139*1000000/RES_hhdet_num!F$124)</f>
        <v>31.771092863411575</v>
      </c>
      <c r="G139" s="157">
        <f>IF(RES_hhdet_emi!G139=0,0,RES_hhdet_emi!G139*1000000/RES_hhdet_num!G$124)</f>
        <v>26.394249704145302</v>
      </c>
      <c r="H139" s="157">
        <f>IF(RES_hhdet_emi!H139=0,0,RES_hhdet_emi!H139*1000000/RES_hhdet_num!H$124)</f>
        <v>22.516244474445273</v>
      </c>
      <c r="I139" s="157">
        <f>IF(RES_hhdet_emi!I139=0,0,RES_hhdet_emi!I139*1000000/RES_hhdet_num!I$124)</f>
        <v>31.447946191120479</v>
      </c>
      <c r="J139" s="157">
        <f>IF(RES_hhdet_emi!J139=0,0,RES_hhdet_emi!J139*1000000/RES_hhdet_num!J$124)</f>
        <v>68.667526426614913</v>
      </c>
      <c r="K139" s="157">
        <f>IF(RES_hhdet_emi!K139=0,0,RES_hhdet_emi!K139*1000000/RES_hhdet_num!K$124)</f>
        <v>38.413733282872741</v>
      </c>
      <c r="L139" s="157">
        <f>IF(RES_hhdet_emi!L139=0,0,RES_hhdet_emi!L139*1000000/RES_hhdet_num!L$124)</f>
        <v>17.563975488512838</v>
      </c>
      <c r="M139" s="157">
        <f>IF(RES_hhdet_emi!M139=0,0,RES_hhdet_emi!M139*1000000/RES_hhdet_num!M$124)</f>
        <v>55.335085803462917</v>
      </c>
      <c r="N139" s="157">
        <f>IF(RES_hhdet_emi!N139=0,0,RES_hhdet_emi!N139*1000000/RES_hhdet_num!N$124)</f>
        <v>50.084662459659683</v>
      </c>
      <c r="O139" s="157">
        <f>IF(RES_hhdet_emi!O139=0,0,RES_hhdet_emi!O139*1000000/RES_hhdet_num!O$124)</f>
        <v>45.690069098782516</v>
      </c>
      <c r="P139" s="157">
        <f>IF(RES_hhdet_emi!P139=0,0,RES_hhdet_emi!P139*1000000/RES_hhdet_num!P$124)</f>
        <v>55.826727810800968</v>
      </c>
      <c r="Q139" s="157">
        <f>IF(RES_hhdet_emi!Q139=0,0,RES_hhdet_emi!Q139*1000000/RES_hhdet_num!Q$124)</f>
        <v>49.796366243012393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334.24301928967617</v>
      </c>
      <c r="C140" s="156">
        <f>IF(RES_hhdet_emi!C140=0,0,RES_hhdet_emi!C140*1000000/RES_hhdet_num!C140)</f>
        <v>331.37778602802462</v>
      </c>
      <c r="D140" s="156">
        <f>IF(RES_hhdet_emi!D140=0,0,RES_hhdet_emi!D140*1000000/RES_hhdet_num!D140)</f>
        <v>318.3457800189351</v>
      </c>
      <c r="E140" s="156">
        <f>IF(RES_hhdet_emi!E140=0,0,RES_hhdet_emi!E140*1000000/RES_hhdet_num!E140)</f>
        <v>325.34253251507454</v>
      </c>
      <c r="F140" s="156">
        <f>IF(RES_hhdet_emi!F140=0,0,RES_hhdet_emi!F140*1000000/RES_hhdet_num!F140)</f>
        <v>322.6646255622066</v>
      </c>
      <c r="G140" s="156">
        <f>IF(RES_hhdet_emi!G140=0,0,RES_hhdet_emi!G140*1000000/RES_hhdet_num!G140)</f>
        <v>320.07108704027769</v>
      </c>
      <c r="H140" s="156">
        <f>IF(RES_hhdet_emi!H140=0,0,RES_hhdet_emi!H140*1000000/RES_hhdet_num!H140)</f>
        <v>320.16759094478567</v>
      </c>
      <c r="I140" s="156">
        <f>IF(RES_hhdet_emi!I140=0,0,RES_hhdet_emi!I140*1000000/RES_hhdet_num!I140)</f>
        <v>317.0511397539367</v>
      </c>
      <c r="J140" s="156">
        <f>IF(RES_hhdet_emi!J140=0,0,RES_hhdet_emi!J140*1000000/RES_hhdet_num!J140)</f>
        <v>310.36651295941624</v>
      </c>
      <c r="K140" s="156">
        <f>IF(RES_hhdet_emi!K140=0,0,RES_hhdet_emi!K140*1000000/RES_hhdet_num!K140)</f>
        <v>312.70519320303572</v>
      </c>
      <c r="L140" s="156">
        <f>IF(RES_hhdet_emi!L140=0,0,RES_hhdet_emi!L140*1000000/RES_hhdet_num!L140)</f>
        <v>316.82386407508807</v>
      </c>
      <c r="M140" s="156">
        <f>IF(RES_hhdet_emi!M140=0,0,RES_hhdet_emi!M140*1000000/RES_hhdet_num!M140)</f>
        <v>311.57394428186001</v>
      </c>
      <c r="N140" s="156">
        <f>IF(RES_hhdet_emi!N140=0,0,RES_hhdet_emi!N140*1000000/RES_hhdet_num!N140)</f>
        <v>309.42096347029138</v>
      </c>
      <c r="O140" s="156">
        <f>IF(RES_hhdet_emi!O140=0,0,RES_hhdet_emi!O140*1000000/RES_hhdet_num!O140)</f>
        <v>308.25667479724962</v>
      </c>
      <c r="P140" s="156">
        <f>IF(RES_hhdet_emi!P140=0,0,RES_hhdet_emi!P140*1000000/RES_hhdet_num!P140)</f>
        <v>303.30759426301211</v>
      </c>
      <c r="Q140" s="156">
        <f>IF(RES_hhdet_emi!Q140=0,0,RES_hhdet_emi!Q140*1000000/RES_hhdet_num!Q140)</f>
        <v>308.96381782596336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298.91793424497484</v>
      </c>
      <c r="C143" s="168">
        <f t="shared" ref="C143:Q143" si="21">SUM(C144,C146,C148,C157)</f>
        <v>205.03833914213874</v>
      </c>
      <c r="D143" s="168">
        <f t="shared" si="21"/>
        <v>144.19843700791088</v>
      </c>
      <c r="E143" s="168">
        <f t="shared" si="21"/>
        <v>82.12480284747005</v>
      </c>
      <c r="F143" s="168">
        <f t="shared" si="21"/>
        <v>73.112828003260617</v>
      </c>
      <c r="G143" s="168">
        <f t="shared" si="21"/>
        <v>55.763666693961547</v>
      </c>
      <c r="H143" s="168">
        <f t="shared" si="21"/>
        <v>39.37978564356554</v>
      </c>
      <c r="I143" s="168">
        <f t="shared" si="21"/>
        <v>45.568902141063248</v>
      </c>
      <c r="J143" s="168">
        <f t="shared" si="21"/>
        <v>80.867129127707258</v>
      </c>
      <c r="K143" s="168">
        <f t="shared" si="21"/>
        <v>47.963382907870866</v>
      </c>
      <c r="L143" s="168">
        <f t="shared" si="21"/>
        <v>23.845172577103501</v>
      </c>
      <c r="M143" s="168">
        <f t="shared" si="21"/>
        <v>68.795546700220783</v>
      </c>
      <c r="N143" s="168">
        <f t="shared" si="21"/>
        <v>59.991690953728238</v>
      </c>
      <c r="O143" s="168">
        <f t="shared" si="21"/>
        <v>53.465339177084743</v>
      </c>
      <c r="P143" s="168">
        <f t="shared" si="21"/>
        <v>60.336075848453831</v>
      </c>
      <c r="Q143" s="168">
        <f t="shared" si="21"/>
        <v>53.139534664135141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263.50609007399993</v>
      </c>
      <c r="C148" s="157">
        <f>IF(RES_hhdet_emi!C148=0,0,RES_hhdet_emi!C148*1000000/RES_hhdet_num!C$143)</f>
        <v>170.52577494043331</v>
      </c>
      <c r="D148" s="157">
        <f>IF(RES_hhdet_emi!D148=0,0,RES_hhdet_emi!D148*1000000/RES_hhdet_num!D$143)</f>
        <v>90.792804378271185</v>
      </c>
      <c r="E148" s="157">
        <f>IF(RES_hhdet_emi!E148=0,0,RES_hhdet_emi!E148*1000000/RES_hhdet_num!E$143)</f>
        <v>54.978768873353829</v>
      </c>
      <c r="F148" s="157">
        <f>IF(RES_hhdet_emi!F148=0,0,RES_hhdet_emi!F148*1000000/RES_hhdet_num!F$143)</f>
        <v>41.419626961170785</v>
      </c>
      <c r="G148" s="157">
        <f>IF(RES_hhdet_emi!G148=0,0,RES_hhdet_emi!G148*1000000/RES_hhdet_num!G$143)</f>
        <v>29.426186462706383</v>
      </c>
      <c r="H148" s="157">
        <f>IF(RES_hhdet_emi!H148=0,0,RES_hhdet_emi!H148*1000000/RES_hhdet_num!H$143)</f>
        <v>16.899801709808951</v>
      </c>
      <c r="I148" s="157">
        <f>IF(RES_hhdet_emi!I148=0,0,RES_hhdet_emi!I148*1000000/RES_hhdet_num!I$143)</f>
        <v>14.229311047151885</v>
      </c>
      <c r="J148" s="157">
        <f>IF(RES_hhdet_emi!J148=0,0,RES_hhdet_emi!J148*1000000/RES_hhdet_num!J$143)</f>
        <v>12.364916635942075</v>
      </c>
      <c r="K148" s="157">
        <f>IF(RES_hhdet_emi!K148=0,0,RES_hhdet_emi!K148*1000000/RES_hhdet_num!K$143)</f>
        <v>9.5395870584788547</v>
      </c>
      <c r="L148" s="157">
        <f>IF(RES_hhdet_emi!L148=0,0,RES_hhdet_emi!L148*1000000/RES_hhdet_num!L$143)</f>
        <v>6.2961628944576873</v>
      </c>
      <c r="M148" s="157">
        <f>IF(RES_hhdet_emi!M148=0,0,RES_hhdet_emi!M148*1000000/RES_hhdet_num!M$143)</f>
        <v>13.50444316758284</v>
      </c>
      <c r="N148" s="157">
        <f>IF(RES_hhdet_emi!N148=0,0,RES_hhdet_emi!N148*1000000/RES_hhdet_num!N$143)</f>
        <v>9.8059272941693489</v>
      </c>
      <c r="O148" s="157">
        <f>IF(RES_hhdet_emi!O148=0,0,RES_hhdet_emi!O148*1000000/RES_hhdet_num!O$143)</f>
        <v>7.7693538546199497</v>
      </c>
      <c r="P148" s="157">
        <f>IF(RES_hhdet_emi!P148=0,0,RES_hhdet_emi!P148*1000000/RES_hhdet_num!P$143)</f>
        <v>4.7222040412700697</v>
      </c>
      <c r="Q148" s="157">
        <f>IF(RES_hhdet_emi!Q148=0,0,RES_hhdet_emi!Q148*1000000/RES_hhdet_num!Q$143)</f>
        <v>3.4303768786216891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729.73738037424528</v>
      </c>
      <c r="C149" s="132">
        <f>IF(RES_hhdet_emi!C149=0,0,RES_hhdet_emi!C149*1000000/RES_hhdet_num!C149)</f>
        <v>733.95993628275244</v>
      </c>
      <c r="D149" s="132">
        <f>IF(RES_hhdet_emi!D149=0,0,RES_hhdet_emi!D149*1000000/RES_hhdet_num!D149)</f>
        <v>722.67730549353507</v>
      </c>
      <c r="E149" s="132">
        <f>IF(RES_hhdet_emi!E149=0,0,RES_hhdet_emi!E149*1000000/RES_hhdet_num!E149)</f>
        <v>717.60997514536746</v>
      </c>
      <c r="F149" s="132">
        <f>IF(RES_hhdet_emi!F149=0,0,RES_hhdet_emi!F149*1000000/RES_hhdet_num!F149)</f>
        <v>717.3786930909605</v>
      </c>
      <c r="G149" s="132">
        <f>IF(RES_hhdet_emi!G149=0,0,RES_hhdet_emi!G149*1000000/RES_hhdet_num!G149)</f>
        <v>707.8916490031819</v>
      </c>
      <c r="H149" s="132">
        <f>IF(RES_hhdet_emi!H149=0,0,RES_hhdet_emi!H149*1000000/RES_hhdet_num!H149)</f>
        <v>699.6471763399818</v>
      </c>
      <c r="I149" s="132">
        <f>IF(RES_hhdet_emi!I149=0,0,RES_hhdet_emi!I149*1000000/RES_hhdet_num!I149)</f>
        <v>690.47011833964939</v>
      </c>
      <c r="J149" s="132">
        <f>IF(RES_hhdet_emi!J149=0,0,RES_hhdet_emi!J149*1000000/RES_hhdet_num!J149)</f>
        <v>693.18768908196876</v>
      </c>
      <c r="K149" s="132">
        <f>IF(RES_hhdet_emi!K149=0,0,RES_hhdet_emi!K149*1000000/RES_hhdet_num!K149)</f>
        <v>684.77901481999879</v>
      </c>
      <c r="L149" s="132">
        <f>IF(RES_hhdet_emi!L149=0,0,RES_hhdet_emi!L149*1000000/RES_hhdet_num!L149)</f>
        <v>694.08119324957624</v>
      </c>
      <c r="M149" s="132">
        <f>IF(RES_hhdet_emi!M149=0,0,RES_hhdet_emi!M149*1000000/RES_hhdet_num!M149)</f>
        <v>686.21391419678878</v>
      </c>
      <c r="N149" s="132">
        <f>IF(RES_hhdet_emi!N149=0,0,RES_hhdet_emi!N149*1000000/RES_hhdet_num!N149)</f>
        <v>689.70568116349534</v>
      </c>
      <c r="O149" s="132">
        <f>IF(RES_hhdet_emi!O149=0,0,RES_hhdet_emi!O149*1000000/RES_hhdet_num!O149)</f>
        <v>690.62739241478516</v>
      </c>
      <c r="P149" s="132">
        <f>IF(RES_hhdet_emi!P149=0,0,RES_hhdet_emi!P149*1000000/RES_hhdet_num!P149)</f>
        <v>685.34999307472367</v>
      </c>
      <c r="Q149" s="132">
        <f>IF(RES_hhdet_emi!Q149=0,0,RES_hhdet_emi!Q149*1000000/RES_hhdet_num!Q149)</f>
        <v>673.94327667089215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474.32929724330893</v>
      </c>
      <c r="C150" s="132">
        <f>IF(RES_hhdet_emi!C150=0,0,RES_hhdet_emi!C150*1000000/RES_hhdet_num!C150)</f>
        <v>477.07395858382466</v>
      </c>
      <c r="D150" s="132">
        <f>IF(RES_hhdet_emi!D150=0,0,RES_hhdet_emi!D150*1000000/RES_hhdet_num!D150)</f>
        <v>469.74024857082651</v>
      </c>
      <c r="E150" s="132">
        <f>IF(RES_hhdet_emi!E150=0,0,RES_hhdet_emi!E150*1000000/RES_hhdet_num!E150)</f>
        <v>466.44648384451352</v>
      </c>
      <c r="F150" s="132">
        <f>IF(RES_hhdet_emi!F150=0,0,RES_hhdet_emi!F150*1000000/RES_hhdet_num!F150)</f>
        <v>466.29615050911463</v>
      </c>
      <c r="G150" s="132">
        <f>IF(RES_hhdet_emi!G150=0,0,RES_hhdet_emi!G150*1000000/RES_hhdet_num!G150)</f>
        <v>460.12957185208234</v>
      </c>
      <c r="H150" s="132">
        <f>IF(RES_hhdet_emi!H150=0,0,RES_hhdet_emi!H150*1000000/RES_hhdet_num!H150)</f>
        <v>454.77066462098958</v>
      </c>
      <c r="I150" s="132">
        <f>IF(RES_hhdet_emi!I150=0,0,RES_hhdet_emi!I150*1000000/RES_hhdet_num!I150)</f>
        <v>448.80557692077025</v>
      </c>
      <c r="J150" s="132">
        <f>IF(RES_hhdet_emi!J150=0,0,RES_hhdet_emi!J150*1000000/RES_hhdet_num!J150)</f>
        <v>450.57199790329446</v>
      </c>
      <c r="K150" s="132">
        <f>IF(RES_hhdet_emi!K150=0,0,RES_hhdet_emi!K150*1000000/RES_hhdet_num!K150)</f>
        <v>445.10635963300194</v>
      </c>
      <c r="L150" s="132">
        <f>IF(RES_hhdet_emi!L150=0,0,RES_hhdet_emi!L150*1000000/RES_hhdet_num!L150)</f>
        <v>451.15277561222132</v>
      </c>
      <c r="M150" s="132">
        <f>IF(RES_hhdet_emi!M150=0,0,RES_hhdet_emi!M150*1000000/RES_hhdet_num!M150)</f>
        <v>446.03904422790833</v>
      </c>
      <c r="N150" s="132">
        <f>IF(RES_hhdet_emi!N150=0,0,RES_hhdet_emi!N150*1000000/RES_hhdet_num!N150)</f>
        <v>448.30869275626918</v>
      </c>
      <c r="O150" s="132">
        <f>IF(RES_hhdet_emi!O150=0,0,RES_hhdet_emi!O150*1000000/RES_hhdet_num!O150)</f>
        <v>448.90780506960675</v>
      </c>
      <c r="P150" s="132">
        <f>IF(RES_hhdet_emi!P150=0,0,RES_hhdet_emi!P150*1000000/RES_hhdet_num!P150)</f>
        <v>445.47749549856644</v>
      </c>
      <c r="Q150" s="132">
        <f>IF(RES_hhdet_emi!Q150=0,0,RES_hhdet_emi!Q150*1000000/RES_hhdet_num!Q150)</f>
        <v>438.06312983607586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474.32929724330893</v>
      </c>
      <c r="C151" s="165">
        <f>IF(RES_hhdet_emi!C151=0,0,RES_hhdet_emi!C151*1000000/RES_hhdet_num!C150)</f>
        <v>477.07395858382466</v>
      </c>
      <c r="D151" s="165">
        <f>IF(RES_hhdet_emi!D151=0,0,RES_hhdet_emi!D151*1000000/RES_hhdet_num!D150)</f>
        <v>469.74024857082651</v>
      </c>
      <c r="E151" s="165">
        <f>IF(RES_hhdet_emi!E151=0,0,RES_hhdet_emi!E151*1000000/RES_hhdet_num!E150)</f>
        <v>466.44648384451352</v>
      </c>
      <c r="F151" s="165">
        <f>IF(RES_hhdet_emi!F151=0,0,RES_hhdet_emi!F151*1000000/RES_hhdet_num!F150)</f>
        <v>466.29615050911463</v>
      </c>
      <c r="G151" s="165">
        <f>IF(RES_hhdet_emi!G151=0,0,RES_hhdet_emi!G151*1000000/RES_hhdet_num!G150)</f>
        <v>460.12957185208234</v>
      </c>
      <c r="H151" s="165">
        <f>IF(RES_hhdet_emi!H151=0,0,RES_hhdet_emi!H151*1000000/RES_hhdet_num!H150)</f>
        <v>454.77066462098958</v>
      </c>
      <c r="I151" s="165">
        <f>IF(RES_hhdet_emi!I151=0,0,RES_hhdet_emi!I151*1000000/RES_hhdet_num!I150)</f>
        <v>448.80557692077025</v>
      </c>
      <c r="J151" s="165">
        <f>IF(RES_hhdet_emi!J151=0,0,RES_hhdet_emi!J151*1000000/RES_hhdet_num!J150)</f>
        <v>450.57199790329446</v>
      </c>
      <c r="K151" s="165">
        <f>IF(RES_hhdet_emi!K151=0,0,RES_hhdet_emi!K151*1000000/RES_hhdet_num!K150)</f>
        <v>445.10635963300194</v>
      </c>
      <c r="L151" s="165">
        <f>IF(RES_hhdet_emi!L151=0,0,RES_hhdet_emi!L151*1000000/RES_hhdet_num!L150)</f>
        <v>451.15277561222132</v>
      </c>
      <c r="M151" s="165">
        <f>IF(RES_hhdet_emi!M151=0,0,RES_hhdet_emi!M151*1000000/RES_hhdet_num!M150)</f>
        <v>446.03904422790833</v>
      </c>
      <c r="N151" s="165">
        <f>IF(RES_hhdet_emi!N151=0,0,RES_hhdet_emi!N151*1000000/RES_hhdet_num!N150)</f>
        <v>448.30869275626918</v>
      </c>
      <c r="O151" s="165">
        <f>IF(RES_hhdet_emi!O151=0,0,RES_hhdet_emi!O151*1000000/RES_hhdet_num!O150)</f>
        <v>448.90780506960675</v>
      </c>
      <c r="P151" s="165">
        <f>IF(RES_hhdet_emi!P151=0,0,RES_hhdet_emi!P151*1000000/RES_hhdet_num!P150)</f>
        <v>445.47749549856644</v>
      </c>
      <c r="Q151" s="165">
        <f>IF(RES_hhdet_emi!Q151=0,0,RES_hhdet_emi!Q151*1000000/RES_hhdet_num!Q150)</f>
        <v>438.06312983607586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35.411844170974888</v>
      </c>
      <c r="C157" s="157">
        <f>IF(RES_hhdet_emi!C157=0,0,RES_hhdet_emi!C157*1000000/RES_hhdet_num!C$143)</f>
        <v>34.512564201705423</v>
      </c>
      <c r="D157" s="157">
        <f>IF(RES_hhdet_emi!D157=0,0,RES_hhdet_emi!D157*1000000/RES_hhdet_num!D$143)</f>
        <v>53.40563262963969</v>
      </c>
      <c r="E157" s="157">
        <f>IF(RES_hhdet_emi!E157=0,0,RES_hhdet_emi!E157*1000000/RES_hhdet_num!E$143)</f>
        <v>27.146033974116225</v>
      </c>
      <c r="F157" s="157">
        <f>IF(RES_hhdet_emi!F157=0,0,RES_hhdet_emi!F157*1000000/RES_hhdet_num!F$143)</f>
        <v>31.693201042089836</v>
      </c>
      <c r="G157" s="157">
        <f>IF(RES_hhdet_emi!G157=0,0,RES_hhdet_emi!G157*1000000/RES_hhdet_num!G$143)</f>
        <v>26.337480231255164</v>
      </c>
      <c r="H157" s="157">
        <f>IF(RES_hhdet_emi!H157=0,0,RES_hhdet_emi!H157*1000000/RES_hhdet_num!H$143)</f>
        <v>22.479983933756589</v>
      </c>
      <c r="I157" s="157">
        <f>IF(RES_hhdet_emi!I157=0,0,RES_hhdet_emi!I157*1000000/RES_hhdet_num!I$143)</f>
        <v>31.339591093911366</v>
      </c>
      <c r="J157" s="157">
        <f>IF(RES_hhdet_emi!J157=0,0,RES_hhdet_emi!J157*1000000/RES_hhdet_num!J$143)</f>
        <v>68.502212491765178</v>
      </c>
      <c r="K157" s="157">
        <f>IF(RES_hhdet_emi!K157=0,0,RES_hhdet_emi!K157*1000000/RES_hhdet_num!K$143)</f>
        <v>38.423795849392015</v>
      </c>
      <c r="L157" s="157">
        <f>IF(RES_hhdet_emi!L157=0,0,RES_hhdet_emi!L157*1000000/RES_hhdet_num!L$143)</f>
        <v>17.549009682645814</v>
      </c>
      <c r="M157" s="157">
        <f>IF(RES_hhdet_emi!M157=0,0,RES_hhdet_emi!M157*1000000/RES_hhdet_num!M$143)</f>
        <v>55.291103532637941</v>
      </c>
      <c r="N157" s="157">
        <f>IF(RES_hhdet_emi!N157=0,0,RES_hhdet_emi!N157*1000000/RES_hhdet_num!N$143)</f>
        <v>50.185763659558887</v>
      </c>
      <c r="O157" s="157">
        <f>IF(RES_hhdet_emi!O157=0,0,RES_hhdet_emi!O157*1000000/RES_hhdet_num!O$143)</f>
        <v>45.695985322464793</v>
      </c>
      <c r="P157" s="157">
        <f>IF(RES_hhdet_emi!P157=0,0,RES_hhdet_emi!P157*1000000/RES_hhdet_num!P$143)</f>
        <v>55.613871807183763</v>
      </c>
      <c r="Q157" s="157">
        <f>IF(RES_hhdet_emi!Q157=0,0,RES_hhdet_emi!Q157*1000000/RES_hhdet_num!Q$143)</f>
        <v>49.709157785513455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334.243019289676</v>
      </c>
      <c r="C158" s="156">
        <f>IF(RES_hhdet_emi!C158=0,0,RES_hhdet_emi!C158*1000000/RES_hhdet_num!C158)</f>
        <v>323.70858123706199</v>
      </c>
      <c r="D158" s="156">
        <f>IF(RES_hhdet_emi!D158=0,0,RES_hhdet_emi!D158*1000000/RES_hhdet_num!D158)</f>
        <v>311.06113045100307</v>
      </c>
      <c r="E158" s="156">
        <f>IF(RES_hhdet_emi!E158=0,0,RES_hhdet_emi!E158*1000000/RES_hhdet_num!E158)</f>
        <v>325.2299964867567</v>
      </c>
      <c r="F158" s="156">
        <f>IF(RES_hhdet_emi!F158=0,0,RES_hhdet_emi!F158*1000000/RES_hhdet_num!F158)</f>
        <v>321.84722671877518</v>
      </c>
      <c r="G158" s="156">
        <f>IF(RES_hhdet_emi!G158=0,0,RES_hhdet_emi!G158*1000000/RES_hhdet_num!G158)</f>
        <v>319.42575957111836</v>
      </c>
      <c r="H158" s="156">
        <f>IF(RES_hhdet_emi!H158=0,0,RES_hhdet_emi!H158*1000000/RES_hhdet_num!H158)</f>
        <v>319.48859258197331</v>
      </c>
      <c r="I158" s="156">
        <f>IF(RES_hhdet_emi!I158=0,0,RES_hhdet_emi!I158*1000000/RES_hhdet_num!I158)</f>
        <v>315.91682868706994</v>
      </c>
      <c r="J158" s="156">
        <f>IF(RES_hhdet_emi!J158=0,0,RES_hhdet_emi!J158*1000000/RES_hhdet_num!J158)</f>
        <v>309.6471544600297</v>
      </c>
      <c r="K158" s="156">
        <f>IF(RES_hhdet_emi!K158=0,0,RES_hhdet_emi!K158*1000000/RES_hhdet_num!K158)</f>
        <v>312.86752636978713</v>
      </c>
      <c r="L158" s="156">
        <f>IF(RES_hhdet_emi!L158=0,0,RES_hhdet_emi!L158*1000000/RES_hhdet_num!L158)</f>
        <v>316.82386407508773</v>
      </c>
      <c r="M158" s="156">
        <f>IF(RES_hhdet_emi!M158=0,0,RES_hhdet_emi!M158*1000000/RES_hhdet_num!M158)</f>
        <v>311.30992484026365</v>
      </c>
      <c r="N158" s="156">
        <f>IF(RES_hhdet_emi!N158=0,0,RES_hhdet_emi!N158*1000000/RES_hhdet_num!N158)</f>
        <v>310.12490727068899</v>
      </c>
      <c r="O158" s="156">
        <f>IF(RES_hhdet_emi!O158=0,0,RES_hhdet_emi!O158*1000000/RES_hhdet_num!O158)</f>
        <v>308.48274535988975</v>
      </c>
      <c r="P158" s="156">
        <f>IF(RES_hhdet_emi!P158=0,0,RES_hhdet_emi!P158*1000000/RES_hhdet_num!P158)</f>
        <v>302.17978346840243</v>
      </c>
      <c r="Q158" s="156">
        <f>IF(RES_hhdet_emi!Q158=0,0,RES_hhdet_emi!Q158*1000000/RES_hhdet_num!Q158)</f>
        <v>308.49520876424589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298.98110258588912</v>
      </c>
      <c r="C161" s="168">
        <f t="shared" ref="C161:Q161" si="24">SUM(C162,C164,C166,C175)</f>
        <v>305.76889688469396</v>
      </c>
      <c r="D161" s="168">
        <f t="shared" si="24"/>
        <v>322.40226530457176</v>
      </c>
      <c r="E161" s="168">
        <f t="shared" si="24"/>
        <v>256.79636034766617</v>
      </c>
      <c r="F161" s="168">
        <f t="shared" si="24"/>
        <v>279.12624448461378</v>
      </c>
      <c r="G161" s="168">
        <f t="shared" si="24"/>
        <v>284.62335124881321</v>
      </c>
      <c r="H161" s="168">
        <f t="shared" si="24"/>
        <v>205.45068133145151</v>
      </c>
      <c r="I161" s="168">
        <f t="shared" si="24"/>
        <v>229.90786809045287</v>
      </c>
      <c r="J161" s="168">
        <f t="shared" si="24"/>
        <v>255.17228723136009</v>
      </c>
      <c r="K161" s="168">
        <f t="shared" si="24"/>
        <v>205.64690143142133</v>
      </c>
      <c r="L161" s="168">
        <f t="shared" si="24"/>
        <v>134.26145349221252</v>
      </c>
      <c r="M161" s="168">
        <f t="shared" si="24"/>
        <v>352.21247196839789</v>
      </c>
      <c r="N161" s="168">
        <f t="shared" si="24"/>
        <v>372.91905999513722</v>
      </c>
      <c r="O161" s="168">
        <f t="shared" si="24"/>
        <v>403.45423053675967</v>
      </c>
      <c r="P161" s="168">
        <f t="shared" si="24"/>
        <v>507.40473507302175</v>
      </c>
      <c r="Q161" s="168">
        <f t="shared" si="24"/>
        <v>704.27891867857056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263.58158716625383</v>
      </c>
      <c r="C166" s="157">
        <f>IF(RES_hhdet_emi!C166=0,0,RES_hhdet_emi!C166*1000000/RES_hhdet_num!C$161)</f>
        <v>270.39209802320647</v>
      </c>
      <c r="D166" s="157">
        <f>IF(RES_hhdet_emi!D166=0,0,RES_hhdet_emi!D166*1000000/RES_hhdet_num!D$161)</f>
        <v>267.63747693492604</v>
      </c>
      <c r="E166" s="157">
        <f>IF(RES_hhdet_emi!E166=0,0,RES_hhdet_emi!E166*1000000/RES_hhdet_num!E$161)</f>
        <v>229.65656757626172</v>
      </c>
      <c r="F166" s="157">
        <f>IF(RES_hhdet_emi!F166=0,0,RES_hhdet_emi!F166*1000000/RES_hhdet_num!F$161)</f>
        <v>247.34945239110039</v>
      </c>
      <c r="G166" s="157">
        <f>IF(RES_hhdet_emi!G166=0,0,RES_hhdet_emi!G166*1000000/RES_hhdet_num!G$161)</f>
        <v>258.22255244890158</v>
      </c>
      <c r="H166" s="157">
        <f>IF(RES_hhdet_emi!H166=0,0,RES_hhdet_emi!H166*1000000/RES_hhdet_num!H$161)</f>
        <v>182.92351434207626</v>
      </c>
      <c r="I166" s="157">
        <f>IF(RES_hhdet_emi!I166=0,0,RES_hhdet_emi!I166*1000000/RES_hhdet_num!I$161)</f>
        <v>198.37757907149944</v>
      </c>
      <c r="J166" s="157">
        <f>IF(RES_hhdet_emi!J166=0,0,RES_hhdet_emi!J166*1000000/RES_hhdet_num!J$161)</f>
        <v>186.44097237351781</v>
      </c>
      <c r="K166" s="157">
        <f>IF(RES_hhdet_emi!K166=0,0,RES_hhdet_emi!K166*1000000/RES_hhdet_num!K$161)</f>
        <v>167.23947561839492</v>
      </c>
      <c r="L166" s="157">
        <f>IF(RES_hhdet_emi!L166=0,0,RES_hhdet_emi!L166*1000000/RES_hhdet_num!L$161)</f>
        <v>116.70990031697504</v>
      </c>
      <c r="M166" s="157">
        <f>IF(RES_hhdet_emi!M166=0,0,RES_hhdet_emi!M166*1000000/RES_hhdet_num!M$161)</f>
        <v>296.87790501359524</v>
      </c>
      <c r="N166" s="157">
        <f>IF(RES_hhdet_emi!N166=0,0,RES_hhdet_emi!N166*1000000/RES_hhdet_num!N$161)</f>
        <v>322.68518303688927</v>
      </c>
      <c r="O166" s="157">
        <f>IF(RES_hhdet_emi!O166=0,0,RES_hhdet_emi!O166*1000000/RES_hhdet_num!O$161)</f>
        <v>357.75638384789818</v>
      </c>
      <c r="P166" s="157">
        <f>IF(RES_hhdet_emi!P166=0,0,RES_hhdet_emi!P166*1000000/RES_hhdet_num!P$161)</f>
        <v>451.43368859804599</v>
      </c>
      <c r="Q166" s="157">
        <f>IF(RES_hhdet_emi!Q166=0,0,RES_hhdet_emi!Q166*1000000/RES_hhdet_num!Q$161)</f>
        <v>654.20915609014662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729.73738037424562</v>
      </c>
      <c r="C167" s="132">
        <f>IF(RES_hhdet_emi!C167=0,0,RES_hhdet_emi!C167*1000000/RES_hhdet_num!C167)</f>
        <v>733.95993628275255</v>
      </c>
      <c r="D167" s="132">
        <f>IF(RES_hhdet_emi!D167=0,0,RES_hhdet_emi!D167*1000000/RES_hhdet_num!D167)</f>
        <v>722.67730549353496</v>
      </c>
      <c r="E167" s="132">
        <f>IF(RES_hhdet_emi!E167=0,0,RES_hhdet_emi!E167*1000000/RES_hhdet_num!E167)</f>
        <v>717.60997514536712</v>
      </c>
      <c r="F167" s="132">
        <f>IF(RES_hhdet_emi!F167=0,0,RES_hhdet_emi!F167*1000000/RES_hhdet_num!F167)</f>
        <v>717.37869309096084</v>
      </c>
      <c r="G167" s="132">
        <f>IF(RES_hhdet_emi!G167=0,0,RES_hhdet_emi!G167*1000000/RES_hhdet_num!G167)</f>
        <v>707.89164900318167</v>
      </c>
      <c r="H167" s="132">
        <f>IF(RES_hhdet_emi!H167=0,0,RES_hhdet_emi!H167*1000000/RES_hhdet_num!H167)</f>
        <v>699.64717633998146</v>
      </c>
      <c r="I167" s="132">
        <f>IF(RES_hhdet_emi!I167=0,0,RES_hhdet_emi!I167*1000000/RES_hhdet_num!I167)</f>
        <v>690.47011833964928</v>
      </c>
      <c r="J167" s="132">
        <f>IF(RES_hhdet_emi!J167=0,0,RES_hhdet_emi!J167*1000000/RES_hhdet_num!J167)</f>
        <v>693.18768908196853</v>
      </c>
      <c r="K167" s="132">
        <f>IF(RES_hhdet_emi!K167=0,0,RES_hhdet_emi!K167*1000000/RES_hhdet_num!K167)</f>
        <v>684.77901481999845</v>
      </c>
      <c r="L167" s="132">
        <f>IF(RES_hhdet_emi!L167=0,0,RES_hhdet_emi!L167*1000000/RES_hhdet_num!L167)</f>
        <v>694.08119324957613</v>
      </c>
      <c r="M167" s="132">
        <f>IF(RES_hhdet_emi!M167=0,0,RES_hhdet_emi!M167*1000000/RES_hhdet_num!M167)</f>
        <v>686.21391419678946</v>
      </c>
      <c r="N167" s="132">
        <f>IF(RES_hhdet_emi!N167=0,0,RES_hhdet_emi!N167*1000000/RES_hhdet_num!N167)</f>
        <v>689.70568116349523</v>
      </c>
      <c r="O167" s="132">
        <f>IF(RES_hhdet_emi!O167=0,0,RES_hhdet_emi!O167*1000000/RES_hhdet_num!O167)</f>
        <v>690.62739241478494</v>
      </c>
      <c r="P167" s="132">
        <f>IF(RES_hhdet_emi!P167=0,0,RES_hhdet_emi!P167*1000000/RES_hhdet_num!P167)</f>
        <v>685.34999307472378</v>
      </c>
      <c r="Q167" s="132">
        <f>IF(RES_hhdet_emi!Q167=0,0,RES_hhdet_emi!Q167*1000000/RES_hhdet_num!Q167)</f>
        <v>673.94327667089158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474.32929724330876</v>
      </c>
      <c r="C168" s="132">
        <f>IF(RES_hhdet_emi!C168=0,0,RES_hhdet_emi!C168*1000000/RES_hhdet_num!C168)</f>
        <v>477.07395858382381</v>
      </c>
      <c r="D168" s="132">
        <f>IF(RES_hhdet_emi!D168=0,0,RES_hhdet_emi!D168*1000000/RES_hhdet_num!D168)</f>
        <v>469.74024857082588</v>
      </c>
      <c r="E168" s="132">
        <f>IF(RES_hhdet_emi!E168=0,0,RES_hhdet_emi!E168*1000000/RES_hhdet_num!E168)</f>
        <v>466.4464838445133</v>
      </c>
      <c r="F168" s="132">
        <f>IF(RES_hhdet_emi!F168=0,0,RES_hhdet_emi!F168*1000000/RES_hhdet_num!F168)</f>
        <v>466.29615050911474</v>
      </c>
      <c r="G168" s="132">
        <f>IF(RES_hhdet_emi!G168=0,0,RES_hhdet_emi!G168*1000000/RES_hhdet_num!G168)</f>
        <v>460.12957185208222</v>
      </c>
      <c r="H168" s="132">
        <f>IF(RES_hhdet_emi!H168=0,0,RES_hhdet_emi!H168*1000000/RES_hhdet_num!H168)</f>
        <v>454.77066462098952</v>
      </c>
      <c r="I168" s="132">
        <f>IF(RES_hhdet_emi!I168=0,0,RES_hhdet_emi!I168*1000000/RES_hhdet_num!I168)</f>
        <v>448.80557692077548</v>
      </c>
      <c r="J168" s="132">
        <f>IF(RES_hhdet_emi!J168=0,0,RES_hhdet_emi!J168*1000000/RES_hhdet_num!J168)</f>
        <v>450.57199790329503</v>
      </c>
      <c r="K168" s="132">
        <f>IF(RES_hhdet_emi!K168=0,0,RES_hhdet_emi!K168*1000000/RES_hhdet_num!K168)</f>
        <v>445.10635963300217</v>
      </c>
      <c r="L168" s="132">
        <f>IF(RES_hhdet_emi!L168=0,0,RES_hhdet_emi!L168*1000000/RES_hhdet_num!L168)</f>
        <v>451.15277561222149</v>
      </c>
      <c r="M168" s="132">
        <f>IF(RES_hhdet_emi!M168=0,0,RES_hhdet_emi!M168*1000000/RES_hhdet_num!M168)</f>
        <v>446.03904422790868</v>
      </c>
      <c r="N168" s="132">
        <f>IF(RES_hhdet_emi!N168=0,0,RES_hhdet_emi!N168*1000000/RES_hhdet_num!N168)</f>
        <v>448.30869275626895</v>
      </c>
      <c r="O168" s="132">
        <f>IF(RES_hhdet_emi!O168=0,0,RES_hhdet_emi!O168*1000000/RES_hhdet_num!O168)</f>
        <v>448.90780506960687</v>
      </c>
      <c r="P168" s="132">
        <f>IF(RES_hhdet_emi!P168=0,0,RES_hhdet_emi!P168*1000000/RES_hhdet_num!P168)</f>
        <v>445.4774954985665</v>
      </c>
      <c r="Q168" s="132">
        <f>IF(RES_hhdet_emi!Q168=0,0,RES_hhdet_emi!Q168*1000000/RES_hhdet_num!Q168)</f>
        <v>438.06312983607569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474.32929724330876</v>
      </c>
      <c r="C169" s="165">
        <f>IF(RES_hhdet_emi!C169=0,0,RES_hhdet_emi!C169*1000000/RES_hhdet_num!C168)</f>
        <v>477.07395858382381</v>
      </c>
      <c r="D169" s="165">
        <f>IF(RES_hhdet_emi!D169=0,0,RES_hhdet_emi!D169*1000000/RES_hhdet_num!D168)</f>
        <v>469.74024857082588</v>
      </c>
      <c r="E169" s="165">
        <f>IF(RES_hhdet_emi!E169=0,0,RES_hhdet_emi!E169*1000000/RES_hhdet_num!E168)</f>
        <v>466.4464838445133</v>
      </c>
      <c r="F169" s="165">
        <f>IF(RES_hhdet_emi!F169=0,0,RES_hhdet_emi!F169*1000000/RES_hhdet_num!F168)</f>
        <v>466.29615050911474</v>
      </c>
      <c r="G169" s="165">
        <f>IF(RES_hhdet_emi!G169=0,0,RES_hhdet_emi!G169*1000000/RES_hhdet_num!G168)</f>
        <v>460.12957185208222</v>
      </c>
      <c r="H169" s="165">
        <f>IF(RES_hhdet_emi!H169=0,0,RES_hhdet_emi!H169*1000000/RES_hhdet_num!H168)</f>
        <v>454.77066462098952</v>
      </c>
      <c r="I169" s="165">
        <f>IF(RES_hhdet_emi!I169=0,0,RES_hhdet_emi!I169*1000000/RES_hhdet_num!I168)</f>
        <v>448.80557692077548</v>
      </c>
      <c r="J169" s="165">
        <f>IF(RES_hhdet_emi!J169=0,0,RES_hhdet_emi!J169*1000000/RES_hhdet_num!J168)</f>
        <v>450.57199790329503</v>
      </c>
      <c r="K169" s="165">
        <f>IF(RES_hhdet_emi!K169=0,0,RES_hhdet_emi!K169*1000000/RES_hhdet_num!K168)</f>
        <v>445.10635963300217</v>
      </c>
      <c r="L169" s="165">
        <f>IF(RES_hhdet_emi!L169=0,0,RES_hhdet_emi!L169*1000000/RES_hhdet_num!L168)</f>
        <v>451.15277561222149</v>
      </c>
      <c r="M169" s="165">
        <f>IF(RES_hhdet_emi!M169=0,0,RES_hhdet_emi!M169*1000000/RES_hhdet_num!M168)</f>
        <v>446.03904422790868</v>
      </c>
      <c r="N169" s="165">
        <f>IF(RES_hhdet_emi!N169=0,0,RES_hhdet_emi!N169*1000000/RES_hhdet_num!N168)</f>
        <v>448.30869275626895</v>
      </c>
      <c r="O169" s="165">
        <f>IF(RES_hhdet_emi!O169=0,0,RES_hhdet_emi!O169*1000000/RES_hhdet_num!O168)</f>
        <v>448.90780506960687</v>
      </c>
      <c r="P169" s="165">
        <f>IF(RES_hhdet_emi!P169=0,0,RES_hhdet_emi!P169*1000000/RES_hhdet_num!P168)</f>
        <v>445.4774954985665</v>
      </c>
      <c r="Q169" s="165">
        <f>IF(RES_hhdet_emi!Q169=0,0,RES_hhdet_emi!Q169*1000000/RES_hhdet_num!Q168)</f>
        <v>438.06312983607569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35.399515419635286</v>
      </c>
      <c r="C175" s="157">
        <f>IF(RES_hhdet_emi!C175=0,0,RES_hhdet_emi!C175*1000000/RES_hhdet_num!C$161)</f>
        <v>35.376798861487472</v>
      </c>
      <c r="D175" s="157">
        <f>IF(RES_hhdet_emi!D175=0,0,RES_hhdet_emi!D175*1000000/RES_hhdet_num!D$161)</f>
        <v>54.764788369645721</v>
      </c>
      <c r="E175" s="157">
        <f>IF(RES_hhdet_emi!E175=0,0,RES_hhdet_emi!E175*1000000/RES_hhdet_num!E$161)</f>
        <v>27.139792771404426</v>
      </c>
      <c r="F175" s="157">
        <f>IF(RES_hhdet_emi!F175=0,0,RES_hhdet_emi!F175*1000000/RES_hhdet_num!F$161)</f>
        <v>31.776792093513407</v>
      </c>
      <c r="G175" s="157">
        <f>IF(RES_hhdet_emi!G175=0,0,RES_hhdet_emi!G175*1000000/RES_hhdet_num!G$161)</f>
        <v>26.40079879991162</v>
      </c>
      <c r="H175" s="157">
        <f>IF(RES_hhdet_emi!H175=0,0,RES_hhdet_emi!H175*1000000/RES_hhdet_num!H$161)</f>
        <v>22.527166989375242</v>
      </c>
      <c r="I175" s="157">
        <f>IF(RES_hhdet_emi!I175=0,0,RES_hhdet_emi!I175*1000000/RES_hhdet_num!I$161)</f>
        <v>31.530289018953422</v>
      </c>
      <c r="J175" s="157">
        <f>IF(RES_hhdet_emi!J175=0,0,RES_hhdet_emi!J175*1000000/RES_hhdet_num!J$161)</f>
        <v>68.731314857842264</v>
      </c>
      <c r="K175" s="157">
        <f>IF(RES_hhdet_emi!K175=0,0,RES_hhdet_emi!K175*1000000/RES_hhdet_num!K$161)</f>
        <v>38.4074258130264</v>
      </c>
      <c r="L175" s="157">
        <f>IF(RES_hhdet_emi!L175=0,0,RES_hhdet_emi!L175*1000000/RES_hhdet_num!L$161)</f>
        <v>17.55155317523748</v>
      </c>
      <c r="M175" s="157">
        <f>IF(RES_hhdet_emi!M175=0,0,RES_hhdet_emi!M175*1000000/RES_hhdet_num!M$161)</f>
        <v>55.334566954802632</v>
      </c>
      <c r="N175" s="157">
        <f>IF(RES_hhdet_emi!N175=0,0,RES_hhdet_emi!N175*1000000/RES_hhdet_num!N$161)</f>
        <v>50.23387695824794</v>
      </c>
      <c r="O175" s="157">
        <f>IF(RES_hhdet_emi!O175=0,0,RES_hhdet_emi!O175*1000000/RES_hhdet_num!O$161)</f>
        <v>45.697846688861468</v>
      </c>
      <c r="P175" s="157">
        <f>IF(RES_hhdet_emi!P175=0,0,RES_hhdet_emi!P175*1000000/RES_hhdet_num!P$161)</f>
        <v>55.971046474975765</v>
      </c>
      <c r="Q175" s="157">
        <f>IF(RES_hhdet_emi!Q175=0,0,RES_hhdet_emi!Q175*1000000/RES_hhdet_num!Q$161)</f>
        <v>50.069762588423934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334.24301928967617</v>
      </c>
      <c r="C176" s="156">
        <f>IF(RES_hhdet_emi!C176=0,0,RES_hhdet_emi!C176*1000000/RES_hhdet_num!C176)</f>
        <v>331.99043257220842</v>
      </c>
      <c r="D176" s="156">
        <f>IF(RES_hhdet_emi!D176=0,0,RES_hhdet_emi!D176*1000000/RES_hhdet_num!D176)</f>
        <v>318.97855021407065</v>
      </c>
      <c r="E176" s="156">
        <f>IF(RES_hhdet_emi!E176=0,0,RES_hhdet_emi!E176*1000000/RES_hhdet_num!E176)</f>
        <v>325.22999648675642</v>
      </c>
      <c r="F176" s="156">
        <f>IF(RES_hhdet_emi!F176=0,0,RES_hhdet_emi!F176*1000000/RES_hhdet_num!F176)</f>
        <v>322.76686872104898</v>
      </c>
      <c r="G176" s="156">
        <f>IF(RES_hhdet_emi!G176=0,0,RES_hhdet_emi!G176*1000000/RES_hhdet_num!G176)</f>
        <v>320.19574935142936</v>
      </c>
      <c r="H176" s="156">
        <f>IF(RES_hhdet_emi!H176=0,0,RES_hhdet_emi!H176*1000000/RES_hhdet_num!H176)</f>
        <v>320.21063542676211</v>
      </c>
      <c r="I176" s="156">
        <f>IF(RES_hhdet_emi!I176=0,0,RES_hhdet_emi!I176*1000000/RES_hhdet_num!I176)</f>
        <v>317.8160142429798</v>
      </c>
      <c r="J176" s="156">
        <f>IF(RES_hhdet_emi!J176=0,0,RES_hhdet_emi!J176*1000000/RES_hhdet_num!J176)</f>
        <v>310.68969471757282</v>
      </c>
      <c r="K176" s="156">
        <f>IF(RES_hhdet_emi!K176=0,0,RES_hhdet_emi!K176*1000000/RES_hhdet_num!K176)</f>
        <v>312.72301947220473</v>
      </c>
      <c r="L176" s="156">
        <f>IF(RES_hhdet_emi!L176=0,0,RES_hhdet_emi!L176*1000000/RES_hhdet_num!L176)</f>
        <v>316.82386407508756</v>
      </c>
      <c r="M176" s="156">
        <f>IF(RES_hhdet_emi!M176=0,0,RES_hhdet_emi!M176*1000000/RES_hhdet_num!M176)</f>
        <v>311.55404001412563</v>
      </c>
      <c r="N176" s="156">
        <f>IF(RES_hhdet_emi!N176=0,0,RES_hhdet_emi!N176*1000000/RES_hhdet_num!N176)</f>
        <v>310.41494716451484</v>
      </c>
      <c r="O176" s="156">
        <f>IF(RES_hhdet_emi!O176=0,0,RES_hhdet_emi!O176*1000000/RES_hhdet_num!O176)</f>
        <v>308.47980242414161</v>
      </c>
      <c r="P176" s="156">
        <f>IF(RES_hhdet_emi!P176=0,0,RES_hhdet_emi!P176*1000000/RES_hhdet_num!P176)</f>
        <v>304.11555343318452</v>
      </c>
      <c r="Q176" s="156">
        <f>IF(RES_hhdet_emi!Q176=0,0,RES_hhdet_emi!Q176*1000000/RES_hhdet_num!Q176)</f>
        <v>310.7243347669384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214.64065967574325</v>
      </c>
      <c r="C3" s="184">
        <f>RES_hhdet_fech!C3/RES_summary!C$19</f>
        <v>233.26319517134141</v>
      </c>
      <c r="D3" s="184">
        <f>RES_hhdet_fech!D3/RES_summary!D$19</f>
        <v>209.85042473202887</v>
      </c>
      <c r="E3" s="184">
        <f>RES_hhdet_fech!E3/RES_summary!E$19</f>
        <v>214.07715837104456</v>
      </c>
      <c r="F3" s="184">
        <f>RES_hhdet_fech!F3/RES_summary!F$19</f>
        <v>219.38443927950357</v>
      </c>
      <c r="G3" s="184">
        <f>RES_hhdet_fech!G3/RES_summary!G$19</f>
        <v>210.34415914222205</v>
      </c>
      <c r="H3" s="184">
        <f>RES_hhdet_fech!H3/RES_summary!H$19</f>
        <v>191.10959836746093</v>
      </c>
      <c r="I3" s="184">
        <f>RES_hhdet_fech!I3/RES_summary!I$19</f>
        <v>159.85914677090386</v>
      </c>
      <c r="J3" s="184">
        <f>RES_hhdet_fech!J3/RES_summary!J$19</f>
        <v>181.5285093596253</v>
      </c>
      <c r="K3" s="184">
        <f>RES_hhdet_fech!K3/RES_summary!K$19</f>
        <v>164.23228235147039</v>
      </c>
      <c r="L3" s="184">
        <f>RES_hhdet_fech!L3/RES_summary!L$19</f>
        <v>177.31028676581485</v>
      </c>
      <c r="M3" s="184">
        <f>RES_hhdet_fech!M3/RES_summary!M$19</f>
        <v>153.78955311578002</v>
      </c>
      <c r="N3" s="184">
        <f>RES_hhdet_fech!N3/RES_summary!N$19</f>
        <v>158.03042875274255</v>
      </c>
      <c r="O3" s="184">
        <f>RES_hhdet_fech!O3/RES_summary!O$19</f>
        <v>176.73487773303668</v>
      </c>
      <c r="P3" s="184">
        <f>RES_hhdet_fech!P3/RES_summary!P$19</f>
        <v>143.45364958981386</v>
      </c>
      <c r="Q3" s="184">
        <f>RES_hhdet_fech!Q3/RES_summary!Q$19</f>
        <v>160.51460062445915</v>
      </c>
    </row>
    <row r="4" spans="1:17" ht="12.95" customHeight="1" x14ac:dyDescent="0.25">
      <c r="A4" s="158" t="s">
        <v>65</v>
      </c>
      <c r="B4" s="178">
        <f>RES_hhdet_fech!B4/RES_summary!B$19</f>
        <v>181.72945756673866</v>
      </c>
      <c r="C4" s="178">
        <f>RES_hhdet_fech!C4/RES_summary!C$19</f>
        <v>199.65966147961865</v>
      </c>
      <c r="D4" s="178">
        <f>RES_hhdet_fech!D4/RES_summary!D$19</f>
        <v>173.77337859970103</v>
      </c>
      <c r="E4" s="178">
        <f>RES_hhdet_fech!E4/RES_summary!E$19</f>
        <v>179.16621283709051</v>
      </c>
      <c r="F4" s="178">
        <f>RES_hhdet_fech!F4/RES_summary!F$19</f>
        <v>183.2941015952043</v>
      </c>
      <c r="G4" s="178">
        <f>RES_hhdet_fech!G4/RES_summary!G$19</f>
        <v>173.88583363361167</v>
      </c>
      <c r="H4" s="178">
        <f>RES_hhdet_fech!H4/RES_summary!H$19</f>
        <v>157.64744770726813</v>
      </c>
      <c r="I4" s="178">
        <f>RES_hhdet_fech!I4/RES_summary!I$19</f>
        <v>126.69057994256309</v>
      </c>
      <c r="J4" s="178">
        <f>RES_hhdet_fech!J4/RES_summary!J$19</f>
        <v>149.37114707835792</v>
      </c>
      <c r="K4" s="178">
        <f>RES_hhdet_fech!K4/RES_summary!K$19</f>
        <v>133.01550263560301</v>
      </c>
      <c r="L4" s="178">
        <f>RES_hhdet_fech!L4/RES_summary!L$19</f>
        <v>147.52512125061054</v>
      </c>
      <c r="M4" s="178">
        <f>RES_hhdet_fech!M4/RES_summary!M$19</f>
        <v>124.00149717577658</v>
      </c>
      <c r="N4" s="178">
        <f>RES_hhdet_fech!N4/RES_summary!N$19</f>
        <v>125.54254044245435</v>
      </c>
      <c r="O4" s="178">
        <f>RES_hhdet_fech!O4/RES_summary!O$19</f>
        <v>143.50367908497711</v>
      </c>
      <c r="P4" s="178">
        <f>RES_hhdet_fech!P4/RES_summary!P$19</f>
        <v>109.59920085629754</v>
      </c>
      <c r="Q4" s="178">
        <f>RES_hhdet_fech!Q4/RES_summary!Q$19</f>
        <v>125.36926086332981</v>
      </c>
    </row>
    <row r="5" spans="1:17" ht="12" customHeight="1" x14ac:dyDescent="0.25">
      <c r="A5" s="23" t="s">
        <v>58</v>
      </c>
      <c r="B5" s="177">
        <f>RES_hhdet_fech!B5/RES_summary!B$19</f>
        <v>180.56270945412604</v>
      </c>
      <c r="C5" s="177">
        <f>RES_hhdet_fech!C5/RES_summary!C$19</f>
        <v>198.32327828738309</v>
      </c>
      <c r="D5" s="177">
        <f>RES_hhdet_fech!D5/RES_summary!D$19</f>
        <v>171.76930981583556</v>
      </c>
      <c r="E5" s="177">
        <f>RES_hhdet_fech!E5/RES_summary!E$19</f>
        <v>177.35367426257048</v>
      </c>
      <c r="F5" s="177">
        <f>RES_hhdet_fech!F5/RES_summary!F$19</f>
        <v>181.284441513183</v>
      </c>
      <c r="G5" s="177">
        <f>RES_hhdet_fech!G5/RES_summary!G$19</f>
        <v>171.97176368204074</v>
      </c>
      <c r="H5" s="177">
        <f>RES_hhdet_fech!H5/RES_summary!H$19</f>
        <v>156.35809616782291</v>
      </c>
      <c r="I5" s="177">
        <f>RES_hhdet_fech!I5/RES_summary!I$19</f>
        <v>125.60236202541542</v>
      </c>
      <c r="J5" s="177">
        <f>RES_hhdet_fech!J5/RES_summary!J$19</f>
        <v>148.82765796860718</v>
      </c>
      <c r="K5" s="177">
        <f>RES_hhdet_fech!K5/RES_summary!K$19</f>
        <v>132.45803785815065</v>
      </c>
      <c r="L5" s="177">
        <f>RES_hhdet_fech!L5/RES_summary!L$19</f>
        <v>147.15758797737706</v>
      </c>
      <c r="M5" s="177">
        <f>RES_hhdet_fech!M5/RES_summary!M$19</f>
        <v>123.67955486419022</v>
      </c>
      <c r="N5" s="177">
        <f>RES_hhdet_fech!N5/RES_summary!N$19</f>
        <v>125.01620741977648</v>
      </c>
      <c r="O5" s="177">
        <f>RES_hhdet_fech!O5/RES_summary!O$19</f>
        <v>142.93538880315515</v>
      </c>
      <c r="P5" s="177">
        <f>RES_hhdet_fech!P5/RES_summary!P$19</f>
        <v>108.99723370659221</v>
      </c>
      <c r="Q5" s="177">
        <f>RES_hhdet_fech!Q5/RES_summary!Q$19</f>
        <v>124.73793459315722</v>
      </c>
    </row>
    <row r="6" spans="1:17" ht="12" customHeight="1" x14ac:dyDescent="0.25">
      <c r="A6" s="23" t="s">
        <v>60</v>
      </c>
      <c r="B6" s="177">
        <f>RES_hhdet_fech!B6/RES_summary!B$19</f>
        <v>1.1667481126126245</v>
      </c>
      <c r="C6" s="177">
        <f>RES_hhdet_fech!C6/RES_summary!C$19</f>
        <v>1.3363831922355458</v>
      </c>
      <c r="D6" s="177">
        <f>RES_hhdet_fech!D6/RES_summary!D$19</f>
        <v>2.0040687838654736</v>
      </c>
      <c r="E6" s="177">
        <f>RES_hhdet_fech!E6/RES_summary!E$19</f>
        <v>1.8125385745200391</v>
      </c>
      <c r="F6" s="177">
        <f>RES_hhdet_fech!F6/RES_summary!F$19</f>
        <v>2.0096600820213091</v>
      </c>
      <c r="G6" s="177">
        <f>RES_hhdet_fech!G6/RES_summary!G$19</f>
        <v>1.9140699515709323</v>
      </c>
      <c r="H6" s="177">
        <f>RES_hhdet_fech!H6/RES_summary!H$19</f>
        <v>1.2893515394452113</v>
      </c>
      <c r="I6" s="177">
        <f>RES_hhdet_fech!I6/RES_summary!I$19</f>
        <v>1.0882179171476691</v>
      </c>
      <c r="J6" s="177">
        <f>RES_hhdet_fech!J6/RES_summary!J$19</f>
        <v>0.54348910975074494</v>
      </c>
      <c r="K6" s="177">
        <f>RES_hhdet_fech!K6/RES_summary!K$19</f>
        <v>0.55746477745236966</v>
      </c>
      <c r="L6" s="177">
        <f>RES_hhdet_fech!L6/RES_summary!L$19</f>
        <v>0.36753327323348622</v>
      </c>
      <c r="M6" s="177">
        <f>RES_hhdet_fech!M6/RES_summary!M$19</f>
        <v>0.32194231158634634</v>
      </c>
      <c r="N6" s="177">
        <f>RES_hhdet_fech!N6/RES_summary!N$19</f>
        <v>0.52633302267786974</v>
      </c>
      <c r="O6" s="177">
        <f>RES_hhdet_fech!O6/RES_summary!O$19</f>
        <v>0.56829028182195351</v>
      </c>
      <c r="P6" s="177">
        <f>RES_hhdet_fech!P6/RES_summary!P$19</f>
        <v>0.6019671497053205</v>
      </c>
      <c r="Q6" s="177">
        <f>RES_hhdet_fech!Q6/RES_summary!Q$19</f>
        <v>0.63132627017259457</v>
      </c>
    </row>
    <row r="7" spans="1:17" ht="12.95" customHeight="1" x14ac:dyDescent="0.25">
      <c r="A7" s="158" t="s">
        <v>112</v>
      </c>
      <c r="B7" s="178">
        <f>RES_hhdet_fech!B7/RES_summary!B$19</f>
        <v>3.823888119719792E-2</v>
      </c>
      <c r="C7" s="178">
        <f>RES_hhdet_fech!C7/RES_summary!C$19</f>
        <v>4.685559434283789E-2</v>
      </c>
      <c r="D7" s="178">
        <f>RES_hhdet_fech!D7/RES_summary!D$19</f>
        <v>5.409506611817666E-2</v>
      </c>
      <c r="E7" s="178">
        <f>RES_hhdet_fech!E7/RES_summary!E$19</f>
        <v>5.8192929706431515E-2</v>
      </c>
      <c r="F7" s="178">
        <f>RES_hhdet_fech!F7/RES_summary!F$19</f>
        <v>6.2950290657072139E-2</v>
      </c>
      <c r="G7" s="178">
        <f>RES_hhdet_fech!G7/RES_summary!G$19</f>
        <v>6.8965959093175433E-2</v>
      </c>
      <c r="H7" s="178">
        <f>RES_hhdet_fech!H7/RES_summary!H$19</f>
        <v>7.265234820397963E-2</v>
      </c>
      <c r="I7" s="178">
        <f>RES_hhdet_fech!I7/RES_summary!I$19</f>
        <v>7.7861162912885626E-2</v>
      </c>
      <c r="J7" s="178">
        <f>RES_hhdet_fech!J7/RES_summary!J$19</f>
        <v>9.4036373780633786E-2</v>
      </c>
      <c r="K7" s="178">
        <f>RES_hhdet_fech!K7/RES_summary!K$19</f>
        <v>0.10608996620313306</v>
      </c>
      <c r="L7" s="178">
        <f>RES_hhdet_fech!L7/RES_summary!L$19</f>
        <v>0.11923948427711381</v>
      </c>
      <c r="M7" s="178">
        <f>RES_hhdet_fech!M7/RES_summary!M$19</f>
        <v>0.13116493959158754</v>
      </c>
      <c r="N7" s="178">
        <f>RES_hhdet_fech!N7/RES_summary!N$19</f>
        <v>0.14494581508537616</v>
      </c>
      <c r="O7" s="178">
        <f>RES_hhdet_fech!O7/RES_summary!O$19</f>
        <v>0.14407786344176349</v>
      </c>
      <c r="P7" s="178">
        <f>RES_hhdet_fech!P7/RES_summary!P$19</f>
        <v>0.13584623000989349</v>
      </c>
      <c r="Q7" s="178">
        <f>RES_hhdet_fech!Q7/RES_summary!Q$19</f>
        <v>0.14061974090149781</v>
      </c>
    </row>
    <row r="8" spans="1:17" ht="12" customHeight="1" x14ac:dyDescent="0.25">
      <c r="A8" s="23" t="s">
        <v>60</v>
      </c>
      <c r="B8" s="177">
        <f>RES_hhdet_fech!B8/RES_summary!B$19</f>
        <v>3.823888119719792E-2</v>
      </c>
      <c r="C8" s="177">
        <f>RES_hhdet_fech!C8/RES_summary!C$19</f>
        <v>4.685559434283789E-2</v>
      </c>
      <c r="D8" s="177">
        <f>RES_hhdet_fech!D8/RES_summary!D$19</f>
        <v>5.409506611817666E-2</v>
      </c>
      <c r="E8" s="177">
        <f>RES_hhdet_fech!E8/RES_summary!E$19</f>
        <v>5.8192929706431515E-2</v>
      </c>
      <c r="F8" s="177">
        <f>RES_hhdet_fech!F8/RES_summary!F$19</f>
        <v>6.2950290657072139E-2</v>
      </c>
      <c r="G8" s="177">
        <f>RES_hhdet_fech!G8/RES_summary!G$19</f>
        <v>6.8965959093175433E-2</v>
      </c>
      <c r="H8" s="177">
        <f>RES_hhdet_fech!H8/RES_summary!H$19</f>
        <v>7.265234820397963E-2</v>
      </c>
      <c r="I8" s="177">
        <f>RES_hhdet_fech!I8/RES_summary!I$19</f>
        <v>7.7861162912885626E-2</v>
      </c>
      <c r="J8" s="177">
        <f>RES_hhdet_fech!J8/RES_summary!J$19</f>
        <v>9.4036373780633786E-2</v>
      </c>
      <c r="K8" s="177">
        <f>RES_hhdet_fech!K8/RES_summary!K$19</f>
        <v>0.10608996620313306</v>
      </c>
      <c r="L8" s="177">
        <f>RES_hhdet_fech!L8/RES_summary!L$19</f>
        <v>0.11923948427711381</v>
      </c>
      <c r="M8" s="177">
        <f>RES_hhdet_fech!M8/RES_summary!M$19</f>
        <v>0.13116493959158754</v>
      </c>
      <c r="N8" s="177">
        <f>RES_hhdet_fech!N8/RES_summary!N$19</f>
        <v>0.14494581508537616</v>
      </c>
      <c r="O8" s="177">
        <f>RES_hhdet_fech!O8/RES_summary!O$19</f>
        <v>0.14407786344176349</v>
      </c>
      <c r="P8" s="177">
        <f>RES_hhdet_fech!P8/RES_summary!P$19</f>
        <v>0.13584623000989349</v>
      </c>
      <c r="Q8" s="177">
        <f>RES_hhdet_fech!Q8/RES_summary!Q$19</f>
        <v>0.14061974090149781</v>
      </c>
    </row>
    <row r="9" spans="1:17" ht="12" customHeight="1" x14ac:dyDescent="0.25">
      <c r="A9" s="158" t="s">
        <v>63</v>
      </c>
      <c r="B9" s="178">
        <f>RES_hhdet_fech!B9/RES_summary!B$19</f>
        <v>24.980715098573139</v>
      </c>
      <c r="C9" s="178">
        <f>RES_hhdet_fech!C9/RES_summary!C$19</f>
        <v>25.610341090489747</v>
      </c>
      <c r="D9" s="178">
        <f>RES_hhdet_fech!D9/RES_summary!D$19</f>
        <v>27.448568067832962</v>
      </c>
      <c r="E9" s="178">
        <f>RES_hhdet_fech!E9/RES_summary!E$19</f>
        <v>26.179914821317613</v>
      </c>
      <c r="F9" s="178">
        <f>RES_hhdet_fech!F9/RES_summary!F$19</f>
        <v>27.169703665507139</v>
      </c>
      <c r="G9" s="178">
        <f>RES_hhdet_fech!G9/RES_summary!G$19</f>
        <v>27.383385851515065</v>
      </c>
      <c r="H9" s="178">
        <f>RES_hhdet_fech!H9/RES_summary!H$19</f>
        <v>24.954138690055906</v>
      </c>
      <c r="I9" s="178">
        <f>RES_hhdet_fech!I9/RES_summary!I$19</f>
        <v>24.650849150133642</v>
      </c>
      <c r="J9" s="178">
        <f>RES_hhdet_fech!J9/RES_summary!J$19</f>
        <v>23.97696843545118</v>
      </c>
      <c r="K9" s="178">
        <f>RES_hhdet_fech!K9/RES_summary!K$19</f>
        <v>23.392227899890084</v>
      </c>
      <c r="L9" s="178">
        <f>RES_hhdet_fech!L9/RES_summary!L$19</f>
        <v>22.514281105689442</v>
      </c>
      <c r="M9" s="178">
        <f>RES_hhdet_fech!M9/RES_summary!M$19</f>
        <v>21.96434482271124</v>
      </c>
      <c r="N9" s="178">
        <f>RES_hhdet_fech!N9/RES_summary!N$19</f>
        <v>24.238526618164872</v>
      </c>
      <c r="O9" s="178">
        <f>RES_hhdet_fech!O9/RES_summary!O$19</f>
        <v>24.824270912824147</v>
      </c>
      <c r="P9" s="178">
        <f>RES_hhdet_fech!P9/RES_summary!P$19</f>
        <v>25.097242578860083</v>
      </c>
      <c r="Q9" s="178">
        <f>RES_hhdet_fech!Q9/RES_summary!Q$19</f>
        <v>25.77458271939593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26.503801144660319</v>
      </c>
      <c r="C11" s="183">
        <f>RES_hhdet_fech!C11/RES_summary!C$19</f>
        <v>26.631110645993648</v>
      </c>
      <c r="D11" s="183">
        <f>RES_hhdet_fech!D11/RES_summary!D$19</f>
        <v>26.188961875233655</v>
      </c>
      <c r="E11" s="183">
        <f>RES_hhdet_fech!E11/RES_summary!E$19</f>
        <v>25.964763928769621</v>
      </c>
      <c r="F11" s="183">
        <f>RES_hhdet_fech!F11/RES_summary!F$19</f>
        <v>25.918899723158955</v>
      </c>
      <c r="G11" s="183">
        <f>RES_hhdet_fech!G11/RES_summary!G$19</f>
        <v>25.497921048069088</v>
      </c>
      <c r="H11" s="183">
        <f>RES_hhdet_fech!H11/RES_summary!H$19</f>
        <v>25.156376223717121</v>
      </c>
      <c r="I11" s="183">
        <f>RES_hhdet_fech!I11/RES_summary!I$19</f>
        <v>24.77604818853678</v>
      </c>
      <c r="J11" s="183">
        <f>RES_hhdet_fech!J11/RES_summary!J$19</f>
        <v>24.820331300994081</v>
      </c>
      <c r="K11" s="183">
        <f>RES_hhdet_fech!K11/RES_summary!K$19</f>
        <v>24.461578930056035</v>
      </c>
      <c r="L11" s="183">
        <f>RES_hhdet_fech!L11/RES_summary!L$19</f>
        <v>24.734412032576238</v>
      </c>
      <c r="M11" s="183">
        <f>RES_hhdet_fech!M11/RES_summary!M$19</f>
        <v>24.366164334532112</v>
      </c>
      <c r="N11" s="183">
        <f>RES_hhdet_fech!N11/RES_summary!N$19</f>
        <v>24.422079952836349</v>
      </c>
      <c r="O11" s="183">
        <f>RES_hhdet_fech!O11/RES_summary!O$19</f>
        <v>24.388318209771704</v>
      </c>
      <c r="P11" s="183">
        <f>RES_hhdet_fech!P11/RES_summary!P$19</f>
        <v>24.136638358867415</v>
      </c>
      <c r="Q11" s="183">
        <f>RES_hhdet_fech!Q11/RES_summary!Q$19</f>
        <v>23.673438467845635</v>
      </c>
    </row>
    <row r="12" spans="1:17" ht="12" customHeight="1" x14ac:dyDescent="0.25">
      <c r="A12" s="167" t="s">
        <v>143</v>
      </c>
      <c r="B12" s="183">
        <f>RES_hhdet_fech!B12/RES_summary!B$19</f>
        <v>22.098905292957838</v>
      </c>
      <c r="C12" s="183">
        <f>RES_hhdet_fech!C12/RES_summary!C$19</f>
        <v>22.241416362594919</v>
      </c>
      <c r="D12" s="183">
        <f>RES_hhdet_fech!D12/RES_summary!D$19</f>
        <v>21.909031943687754</v>
      </c>
      <c r="E12" s="183">
        <f>RES_hhdet_fech!E12/RES_summary!E$19</f>
        <v>21.75838318680583</v>
      </c>
      <c r="F12" s="183">
        <f>RES_hhdet_fech!F12/RES_summary!F$19</f>
        <v>21.756404339832507</v>
      </c>
      <c r="G12" s="183">
        <f>RES_hhdet_fech!G12/RES_summary!G$19</f>
        <v>21.45254433575975</v>
      </c>
      <c r="H12" s="183">
        <f>RES_hhdet_fech!H12/RES_summary!H$19</f>
        <v>21.199109731403517</v>
      </c>
      <c r="I12" s="183">
        <f>RES_hhdet_fech!I12/RES_summary!I$19</f>
        <v>20.914937304339244</v>
      </c>
      <c r="J12" s="183">
        <f>RES_hhdet_fech!J12/RES_summary!J$19</f>
        <v>20.989981331890256</v>
      </c>
      <c r="K12" s="183">
        <f>RES_hhdet_fech!K12/RES_summary!K$19</f>
        <v>20.726435810633905</v>
      </c>
      <c r="L12" s="183">
        <f>RES_hhdet_fech!L12/RES_summary!L$19</f>
        <v>20.995272365712573</v>
      </c>
      <c r="M12" s="183">
        <f>RES_hhdet_fech!M12/RES_summary!M$19</f>
        <v>20.692074848821417</v>
      </c>
      <c r="N12" s="183">
        <f>RES_hhdet_fech!N12/RES_summary!N$19</f>
        <v>20.755630976647499</v>
      </c>
      <c r="O12" s="183">
        <f>RES_hhdet_fech!O12/RES_summary!O$19</f>
        <v>20.744640577255712</v>
      </c>
      <c r="P12" s="183">
        <f>RES_hhdet_fech!P12/RES_summary!P$19</f>
        <v>20.54934506248205</v>
      </c>
      <c r="Q12" s="183">
        <f>RES_hhdet_fech!Q12/RES_summary!Q$19</f>
        <v>20.17449465091747</v>
      </c>
    </row>
    <row r="13" spans="1:17" ht="12" customHeight="1" x14ac:dyDescent="0.25">
      <c r="A13" s="166" t="s">
        <v>57</v>
      </c>
      <c r="B13" s="182">
        <f>RES_hhdet_fech!B13/RES_summary!B$19</f>
        <v>17.227470744030992</v>
      </c>
      <c r="C13" s="182">
        <f>RES_hhdet_fech!C13/RES_summary!C$19</f>
        <v>17.31022191989717</v>
      </c>
      <c r="D13" s="182">
        <f>RES_hhdet_fech!D13/RES_summary!D$19</f>
        <v>17.022825218902923</v>
      </c>
      <c r="E13" s="182">
        <f>RES_hhdet_fech!E13/RES_summary!E$19</f>
        <v>16.87709655370114</v>
      </c>
      <c r="F13" s="182">
        <f>RES_hhdet_fech!F13/RES_summary!F$19</f>
        <v>16.847284820052959</v>
      </c>
      <c r="G13" s="182">
        <f>RES_hhdet_fech!G13/RES_summary!G$19</f>
        <v>16.573648681245423</v>
      </c>
      <c r="H13" s="182">
        <f>RES_hhdet_fech!H13/RES_summary!H$19</f>
        <v>16.351644545416178</v>
      </c>
      <c r="I13" s="182">
        <f>RES_hhdet_fech!I13/RES_summary!I$19</f>
        <v>16.104431322549026</v>
      </c>
      <c r="J13" s="182">
        <f>RES_hhdet_fech!J13/RES_summary!J$19</f>
        <v>16.133215345646704</v>
      </c>
      <c r="K13" s="182">
        <f>RES_hhdet_fech!K13/RES_summary!K$19</f>
        <v>15.90002630453654</v>
      </c>
      <c r="L13" s="182">
        <f>RES_hhdet_fech!L13/RES_summary!L$19</f>
        <v>16.077367821174448</v>
      </c>
      <c r="M13" s="182">
        <f>RES_hhdet_fech!M13/RES_summary!M$19</f>
        <v>15.83800681744572</v>
      </c>
      <c r="N13" s="182">
        <f>RES_hhdet_fech!N13/RES_summary!N$19</f>
        <v>15.874351969343536</v>
      </c>
      <c r="O13" s="182">
        <f>RES_hhdet_fech!O13/RES_summary!O$19</f>
        <v>15.852406836351483</v>
      </c>
      <c r="P13" s="182">
        <f>RES_hhdet_fech!P13/RES_summary!P$19</f>
        <v>15.688814933263687</v>
      </c>
      <c r="Q13" s="182">
        <f>RES_hhdet_fech!Q13/RES_summary!Q$19</f>
        <v>15.38773500409952</v>
      </c>
    </row>
    <row r="14" spans="1:17" ht="12" customHeight="1" x14ac:dyDescent="0.25">
      <c r="A14" s="147" t="s">
        <v>59</v>
      </c>
      <c r="B14" s="181">
        <f>RES_hhdet_fech!B14/RES_summary!B$19</f>
        <v>4.8714345489268434</v>
      </c>
      <c r="C14" s="181">
        <f>RES_hhdet_fech!C14/RES_summary!C$19</f>
        <v>4.9311944426977465</v>
      </c>
      <c r="D14" s="181">
        <f>RES_hhdet_fech!D14/RES_summary!D$19</f>
        <v>4.8862067247848282</v>
      </c>
      <c r="E14" s="181">
        <f>RES_hhdet_fech!E14/RES_summary!E$19</f>
        <v>4.881286633104688</v>
      </c>
      <c r="F14" s="181">
        <f>RES_hhdet_fech!F14/RES_summary!F$19</f>
        <v>4.9091195197795434</v>
      </c>
      <c r="G14" s="181">
        <f>RES_hhdet_fech!G14/RES_summary!G$19</f>
        <v>4.8788956545143307</v>
      </c>
      <c r="H14" s="181">
        <f>RES_hhdet_fech!H14/RES_summary!H$19</f>
        <v>4.8474651859873399</v>
      </c>
      <c r="I14" s="181">
        <f>RES_hhdet_fech!I14/RES_summary!I$19</f>
        <v>4.8105059817902198</v>
      </c>
      <c r="J14" s="181">
        <f>RES_hhdet_fech!J14/RES_summary!J$19</f>
        <v>4.8567659862435528</v>
      </c>
      <c r="K14" s="181">
        <f>RES_hhdet_fech!K14/RES_summary!K$19</f>
        <v>4.826409506097364</v>
      </c>
      <c r="L14" s="181">
        <f>RES_hhdet_fech!L14/RES_summary!L$19</f>
        <v>4.917904544538124</v>
      </c>
      <c r="M14" s="181">
        <f>RES_hhdet_fech!M14/RES_summary!M$19</f>
        <v>4.8540680313756956</v>
      </c>
      <c r="N14" s="181">
        <f>RES_hhdet_fech!N14/RES_summary!N$19</f>
        <v>4.8812790073039665</v>
      </c>
      <c r="O14" s="181">
        <f>RES_hhdet_fech!O14/RES_summary!O$19</f>
        <v>4.8922337409042278</v>
      </c>
      <c r="P14" s="181">
        <f>RES_hhdet_fech!P14/RES_summary!P$19</f>
        <v>4.8605301292183603</v>
      </c>
      <c r="Q14" s="181">
        <f>RES_hhdet_fech!Q14/RES_summary!Q$19</f>
        <v>4.7867596468179494</v>
      </c>
    </row>
    <row r="15" spans="1:17" ht="12" customHeight="1" x14ac:dyDescent="0.25">
      <c r="A15" s="163" t="s">
        <v>142</v>
      </c>
      <c r="B15" s="180">
        <f>RES_hhdet_fech!B15/RES_summary!B$19</f>
        <v>24.131533113125645</v>
      </c>
      <c r="C15" s="180">
        <f>RES_hhdet_fech!C15/RES_summary!C$19</f>
        <v>25.07253305898822</v>
      </c>
      <c r="D15" s="180">
        <f>RES_hhdet_fech!D15/RES_summary!D$19</f>
        <v>28.184596750795937</v>
      </c>
      <c r="E15" s="180">
        <f>RES_hhdet_fech!E15/RES_summary!E$19</f>
        <v>26.359787887017546</v>
      </c>
      <c r="F15" s="180">
        <f>RES_hhdet_fech!F15/RES_summary!F$19</f>
        <v>27.907924516396019</v>
      </c>
      <c r="G15" s="180">
        <f>RES_hhdet_fech!G15/RES_summary!G$19</f>
        <v>28.442286158722801</v>
      </c>
      <c r="H15" s="180">
        <f>RES_hhdet_fech!H15/RES_summary!H$19</f>
        <v>24.923566482664437</v>
      </c>
      <c r="I15" s="180">
        <f>RES_hhdet_fech!I15/RES_summary!I$19</f>
        <v>24.68886072257575</v>
      </c>
      <c r="J15" s="180">
        <f>RES_hhdet_fech!J15/RES_summary!J$19</f>
        <v>23.672829558796213</v>
      </c>
      <c r="K15" s="180">
        <f>RES_hhdet_fech!K15/RES_summary!K$19</f>
        <v>23.070844527800141</v>
      </c>
      <c r="L15" s="180">
        <f>RES_hhdet_fech!L15/RES_summary!L$19</f>
        <v>21.646733904803639</v>
      </c>
      <c r="M15" s="180">
        <f>RES_hhdet_fech!M15/RES_summary!M$19</f>
        <v>21.052600211601575</v>
      </c>
      <c r="N15" s="180">
        <f>RES_hhdet_fech!N15/RES_summary!N$19</f>
        <v>24.460501571168095</v>
      </c>
      <c r="O15" s="180">
        <f>RES_hhdet_fech!O15/RES_summary!O$19</f>
        <v>25.41865316609595</v>
      </c>
      <c r="P15" s="180">
        <f>RES_hhdet_fech!P15/RES_summary!P$19</f>
        <v>25.978116504039484</v>
      </c>
      <c r="Q15" s="180">
        <f>RES_hhdet_fech!Q15/RES_summary!Q$19</f>
        <v>27.231438893051916</v>
      </c>
    </row>
    <row r="16" spans="1:17" ht="12" customHeight="1" x14ac:dyDescent="0.25">
      <c r="A16" s="161" t="s">
        <v>141</v>
      </c>
      <c r="B16" s="179">
        <f>RES_hhdet_fech!B16/RES_summary!B$19</f>
        <v>20.556931072461367</v>
      </c>
      <c r="C16" s="179">
        <f>RES_hhdet_fech!C16/RES_summary!C$19</f>
        <v>21.228340931041309</v>
      </c>
      <c r="D16" s="179">
        <f>RES_hhdet_fech!D16/RES_summary!D$19</f>
        <v>23.206194612802832</v>
      </c>
      <c r="E16" s="179">
        <f>RES_hhdet_fech!E16/RES_summary!E$19</f>
        <v>22.015148759666882</v>
      </c>
      <c r="F16" s="179">
        <f>RES_hhdet_fech!F16/RES_summary!F$19</f>
        <v>23.049270455436691</v>
      </c>
      <c r="G16" s="179">
        <f>RES_hhdet_fech!G16/RES_summary!G$19</f>
        <v>23.366381657684915</v>
      </c>
      <c r="H16" s="179">
        <f>RES_hhdet_fech!H16/RES_summary!H$19</f>
        <v>21.0477833997193</v>
      </c>
      <c r="I16" s="179">
        <f>RES_hhdet_fech!I16/RES_summary!I$19</f>
        <v>20.858265451464547</v>
      </c>
      <c r="J16" s="179">
        <f>RES_hhdet_fech!J16/RES_summary!J$19</f>
        <v>20.244105199461611</v>
      </c>
      <c r="K16" s="179">
        <f>RES_hhdet_fech!K16/RES_summary!K$19</f>
        <v>19.822458449167442</v>
      </c>
      <c r="L16" s="179">
        <f>RES_hhdet_fech!L16/RES_summary!L$19</f>
        <v>18.988281582660367</v>
      </c>
      <c r="M16" s="179">
        <f>RES_hhdet_fech!M16/RES_summary!M$19</f>
        <v>18.538258168916595</v>
      </c>
      <c r="N16" s="179">
        <f>RES_hhdet_fech!N16/RES_summary!N$19</f>
        <v>20.780605028563091</v>
      </c>
      <c r="O16" s="179">
        <f>RES_hhdet_fech!O16/RES_summary!O$19</f>
        <v>21.41435829886651</v>
      </c>
      <c r="P16" s="179">
        <f>RES_hhdet_fech!P16/RES_summary!P$19</f>
        <v>21.746305856843872</v>
      </c>
      <c r="Q16" s="179">
        <f>RES_hhdet_fech!Q16/RES_summary!Q$19</f>
        <v>22.487194927301562</v>
      </c>
    </row>
    <row r="17" spans="1:17" ht="12" customHeight="1" x14ac:dyDescent="0.25">
      <c r="A17" s="148" t="s">
        <v>60</v>
      </c>
      <c r="B17" s="177">
        <f>RES_hhdet_fech!B17/RES_summary!B$19</f>
        <v>15.685496523534527</v>
      </c>
      <c r="C17" s="177">
        <f>RES_hhdet_fech!C17/RES_summary!C$19</f>
        <v>16.297146488343571</v>
      </c>
      <c r="D17" s="177">
        <f>RES_hhdet_fech!D17/RES_summary!D$19</f>
        <v>18.319987888018002</v>
      </c>
      <c r="E17" s="177">
        <f>RES_hhdet_fech!E17/RES_summary!E$19</f>
        <v>17.133862126562192</v>
      </c>
      <c r="F17" s="177">
        <f>RES_hhdet_fech!F17/RES_summary!F$19</f>
        <v>18.140150935657147</v>
      </c>
      <c r="G17" s="177">
        <f>RES_hhdet_fech!G17/RES_summary!G$19</f>
        <v>18.487486003170581</v>
      </c>
      <c r="H17" s="177">
        <f>RES_hhdet_fech!H17/RES_summary!H$19</f>
        <v>16.200318213731961</v>
      </c>
      <c r="I17" s="177">
        <f>RES_hhdet_fech!I17/RES_summary!I$19</f>
        <v>16.047759469674325</v>
      </c>
      <c r="J17" s="177">
        <f>RES_hhdet_fech!J17/RES_summary!J$19</f>
        <v>15.387339213218057</v>
      </c>
      <c r="K17" s="177">
        <f>RES_hhdet_fech!K17/RES_summary!K$19</f>
        <v>14.996048943070075</v>
      </c>
      <c r="L17" s="177">
        <f>RES_hhdet_fech!L17/RES_summary!L$19</f>
        <v>14.070377038122244</v>
      </c>
      <c r="M17" s="177">
        <f>RES_hhdet_fech!M17/RES_summary!M$19</f>
        <v>13.684190137540901</v>
      </c>
      <c r="N17" s="177">
        <f>RES_hhdet_fech!N17/RES_summary!N$19</f>
        <v>15.899326021259123</v>
      </c>
      <c r="O17" s="177">
        <f>RES_hhdet_fech!O17/RES_summary!O$19</f>
        <v>16.522124557962282</v>
      </c>
      <c r="P17" s="177">
        <f>RES_hhdet_fech!P17/RES_summary!P$19</f>
        <v>16.885775727625511</v>
      </c>
      <c r="Q17" s="177">
        <f>RES_hhdet_fech!Q17/RES_summary!Q$19</f>
        <v>17.70043528048361</v>
      </c>
    </row>
    <row r="18" spans="1:17" ht="12" customHeight="1" x14ac:dyDescent="0.25">
      <c r="A18" s="148" t="s">
        <v>59</v>
      </c>
      <c r="B18" s="177">
        <f>RES_hhdet_fech!B18/RES_summary!B$19</f>
        <v>4.8714345489268434</v>
      </c>
      <c r="C18" s="177">
        <f>RES_hhdet_fech!C18/RES_summary!C$19</f>
        <v>4.9311944426977368</v>
      </c>
      <c r="D18" s="177">
        <f>RES_hhdet_fech!D18/RES_summary!D$19</f>
        <v>4.8862067247848282</v>
      </c>
      <c r="E18" s="177">
        <f>RES_hhdet_fech!E18/RES_summary!E$19</f>
        <v>4.881286633104688</v>
      </c>
      <c r="F18" s="177">
        <f>RES_hhdet_fech!F18/RES_summary!F$19</f>
        <v>4.9091195197795416</v>
      </c>
      <c r="G18" s="177">
        <f>RES_hhdet_fech!G18/RES_summary!G$19</f>
        <v>4.8788956545143298</v>
      </c>
      <c r="H18" s="177">
        <f>RES_hhdet_fech!H18/RES_summary!H$19</f>
        <v>4.847465185987339</v>
      </c>
      <c r="I18" s="177">
        <f>RES_hhdet_fech!I18/RES_summary!I$19</f>
        <v>4.8105059817902225</v>
      </c>
      <c r="J18" s="177">
        <f>RES_hhdet_fech!J18/RES_summary!J$19</f>
        <v>4.8567659862435528</v>
      </c>
      <c r="K18" s="177">
        <f>RES_hhdet_fech!K18/RES_summary!K$19</f>
        <v>4.826409506097364</v>
      </c>
      <c r="L18" s="177">
        <f>RES_hhdet_fech!L18/RES_summary!L$19</f>
        <v>4.9179045445381231</v>
      </c>
      <c r="M18" s="177">
        <f>RES_hhdet_fech!M18/RES_summary!M$19</f>
        <v>4.8540680313756939</v>
      </c>
      <c r="N18" s="177">
        <f>RES_hhdet_fech!N18/RES_summary!N$19</f>
        <v>4.8812790073039656</v>
      </c>
      <c r="O18" s="177">
        <f>RES_hhdet_fech!O18/RES_summary!O$19</f>
        <v>4.8922337409042305</v>
      </c>
      <c r="P18" s="177">
        <f>RES_hhdet_fech!P18/RES_summary!P$19</f>
        <v>4.8605301292183594</v>
      </c>
      <c r="Q18" s="177">
        <f>RES_hhdet_fech!Q18/RES_summary!Q$19</f>
        <v>4.7867596468179503</v>
      </c>
    </row>
    <row r="19" spans="1:17" ht="12" customHeight="1" x14ac:dyDescent="0.25">
      <c r="A19" s="158" t="s">
        <v>62</v>
      </c>
      <c r="B19" s="178">
        <f>RES_hhdet_fech!B19/RES_summary!B$19</f>
        <v>7.8922481292342255</v>
      </c>
      <c r="C19" s="178">
        <f>RES_hhdet_fech!C19/RES_summary!C$19</f>
        <v>7.9463370068901584</v>
      </c>
      <c r="D19" s="178">
        <f>RES_hhdet_fech!D19/RES_summary!D$19</f>
        <v>8.5743829983766755</v>
      </c>
      <c r="E19" s="178">
        <f>RES_hhdet_fech!E19/RES_summary!E$19</f>
        <v>8.6728377829299923</v>
      </c>
      <c r="F19" s="178">
        <f>RES_hhdet_fech!F19/RES_summary!F$19</f>
        <v>8.8576837281350489</v>
      </c>
      <c r="G19" s="178">
        <f>RES_hhdet_fech!G19/RES_summary!G$19</f>
        <v>9.0059736980021654</v>
      </c>
      <c r="H19" s="178">
        <f>RES_hhdet_fech!H19/RES_summary!H$19</f>
        <v>8.4353596219329479</v>
      </c>
      <c r="I19" s="178">
        <f>RES_hhdet_fech!I19/RES_summary!I$19</f>
        <v>8.4398565152942364</v>
      </c>
      <c r="J19" s="178">
        <f>RES_hhdet_fech!J19/RES_summary!J$19</f>
        <v>8.0863574720355764</v>
      </c>
      <c r="K19" s="178">
        <f>RES_hhdet_fech!K19/RES_summary!K$19</f>
        <v>7.7184618497742017</v>
      </c>
      <c r="L19" s="178">
        <f>RES_hhdet_fech!L19/RES_summary!L$19</f>
        <v>7.151644925237771</v>
      </c>
      <c r="M19" s="178">
        <f>RES_hhdet_fech!M19/RES_summary!M$19</f>
        <v>7.6925461777006268</v>
      </c>
      <c r="N19" s="178">
        <f>RES_hhdet_fech!N19/RES_summary!N$19</f>
        <v>8.1044158770379457</v>
      </c>
      <c r="O19" s="178">
        <f>RES_hhdet_fech!O19/RES_summary!O$19</f>
        <v>8.2628498717936782</v>
      </c>
      <c r="P19" s="178">
        <f>RES_hhdet_fech!P19/RES_summary!P$19</f>
        <v>8.6213599246463559</v>
      </c>
      <c r="Q19" s="178">
        <f>RES_hhdet_fech!Q19/RES_summary!Q$19</f>
        <v>9.2301373008319008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12.139587138459666</v>
      </c>
      <c r="C21" s="177">
        <f>RES_hhdet_fech!C21/RES_summary!C$19</f>
        <v>12.027697222061605</v>
      </c>
      <c r="D21" s="177">
        <f>RES_hhdet_fech!D21/RES_summary!D$19</f>
        <v>11.542271099083742</v>
      </c>
      <c r="E21" s="177">
        <f>RES_hhdet_fech!E21/RES_summary!E$19</f>
        <v>11.767562288445868</v>
      </c>
      <c r="F21" s="177">
        <f>RES_hhdet_fech!F21/RES_summary!F$19</f>
        <v>11.673899088345722</v>
      </c>
      <c r="G21" s="177">
        <f>RES_hhdet_fech!G21/RES_summary!G$19</f>
        <v>11.551190305991515</v>
      </c>
      <c r="H21" s="177">
        <f>RES_hhdet_fech!H21/RES_summary!H$19</f>
        <v>11.51403807668154</v>
      </c>
      <c r="I21" s="177">
        <f>RES_hhdet_fech!I21/RES_summary!I$19</f>
        <v>11.374567273489305</v>
      </c>
      <c r="J21" s="177">
        <f>RES_hhdet_fech!J21/RES_summary!J$19</f>
        <v>11.091198531241545</v>
      </c>
      <c r="K21" s="177">
        <f>RES_hhdet_fech!K21/RES_summary!K$19</f>
        <v>11.170136062016818</v>
      </c>
      <c r="L21" s="177">
        <f>RES_hhdet_fech!L21/RES_summary!L$19</f>
        <v>11.29039667405068</v>
      </c>
      <c r="M21" s="177">
        <f>RES_hhdet_fech!M21/RES_summary!M$19</f>
        <v>11.063122933900187</v>
      </c>
      <c r="N21" s="177">
        <f>RES_hhdet_fech!N21/RES_summary!N$19</f>
        <v>10.991193440315527</v>
      </c>
      <c r="O21" s="177">
        <f>RES_hhdet_fech!O21/RES_summary!O$19</f>
        <v>10.906915326894184</v>
      </c>
      <c r="P21" s="177">
        <f>RES_hhdet_fech!P21/RES_summary!P$19</f>
        <v>10.698136967991534</v>
      </c>
      <c r="Q21" s="177">
        <f>RES_hhdet_fech!Q21/RES_summary!Q$19</f>
        <v>10.887456467278406</v>
      </c>
    </row>
    <row r="22" spans="1:17" ht="12" customHeight="1" x14ac:dyDescent="0.25">
      <c r="A22" s="29" t="s">
        <v>140</v>
      </c>
      <c r="B22" s="176">
        <f>RES_hhdet_fech!B22/RES_summary!B$19</f>
        <v>7.3891130884634144</v>
      </c>
      <c r="C22" s="176">
        <f>RES_hhdet_fech!C22/RES_summary!C$19</f>
        <v>7.459541694493061</v>
      </c>
      <c r="D22" s="176">
        <f>RES_hhdet_fech!D22/RES_summary!D$19</f>
        <v>7.9592401234068566</v>
      </c>
      <c r="E22" s="176">
        <f>RES_hhdet_fech!E22/RES_summary!E$19</f>
        <v>8.3910783571961005</v>
      </c>
      <c r="F22" s="176">
        <f>RES_hhdet_fech!F22/RES_summary!F$19</f>
        <v>8.5501139166473532</v>
      </c>
      <c r="G22" s="176">
        <f>RES_hhdet_fech!G22/RES_summary!G$19</f>
        <v>8.7772540151196452</v>
      </c>
      <c r="H22" s="176">
        <f>RES_hhdet_fech!H22/RES_summary!H$19</f>
        <v>8.2023737510162587</v>
      </c>
      <c r="I22" s="176">
        <f>RES_hhdet_fech!I22/RES_summary!I$19</f>
        <v>8.1166218217160697</v>
      </c>
      <c r="J22" s="176">
        <f>RES_hhdet_fech!J22/RES_summary!J$19</f>
        <v>7.2328182091994799</v>
      </c>
      <c r="K22" s="176">
        <f>RES_hhdet_fech!K22/RES_summary!K$19</f>
        <v>7.2351808639309834</v>
      </c>
      <c r="L22" s="176">
        <f>RES_hhdet_fech!L22/RES_summary!L$19</f>
        <v>6.9089489552599375</v>
      </c>
      <c r="M22" s="176">
        <f>RES_hhdet_fech!M22/RES_summary!M$19</f>
        <v>6.9645875756083946</v>
      </c>
      <c r="N22" s="176">
        <f>RES_hhdet_fech!N22/RES_summary!N$19</f>
        <v>7.5470670193815712</v>
      </c>
      <c r="O22" s="176">
        <f>RES_hhdet_fech!O22/RES_summary!O$19</f>
        <v>7.8030784873059806</v>
      </c>
      <c r="P22" s="176">
        <f>RES_hhdet_fech!P22/RES_summary!P$19</f>
        <v>8.1529061436880692</v>
      </c>
      <c r="Q22" s="176">
        <f>RES_hhdet_fech!Q22/RES_summary!Q$19</f>
        <v>8.911801369979111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189.36175370047428</v>
      </c>
      <c r="C24" s="184">
        <f>RES_hhdet_fech!C24/RES_summary!C$19</f>
        <v>188.3019936774966</v>
      </c>
      <c r="D24" s="184">
        <f>RES_hhdet_fech!D24/RES_summary!D$19</f>
        <v>184.2126530475945</v>
      </c>
      <c r="E24" s="184">
        <f>RES_hhdet_fech!E24/RES_summary!E$19</f>
        <v>190.25194773204353</v>
      </c>
      <c r="F24" s="184">
        <f>RES_hhdet_fech!F24/RES_summary!F$19</f>
        <v>189.82757375596296</v>
      </c>
      <c r="G24" s="184">
        <f>RES_hhdet_fech!G24/RES_summary!G$19</f>
        <v>186.4093485600776</v>
      </c>
      <c r="H24" s="184">
        <f>RES_hhdet_fech!H24/RES_summary!H$19</f>
        <v>162.992367972003</v>
      </c>
      <c r="I24" s="184">
        <f>RES_hhdet_fech!I24/RES_summary!I$19</f>
        <v>151.75560111932654</v>
      </c>
      <c r="J24" s="184">
        <f>RES_hhdet_fech!J24/RES_summary!J$19</f>
        <v>153.83585028284548</v>
      </c>
      <c r="K24" s="184">
        <f>RES_hhdet_fech!K24/RES_summary!K$19</f>
        <v>148.97821772230583</v>
      </c>
      <c r="L24" s="184">
        <f>RES_hhdet_fech!L24/RES_summary!L$19</f>
        <v>159.53099741329973</v>
      </c>
      <c r="M24" s="184">
        <f>RES_hhdet_fech!M24/RES_summary!M$19</f>
        <v>133.19118501887033</v>
      </c>
      <c r="N24" s="184">
        <f>RES_hhdet_fech!N24/RES_summary!N$19</f>
        <v>138.35282348610014</v>
      </c>
      <c r="O24" s="184">
        <f>RES_hhdet_fech!O24/RES_summary!O$19</f>
        <v>148.3811081067137</v>
      </c>
      <c r="P24" s="184">
        <f>RES_hhdet_fech!P24/RES_summary!P$19</f>
        <v>126.09140919477292</v>
      </c>
      <c r="Q24" s="184">
        <f>RES_hhdet_fech!Q24/RES_summary!Q$19</f>
        <v>138.53033995561458</v>
      </c>
    </row>
    <row r="25" spans="1:17" ht="12.95" customHeight="1" x14ac:dyDescent="0.25">
      <c r="A25" s="158" t="s">
        <v>65</v>
      </c>
      <c r="B25" s="178">
        <f>RES_hhdet_fech!B25/RES_summary!B$19</f>
        <v>156.4498889540956</v>
      </c>
      <c r="C25" s="178">
        <f>RES_hhdet_fech!C25/RES_summary!C$19</f>
        <v>154.70552149795739</v>
      </c>
      <c r="D25" s="178">
        <f>RES_hhdet_fech!D25/RES_summary!D$19</f>
        <v>148.18803578170457</v>
      </c>
      <c r="E25" s="178">
        <f>RES_hhdet_fech!E25/RES_summary!E$19</f>
        <v>155.40014625494808</v>
      </c>
      <c r="F25" s="178">
        <f>RES_hhdet_fech!F25/RES_summary!F$19</f>
        <v>153.87263014387759</v>
      </c>
      <c r="G25" s="178">
        <f>RES_hhdet_fech!G25/RES_summary!G$19</f>
        <v>150.11655534232818</v>
      </c>
      <c r="H25" s="178">
        <f>RES_hhdet_fech!H25/RES_summary!H$19</f>
        <v>129.56852325412905</v>
      </c>
      <c r="I25" s="178">
        <f>RES_hhdet_fech!I25/RES_summary!I$19</f>
        <v>118.6160075609493</v>
      </c>
      <c r="J25" s="178">
        <f>RES_hhdet_fech!J25/RES_summary!J$19</f>
        <v>121.6130666608658</v>
      </c>
      <c r="K25" s="178">
        <f>RES_hhdet_fech!K25/RES_summary!K$19</f>
        <v>117.64674406652466</v>
      </c>
      <c r="L25" s="178">
        <f>RES_hhdet_fech!L25/RES_summary!L$19</f>
        <v>129.50643839520649</v>
      </c>
      <c r="M25" s="178">
        <f>RES_hhdet_fech!M25/RES_summary!M$19</f>
        <v>103.1302027985441</v>
      </c>
      <c r="N25" s="178">
        <f>RES_hhdet_fech!N25/RES_summary!N$19</f>
        <v>105.86808779833999</v>
      </c>
      <c r="O25" s="178">
        <f>RES_hhdet_fech!O25/RES_summary!O$19</f>
        <v>115.25537532605584</v>
      </c>
      <c r="P25" s="178">
        <f>RES_hhdet_fech!P25/RES_summary!P$19</f>
        <v>92.444660208438208</v>
      </c>
      <c r="Q25" s="178">
        <f>RES_hhdet_fech!Q25/RES_summary!Q$19</f>
        <v>103.7895447707424</v>
      </c>
    </row>
    <row r="26" spans="1:17" ht="12" customHeight="1" x14ac:dyDescent="0.25">
      <c r="A26" s="23" t="s">
        <v>84</v>
      </c>
      <c r="B26" s="177">
        <f>RES_hhdet_fech!B26/RES_summary!B$19</f>
        <v>153.51217672553244</v>
      </c>
      <c r="C26" s="177">
        <f>RES_hhdet_fech!C26/RES_summary!C$19</f>
        <v>151.65966531685979</v>
      </c>
      <c r="D26" s="177">
        <f>RES_hhdet_fech!D26/RES_summary!D$19</f>
        <v>143.1706387774351</v>
      </c>
      <c r="E26" s="177">
        <f>RES_hhdet_fech!E26/RES_summary!E$19</f>
        <v>150.74559431821379</v>
      </c>
      <c r="F26" s="177">
        <f>RES_hhdet_fech!F26/RES_summary!F$19</f>
        <v>148.85291999381593</v>
      </c>
      <c r="G26" s="177">
        <f>RES_hhdet_fech!G26/RES_summary!G$19</f>
        <v>145.17890693872377</v>
      </c>
      <c r="H26" s="177">
        <f>RES_hhdet_fech!H26/RES_summary!H$19</f>
        <v>126.34710066605834</v>
      </c>
      <c r="I26" s="177">
        <f>RES_hhdet_fech!I26/RES_summary!I$19</f>
        <v>115.50877602154158</v>
      </c>
      <c r="J26" s="177">
        <f>RES_hhdet_fech!J26/RES_summary!J$19</f>
        <v>120.25643740598905</v>
      </c>
      <c r="K26" s="177">
        <f>RES_hhdet_fech!K26/RES_summary!K$19</f>
        <v>116.13152322399762</v>
      </c>
      <c r="L26" s="177">
        <f>RES_hhdet_fech!L26/RES_summary!L$19</f>
        <v>128.512538132863</v>
      </c>
      <c r="M26" s="177">
        <f>RES_hhdet_fech!M26/RES_summary!M$19</f>
        <v>102.3025564926881</v>
      </c>
      <c r="N26" s="177">
        <f>RES_hhdet_fech!N26/RES_summary!N$19</f>
        <v>104.4965395646268</v>
      </c>
      <c r="O26" s="177">
        <f>RES_hhdet_fech!O26/RES_summary!O$19</f>
        <v>113.82903460180206</v>
      </c>
      <c r="P26" s="177">
        <f>RES_hhdet_fech!P26/RES_summary!P$19</f>
        <v>90.851564107931551</v>
      </c>
      <c r="Q26" s="177">
        <f>RES_hhdet_fech!Q26/RES_summary!Q$19</f>
        <v>102.1398100765597</v>
      </c>
    </row>
    <row r="27" spans="1:17" ht="12" customHeight="1" x14ac:dyDescent="0.25">
      <c r="A27" s="23" t="s">
        <v>60</v>
      </c>
      <c r="B27" s="177">
        <f>RES_hhdet_fech!B27/RES_summary!B$19</f>
        <v>2.9377122285631563</v>
      </c>
      <c r="C27" s="177">
        <f>RES_hhdet_fech!C27/RES_summary!C$19</f>
        <v>3.0458561810975886</v>
      </c>
      <c r="D27" s="177">
        <f>RES_hhdet_fech!D27/RES_summary!D$19</f>
        <v>5.0173970042694469</v>
      </c>
      <c r="E27" s="177">
        <f>RES_hhdet_fech!E27/RES_summary!E$19</f>
        <v>4.6545519367342916</v>
      </c>
      <c r="F27" s="177">
        <f>RES_hhdet_fech!F27/RES_summary!F$19</f>
        <v>5.0197101500616732</v>
      </c>
      <c r="G27" s="177">
        <f>RES_hhdet_fech!G27/RES_summary!G$19</f>
        <v>4.9376484036044124</v>
      </c>
      <c r="H27" s="177">
        <f>RES_hhdet_fech!H27/RES_summary!H$19</f>
        <v>3.2214225880706904</v>
      </c>
      <c r="I27" s="177">
        <f>RES_hhdet_fech!I27/RES_summary!I$19</f>
        <v>3.1072315394077186</v>
      </c>
      <c r="J27" s="177">
        <f>RES_hhdet_fech!J27/RES_summary!J$19</f>
        <v>1.3566292548767613</v>
      </c>
      <c r="K27" s="177">
        <f>RES_hhdet_fech!K27/RES_summary!K$19</f>
        <v>1.515220842527041</v>
      </c>
      <c r="L27" s="177">
        <f>RES_hhdet_fech!L27/RES_summary!L$19</f>
        <v>0.9939002623434734</v>
      </c>
      <c r="M27" s="177">
        <f>RES_hhdet_fech!M27/RES_summary!M$19</f>
        <v>0.8276463058560074</v>
      </c>
      <c r="N27" s="177">
        <f>RES_hhdet_fech!N27/RES_summary!N$19</f>
        <v>1.3715482337131919</v>
      </c>
      <c r="O27" s="177">
        <f>RES_hhdet_fech!O27/RES_summary!O$19</f>
        <v>1.4263407242537918</v>
      </c>
      <c r="P27" s="177">
        <f>RES_hhdet_fech!P27/RES_summary!P$19</f>
        <v>1.5930961005066544</v>
      </c>
      <c r="Q27" s="177">
        <f>RES_hhdet_fech!Q27/RES_summary!Q$19</f>
        <v>1.6497346941827011</v>
      </c>
    </row>
    <row r="28" spans="1:17" ht="12.95" customHeight="1" x14ac:dyDescent="0.25">
      <c r="A28" s="158" t="s">
        <v>112</v>
      </c>
      <c r="B28" s="178">
        <f>RES_hhdet_fech!B28/RES_summary!B$19</f>
        <v>3.8792841170155482E-2</v>
      </c>
      <c r="C28" s="178">
        <f>RES_hhdet_fech!C28/RES_summary!C$19</f>
        <v>4.6488068779164005E-2</v>
      </c>
      <c r="D28" s="178">
        <f>RES_hhdet_fech!D28/RES_summary!D$19</f>
        <v>5.3902705959288762E-2</v>
      </c>
      <c r="E28" s="178">
        <f>RES_hhdet_fech!E28/RES_summary!E$19</f>
        <v>5.9304051412361614E-2</v>
      </c>
      <c r="F28" s="178">
        <f>RES_hhdet_fech!F28/RES_summary!F$19</f>
        <v>6.3629691269010372E-2</v>
      </c>
      <c r="G28" s="178">
        <f>RES_hhdet_fech!G28/RES_summary!G$19</f>
        <v>6.9328057170098323E-2</v>
      </c>
      <c r="H28" s="178">
        <f>RES_hhdet_fech!H28/RES_summary!H$19</f>
        <v>7.2043329660098743E-2</v>
      </c>
      <c r="I28" s="178">
        <f>RES_hhdet_fech!I28/RES_summary!I$19</f>
        <v>7.7214090055934895E-2</v>
      </c>
      <c r="J28" s="178">
        <f>RES_hhdet_fech!J28/RES_summary!J$19</f>
        <v>9.3483012905959118E-2</v>
      </c>
      <c r="K28" s="178">
        <f>RES_hhdet_fech!K28/RES_summary!K$19</f>
        <v>0.10802756978985194</v>
      </c>
      <c r="L28" s="178">
        <f>RES_hhdet_fech!L28/RES_summary!L$19</f>
        <v>0.11936771182098425</v>
      </c>
      <c r="M28" s="178">
        <f>RES_hhdet_fech!M28/RES_summary!M$19</f>
        <v>0.1307148049838768</v>
      </c>
      <c r="N28" s="178">
        <f>RES_hhdet_fech!N28/RES_summary!N$19</f>
        <v>0.14221686113496868</v>
      </c>
      <c r="O28" s="178">
        <f>RES_hhdet_fech!O28/RES_summary!O$19</f>
        <v>0.14516572742731362</v>
      </c>
      <c r="P28" s="178">
        <f>RES_hhdet_fech!P28/RES_summary!P$19</f>
        <v>0.13472168473472149</v>
      </c>
      <c r="Q28" s="178">
        <f>RES_hhdet_fech!Q28/RES_summary!Q$19</f>
        <v>0.13930539450729318</v>
      </c>
    </row>
    <row r="29" spans="1:17" ht="12" customHeight="1" x14ac:dyDescent="0.25">
      <c r="A29" s="23" t="s">
        <v>60</v>
      </c>
      <c r="B29" s="177">
        <f>RES_hhdet_fech!B29/RES_summary!B$19</f>
        <v>3.8792841170155482E-2</v>
      </c>
      <c r="C29" s="177">
        <f>RES_hhdet_fech!C29/RES_summary!C$19</f>
        <v>4.6488068779164005E-2</v>
      </c>
      <c r="D29" s="177">
        <f>RES_hhdet_fech!D29/RES_summary!D$19</f>
        <v>5.3902705959288762E-2</v>
      </c>
      <c r="E29" s="177">
        <f>RES_hhdet_fech!E29/RES_summary!E$19</f>
        <v>5.9304051412361614E-2</v>
      </c>
      <c r="F29" s="177">
        <f>RES_hhdet_fech!F29/RES_summary!F$19</f>
        <v>6.3629691269010372E-2</v>
      </c>
      <c r="G29" s="177">
        <f>RES_hhdet_fech!G29/RES_summary!G$19</f>
        <v>6.9328057170098323E-2</v>
      </c>
      <c r="H29" s="177">
        <f>RES_hhdet_fech!H29/RES_summary!H$19</f>
        <v>7.2043329660098743E-2</v>
      </c>
      <c r="I29" s="177">
        <f>RES_hhdet_fech!I29/RES_summary!I$19</f>
        <v>7.7214090055934895E-2</v>
      </c>
      <c r="J29" s="177">
        <f>RES_hhdet_fech!J29/RES_summary!J$19</f>
        <v>9.3483012905959118E-2</v>
      </c>
      <c r="K29" s="177">
        <f>RES_hhdet_fech!K29/RES_summary!K$19</f>
        <v>0.10802756978985194</v>
      </c>
      <c r="L29" s="177">
        <f>RES_hhdet_fech!L29/RES_summary!L$19</f>
        <v>0.11936771182098425</v>
      </c>
      <c r="M29" s="177">
        <f>RES_hhdet_fech!M29/RES_summary!M$19</f>
        <v>0.1307148049838768</v>
      </c>
      <c r="N29" s="177">
        <f>RES_hhdet_fech!N29/RES_summary!N$19</f>
        <v>0.14221686113496868</v>
      </c>
      <c r="O29" s="177">
        <f>RES_hhdet_fech!O29/RES_summary!O$19</f>
        <v>0.14516572742731362</v>
      </c>
      <c r="P29" s="177">
        <f>RES_hhdet_fech!P29/RES_summary!P$19</f>
        <v>0.13472168473472149</v>
      </c>
      <c r="Q29" s="177">
        <f>RES_hhdet_fech!Q29/RES_summary!Q$19</f>
        <v>0.13930539450729318</v>
      </c>
    </row>
    <row r="30" spans="1:17" ht="12" customHeight="1" x14ac:dyDescent="0.25">
      <c r="A30" s="158" t="s">
        <v>63</v>
      </c>
      <c r="B30" s="178">
        <f>RES_hhdet_fech!B30/RES_summary!B$19</f>
        <v>24.98091972007596</v>
      </c>
      <c r="C30" s="178">
        <f>RES_hhdet_fech!C30/RES_summary!C$19</f>
        <v>25.621846301181055</v>
      </c>
      <c r="D30" s="178">
        <f>RES_hhdet_fech!D30/RES_summary!D$19</f>
        <v>27.419171908714851</v>
      </c>
      <c r="E30" s="178">
        <f>RES_hhdet_fech!E30/RES_summary!E$19</f>
        <v>26.171448130120321</v>
      </c>
      <c r="F30" s="178">
        <f>RES_hhdet_fech!F30/RES_summary!F$19</f>
        <v>27.110865276993163</v>
      </c>
      <c r="G30" s="178">
        <f>RES_hhdet_fech!G30/RES_summary!G$19</f>
        <v>27.275131795596099</v>
      </c>
      <c r="H30" s="178">
        <f>RES_hhdet_fech!H30/RES_summary!H$19</f>
        <v>24.964301463071553</v>
      </c>
      <c r="I30" s="178">
        <f>RES_hhdet_fech!I30/RES_summary!I$19</f>
        <v>24.655214878271334</v>
      </c>
      <c r="J30" s="178">
        <f>RES_hhdet_fech!J30/RES_summary!J$19</f>
        <v>24.044374506977157</v>
      </c>
      <c r="K30" s="178">
        <f>RES_hhdet_fech!K30/RES_summary!K$19</f>
        <v>23.483072390290413</v>
      </c>
      <c r="L30" s="178">
        <f>RES_hhdet_fech!L30/RES_summary!L$19</f>
        <v>22.738036716929511</v>
      </c>
      <c r="M30" s="178">
        <f>RES_hhdet_fech!M30/RES_summary!M$19</f>
        <v>22.227524051204291</v>
      </c>
      <c r="N30" s="178">
        <f>RES_hhdet_fech!N30/RES_summary!N$19</f>
        <v>24.235110981980608</v>
      </c>
      <c r="O30" s="178">
        <f>RES_hhdet_fech!O30/RES_summary!O$19</f>
        <v>24.728489840383133</v>
      </c>
      <c r="P30" s="178">
        <f>RES_hhdet_fech!P30/RES_summary!P$19</f>
        <v>24.91301621473696</v>
      </c>
      <c r="Q30" s="178">
        <f>RES_hhdet_fech!Q30/RES_summary!Q$19</f>
        <v>25.394202107961014</v>
      </c>
    </row>
    <row r="31" spans="1:17" ht="12" customHeight="1" x14ac:dyDescent="0.25">
      <c r="A31" s="167" t="s">
        <v>169</v>
      </c>
      <c r="B31" s="183">
        <f>RES_hhdet_fech!B31/RES_summary!B$19</f>
        <v>26.503801144660319</v>
      </c>
      <c r="C31" s="183">
        <f>RES_hhdet_fech!C31/RES_summary!C$19</f>
        <v>26.631110645993648</v>
      </c>
      <c r="D31" s="183">
        <f>RES_hhdet_fech!D31/RES_summary!D$19</f>
        <v>26.188961875233655</v>
      </c>
      <c r="E31" s="183">
        <f>RES_hhdet_fech!E31/RES_summary!E$19</f>
        <v>25.964763928769621</v>
      </c>
      <c r="F31" s="183">
        <f>RES_hhdet_fech!F31/RES_summary!F$19</f>
        <v>25.918899723158955</v>
      </c>
      <c r="G31" s="183">
        <f>RES_hhdet_fech!G31/RES_summary!G$19</f>
        <v>25.497921048069095</v>
      </c>
      <c r="H31" s="183">
        <f>RES_hhdet_fech!H31/RES_summary!H$19</f>
        <v>25.156376223717114</v>
      </c>
      <c r="I31" s="183">
        <f>RES_hhdet_fech!I31/RES_summary!I$19</f>
        <v>24.77604818853678</v>
      </c>
      <c r="J31" s="183">
        <f>RES_hhdet_fech!J31/RES_summary!J$19</f>
        <v>24.820331300994084</v>
      </c>
      <c r="K31" s="183">
        <f>RES_hhdet_fech!K31/RES_summary!K$19</f>
        <v>24.461578930056049</v>
      </c>
      <c r="L31" s="183">
        <f>RES_hhdet_fech!L31/RES_summary!L$19</f>
        <v>24.734412032576241</v>
      </c>
      <c r="M31" s="183">
        <f>RES_hhdet_fech!M31/RES_summary!M$19</f>
        <v>24.366164334532133</v>
      </c>
      <c r="N31" s="183">
        <f>RES_hhdet_fech!N31/RES_summary!N$19</f>
        <v>24.422079952836363</v>
      </c>
      <c r="O31" s="183">
        <f>RES_hhdet_fech!O31/RES_summary!O$19</f>
        <v>24.388318209771704</v>
      </c>
      <c r="P31" s="183">
        <f>RES_hhdet_fech!P31/RES_summary!P$19</f>
        <v>24.136638358867426</v>
      </c>
      <c r="Q31" s="183">
        <f>RES_hhdet_fech!Q31/RES_summary!Q$19</f>
        <v>23.673438467845639</v>
      </c>
    </row>
    <row r="32" spans="1:17" ht="12" customHeight="1" x14ac:dyDescent="0.25">
      <c r="A32" s="167" t="s">
        <v>168</v>
      </c>
      <c r="B32" s="183">
        <f>RES_hhdet_fech!B32/RES_summary!B$19</f>
        <v>22.098905292957838</v>
      </c>
      <c r="C32" s="183">
        <f>RES_hhdet_fech!C32/RES_summary!C$19</f>
        <v>22.241416362594897</v>
      </c>
      <c r="D32" s="183">
        <f>RES_hhdet_fech!D32/RES_summary!D$19</f>
        <v>21.909031943687754</v>
      </c>
      <c r="E32" s="183">
        <f>RES_hhdet_fech!E32/RES_summary!E$19</f>
        <v>21.758383186805876</v>
      </c>
      <c r="F32" s="183">
        <f>RES_hhdet_fech!F32/RES_summary!F$19</f>
        <v>21.75640433983251</v>
      </c>
      <c r="G32" s="183">
        <f>RES_hhdet_fech!G32/RES_summary!G$19</f>
        <v>21.452544335759754</v>
      </c>
      <c r="H32" s="183">
        <f>RES_hhdet_fech!H32/RES_summary!H$19</f>
        <v>21.199109731403524</v>
      </c>
      <c r="I32" s="183">
        <f>RES_hhdet_fech!I32/RES_summary!I$19</f>
        <v>20.914937304339251</v>
      </c>
      <c r="J32" s="183">
        <f>RES_hhdet_fech!J32/RES_summary!J$19</f>
        <v>20.989981331890249</v>
      </c>
      <c r="K32" s="183">
        <f>RES_hhdet_fech!K32/RES_summary!K$19</f>
        <v>20.72643581063388</v>
      </c>
      <c r="L32" s="183">
        <f>RES_hhdet_fech!L32/RES_summary!L$19</f>
        <v>20.995272365712566</v>
      </c>
      <c r="M32" s="183">
        <f>RES_hhdet_fech!M32/RES_summary!M$19</f>
        <v>20.692074848821417</v>
      </c>
      <c r="N32" s="183">
        <f>RES_hhdet_fech!N32/RES_summary!N$19</f>
        <v>20.755630976647492</v>
      </c>
      <c r="O32" s="183">
        <f>RES_hhdet_fech!O32/RES_summary!O$19</f>
        <v>20.744640577255694</v>
      </c>
      <c r="P32" s="183">
        <f>RES_hhdet_fech!P32/RES_summary!P$19</f>
        <v>20.549345062482047</v>
      </c>
      <c r="Q32" s="183">
        <f>RES_hhdet_fech!Q32/RES_summary!Q$19</f>
        <v>20.174494650917467</v>
      </c>
    </row>
    <row r="33" spans="1:17" ht="12" customHeight="1" x14ac:dyDescent="0.25">
      <c r="A33" s="166" t="s">
        <v>57</v>
      </c>
      <c r="B33" s="182">
        <f>RES_hhdet_fech!B33/RES_summary!B$19</f>
        <v>17.227470744030995</v>
      </c>
      <c r="C33" s="182">
        <f>RES_hhdet_fech!C33/RES_summary!C$19</f>
        <v>17.31022191989716</v>
      </c>
      <c r="D33" s="182">
        <f>RES_hhdet_fech!D33/RES_summary!D$19</f>
        <v>17.022825218902923</v>
      </c>
      <c r="E33" s="182">
        <f>RES_hhdet_fech!E33/RES_summary!E$19</f>
        <v>16.877096553701175</v>
      </c>
      <c r="F33" s="182">
        <f>RES_hhdet_fech!F33/RES_summary!F$19</f>
        <v>16.847284820052966</v>
      </c>
      <c r="G33" s="182">
        <f>RES_hhdet_fech!G33/RES_summary!G$19</f>
        <v>16.573648681245423</v>
      </c>
      <c r="H33" s="182">
        <f>RES_hhdet_fech!H33/RES_summary!H$19</f>
        <v>16.351644545416182</v>
      </c>
      <c r="I33" s="182">
        <f>RES_hhdet_fech!I33/RES_summary!I$19</f>
        <v>16.104431322549033</v>
      </c>
      <c r="J33" s="182">
        <f>RES_hhdet_fech!J33/RES_summary!J$19</f>
        <v>16.133215345646697</v>
      </c>
      <c r="K33" s="182">
        <f>RES_hhdet_fech!K33/RES_summary!K$19</f>
        <v>15.900026304536524</v>
      </c>
      <c r="L33" s="182">
        <f>RES_hhdet_fech!L33/RES_summary!L$19</f>
        <v>16.077367821174445</v>
      </c>
      <c r="M33" s="182">
        <f>RES_hhdet_fech!M33/RES_summary!M$19</f>
        <v>15.838006817445724</v>
      </c>
      <c r="N33" s="182">
        <f>RES_hhdet_fech!N33/RES_summary!N$19</f>
        <v>15.874351969343529</v>
      </c>
      <c r="O33" s="182">
        <f>RES_hhdet_fech!O33/RES_summary!O$19</f>
        <v>15.852406836351468</v>
      </c>
      <c r="P33" s="182">
        <f>RES_hhdet_fech!P33/RES_summary!P$19</f>
        <v>15.688814933263684</v>
      </c>
      <c r="Q33" s="182">
        <f>RES_hhdet_fech!Q33/RES_summary!Q$19</f>
        <v>15.387735004099518</v>
      </c>
    </row>
    <row r="34" spans="1:17" ht="12" customHeight="1" x14ac:dyDescent="0.25">
      <c r="A34" s="147" t="s">
        <v>59</v>
      </c>
      <c r="B34" s="181">
        <f>RES_hhdet_fech!B34/RES_summary!B$19</f>
        <v>4.8714345489268434</v>
      </c>
      <c r="C34" s="181">
        <f>RES_hhdet_fech!C34/RES_summary!C$19</f>
        <v>4.9311944426977412</v>
      </c>
      <c r="D34" s="181">
        <f>RES_hhdet_fech!D34/RES_summary!D$19</f>
        <v>4.8862067247848282</v>
      </c>
      <c r="E34" s="181">
        <f>RES_hhdet_fech!E34/RES_summary!E$19</f>
        <v>4.8812866331046978</v>
      </c>
      <c r="F34" s="181">
        <f>RES_hhdet_fech!F34/RES_summary!F$19</f>
        <v>4.9091195197795425</v>
      </c>
      <c r="G34" s="181">
        <f>RES_hhdet_fech!G34/RES_summary!G$19</f>
        <v>4.8788956545143281</v>
      </c>
      <c r="H34" s="181">
        <f>RES_hhdet_fech!H34/RES_summary!H$19</f>
        <v>4.8474651859873408</v>
      </c>
      <c r="I34" s="181">
        <f>RES_hhdet_fech!I34/RES_summary!I$19</f>
        <v>4.8105059817902207</v>
      </c>
      <c r="J34" s="181">
        <f>RES_hhdet_fech!J34/RES_summary!J$19</f>
        <v>4.8567659862435519</v>
      </c>
      <c r="K34" s="181">
        <f>RES_hhdet_fech!K34/RES_summary!K$19</f>
        <v>4.826409506097356</v>
      </c>
      <c r="L34" s="181">
        <f>RES_hhdet_fech!L34/RES_summary!L$19</f>
        <v>4.9179045445381231</v>
      </c>
      <c r="M34" s="181">
        <f>RES_hhdet_fech!M34/RES_summary!M$19</f>
        <v>4.8540680313756948</v>
      </c>
      <c r="N34" s="181">
        <f>RES_hhdet_fech!N34/RES_summary!N$19</f>
        <v>4.8812790073039629</v>
      </c>
      <c r="O34" s="181">
        <f>RES_hhdet_fech!O34/RES_summary!O$19</f>
        <v>4.8922337409042251</v>
      </c>
      <c r="P34" s="181">
        <f>RES_hhdet_fech!P34/RES_summary!P$19</f>
        <v>4.8605301292183594</v>
      </c>
      <c r="Q34" s="181">
        <f>RES_hhdet_fech!Q34/RES_summary!Q$19</f>
        <v>4.7867596468179476</v>
      </c>
    </row>
    <row r="35" spans="1:17" ht="12" customHeight="1" x14ac:dyDescent="0.25">
      <c r="A35" s="163" t="s">
        <v>142</v>
      </c>
      <c r="B35" s="180">
        <f>RES_hhdet_fech!B35/RES_summary!B$19</f>
        <v>24.131533113125649</v>
      </c>
      <c r="C35" s="180">
        <f>RES_hhdet_fech!C35/RES_summary!C$19</f>
        <v>25.072533058988235</v>
      </c>
      <c r="D35" s="180">
        <f>RES_hhdet_fech!D35/RES_summary!D$19</f>
        <v>28.184596750795954</v>
      </c>
      <c r="E35" s="180">
        <f>RES_hhdet_fech!E35/RES_summary!E$19</f>
        <v>26.359787887017557</v>
      </c>
      <c r="F35" s="180">
        <f>RES_hhdet_fech!F35/RES_summary!F$19</f>
        <v>27.907924516396022</v>
      </c>
      <c r="G35" s="180">
        <f>RES_hhdet_fech!G35/RES_summary!G$19</f>
        <v>28.442286158722801</v>
      </c>
      <c r="H35" s="180">
        <f>RES_hhdet_fech!H35/RES_summary!H$19</f>
        <v>24.923566482664434</v>
      </c>
      <c r="I35" s="180">
        <f>RES_hhdet_fech!I35/RES_summary!I$19</f>
        <v>24.688860722575754</v>
      </c>
      <c r="J35" s="180">
        <f>RES_hhdet_fech!J35/RES_summary!J$19</f>
        <v>23.672829558796224</v>
      </c>
      <c r="K35" s="180">
        <f>RES_hhdet_fech!K35/RES_summary!K$19</f>
        <v>23.07084452780013</v>
      </c>
      <c r="L35" s="180">
        <f>RES_hhdet_fech!L35/RES_summary!L$19</f>
        <v>21.646733904803646</v>
      </c>
      <c r="M35" s="180">
        <f>RES_hhdet_fech!M35/RES_summary!M$19</f>
        <v>21.052600211601575</v>
      </c>
      <c r="N35" s="180">
        <f>RES_hhdet_fech!N35/RES_summary!N$19</f>
        <v>24.460501571168084</v>
      </c>
      <c r="O35" s="180">
        <f>RES_hhdet_fech!O35/RES_summary!O$19</f>
        <v>25.418653166095961</v>
      </c>
      <c r="P35" s="180">
        <f>RES_hhdet_fech!P35/RES_summary!P$19</f>
        <v>25.978116504039484</v>
      </c>
      <c r="Q35" s="180">
        <f>RES_hhdet_fech!Q35/RES_summary!Q$19</f>
        <v>27.231438893051923</v>
      </c>
    </row>
    <row r="36" spans="1:17" ht="12" customHeight="1" x14ac:dyDescent="0.25">
      <c r="A36" s="161" t="s">
        <v>141</v>
      </c>
      <c r="B36" s="179">
        <f>RES_hhdet_fech!B36/RES_summary!B$19</f>
        <v>20.556931072461367</v>
      </c>
      <c r="C36" s="179">
        <f>RES_hhdet_fech!C36/RES_summary!C$19</f>
        <v>21.228340931041302</v>
      </c>
      <c r="D36" s="179">
        <f>RES_hhdet_fech!D36/RES_summary!D$19</f>
        <v>23.206194612802847</v>
      </c>
      <c r="E36" s="179">
        <f>RES_hhdet_fech!E36/RES_summary!E$19</f>
        <v>22.015148759666879</v>
      </c>
      <c r="F36" s="179">
        <f>RES_hhdet_fech!F36/RES_summary!F$19</f>
        <v>23.049270455436695</v>
      </c>
      <c r="G36" s="179">
        <f>RES_hhdet_fech!G36/RES_summary!G$19</f>
        <v>23.366381657684915</v>
      </c>
      <c r="H36" s="179">
        <f>RES_hhdet_fech!H36/RES_summary!H$19</f>
        <v>21.047783399719297</v>
      </c>
      <c r="I36" s="179">
        <f>RES_hhdet_fech!I36/RES_summary!I$19</f>
        <v>20.858265451464547</v>
      </c>
      <c r="J36" s="179">
        <f>RES_hhdet_fech!J36/RES_summary!J$19</f>
        <v>20.244105199461622</v>
      </c>
      <c r="K36" s="179">
        <f>RES_hhdet_fech!K36/RES_summary!K$19</f>
        <v>19.822458449167435</v>
      </c>
      <c r="L36" s="179">
        <f>RES_hhdet_fech!L36/RES_summary!L$19</f>
        <v>18.988281582660363</v>
      </c>
      <c r="M36" s="179">
        <f>RES_hhdet_fech!M36/RES_summary!M$19</f>
        <v>18.538258168916592</v>
      </c>
      <c r="N36" s="179">
        <f>RES_hhdet_fech!N36/RES_summary!N$19</f>
        <v>20.78060502856307</v>
      </c>
      <c r="O36" s="179">
        <f>RES_hhdet_fech!O36/RES_summary!O$19</f>
        <v>21.414358298866485</v>
      </c>
      <c r="P36" s="179">
        <f>RES_hhdet_fech!P36/RES_summary!P$19</f>
        <v>21.746305856843868</v>
      </c>
      <c r="Q36" s="179">
        <f>RES_hhdet_fech!Q36/RES_summary!Q$19</f>
        <v>22.487194927301548</v>
      </c>
    </row>
    <row r="37" spans="1:17" ht="12" customHeight="1" x14ac:dyDescent="0.25">
      <c r="A37" s="148" t="s">
        <v>60</v>
      </c>
      <c r="B37" s="177">
        <f>RES_hhdet_fech!B37/RES_summary!B$19</f>
        <v>15.685496523534523</v>
      </c>
      <c r="C37" s="177">
        <f>RES_hhdet_fech!C37/RES_summary!C$19</f>
        <v>16.297146488343568</v>
      </c>
      <c r="D37" s="177">
        <f>RES_hhdet_fech!D37/RES_summary!D$19</f>
        <v>18.319987888018016</v>
      </c>
      <c r="E37" s="177">
        <f>RES_hhdet_fech!E37/RES_summary!E$19</f>
        <v>17.133862126562189</v>
      </c>
      <c r="F37" s="177">
        <f>RES_hhdet_fech!F37/RES_summary!F$19</f>
        <v>18.140150935657154</v>
      </c>
      <c r="G37" s="177">
        <f>RES_hhdet_fech!G37/RES_summary!G$19</f>
        <v>18.487486003170581</v>
      </c>
      <c r="H37" s="177">
        <f>RES_hhdet_fech!H37/RES_summary!H$19</f>
        <v>16.200318213731958</v>
      </c>
      <c r="I37" s="177">
        <f>RES_hhdet_fech!I37/RES_summary!I$19</f>
        <v>16.047759469674325</v>
      </c>
      <c r="J37" s="177">
        <f>RES_hhdet_fech!J37/RES_summary!J$19</f>
        <v>15.387339213218068</v>
      </c>
      <c r="K37" s="177">
        <f>RES_hhdet_fech!K37/RES_summary!K$19</f>
        <v>14.996048943070072</v>
      </c>
      <c r="L37" s="177">
        <f>RES_hhdet_fech!L37/RES_summary!L$19</f>
        <v>14.070377038122245</v>
      </c>
      <c r="M37" s="177">
        <f>RES_hhdet_fech!M37/RES_summary!M$19</f>
        <v>13.684190137540897</v>
      </c>
      <c r="N37" s="177">
        <f>RES_hhdet_fech!N37/RES_summary!N$19</f>
        <v>15.899326021259112</v>
      </c>
      <c r="O37" s="177">
        <f>RES_hhdet_fech!O37/RES_summary!O$19</f>
        <v>16.522124557962261</v>
      </c>
      <c r="P37" s="177">
        <f>RES_hhdet_fech!P37/RES_summary!P$19</f>
        <v>16.885775727625511</v>
      </c>
      <c r="Q37" s="177">
        <f>RES_hhdet_fech!Q37/RES_summary!Q$19</f>
        <v>17.7004352804836</v>
      </c>
    </row>
    <row r="38" spans="1:17" ht="12" customHeight="1" x14ac:dyDescent="0.25">
      <c r="A38" s="148" t="s">
        <v>59</v>
      </c>
      <c r="B38" s="177">
        <f>RES_hhdet_fech!B38/RES_summary!B$19</f>
        <v>4.8714345489268442</v>
      </c>
      <c r="C38" s="177">
        <f>RES_hhdet_fech!C38/RES_summary!C$19</f>
        <v>4.9311944426977359</v>
      </c>
      <c r="D38" s="177">
        <f>RES_hhdet_fech!D38/RES_summary!D$19</f>
        <v>4.8862067247848309</v>
      </c>
      <c r="E38" s="177">
        <f>RES_hhdet_fech!E38/RES_summary!E$19</f>
        <v>4.8812866331046871</v>
      </c>
      <c r="F38" s="177">
        <f>RES_hhdet_fech!F38/RES_summary!F$19</f>
        <v>4.9091195197795425</v>
      </c>
      <c r="G38" s="177">
        <f>RES_hhdet_fech!G38/RES_summary!G$19</f>
        <v>4.8788956545143298</v>
      </c>
      <c r="H38" s="177">
        <f>RES_hhdet_fech!H38/RES_summary!H$19</f>
        <v>4.8474651859873372</v>
      </c>
      <c r="I38" s="177">
        <f>RES_hhdet_fech!I38/RES_summary!I$19</f>
        <v>4.8105059817902207</v>
      </c>
      <c r="J38" s="177">
        <f>RES_hhdet_fech!J38/RES_summary!J$19</f>
        <v>4.8567659862435546</v>
      </c>
      <c r="K38" s="177">
        <f>RES_hhdet_fech!K38/RES_summary!K$19</f>
        <v>4.8264095060973613</v>
      </c>
      <c r="L38" s="177">
        <f>RES_hhdet_fech!L38/RES_summary!L$19</f>
        <v>4.9179045445381222</v>
      </c>
      <c r="M38" s="177">
        <f>RES_hhdet_fech!M38/RES_summary!M$19</f>
        <v>4.8540680313756921</v>
      </c>
      <c r="N38" s="177">
        <f>RES_hhdet_fech!N38/RES_summary!N$19</f>
        <v>4.8812790073039611</v>
      </c>
      <c r="O38" s="177">
        <f>RES_hhdet_fech!O38/RES_summary!O$19</f>
        <v>4.8922337409042234</v>
      </c>
      <c r="P38" s="177">
        <f>RES_hhdet_fech!P38/RES_summary!P$19</f>
        <v>4.8605301292183585</v>
      </c>
      <c r="Q38" s="177">
        <f>RES_hhdet_fech!Q38/RES_summary!Q$19</f>
        <v>4.7867596468179467</v>
      </c>
    </row>
    <row r="39" spans="1:17" ht="12" customHeight="1" x14ac:dyDescent="0.25">
      <c r="A39" s="158" t="s">
        <v>62</v>
      </c>
      <c r="B39" s="178">
        <f>RES_hhdet_fech!B39/RES_summary!B$19</f>
        <v>7.8921521851325283</v>
      </c>
      <c r="C39" s="178">
        <f>RES_hhdet_fech!C39/RES_summary!C$19</f>
        <v>7.9281378095789874</v>
      </c>
      <c r="D39" s="178">
        <f>RES_hhdet_fech!D39/RES_summary!D$19</f>
        <v>8.5515426512157813</v>
      </c>
      <c r="E39" s="178">
        <f>RES_hhdet_fech!E39/RES_summary!E$19</f>
        <v>8.6210492955627469</v>
      </c>
      <c r="F39" s="178">
        <f>RES_hhdet_fech!F39/RES_summary!F$19</f>
        <v>8.780448643823199</v>
      </c>
      <c r="G39" s="178">
        <f>RES_hhdet_fech!G39/RES_summary!G$19</f>
        <v>8.948333364983208</v>
      </c>
      <c r="H39" s="178">
        <f>RES_hhdet_fech!H39/RES_summary!H$19</f>
        <v>8.3874999251422793</v>
      </c>
      <c r="I39" s="178">
        <f>RES_hhdet_fech!I39/RES_summary!I$19</f>
        <v>8.4071645900499856</v>
      </c>
      <c r="J39" s="178">
        <f>RES_hhdet_fech!J39/RES_summary!J$19</f>
        <v>8.0849261020965848</v>
      </c>
      <c r="K39" s="178">
        <f>RES_hhdet_fech!K39/RES_summary!K$19</f>
        <v>7.7403736957008853</v>
      </c>
      <c r="L39" s="178">
        <f>RES_hhdet_fech!L39/RES_summary!L$19</f>
        <v>7.1671545893427524</v>
      </c>
      <c r="M39" s="178">
        <f>RES_hhdet_fech!M39/RES_summary!M$19</f>
        <v>7.702743364138076</v>
      </c>
      <c r="N39" s="178">
        <f>RES_hhdet_fech!N39/RES_summary!N$19</f>
        <v>8.1074078446445785</v>
      </c>
      <c r="O39" s="178">
        <f>RES_hhdet_fech!O39/RES_summary!O$19</f>
        <v>8.2520772128474249</v>
      </c>
      <c r="P39" s="178">
        <f>RES_hhdet_fech!P39/RES_summary!P$19</f>
        <v>8.5990110868630332</v>
      </c>
      <c r="Q39" s="178">
        <f>RES_hhdet_fech!Q39/RES_summary!Q$19</f>
        <v>9.2072876824038818</v>
      </c>
    </row>
    <row r="40" spans="1:17" ht="12" customHeight="1" x14ac:dyDescent="0.25">
      <c r="A40" s="23" t="s">
        <v>57</v>
      </c>
      <c r="B40" s="177">
        <f>RES_hhdet_fech!B40/RES_summary!B$19</f>
        <v>12.139587138459664</v>
      </c>
      <c r="C40" s="177">
        <f>RES_hhdet_fech!C40/RES_summary!C$19</f>
        <v>11.881192256401256</v>
      </c>
      <c r="D40" s="177">
        <f>RES_hhdet_fech!D40/RES_summary!D$19</f>
        <v>11.458582817873802</v>
      </c>
      <c r="E40" s="177">
        <f>RES_hhdet_fech!E40/RES_summary!E$19</f>
        <v>11.771534048399548</v>
      </c>
      <c r="F40" s="177">
        <f>RES_hhdet_fech!F40/RES_summary!F$19</f>
        <v>11.641532199378796</v>
      </c>
      <c r="G40" s="177">
        <f>RES_hhdet_fech!G40/RES_summary!G$19</f>
        <v>11.514444489982933</v>
      </c>
      <c r="H40" s="177">
        <f>RES_hhdet_fech!H40/RES_summary!H$19</f>
        <v>11.3709819605383</v>
      </c>
      <c r="I40" s="177">
        <f>RES_hhdet_fech!I40/RES_summary!I$19</f>
        <v>11.227763757130923</v>
      </c>
      <c r="J40" s="177">
        <f>RES_hhdet_fech!J40/RES_summary!J$19</f>
        <v>11.04637493574905</v>
      </c>
      <c r="K40" s="177">
        <f>RES_hhdet_fech!K40/RES_summary!K$19</f>
        <v>11.174993215109168</v>
      </c>
      <c r="L40" s="177">
        <f>RES_hhdet_fech!L40/RES_summary!L$19</f>
        <v>11.290396674050671</v>
      </c>
      <c r="M40" s="177">
        <f>RES_hhdet_fech!M40/RES_summary!M$19</f>
        <v>11.062814309105278</v>
      </c>
      <c r="N40" s="177">
        <f>RES_hhdet_fech!N40/RES_summary!N$19</f>
        <v>10.994883995768568</v>
      </c>
      <c r="O40" s="177">
        <f>RES_hhdet_fech!O40/RES_summary!O$19</f>
        <v>10.896003631211043</v>
      </c>
      <c r="P40" s="177">
        <f>RES_hhdet_fech!P40/RES_summary!P$19</f>
        <v>10.689507580949375</v>
      </c>
      <c r="Q40" s="177">
        <f>RES_hhdet_fech!Q40/RES_summary!Q$19</f>
        <v>10.887124373974052</v>
      </c>
    </row>
    <row r="41" spans="1:17" ht="12" customHeight="1" x14ac:dyDescent="0.25">
      <c r="A41" s="29" t="s">
        <v>140</v>
      </c>
      <c r="B41" s="176">
        <f>RES_hhdet_fech!B41/RES_summary!B$19</f>
        <v>7.3891130884634117</v>
      </c>
      <c r="C41" s="176">
        <f>RES_hhdet_fech!C41/RES_summary!C$19</f>
        <v>7.4567354440710387</v>
      </c>
      <c r="D41" s="176">
        <f>RES_hhdet_fech!D41/RES_summary!D$19</f>
        <v>7.9491395953123227</v>
      </c>
      <c r="E41" s="176">
        <f>RES_hhdet_fech!E41/RES_summary!E$19</f>
        <v>8.3341712989616941</v>
      </c>
      <c r="F41" s="176">
        <f>RES_hhdet_fech!F41/RES_summary!F$19</f>
        <v>8.4677950450474846</v>
      </c>
      <c r="G41" s="176">
        <f>RES_hhdet_fech!G41/RES_summary!G$19</f>
        <v>8.7176510872034711</v>
      </c>
      <c r="H41" s="176">
        <f>RES_hhdet_fech!H41/RES_summary!H$19</f>
        <v>8.161732545775191</v>
      </c>
      <c r="I41" s="176">
        <f>RES_hhdet_fech!I41/RES_summary!I$19</f>
        <v>8.0963818008216286</v>
      </c>
      <c r="J41" s="176">
        <f>RES_hhdet_fech!J41/RES_summary!J$19</f>
        <v>7.2436144256732167</v>
      </c>
      <c r="K41" s="176">
        <f>RES_hhdet_fech!K41/RES_summary!K$19</f>
        <v>7.259481631445853</v>
      </c>
      <c r="L41" s="176">
        <f>RES_hhdet_fech!L41/RES_summary!L$19</f>
        <v>6.9254269997519042</v>
      </c>
      <c r="M41" s="176">
        <f>RES_hhdet_fech!M41/RES_summary!M$19</f>
        <v>6.9769996456307597</v>
      </c>
      <c r="N41" s="176">
        <f>RES_hhdet_fech!N41/RES_summary!N$19</f>
        <v>7.5500970474933675</v>
      </c>
      <c r="O41" s="176">
        <f>RES_hhdet_fech!O41/RES_summary!O$19</f>
        <v>7.7922490362270738</v>
      </c>
      <c r="P41" s="176">
        <f>RES_hhdet_fech!P41/RES_summary!P$19</f>
        <v>8.1275519647988368</v>
      </c>
      <c r="Q41" s="176">
        <f>RES_hhdet_fech!Q41/RES_summary!Q$19</f>
        <v>8.8844865629767167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199.29506116775718</v>
      </c>
      <c r="C43" s="184">
        <f>RES_hhdet_fech!C43/RES_summary!C$19</f>
        <v>197.76261285279239</v>
      </c>
      <c r="D43" s="184">
        <f>RES_hhdet_fech!D43/RES_summary!D$19</f>
        <v>177.1973785565925</v>
      </c>
      <c r="E43" s="184">
        <f>RES_hhdet_fech!E43/RES_summary!E$19</f>
        <v>194.88089369433112</v>
      </c>
      <c r="F43" s="184">
        <f>RES_hhdet_fech!F43/RES_summary!F$19</f>
        <v>195.7093170138628</v>
      </c>
      <c r="G43" s="184">
        <f>RES_hhdet_fech!G43/RES_summary!G$19</f>
        <v>194.52391286074405</v>
      </c>
      <c r="H43" s="184">
        <f>RES_hhdet_fech!H43/RES_summary!H$19</f>
        <v>168.86228832323175</v>
      </c>
      <c r="I43" s="184">
        <f>RES_hhdet_fech!I43/RES_summary!I$19</f>
        <v>143.54679803425711</v>
      </c>
      <c r="J43" s="184">
        <f>RES_hhdet_fech!J43/RES_summary!J$19</f>
        <v>173.96037909926542</v>
      </c>
      <c r="K43" s="184">
        <f>RES_hhdet_fech!K43/RES_summary!K$19</f>
        <v>147.04656360170134</v>
      </c>
      <c r="L43" s="184">
        <f>RES_hhdet_fech!L43/RES_summary!L$19</f>
        <v>160.56490449539027</v>
      </c>
      <c r="M43" s="184">
        <f>RES_hhdet_fech!M43/RES_summary!M$19</f>
        <v>137.11032830017604</v>
      </c>
      <c r="N43" s="184">
        <f>RES_hhdet_fech!N43/RES_summary!N$19</f>
        <v>137.88117917855286</v>
      </c>
      <c r="O43" s="184">
        <f>RES_hhdet_fech!O43/RES_summary!O$19</f>
        <v>149.617524191238</v>
      </c>
      <c r="P43" s="184">
        <f>RES_hhdet_fech!P43/RES_summary!P$19</f>
        <v>124.1176788510995</v>
      </c>
      <c r="Q43" s="184">
        <f>RES_hhdet_fech!Q43/RES_summary!Q$19</f>
        <v>140.96433757721718</v>
      </c>
    </row>
    <row r="44" spans="1:17" ht="12.95" customHeight="1" x14ac:dyDescent="0.25">
      <c r="A44" s="158" t="s">
        <v>65</v>
      </c>
      <c r="B44" s="178">
        <f>RES_hhdet_fech!B44/RES_summary!B$19</f>
        <v>165.06944452117841</v>
      </c>
      <c r="C44" s="178">
        <f>RES_hhdet_fech!C44/RES_summary!C$19</f>
        <v>163.38097102166307</v>
      </c>
      <c r="D44" s="178">
        <f>RES_hhdet_fech!D44/RES_summary!D$19</f>
        <v>141.85956722330366</v>
      </c>
      <c r="E44" s="178">
        <f>RES_hhdet_fech!E44/RES_summary!E$19</f>
        <v>159.37275394116656</v>
      </c>
      <c r="F44" s="178">
        <f>RES_hhdet_fech!F44/RES_summary!F$19</f>
        <v>159.86895351517873</v>
      </c>
      <c r="G44" s="178">
        <f>RES_hhdet_fech!G44/RES_summary!G$19</f>
        <v>158.72056608593209</v>
      </c>
      <c r="H44" s="178">
        <f>RES_hhdet_fech!H44/RES_summary!H$19</f>
        <v>134.12600964950931</v>
      </c>
      <c r="I44" s="178">
        <f>RES_hhdet_fech!I44/RES_summary!I$19</f>
        <v>110.1026667092956</v>
      </c>
      <c r="J44" s="178">
        <f>RES_hhdet_fech!J44/RES_summary!J$19</f>
        <v>139.89950845618233</v>
      </c>
      <c r="K44" s="178">
        <f>RES_hhdet_fech!K44/RES_summary!K$19</f>
        <v>114.52605943904878</v>
      </c>
      <c r="L44" s="178">
        <f>RES_hhdet_fech!L44/RES_summary!L$19</f>
        <v>128.91121365910439</v>
      </c>
      <c r="M44" s="178">
        <f>RES_hhdet_fech!M44/RES_summary!M$19</f>
        <v>104.23643907805861</v>
      </c>
      <c r="N44" s="178">
        <f>RES_hhdet_fech!N44/RES_summary!N$19</f>
        <v>105.01992280492776</v>
      </c>
      <c r="O44" s="178">
        <f>RES_hhdet_fech!O44/RES_summary!O$19</f>
        <v>116.58634428131879</v>
      </c>
      <c r="P44" s="178">
        <f>RES_hhdet_fech!P44/RES_summary!P$19</f>
        <v>90.684442345760289</v>
      </c>
      <c r="Q44" s="178">
        <f>RES_hhdet_fech!Q44/RES_summary!Q$19</f>
        <v>107.31110843087485</v>
      </c>
    </row>
    <row r="45" spans="1:17" ht="12" customHeight="1" x14ac:dyDescent="0.25">
      <c r="A45" s="23" t="s">
        <v>166</v>
      </c>
      <c r="B45" s="177">
        <f>RES_hhdet_fech!B45/RES_summary!B$19</f>
        <v>162.04891498390796</v>
      </c>
      <c r="C45" s="177">
        <f>RES_hhdet_fech!C45/RES_summary!C$19</f>
        <v>160.24548731655526</v>
      </c>
      <c r="D45" s="177">
        <f>RES_hhdet_fech!D45/RES_summary!D$19</f>
        <v>137.18196556016571</v>
      </c>
      <c r="E45" s="177">
        <f>RES_hhdet_fech!E45/RES_summary!E$19</f>
        <v>154.71656504210395</v>
      </c>
      <c r="F45" s="177">
        <f>RES_hhdet_fech!F45/RES_summary!F$19</f>
        <v>154.78164852000074</v>
      </c>
      <c r="G45" s="177">
        <f>RES_hhdet_fech!G45/RES_summary!G$19</f>
        <v>153.64070770430001</v>
      </c>
      <c r="H45" s="177">
        <f>RES_hhdet_fech!H45/RES_summary!H$19</f>
        <v>130.91852624112485</v>
      </c>
      <c r="I45" s="177">
        <f>RES_hhdet_fech!I45/RES_summary!I$19</f>
        <v>107.33570597930219</v>
      </c>
      <c r="J45" s="177">
        <f>RES_hhdet_fech!J45/RES_summary!J$19</f>
        <v>138.39851795528529</v>
      </c>
      <c r="K45" s="177">
        <f>RES_hhdet_fech!K45/RES_summary!K$19</f>
        <v>113.11044584802964</v>
      </c>
      <c r="L45" s="177">
        <f>RES_hhdet_fech!L45/RES_summary!L$19</f>
        <v>127.95837112901928</v>
      </c>
      <c r="M45" s="177">
        <f>RES_hhdet_fech!M45/RES_summary!M$19</f>
        <v>103.4272035197969</v>
      </c>
      <c r="N45" s="177">
        <f>RES_hhdet_fech!N45/RES_summary!N$19</f>
        <v>103.69551000948337</v>
      </c>
      <c r="O45" s="177">
        <f>RES_hhdet_fech!O45/RES_summary!O$19</f>
        <v>115.18164831387553</v>
      </c>
      <c r="P45" s="177">
        <f>RES_hhdet_fech!P45/RES_summary!P$19</f>
        <v>89.156812396202056</v>
      </c>
      <c r="Q45" s="177">
        <f>RES_hhdet_fech!Q45/RES_summary!Q$19</f>
        <v>105.63663012006099</v>
      </c>
    </row>
    <row r="46" spans="1:17" ht="12" customHeight="1" x14ac:dyDescent="0.25">
      <c r="A46" s="23" t="s">
        <v>60</v>
      </c>
      <c r="B46" s="177">
        <f>RES_hhdet_fech!B46/RES_summary!B$19</f>
        <v>3.0205295372704182</v>
      </c>
      <c r="C46" s="177">
        <f>RES_hhdet_fech!C46/RES_summary!C$19</f>
        <v>3.1354837051078328</v>
      </c>
      <c r="D46" s="177">
        <f>RES_hhdet_fech!D46/RES_summary!D$19</f>
        <v>4.6776016631379527</v>
      </c>
      <c r="E46" s="177">
        <f>RES_hhdet_fech!E46/RES_summary!E$19</f>
        <v>4.6561888990625739</v>
      </c>
      <c r="F46" s="177">
        <f>RES_hhdet_fech!F46/RES_summary!F$19</f>
        <v>5.0873049951779716</v>
      </c>
      <c r="G46" s="177">
        <f>RES_hhdet_fech!G46/RES_summary!G$19</f>
        <v>5.0798583816320599</v>
      </c>
      <c r="H46" s="177">
        <f>RES_hhdet_fech!H46/RES_summary!H$19</f>
        <v>3.2074834083844492</v>
      </c>
      <c r="I46" s="177">
        <f>RES_hhdet_fech!I46/RES_summary!I$19</f>
        <v>2.7669607299934165</v>
      </c>
      <c r="J46" s="177">
        <f>RES_hhdet_fech!J46/RES_summary!J$19</f>
        <v>1.5009905008970494</v>
      </c>
      <c r="K46" s="177">
        <f>RES_hhdet_fech!K46/RES_summary!K$19</f>
        <v>1.4156135910191301</v>
      </c>
      <c r="L46" s="177">
        <f>RES_hhdet_fech!L46/RES_summary!L$19</f>
        <v>0.95284253008510422</v>
      </c>
      <c r="M46" s="177">
        <f>RES_hhdet_fech!M46/RES_summary!M$19</f>
        <v>0.80923555826171523</v>
      </c>
      <c r="N46" s="177">
        <f>RES_hhdet_fech!N46/RES_summary!N$19</f>
        <v>1.3244127954443849</v>
      </c>
      <c r="O46" s="177">
        <f>RES_hhdet_fech!O46/RES_summary!O$19</f>
        <v>1.4046959674432524</v>
      </c>
      <c r="P46" s="177">
        <f>RES_hhdet_fech!P46/RES_summary!P$19</f>
        <v>1.5276299495582335</v>
      </c>
      <c r="Q46" s="177">
        <f>RES_hhdet_fech!Q46/RES_summary!Q$19</f>
        <v>1.6744783108138646</v>
      </c>
    </row>
    <row r="47" spans="1:17" ht="12.95" customHeight="1" x14ac:dyDescent="0.25">
      <c r="A47" s="158" t="s">
        <v>112</v>
      </c>
      <c r="B47" s="178">
        <f>RES_hhdet_fech!B47/RES_summary!B$19</f>
        <v>3.8246501596175903E-2</v>
      </c>
      <c r="C47" s="178">
        <f>RES_hhdet_fech!C47/RES_summary!C$19</f>
        <v>4.6806208294728653E-2</v>
      </c>
      <c r="D47" s="178">
        <f>RES_hhdet_fech!D47/RES_summary!D$19</f>
        <v>5.4036439308637184E-2</v>
      </c>
      <c r="E47" s="178">
        <f>RES_hhdet_fech!E47/RES_summary!E$19</f>
        <v>5.9019154427678612E-2</v>
      </c>
      <c r="F47" s="178">
        <f>RES_hhdet_fech!F47/RES_summary!F$19</f>
        <v>6.3659330155355534E-2</v>
      </c>
      <c r="G47" s="178">
        <f>RES_hhdet_fech!G47/RES_summary!G$19</f>
        <v>6.9875648751543395E-2</v>
      </c>
      <c r="H47" s="178">
        <f>RES_hhdet_fech!H47/RES_summary!H$19</f>
        <v>7.4389665842560834E-2</v>
      </c>
      <c r="I47" s="178">
        <f>RES_hhdet_fech!I47/RES_summary!I$19</f>
        <v>7.9988156041004524E-2</v>
      </c>
      <c r="J47" s="178">
        <f>RES_hhdet_fech!J47/RES_summary!J$19</f>
        <v>9.5126061200221823E-2</v>
      </c>
      <c r="K47" s="178">
        <f>RES_hhdet_fech!K47/RES_summary!K$19</f>
        <v>0.10948065414804561</v>
      </c>
      <c r="L47" s="178">
        <f>RES_hhdet_fech!L47/RES_summary!L$19</f>
        <v>0.12001755326559527</v>
      </c>
      <c r="M47" s="178">
        <f>RES_hhdet_fech!M47/RES_summary!M$19</f>
        <v>0.12965730653819665</v>
      </c>
      <c r="N47" s="178">
        <f>RES_hhdet_fech!N47/RES_summary!N$19</f>
        <v>0.13962715971132533</v>
      </c>
      <c r="O47" s="178">
        <f>RES_hhdet_fech!O47/RES_summary!O$19</f>
        <v>0.13919756677012271</v>
      </c>
      <c r="P47" s="178">
        <f>RES_hhdet_fech!P47/RES_summary!P$19</f>
        <v>0.13208531504517396</v>
      </c>
      <c r="Q47" s="178">
        <f>RES_hhdet_fech!Q47/RES_summary!Q$19</f>
        <v>0.13539595675610744</v>
      </c>
    </row>
    <row r="48" spans="1:17" ht="12" customHeight="1" x14ac:dyDescent="0.25">
      <c r="A48" s="23" t="s">
        <v>60</v>
      </c>
      <c r="B48" s="177">
        <f>RES_hhdet_fech!B48/RES_summary!B$19</f>
        <v>3.8246501596175903E-2</v>
      </c>
      <c r="C48" s="177">
        <f>RES_hhdet_fech!C48/RES_summary!C$19</f>
        <v>4.6806208294728653E-2</v>
      </c>
      <c r="D48" s="177">
        <f>RES_hhdet_fech!D48/RES_summary!D$19</f>
        <v>5.4036439308637184E-2</v>
      </c>
      <c r="E48" s="177">
        <f>RES_hhdet_fech!E48/RES_summary!E$19</f>
        <v>5.9019154427678612E-2</v>
      </c>
      <c r="F48" s="177">
        <f>RES_hhdet_fech!F48/RES_summary!F$19</f>
        <v>6.3659330155355534E-2</v>
      </c>
      <c r="G48" s="177">
        <f>RES_hhdet_fech!G48/RES_summary!G$19</f>
        <v>6.9875648751543395E-2</v>
      </c>
      <c r="H48" s="177">
        <f>RES_hhdet_fech!H48/RES_summary!H$19</f>
        <v>7.4389665842560834E-2</v>
      </c>
      <c r="I48" s="177">
        <f>RES_hhdet_fech!I48/RES_summary!I$19</f>
        <v>7.9988156041004524E-2</v>
      </c>
      <c r="J48" s="177">
        <f>RES_hhdet_fech!J48/RES_summary!J$19</f>
        <v>9.5126061200221823E-2</v>
      </c>
      <c r="K48" s="177">
        <f>RES_hhdet_fech!K48/RES_summary!K$19</f>
        <v>0.10948065414804561</v>
      </c>
      <c r="L48" s="177">
        <f>RES_hhdet_fech!L48/RES_summary!L$19</f>
        <v>0.12001755326559527</v>
      </c>
      <c r="M48" s="177">
        <f>RES_hhdet_fech!M48/RES_summary!M$19</f>
        <v>0.12965730653819665</v>
      </c>
      <c r="N48" s="177">
        <f>RES_hhdet_fech!N48/RES_summary!N$19</f>
        <v>0.13962715971132533</v>
      </c>
      <c r="O48" s="177">
        <f>RES_hhdet_fech!O48/RES_summary!O$19</f>
        <v>0.13919756677012271</v>
      </c>
      <c r="P48" s="177">
        <f>RES_hhdet_fech!P48/RES_summary!P$19</f>
        <v>0.13208531504517396</v>
      </c>
      <c r="Q48" s="177">
        <f>RES_hhdet_fech!Q48/RES_summary!Q$19</f>
        <v>0.13539595675610744</v>
      </c>
    </row>
    <row r="49" spans="1:17" ht="12" customHeight="1" x14ac:dyDescent="0.25">
      <c r="A49" s="158" t="s">
        <v>63</v>
      </c>
      <c r="B49" s="178">
        <f>RES_hhdet_fech!B49/RES_summary!B$19</f>
        <v>26.295121654529563</v>
      </c>
      <c r="C49" s="178">
        <f>RES_hhdet_fech!C49/RES_summary!C$19</f>
        <v>26.390290567067552</v>
      </c>
      <c r="D49" s="178">
        <f>RES_hhdet_fech!D49/RES_summary!D$19</f>
        <v>26.713361384710886</v>
      </c>
      <c r="E49" s="178">
        <f>RES_hhdet_fech!E49/RES_summary!E$19</f>
        <v>26.824476070809329</v>
      </c>
      <c r="F49" s="178">
        <f>RES_hhdet_fech!F49/RES_summary!F$19</f>
        <v>26.990203478671699</v>
      </c>
      <c r="G49" s="178">
        <f>RES_hhdet_fech!G49/RES_summary!G$19</f>
        <v>26.774542244632677</v>
      </c>
      <c r="H49" s="178">
        <f>RES_hhdet_fech!H49/RES_summary!H$19</f>
        <v>26.240338274105962</v>
      </c>
      <c r="I49" s="178">
        <f>RES_hhdet_fech!I49/RES_summary!I$19</f>
        <v>24.921150432228533</v>
      </c>
      <c r="J49" s="178">
        <f>RES_hhdet_fech!J49/RES_summary!J$19</f>
        <v>25.859010417576453</v>
      </c>
      <c r="K49" s="178">
        <f>RES_hhdet_fech!K49/RES_summary!K$19</f>
        <v>24.663218000094613</v>
      </c>
      <c r="L49" s="178">
        <f>RES_hhdet_fech!L49/RES_summary!L$19</f>
        <v>24.358926233696138</v>
      </c>
      <c r="M49" s="178">
        <f>RES_hhdet_fech!M49/RES_summary!M$19</f>
        <v>25.045708479128184</v>
      </c>
      <c r="N49" s="178">
        <f>RES_hhdet_fech!N49/RES_summary!N$19</f>
        <v>24.624170590886813</v>
      </c>
      <c r="O49" s="178">
        <f>RES_hhdet_fech!O49/RES_summary!O$19</f>
        <v>24.656716307759897</v>
      </c>
      <c r="P49" s="178">
        <f>RES_hhdet_fech!P49/RES_summary!P$19</f>
        <v>24.70295478146658</v>
      </c>
      <c r="Q49" s="178">
        <f>RES_hhdet_fech!Q49/RES_summary!Q$19</f>
        <v>24.313386222362183</v>
      </c>
    </row>
    <row r="50" spans="1:17" ht="12" customHeight="1" x14ac:dyDescent="0.25">
      <c r="A50" s="167" t="s">
        <v>165</v>
      </c>
      <c r="B50" s="183">
        <f>RES_hhdet_fech!B50/RES_summary!B$19</f>
        <v>27.36489611706752</v>
      </c>
      <c r="C50" s="183">
        <f>RES_hhdet_fech!C50/RES_summary!C$19</f>
        <v>27.078417034512547</v>
      </c>
      <c r="D50" s="183">
        <f>RES_hhdet_fech!D50/RES_summary!D$19</f>
        <v>26.009034225186252</v>
      </c>
      <c r="E50" s="183">
        <f>RES_hhdet_fech!E50/RES_summary!E$19</f>
        <v>27.096864316922542</v>
      </c>
      <c r="F50" s="183">
        <f>RES_hhdet_fech!F50/RES_summary!F$19</f>
        <v>26.659517214773356</v>
      </c>
      <c r="G50" s="183">
        <f>RES_hhdet_fech!G50/RES_summary!G$19</f>
        <v>26.226396402597981</v>
      </c>
      <c r="H50" s="183">
        <f>RES_hhdet_fech!H50/RES_summary!H$19</f>
        <v>26.756558480962596</v>
      </c>
      <c r="I50" s="183">
        <f>RES_hhdet_fech!I50/RES_summary!I$19</f>
        <v>25.085228646923635</v>
      </c>
      <c r="J50" s="183">
        <f>RES_hhdet_fech!J50/RES_summary!J$19</f>
        <v>26.289041482369672</v>
      </c>
      <c r="K50" s="183">
        <f>RES_hhdet_fech!K50/RES_summary!K$19</f>
        <v>25.160602280633569</v>
      </c>
      <c r="L50" s="183">
        <f>RES_hhdet_fech!L50/RES_summary!L$19</f>
        <v>25.117402966635954</v>
      </c>
      <c r="M50" s="183">
        <f>RES_hhdet_fech!M50/RES_summary!M$19</f>
        <v>26.012003143607043</v>
      </c>
      <c r="N50" s="183">
        <f>RES_hhdet_fech!N50/RES_summary!N$19</f>
        <v>24.908911597914742</v>
      </c>
      <c r="O50" s="183">
        <f>RES_hhdet_fech!O50/RES_summary!O$19</f>
        <v>24.839742150942392</v>
      </c>
      <c r="P50" s="183">
        <f>RES_hhdet_fech!P50/RES_summary!P$19</f>
        <v>24.87302921062297</v>
      </c>
      <c r="Q50" s="183">
        <f>RES_hhdet_fech!Q50/RES_summary!Q$19</f>
        <v>24.395430072425771</v>
      </c>
    </row>
    <row r="51" spans="1:17" ht="12" customHeight="1" x14ac:dyDescent="0.25">
      <c r="A51" s="167" t="s">
        <v>164</v>
      </c>
      <c r="B51" s="183">
        <f>RES_hhdet_fech!B51/RES_summary!B$19</f>
        <v>22.658617025023648</v>
      </c>
      <c r="C51" s="183">
        <f>RES_hhdet_fech!C51/RES_summary!C$19</f>
        <v>22.532165515131513</v>
      </c>
      <c r="D51" s="183">
        <f>RES_hhdet_fech!D51/RES_summary!D$19</f>
        <v>21.792078971156688</v>
      </c>
      <c r="E51" s="183">
        <f>RES_hhdet_fech!E51/RES_summary!E$19</f>
        <v>22.494248439105057</v>
      </c>
      <c r="F51" s="183">
        <f>RES_hhdet_fech!F51/RES_summary!F$19</f>
        <v>22.237805709382013</v>
      </c>
      <c r="G51" s="183">
        <f>RES_hhdet_fech!G51/RES_summary!G$19</f>
        <v>21.926053316203539</v>
      </c>
      <c r="H51" s="183">
        <f>RES_hhdet_fech!H51/RES_summary!H$19</f>
        <v>22.239228198613183</v>
      </c>
      <c r="I51" s="183">
        <f>RES_hhdet_fech!I51/RES_summary!I$19</f>
        <v>21.115904602290886</v>
      </c>
      <c r="J51" s="183">
        <f>RES_hhdet_fech!J51/RES_summary!J$19</f>
        <v>21.944642949784349</v>
      </c>
      <c r="K51" s="183">
        <f>RES_hhdet_fech!K51/RES_summary!K$19</f>
        <v>21.180800988509294</v>
      </c>
      <c r="L51" s="183">
        <f>RES_hhdet_fech!L51/RES_summary!L$19</f>
        <v>21.244216472851267</v>
      </c>
      <c r="M51" s="183">
        <f>RES_hhdet_fech!M51/RES_summary!M$19</f>
        <v>21.7618700747201</v>
      </c>
      <c r="N51" s="183">
        <f>RES_hhdet_fech!N51/RES_summary!N$19</f>
        <v>21.07207154594839</v>
      </c>
      <c r="O51" s="183">
        <f>RES_hhdet_fech!O51/RES_summary!O$19</f>
        <v>21.038066139016657</v>
      </c>
      <c r="P51" s="183">
        <f>RES_hhdet_fech!P51/RES_summary!P$19</f>
        <v>21.027999116123183</v>
      </c>
      <c r="Q51" s="183">
        <f>RES_hhdet_fech!Q51/RES_summary!Q$19</f>
        <v>20.643789193894563</v>
      </c>
    </row>
    <row r="52" spans="1:17" ht="12" customHeight="1" x14ac:dyDescent="0.25">
      <c r="A52" s="166" t="s">
        <v>163</v>
      </c>
      <c r="B52" s="182">
        <f>RES_hhdet_fech!B52/RES_summary!B$19</f>
        <v>17.787182476096806</v>
      </c>
      <c r="C52" s="182">
        <f>RES_hhdet_fech!C52/RES_summary!C$19</f>
        <v>17.600971072433779</v>
      </c>
      <c r="D52" s="182">
        <f>RES_hhdet_fech!D52/RES_summary!D$19</f>
        <v>16.90587224637186</v>
      </c>
      <c r="E52" s="182">
        <f>RES_hhdet_fech!E52/RES_summary!E$19</f>
        <v>17.612961806000367</v>
      </c>
      <c r="F52" s="182">
        <f>RES_hhdet_fech!F52/RES_summary!F$19</f>
        <v>17.328686189602472</v>
      </c>
      <c r="G52" s="182">
        <f>RES_hhdet_fech!G52/RES_summary!G$19</f>
        <v>17.047157661689212</v>
      </c>
      <c r="H52" s="182">
        <f>RES_hhdet_fech!H52/RES_summary!H$19</f>
        <v>17.391763012625848</v>
      </c>
      <c r="I52" s="182">
        <f>RES_hhdet_fech!I52/RES_summary!I$19</f>
        <v>16.305398620500664</v>
      </c>
      <c r="J52" s="182">
        <f>RES_hhdet_fech!J52/RES_summary!J$19</f>
        <v>17.087876963540801</v>
      </c>
      <c r="K52" s="182">
        <f>RES_hhdet_fech!K52/RES_summary!K$19</f>
        <v>16.354391482411931</v>
      </c>
      <c r="L52" s="182">
        <f>RES_hhdet_fech!L52/RES_summary!L$19</f>
        <v>16.326311928313146</v>
      </c>
      <c r="M52" s="182">
        <f>RES_hhdet_fech!M52/RES_summary!M$19</f>
        <v>16.907802043344404</v>
      </c>
      <c r="N52" s="182">
        <f>RES_hhdet_fech!N52/RES_summary!N$19</f>
        <v>16.190792538644423</v>
      </c>
      <c r="O52" s="182">
        <f>RES_hhdet_fech!O52/RES_summary!O$19</f>
        <v>16.145832398112425</v>
      </c>
      <c r="P52" s="182">
        <f>RES_hhdet_fech!P52/RES_summary!P$19</f>
        <v>16.167468986904819</v>
      </c>
      <c r="Q52" s="182">
        <f>RES_hhdet_fech!Q52/RES_summary!Q$19</f>
        <v>15.857029547076618</v>
      </c>
    </row>
    <row r="53" spans="1:17" ht="12" customHeight="1" x14ac:dyDescent="0.25">
      <c r="A53" s="147" t="s">
        <v>59</v>
      </c>
      <c r="B53" s="181">
        <f>RES_hhdet_fech!B53/RES_summary!B$19</f>
        <v>4.8714345489268425</v>
      </c>
      <c r="C53" s="181">
        <f>RES_hhdet_fech!C53/RES_summary!C$19</f>
        <v>4.9311944426977377</v>
      </c>
      <c r="D53" s="181">
        <f>RES_hhdet_fech!D53/RES_summary!D$19</f>
        <v>4.8862067247848282</v>
      </c>
      <c r="E53" s="181">
        <f>RES_hhdet_fech!E53/RES_summary!E$19</f>
        <v>4.8812866331046871</v>
      </c>
      <c r="F53" s="181">
        <f>RES_hhdet_fech!F53/RES_summary!F$19</f>
        <v>4.9091195197795434</v>
      </c>
      <c r="G53" s="181">
        <f>RES_hhdet_fech!G53/RES_summary!G$19</f>
        <v>4.8788956545143289</v>
      </c>
      <c r="H53" s="181">
        <f>RES_hhdet_fech!H53/RES_summary!H$19</f>
        <v>4.847465185987339</v>
      </c>
      <c r="I53" s="181">
        <f>RES_hhdet_fech!I53/RES_summary!I$19</f>
        <v>4.8105059817902216</v>
      </c>
      <c r="J53" s="181">
        <f>RES_hhdet_fech!J53/RES_summary!J$19</f>
        <v>4.856765986243551</v>
      </c>
      <c r="K53" s="181">
        <f>RES_hhdet_fech!K53/RES_summary!K$19</f>
        <v>4.8264095060973649</v>
      </c>
      <c r="L53" s="181">
        <f>RES_hhdet_fech!L53/RES_summary!L$19</f>
        <v>4.9179045445381213</v>
      </c>
      <c r="M53" s="181">
        <f>RES_hhdet_fech!M53/RES_summary!M$19</f>
        <v>4.8540680313756948</v>
      </c>
      <c r="N53" s="181">
        <f>RES_hhdet_fech!N53/RES_summary!N$19</f>
        <v>4.8812790073039656</v>
      </c>
      <c r="O53" s="181">
        <f>RES_hhdet_fech!O53/RES_summary!O$19</f>
        <v>4.8922337409042305</v>
      </c>
      <c r="P53" s="181">
        <f>RES_hhdet_fech!P53/RES_summary!P$19</f>
        <v>4.8605301292183594</v>
      </c>
      <c r="Q53" s="181">
        <f>RES_hhdet_fech!Q53/RES_summary!Q$19</f>
        <v>4.7867596468179467</v>
      </c>
    </row>
    <row r="54" spans="1:17" ht="12" customHeight="1" x14ac:dyDescent="0.25">
      <c r="A54" s="163" t="s">
        <v>142</v>
      </c>
      <c r="B54" s="180">
        <f>RES_hhdet_fech!B54/RES_summary!B$19</f>
        <v>24.131533113125652</v>
      </c>
      <c r="C54" s="180">
        <f>RES_hhdet_fech!C54/RES_summary!C$19</f>
        <v>25.07253305898821</v>
      </c>
      <c r="D54" s="180">
        <f>RES_hhdet_fech!D54/RES_summary!D$19</f>
        <v>28.184596750795958</v>
      </c>
      <c r="E54" s="180">
        <f>RES_hhdet_fech!E54/RES_summary!E$19</f>
        <v>26.359787887017557</v>
      </c>
      <c r="F54" s="180">
        <f>RES_hhdet_fech!F54/RES_summary!F$19</f>
        <v>27.907924516396026</v>
      </c>
      <c r="G54" s="180">
        <f>RES_hhdet_fech!G54/RES_summary!G$19</f>
        <v>28.442286158722805</v>
      </c>
      <c r="H54" s="180">
        <f>RES_hhdet_fech!H54/RES_summary!H$19</f>
        <v>24.923566482664441</v>
      </c>
      <c r="I54" s="180">
        <f>RES_hhdet_fech!I54/RES_summary!I$19</f>
        <v>24.68886072257575</v>
      </c>
      <c r="J54" s="180">
        <f>RES_hhdet_fech!J54/RES_summary!J$19</f>
        <v>23.672829558796206</v>
      </c>
      <c r="K54" s="180">
        <f>RES_hhdet_fech!K54/RES_summary!K$19</f>
        <v>23.070844527800137</v>
      </c>
      <c r="L54" s="180">
        <f>RES_hhdet_fech!L54/RES_summary!L$19</f>
        <v>21.646733904803657</v>
      </c>
      <c r="M54" s="180">
        <f>RES_hhdet_fech!M54/RES_summary!M$19</f>
        <v>21.052600211601586</v>
      </c>
      <c r="N54" s="180">
        <f>RES_hhdet_fech!N54/RES_summary!N$19</f>
        <v>24.460501571168109</v>
      </c>
      <c r="O54" s="180">
        <f>RES_hhdet_fech!O54/RES_summary!O$19</f>
        <v>25.418653166095954</v>
      </c>
      <c r="P54" s="180">
        <f>RES_hhdet_fech!P54/RES_summary!P$19</f>
        <v>25.978116504039477</v>
      </c>
      <c r="Q54" s="180">
        <f>RES_hhdet_fech!Q54/RES_summary!Q$19</f>
        <v>27.231438893051919</v>
      </c>
    </row>
    <row r="55" spans="1:17" ht="12" customHeight="1" x14ac:dyDescent="0.25">
      <c r="A55" s="161" t="s">
        <v>141</v>
      </c>
      <c r="B55" s="179">
        <f>RES_hhdet_fech!B55/RES_summary!B$19</f>
        <v>20.556931072461367</v>
      </c>
      <c r="C55" s="179">
        <f>RES_hhdet_fech!C55/RES_summary!C$19</f>
        <v>21.228340931041309</v>
      </c>
      <c r="D55" s="179">
        <f>RES_hhdet_fech!D55/RES_summary!D$19</f>
        <v>23.206194612802836</v>
      </c>
      <c r="E55" s="179">
        <f>RES_hhdet_fech!E55/RES_summary!E$19</f>
        <v>22.015148759666882</v>
      </c>
      <c r="F55" s="179">
        <f>RES_hhdet_fech!F55/RES_summary!F$19</f>
        <v>23.049270455436695</v>
      </c>
      <c r="G55" s="179">
        <f>RES_hhdet_fech!G55/RES_summary!G$19</f>
        <v>23.366381657684904</v>
      </c>
      <c r="H55" s="179">
        <f>RES_hhdet_fech!H55/RES_summary!H$19</f>
        <v>21.047783399719304</v>
      </c>
      <c r="I55" s="179">
        <f>RES_hhdet_fech!I55/RES_summary!I$19</f>
        <v>20.858265451464547</v>
      </c>
      <c r="J55" s="179">
        <f>RES_hhdet_fech!J55/RES_summary!J$19</f>
        <v>20.244105199461607</v>
      </c>
      <c r="K55" s="179">
        <f>RES_hhdet_fech!K55/RES_summary!K$19</f>
        <v>19.822458449167442</v>
      </c>
      <c r="L55" s="179">
        <f>RES_hhdet_fech!L55/RES_summary!L$19</f>
        <v>18.98828158266036</v>
      </c>
      <c r="M55" s="179">
        <f>RES_hhdet_fech!M55/RES_summary!M$19</f>
        <v>18.538258168916606</v>
      </c>
      <c r="N55" s="179">
        <f>RES_hhdet_fech!N55/RES_summary!N$19</f>
        <v>20.780605028563077</v>
      </c>
      <c r="O55" s="179">
        <f>RES_hhdet_fech!O55/RES_summary!O$19</f>
        <v>21.414358298866517</v>
      </c>
      <c r="P55" s="179">
        <f>RES_hhdet_fech!P55/RES_summary!P$19</f>
        <v>21.746305856843879</v>
      </c>
      <c r="Q55" s="179">
        <f>RES_hhdet_fech!Q55/RES_summary!Q$19</f>
        <v>22.487194927301548</v>
      </c>
    </row>
    <row r="56" spans="1:17" ht="12" customHeight="1" x14ac:dyDescent="0.25">
      <c r="A56" s="148" t="s">
        <v>60</v>
      </c>
      <c r="B56" s="177">
        <f>RES_hhdet_fech!B56/RES_summary!B$19</f>
        <v>15.685496523534523</v>
      </c>
      <c r="C56" s="177">
        <f>RES_hhdet_fech!C56/RES_summary!C$19</f>
        <v>16.297146488343571</v>
      </c>
      <c r="D56" s="177">
        <f>RES_hhdet_fech!D56/RES_summary!D$19</f>
        <v>18.319987888018009</v>
      </c>
      <c r="E56" s="177">
        <f>RES_hhdet_fech!E56/RES_summary!E$19</f>
        <v>17.133862126562192</v>
      </c>
      <c r="F56" s="177">
        <f>RES_hhdet_fech!F56/RES_summary!F$19</f>
        <v>18.14015093565715</v>
      </c>
      <c r="G56" s="177">
        <f>RES_hhdet_fech!G56/RES_summary!G$19</f>
        <v>18.487486003170574</v>
      </c>
      <c r="H56" s="177">
        <f>RES_hhdet_fech!H56/RES_summary!H$19</f>
        <v>16.200318213731968</v>
      </c>
      <c r="I56" s="177">
        <f>RES_hhdet_fech!I56/RES_summary!I$19</f>
        <v>16.047759469674325</v>
      </c>
      <c r="J56" s="177">
        <f>RES_hhdet_fech!J56/RES_summary!J$19</f>
        <v>15.387339213218057</v>
      </c>
      <c r="K56" s="177">
        <f>RES_hhdet_fech!K56/RES_summary!K$19</f>
        <v>14.996048943070079</v>
      </c>
      <c r="L56" s="177">
        <f>RES_hhdet_fech!L56/RES_summary!L$19</f>
        <v>14.070377038122238</v>
      </c>
      <c r="M56" s="177">
        <f>RES_hhdet_fech!M56/RES_summary!M$19</f>
        <v>13.684190137540909</v>
      </c>
      <c r="N56" s="177">
        <f>RES_hhdet_fech!N56/RES_summary!N$19</f>
        <v>15.899326021259117</v>
      </c>
      <c r="O56" s="177">
        <f>RES_hhdet_fech!O56/RES_summary!O$19</f>
        <v>16.522124557962282</v>
      </c>
      <c r="P56" s="177">
        <f>RES_hhdet_fech!P56/RES_summary!P$19</f>
        <v>16.885775727625518</v>
      </c>
      <c r="Q56" s="177">
        <f>RES_hhdet_fech!Q56/RES_summary!Q$19</f>
        <v>17.700435280483603</v>
      </c>
    </row>
    <row r="57" spans="1:17" ht="12" customHeight="1" x14ac:dyDescent="0.25">
      <c r="A57" s="148" t="s">
        <v>59</v>
      </c>
      <c r="B57" s="177">
        <f>RES_hhdet_fech!B57/RES_summary!B$19</f>
        <v>4.8714345489268434</v>
      </c>
      <c r="C57" s="177">
        <f>RES_hhdet_fech!C57/RES_summary!C$19</f>
        <v>4.9311944426977385</v>
      </c>
      <c r="D57" s="177">
        <f>RES_hhdet_fech!D57/RES_summary!D$19</f>
        <v>4.8862067247848291</v>
      </c>
      <c r="E57" s="177">
        <f>RES_hhdet_fech!E57/RES_summary!E$19</f>
        <v>4.8812866331046862</v>
      </c>
      <c r="F57" s="177">
        <f>RES_hhdet_fech!F57/RES_summary!F$19</f>
        <v>4.9091195197795434</v>
      </c>
      <c r="G57" s="177">
        <f>RES_hhdet_fech!G57/RES_summary!G$19</f>
        <v>4.8788956545143307</v>
      </c>
      <c r="H57" s="177">
        <f>RES_hhdet_fech!H57/RES_summary!H$19</f>
        <v>4.8474651859873399</v>
      </c>
      <c r="I57" s="177">
        <f>RES_hhdet_fech!I57/RES_summary!I$19</f>
        <v>4.8105059817902225</v>
      </c>
      <c r="J57" s="177">
        <f>RES_hhdet_fech!J57/RES_summary!J$19</f>
        <v>4.8567659862435519</v>
      </c>
      <c r="K57" s="177">
        <f>RES_hhdet_fech!K57/RES_summary!K$19</f>
        <v>4.8264095060973649</v>
      </c>
      <c r="L57" s="177">
        <f>RES_hhdet_fech!L57/RES_summary!L$19</f>
        <v>4.917904544538124</v>
      </c>
      <c r="M57" s="177">
        <f>RES_hhdet_fech!M57/RES_summary!M$19</f>
        <v>4.8540680313756956</v>
      </c>
      <c r="N57" s="177">
        <f>RES_hhdet_fech!N57/RES_summary!N$19</f>
        <v>4.881279007303962</v>
      </c>
      <c r="O57" s="177">
        <f>RES_hhdet_fech!O57/RES_summary!O$19</f>
        <v>4.8922337409042322</v>
      </c>
      <c r="P57" s="177">
        <f>RES_hhdet_fech!P57/RES_summary!P$19</f>
        <v>4.8605301292183603</v>
      </c>
      <c r="Q57" s="177">
        <f>RES_hhdet_fech!Q57/RES_summary!Q$19</f>
        <v>4.7867596468179467</v>
      </c>
    </row>
    <row r="58" spans="1:17" ht="12" customHeight="1" x14ac:dyDescent="0.25">
      <c r="A58" s="158" t="s">
        <v>62</v>
      </c>
      <c r="B58" s="178">
        <f>RES_hhdet_fech!B58/RES_summary!B$19</f>
        <v>7.8922484904530714</v>
      </c>
      <c r="C58" s="178">
        <f>RES_hhdet_fech!C58/RES_summary!C$19</f>
        <v>7.9445450557670281</v>
      </c>
      <c r="D58" s="178">
        <f>RES_hhdet_fech!D58/RES_summary!D$19</f>
        <v>8.5704135092693061</v>
      </c>
      <c r="E58" s="178">
        <f>RES_hhdet_fech!E58/RES_summary!E$19</f>
        <v>8.6246445279275843</v>
      </c>
      <c r="F58" s="178">
        <f>RES_hhdet_fech!F58/RES_summary!F$19</f>
        <v>8.7865006898570339</v>
      </c>
      <c r="G58" s="178">
        <f>RES_hhdet_fech!G58/RES_summary!G$19</f>
        <v>8.958928881427763</v>
      </c>
      <c r="H58" s="178">
        <f>RES_hhdet_fech!H58/RES_summary!H$19</f>
        <v>8.4215507337739073</v>
      </c>
      <c r="I58" s="178">
        <f>RES_hhdet_fech!I58/RES_summary!I$19</f>
        <v>8.4429927366919664</v>
      </c>
      <c r="J58" s="178">
        <f>RES_hhdet_fech!J58/RES_summary!J$19</f>
        <v>8.1067341643064132</v>
      </c>
      <c r="K58" s="178">
        <f>RES_hhdet_fech!K58/RES_summary!K$19</f>
        <v>7.7478055084099067</v>
      </c>
      <c r="L58" s="178">
        <f>RES_hhdet_fech!L58/RES_summary!L$19</f>
        <v>7.1747470493241483</v>
      </c>
      <c r="M58" s="178">
        <f>RES_hhdet_fech!M58/RES_summary!M$19</f>
        <v>7.6985234364510289</v>
      </c>
      <c r="N58" s="178">
        <f>RES_hhdet_fech!N58/RES_summary!N$19</f>
        <v>8.0974586230269416</v>
      </c>
      <c r="O58" s="178">
        <f>RES_hhdet_fech!O58/RES_summary!O$19</f>
        <v>8.2352660353891984</v>
      </c>
      <c r="P58" s="178">
        <f>RES_hhdet_fech!P58/RES_summary!P$19</f>
        <v>8.5981964088274498</v>
      </c>
      <c r="Q58" s="178">
        <f>RES_hhdet_fech!Q58/RES_summary!Q$19</f>
        <v>9.2044469672240616</v>
      </c>
    </row>
    <row r="59" spans="1:17" ht="12" customHeight="1" x14ac:dyDescent="0.25">
      <c r="A59" s="23" t="s">
        <v>57</v>
      </c>
      <c r="B59" s="177">
        <f>RES_hhdet_fech!B59/RES_summary!B$19</f>
        <v>12.139587138459666</v>
      </c>
      <c r="C59" s="177">
        <f>RES_hhdet_fech!C59/RES_summary!C$19</f>
        <v>12.022569771029161</v>
      </c>
      <c r="D59" s="177">
        <f>RES_hhdet_fech!D59/RES_summary!D$19</f>
        <v>11.535822485025852</v>
      </c>
      <c r="E59" s="177">
        <f>RES_hhdet_fech!E59/RES_summary!E$19</f>
        <v>11.771722853265672</v>
      </c>
      <c r="F59" s="177">
        <f>RES_hhdet_fech!F59/RES_summary!F$19</f>
        <v>11.659535059028762</v>
      </c>
      <c r="G59" s="177">
        <f>RES_hhdet_fech!G59/RES_summary!G$19</f>
        <v>11.530043625412686</v>
      </c>
      <c r="H59" s="177">
        <f>RES_hhdet_fech!H59/RES_summary!H$19</f>
        <v>11.512966019388966</v>
      </c>
      <c r="I59" s="177">
        <f>RES_hhdet_fech!I59/RES_summary!I$19</f>
        <v>11.38136229314425</v>
      </c>
      <c r="J59" s="177">
        <f>RES_hhdet_fech!J59/RES_summary!J$19</f>
        <v>11.113539408090913</v>
      </c>
      <c r="K59" s="177">
        <f>RES_hhdet_fech!K59/RES_summary!K$19</f>
        <v>11.170136062016816</v>
      </c>
      <c r="L59" s="177">
        <f>RES_hhdet_fech!L59/RES_summary!L$19</f>
        <v>11.290396674050685</v>
      </c>
      <c r="M59" s="177">
        <f>RES_hhdet_fech!M59/RES_summary!M$19</f>
        <v>11.062780071416155</v>
      </c>
      <c r="N59" s="177">
        <f>RES_hhdet_fech!N59/RES_summary!N$19</f>
        <v>10.999211494703843</v>
      </c>
      <c r="O59" s="177">
        <f>RES_hhdet_fech!O59/RES_summary!O$19</f>
        <v>10.91508119239394</v>
      </c>
      <c r="P59" s="177">
        <f>RES_hhdet_fech!P59/RES_summary!P$19</f>
        <v>10.703548313044159</v>
      </c>
      <c r="Q59" s="177">
        <f>RES_hhdet_fech!Q59/RES_summary!Q$19</f>
        <v>10.895745214486476</v>
      </c>
    </row>
    <row r="60" spans="1:17" ht="12" customHeight="1" x14ac:dyDescent="0.25">
      <c r="A60" s="29" t="s">
        <v>140</v>
      </c>
      <c r="B60" s="176">
        <f>RES_hhdet_fech!B60/RES_summary!B$19</f>
        <v>7.3891130884634126</v>
      </c>
      <c r="C60" s="176">
        <f>RES_hhdet_fech!C60/RES_summary!C$19</f>
        <v>7.4581574309637535</v>
      </c>
      <c r="D60" s="176">
        <f>RES_hhdet_fech!D60/RES_summary!D$19</f>
        <v>7.9557707322713105</v>
      </c>
      <c r="E60" s="176">
        <f>RES_hhdet_fech!E60/RES_summary!E$19</f>
        <v>8.3381054481401531</v>
      </c>
      <c r="F60" s="176">
        <f>RES_hhdet_fech!F60/RES_summary!F$19</f>
        <v>8.472751671486602</v>
      </c>
      <c r="G60" s="176">
        <f>RES_hhdet_fech!G60/RES_summary!G$19</f>
        <v>8.7278756839309182</v>
      </c>
      <c r="H60" s="176">
        <f>RES_hhdet_fech!H60/RES_summary!H$19</f>
        <v>8.1875989428889344</v>
      </c>
      <c r="I60" s="176">
        <f>RES_hhdet_fech!I60/RES_summary!I$19</f>
        <v>8.1193724386847705</v>
      </c>
      <c r="J60" s="176">
        <f>RES_hhdet_fech!J60/RES_summary!J$19</f>
        <v>7.252608790249778</v>
      </c>
      <c r="K60" s="176">
        <f>RES_hhdet_fech!K60/RES_summary!K$19</f>
        <v>7.2686251679159257</v>
      </c>
      <c r="L60" s="176">
        <f>RES_hhdet_fech!L60/RES_summary!L$19</f>
        <v>6.9333918386105262</v>
      </c>
      <c r="M60" s="176">
        <f>RES_hhdet_fech!M60/RES_summary!M$19</f>
        <v>6.9719521414028245</v>
      </c>
      <c r="N60" s="176">
        <f>RES_hhdet_fech!N60/RES_summary!N$19</f>
        <v>7.5372193980113815</v>
      </c>
      <c r="O60" s="176">
        <f>RES_hhdet_fech!O60/RES_summary!O$19</f>
        <v>7.7692601595778443</v>
      </c>
      <c r="P60" s="176">
        <f>RES_hhdet_fech!P60/RES_summary!P$19</f>
        <v>8.1233180033778112</v>
      </c>
      <c r="Q60" s="176">
        <f>RES_hhdet_fech!Q60/RES_summary!Q$19</f>
        <v>8.8795678813474321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179.7159244358763</v>
      </c>
      <c r="C62" s="184">
        <f>RES_hhdet_fech!C62/RES_summary!C$19</f>
        <v>193.42975378988223</v>
      </c>
      <c r="D62" s="184">
        <f>RES_hhdet_fech!D62/RES_summary!D$19</f>
        <v>182.53522173393884</v>
      </c>
      <c r="E62" s="184">
        <f>RES_hhdet_fech!E62/RES_summary!E$19</f>
        <v>182.67650740359454</v>
      </c>
      <c r="F62" s="184">
        <f>RES_hhdet_fech!F62/RES_summary!F$19</f>
        <v>190.58424159286437</v>
      </c>
      <c r="G62" s="184">
        <f>RES_hhdet_fech!G62/RES_summary!G$19</f>
        <v>176.1291665591794</v>
      </c>
      <c r="H62" s="184">
        <f>RES_hhdet_fech!H62/RES_summary!H$19</f>
        <v>159.12256979604726</v>
      </c>
      <c r="I62" s="184">
        <f>RES_hhdet_fech!I62/RES_summary!I$19</f>
        <v>149.85453255344743</v>
      </c>
      <c r="J62" s="184">
        <f>RES_hhdet_fech!J62/RES_summary!J$19</f>
        <v>148.4027445535925</v>
      </c>
      <c r="K62" s="184">
        <f>RES_hhdet_fech!K62/RES_summary!K$19</f>
        <v>143.91475602266166</v>
      </c>
      <c r="L62" s="184">
        <f>RES_hhdet_fech!L62/RES_summary!L$19</f>
        <v>167.30540299682002</v>
      </c>
      <c r="M62" s="184">
        <f>RES_hhdet_fech!M62/RES_summary!M$19</f>
        <v>129.02981820288343</v>
      </c>
      <c r="N62" s="184">
        <f>RES_hhdet_fech!N62/RES_summary!N$19</f>
        <v>137.33602109878888</v>
      </c>
      <c r="O62" s="184">
        <f>RES_hhdet_fech!O62/RES_summary!O$19</f>
        <v>150.87634489209714</v>
      </c>
      <c r="P62" s="184">
        <f>RES_hhdet_fech!P62/RES_summary!P$19</f>
        <v>119.38144621727957</v>
      </c>
      <c r="Q62" s="184">
        <f>RES_hhdet_fech!Q62/RES_summary!Q$19</f>
        <v>132.58263369049624</v>
      </c>
    </row>
    <row r="63" spans="1:17" ht="12.95" customHeight="1" x14ac:dyDescent="0.25">
      <c r="A63" s="158" t="s">
        <v>65</v>
      </c>
      <c r="B63" s="178">
        <f>RES_hhdet_fech!B63/RES_summary!B$19</f>
        <v>143.9363441692804</v>
      </c>
      <c r="C63" s="178">
        <f>RES_hhdet_fech!C63/RES_summary!C$19</f>
        <v>157.26278784069487</v>
      </c>
      <c r="D63" s="178">
        <f>RES_hhdet_fech!D63/RES_summary!D$19</f>
        <v>146.56950882826445</v>
      </c>
      <c r="E63" s="178">
        <f>RES_hhdet_fech!E63/RES_summary!E$19</f>
        <v>147.22097652218596</v>
      </c>
      <c r="F63" s="178">
        <f>RES_hhdet_fech!F63/RES_summary!F$19</f>
        <v>154.83182505488691</v>
      </c>
      <c r="G63" s="178">
        <f>RES_hhdet_fech!G63/RES_summary!G$19</f>
        <v>140.70549568292694</v>
      </c>
      <c r="H63" s="178">
        <f>RES_hhdet_fech!H63/RES_summary!H$19</f>
        <v>124.49832982720531</v>
      </c>
      <c r="I63" s="178">
        <f>RES_hhdet_fech!I63/RES_summary!I$19</f>
        <v>114.57597265454324</v>
      </c>
      <c r="J63" s="178">
        <f>RES_hhdet_fech!J63/RES_summary!J$19</f>
        <v>115.52417551014459</v>
      </c>
      <c r="K63" s="178">
        <f>RES_hhdet_fech!K63/RES_summary!K$19</f>
        <v>110.28257483910849</v>
      </c>
      <c r="L63" s="178">
        <f>RES_hhdet_fech!L63/RES_summary!L$19</f>
        <v>132.71708345759498</v>
      </c>
      <c r="M63" s="178">
        <f>RES_hhdet_fech!M63/RES_summary!M$19</f>
        <v>96.074215879558977</v>
      </c>
      <c r="N63" s="178">
        <f>RES_hhdet_fech!N63/RES_summary!N$19</f>
        <v>103.649447978</v>
      </c>
      <c r="O63" s="178">
        <f>RES_hhdet_fech!O63/RES_summary!O$19</f>
        <v>117.22284121013764</v>
      </c>
      <c r="P63" s="178">
        <f>RES_hhdet_fech!P63/RES_summary!P$19</f>
        <v>86.086387456140812</v>
      </c>
      <c r="Q63" s="178">
        <f>RES_hhdet_fech!Q63/RES_summary!Q$19</f>
        <v>99.413928132600859</v>
      </c>
    </row>
    <row r="64" spans="1:17" ht="12" customHeight="1" x14ac:dyDescent="0.25">
      <c r="A64" s="23" t="s">
        <v>161</v>
      </c>
      <c r="B64" s="177">
        <f>RES_hhdet_fech!B64/RES_summary!B$19</f>
        <v>141.1303541976603</v>
      </c>
      <c r="C64" s="177">
        <f>RES_hhdet_fech!C64/RES_summary!C$19</f>
        <v>154.05097641630414</v>
      </c>
      <c r="D64" s="177">
        <f>RES_hhdet_fech!D64/RES_summary!D$19</f>
        <v>141.43297045030579</v>
      </c>
      <c r="E64" s="177">
        <f>RES_hhdet_fech!E64/RES_summary!E$19</f>
        <v>142.64415780720978</v>
      </c>
      <c r="F64" s="177">
        <f>RES_hhdet_fech!F64/RES_summary!F$19</f>
        <v>149.59573714636585</v>
      </c>
      <c r="G64" s="177">
        <f>RES_hhdet_fech!G64/RES_summary!G$19</f>
        <v>135.90132510959782</v>
      </c>
      <c r="H64" s="177">
        <f>RES_hhdet_fech!H64/RES_summary!H$19</f>
        <v>121.32596509149468</v>
      </c>
      <c r="I64" s="177">
        <f>RES_hhdet_fech!I64/RES_summary!I$19</f>
        <v>111.51139016166901</v>
      </c>
      <c r="J64" s="177">
        <f>RES_hhdet_fech!J64/RES_summary!J$19</f>
        <v>114.20728708211728</v>
      </c>
      <c r="K64" s="177">
        <f>RES_hhdet_fech!K64/RES_summary!K$19</f>
        <v>108.83445909372099</v>
      </c>
      <c r="L64" s="177">
        <f>RES_hhdet_fech!L64/RES_summary!L$19</f>
        <v>131.67624325261011</v>
      </c>
      <c r="M64" s="177">
        <f>RES_hhdet_fech!M64/RES_summary!M$19</f>
        <v>95.284850317809557</v>
      </c>
      <c r="N64" s="177">
        <f>RES_hhdet_fech!N64/RES_summary!N$19</f>
        <v>102.27092186082372</v>
      </c>
      <c r="O64" s="177">
        <f>RES_hhdet_fech!O64/RES_summary!O$19</f>
        <v>115.73709140465722</v>
      </c>
      <c r="P64" s="177">
        <f>RES_hhdet_fech!P64/RES_summary!P$19</f>
        <v>84.567286304911377</v>
      </c>
      <c r="Q64" s="177">
        <f>RES_hhdet_fech!Q64/RES_summary!Q$19</f>
        <v>97.796501026721742</v>
      </c>
    </row>
    <row r="65" spans="1:17" ht="12" customHeight="1" x14ac:dyDescent="0.25">
      <c r="A65" s="23" t="s">
        <v>60</v>
      </c>
      <c r="B65" s="177">
        <f>RES_hhdet_fech!B65/RES_summary!B$19</f>
        <v>2.805989971620118</v>
      </c>
      <c r="C65" s="177">
        <f>RES_hhdet_fech!C65/RES_summary!C$19</f>
        <v>3.2118114243907345</v>
      </c>
      <c r="D65" s="177">
        <f>RES_hhdet_fech!D65/RES_summary!D$19</f>
        <v>5.1365383779586606</v>
      </c>
      <c r="E65" s="177">
        <f>RES_hhdet_fech!E65/RES_summary!E$19</f>
        <v>4.5768187149761577</v>
      </c>
      <c r="F65" s="177">
        <f>RES_hhdet_fech!F65/RES_summary!F$19</f>
        <v>5.2360879085210428</v>
      </c>
      <c r="G65" s="177">
        <f>RES_hhdet_fech!G65/RES_summary!G$19</f>
        <v>4.8041705733291167</v>
      </c>
      <c r="H65" s="177">
        <f>RES_hhdet_fech!H65/RES_summary!H$19</f>
        <v>3.1723647357106302</v>
      </c>
      <c r="I65" s="177">
        <f>RES_hhdet_fech!I65/RES_summary!I$19</f>
        <v>3.0645824928742269</v>
      </c>
      <c r="J65" s="177">
        <f>RES_hhdet_fech!J65/RES_summary!J$19</f>
        <v>1.3168884280273139</v>
      </c>
      <c r="K65" s="177">
        <f>RES_hhdet_fech!K65/RES_summary!K$19</f>
        <v>1.448115745387498</v>
      </c>
      <c r="L65" s="177">
        <f>RES_hhdet_fech!L65/RES_summary!L$19</f>
        <v>1.0408402049848453</v>
      </c>
      <c r="M65" s="177">
        <f>RES_hhdet_fech!M65/RES_summary!M$19</f>
        <v>0.78936556174941919</v>
      </c>
      <c r="N65" s="177">
        <f>RES_hhdet_fech!N65/RES_summary!N$19</f>
        <v>1.3785261171762762</v>
      </c>
      <c r="O65" s="177">
        <f>RES_hhdet_fech!O65/RES_summary!O$19</f>
        <v>1.4857498054804337</v>
      </c>
      <c r="P65" s="177">
        <f>RES_hhdet_fech!P65/RES_summary!P$19</f>
        <v>1.5191011512294228</v>
      </c>
      <c r="Q65" s="177">
        <f>RES_hhdet_fech!Q65/RES_summary!Q$19</f>
        <v>1.6174271058791043</v>
      </c>
    </row>
    <row r="66" spans="1:17" ht="12.95" customHeight="1" x14ac:dyDescent="0.25">
      <c r="A66" s="158" t="s">
        <v>112</v>
      </c>
      <c r="B66" s="178">
        <f>RES_hhdet_fech!B66/RES_summary!B$19</f>
        <v>3.8249532976671656E-2</v>
      </c>
      <c r="C66" s="178">
        <f>RES_hhdet_fech!C66/RES_summary!C$19</f>
        <v>4.6765388679390327E-2</v>
      </c>
      <c r="D66" s="178">
        <f>RES_hhdet_fech!D66/RES_summary!D$19</f>
        <v>5.3912358628919334E-2</v>
      </c>
      <c r="E66" s="178">
        <f>RES_hhdet_fech!E66/RES_summary!E$19</f>
        <v>5.867705499913576E-2</v>
      </c>
      <c r="F66" s="178">
        <f>RES_hhdet_fech!F66/RES_summary!F$19</f>
        <v>6.3269966204024405E-2</v>
      </c>
      <c r="G66" s="178">
        <f>RES_hhdet_fech!G66/RES_summary!G$19</f>
        <v>6.8799132530594637E-2</v>
      </c>
      <c r="H66" s="178">
        <f>RES_hhdet_fech!H66/RES_summary!H$19</f>
        <v>7.3262083190510682E-2</v>
      </c>
      <c r="I66" s="178">
        <f>RES_hhdet_fech!I66/RES_summary!I$19</f>
        <v>7.8654373207581091E-2</v>
      </c>
      <c r="J66" s="178">
        <f>RES_hhdet_fech!J66/RES_summary!J$19</f>
        <v>9.5102730965973895E-2</v>
      </c>
      <c r="K66" s="178">
        <f>RES_hhdet_fech!K66/RES_summary!K$19</f>
        <v>0.10938489992253503</v>
      </c>
      <c r="L66" s="178">
        <f>RES_hhdet_fech!L66/RES_summary!L$19</f>
        <v>0.11993591223980418</v>
      </c>
      <c r="M66" s="178">
        <f>RES_hhdet_fech!M66/RES_summary!M$19</f>
        <v>0.12934508767973782</v>
      </c>
      <c r="N66" s="178">
        <f>RES_hhdet_fech!N66/RES_summary!N$19</f>
        <v>0.13957005803809125</v>
      </c>
      <c r="O66" s="178">
        <f>RES_hhdet_fech!O66/RES_summary!O$19</f>
        <v>0.13785296117064202</v>
      </c>
      <c r="P66" s="178">
        <f>RES_hhdet_fech!P66/RES_summary!P$19</f>
        <v>0.13116964163398651</v>
      </c>
      <c r="Q66" s="178">
        <f>RES_hhdet_fech!Q66/RES_summary!Q$19</f>
        <v>0.13516093040192431</v>
      </c>
    </row>
    <row r="67" spans="1:17" ht="12" customHeight="1" x14ac:dyDescent="0.25">
      <c r="A67" s="23" t="s">
        <v>60</v>
      </c>
      <c r="B67" s="177">
        <f>RES_hhdet_fech!B67/RES_summary!B$19</f>
        <v>3.8249532976671656E-2</v>
      </c>
      <c r="C67" s="177">
        <f>RES_hhdet_fech!C67/RES_summary!C$19</f>
        <v>4.6765388679390327E-2</v>
      </c>
      <c r="D67" s="177">
        <f>RES_hhdet_fech!D67/RES_summary!D$19</f>
        <v>5.3912358628919334E-2</v>
      </c>
      <c r="E67" s="177">
        <f>RES_hhdet_fech!E67/RES_summary!E$19</f>
        <v>5.867705499913576E-2</v>
      </c>
      <c r="F67" s="177">
        <f>RES_hhdet_fech!F67/RES_summary!F$19</f>
        <v>6.3269966204024405E-2</v>
      </c>
      <c r="G67" s="177">
        <f>RES_hhdet_fech!G67/RES_summary!G$19</f>
        <v>6.8799132530594637E-2</v>
      </c>
      <c r="H67" s="177">
        <f>RES_hhdet_fech!H67/RES_summary!H$19</f>
        <v>7.3262083190510682E-2</v>
      </c>
      <c r="I67" s="177">
        <f>RES_hhdet_fech!I67/RES_summary!I$19</f>
        <v>7.8654373207581091E-2</v>
      </c>
      <c r="J67" s="177">
        <f>RES_hhdet_fech!J67/RES_summary!J$19</f>
        <v>9.5102730965973895E-2</v>
      </c>
      <c r="K67" s="177">
        <f>RES_hhdet_fech!K67/RES_summary!K$19</f>
        <v>0.10938489992253503</v>
      </c>
      <c r="L67" s="177">
        <f>RES_hhdet_fech!L67/RES_summary!L$19</f>
        <v>0.11993591223980418</v>
      </c>
      <c r="M67" s="177">
        <f>RES_hhdet_fech!M67/RES_summary!M$19</f>
        <v>0.12934508767973782</v>
      </c>
      <c r="N67" s="177">
        <f>RES_hhdet_fech!N67/RES_summary!N$19</f>
        <v>0.13957005803809125</v>
      </c>
      <c r="O67" s="177">
        <f>RES_hhdet_fech!O67/RES_summary!O$19</f>
        <v>0.13785296117064202</v>
      </c>
      <c r="P67" s="177">
        <f>RES_hhdet_fech!P67/RES_summary!P$19</f>
        <v>0.13116964163398651</v>
      </c>
      <c r="Q67" s="177">
        <f>RES_hhdet_fech!Q67/RES_summary!Q$19</f>
        <v>0.13516093040192431</v>
      </c>
    </row>
    <row r="68" spans="1:17" ht="12" customHeight="1" x14ac:dyDescent="0.25">
      <c r="A68" s="158" t="s">
        <v>63</v>
      </c>
      <c r="B68" s="178">
        <f>RES_hhdet_fech!B68/RES_summary!B$19</f>
        <v>25.224544010325186</v>
      </c>
      <c r="C68" s="178">
        <f>RES_hhdet_fech!C68/RES_summary!C$19</f>
        <v>25.491277840253595</v>
      </c>
      <c r="D68" s="178">
        <f>RES_hhdet_fech!D68/RES_summary!D$19</f>
        <v>25.349353243442252</v>
      </c>
      <c r="E68" s="178">
        <f>RES_hhdet_fech!E68/RES_summary!E$19</f>
        <v>25.065749431599254</v>
      </c>
      <c r="F68" s="178">
        <f>RES_hhdet_fech!F68/RES_summary!F$19</f>
        <v>25.14679448973903</v>
      </c>
      <c r="G68" s="178">
        <f>RES_hhdet_fech!G68/RES_summary!G$19</f>
        <v>24.973676000895669</v>
      </c>
      <c r="H68" s="178">
        <f>RES_hhdet_fech!H68/RES_summary!H$19</f>
        <v>24.176966015834648</v>
      </c>
      <c r="I68" s="178">
        <f>RES_hhdet_fech!I68/RES_summary!I$19</f>
        <v>24.671921226950492</v>
      </c>
      <c r="J68" s="178">
        <f>RES_hhdet_fech!J68/RES_summary!J$19</f>
        <v>22.974315381194739</v>
      </c>
      <c r="K68" s="178">
        <f>RES_hhdet_fech!K68/RES_summary!K$19</f>
        <v>23.33144449587266</v>
      </c>
      <c r="L68" s="178">
        <f>RES_hhdet_fech!L68/RES_summary!L$19</f>
        <v>23.975807555050714</v>
      </c>
      <c r="M68" s="178">
        <f>RES_hhdet_fech!M68/RES_summary!M$19</f>
        <v>22.789180784272819</v>
      </c>
      <c r="N68" s="178">
        <f>RES_hhdet_fech!N68/RES_summary!N$19</f>
        <v>23.352065315398299</v>
      </c>
      <c r="O68" s="178">
        <f>RES_hhdet_fech!O68/RES_summary!O$19</f>
        <v>23.32390631326313</v>
      </c>
      <c r="P68" s="178">
        <f>RES_hhdet_fech!P68/RES_summary!P$19</f>
        <v>23.163886923065274</v>
      </c>
      <c r="Q68" s="178">
        <f>RES_hhdet_fech!Q68/RES_summary!Q$19</f>
        <v>22.824587705569336</v>
      </c>
    </row>
    <row r="69" spans="1:17" ht="12" customHeight="1" x14ac:dyDescent="0.25">
      <c r="A69" s="167" t="s">
        <v>160</v>
      </c>
      <c r="B69" s="183">
        <f>RES_hhdet_fech!B69/RES_summary!B$19</f>
        <v>25.443684070337714</v>
      </c>
      <c r="C69" s="183">
        <f>RES_hhdet_fech!C69/RES_summary!C$19</f>
        <v>25.56583343483419</v>
      </c>
      <c r="D69" s="183">
        <f>RES_hhdet_fech!D69/RES_summary!D$19</f>
        <v>25.1413990545561</v>
      </c>
      <c r="E69" s="183">
        <f>RES_hhdet_fech!E69/RES_summary!E$19</f>
        <v>24.926223014200154</v>
      </c>
      <c r="F69" s="183">
        <f>RES_hhdet_fech!F69/RES_summary!F$19</f>
        <v>24.882216309715609</v>
      </c>
      <c r="G69" s="183">
        <f>RES_hhdet_fech!G69/RES_summary!G$19</f>
        <v>24.477972544460908</v>
      </c>
      <c r="H69" s="183">
        <f>RES_hhdet_fech!H69/RES_summary!H$19</f>
        <v>24.150176635585769</v>
      </c>
      <c r="I69" s="183">
        <f>RES_hhdet_fech!I69/RES_summary!I$19</f>
        <v>24.743794965202976</v>
      </c>
      <c r="J69" s="183">
        <f>RES_hhdet_fech!J69/RES_summary!J$19</f>
        <v>22.991342141871787</v>
      </c>
      <c r="K69" s="183">
        <f>RES_hhdet_fech!K69/RES_summary!K$19</f>
        <v>23.483233546678278</v>
      </c>
      <c r="L69" s="183">
        <f>RES_hhdet_fech!L69/RES_summary!L$19</f>
        <v>24.169564539786769</v>
      </c>
      <c r="M69" s="183">
        <f>RES_hhdet_fech!M69/RES_summary!M$19</f>
        <v>23.006408461117918</v>
      </c>
      <c r="N69" s="183">
        <f>RES_hhdet_fech!N69/RES_summary!N$19</f>
        <v>23.524533708370249</v>
      </c>
      <c r="O69" s="183">
        <f>RES_hhdet_fech!O69/RES_summary!O$19</f>
        <v>23.538128083233651</v>
      </c>
      <c r="P69" s="183">
        <f>RES_hhdet_fech!P69/RES_summary!P$19</f>
        <v>23.339166756529789</v>
      </c>
      <c r="Q69" s="183">
        <f>RES_hhdet_fech!Q69/RES_summary!Q$19</f>
        <v>22.933508759527253</v>
      </c>
    </row>
    <row r="70" spans="1:17" ht="12" customHeight="1" x14ac:dyDescent="0.25">
      <c r="A70" s="167" t="s">
        <v>159</v>
      </c>
      <c r="B70" s="183">
        <f>RES_hhdet_fech!B70/RES_summary!B$19</f>
        <v>21.40982919464896</v>
      </c>
      <c r="C70" s="183">
        <f>RES_hhdet_fech!C70/RES_summary!C$19</f>
        <v>21.548986175340872</v>
      </c>
      <c r="D70" s="183">
        <f>RES_hhdet_fech!D70/RES_summary!D$19</f>
        <v>21.228116110246898</v>
      </c>
      <c r="E70" s="183">
        <f>RES_hhdet_fech!E70/RES_summary!E$19</f>
        <v>21.083331592335202</v>
      </c>
      <c r="F70" s="183">
        <f>RES_hhdet_fech!F70/RES_summary!F$19</f>
        <v>21.082560121094478</v>
      </c>
      <c r="G70" s="183">
        <f>RES_hhdet_fech!G70/RES_summary!G$19</f>
        <v>20.789577808414396</v>
      </c>
      <c r="H70" s="183">
        <f>RES_hhdet_fech!H70/RES_summary!H$19</f>
        <v>20.545079999118318</v>
      </c>
      <c r="I70" s="183">
        <f>RES_hhdet_fech!I70/RES_summary!I$19</f>
        <v>20.893972709172196</v>
      </c>
      <c r="J70" s="183">
        <f>RES_hhdet_fech!J70/RES_summary!J$19</f>
        <v>19.801138378460681</v>
      </c>
      <c r="K70" s="183">
        <f>RES_hhdet_fech!K70/RES_summary!K$19</f>
        <v>20.090511311438252</v>
      </c>
      <c r="L70" s="183">
        <f>RES_hhdet_fech!L70/RES_summary!L$19</f>
        <v>20.62812149539948</v>
      </c>
      <c r="M70" s="183">
        <f>RES_hhdet_fech!M70/RES_summary!M$19</f>
        <v>19.808233531102278</v>
      </c>
      <c r="N70" s="183">
        <f>RES_hhdet_fech!N70/RES_summary!N$19</f>
        <v>20.172225917744534</v>
      </c>
      <c r="O70" s="183">
        <f>RES_hhdet_fech!O70/RES_summary!O$19</f>
        <v>20.192016995005954</v>
      </c>
      <c r="P70" s="183">
        <f>RES_hhdet_fech!P70/RES_summary!P$19</f>
        <v>20.030988520962605</v>
      </c>
      <c r="Q70" s="183">
        <f>RES_hhdet_fech!Q70/RES_summary!Q$19</f>
        <v>19.693540340510552</v>
      </c>
    </row>
    <row r="71" spans="1:17" ht="12" customHeight="1" x14ac:dyDescent="0.25">
      <c r="A71" s="166" t="s">
        <v>109</v>
      </c>
      <c r="B71" s="182">
        <f>RES_hhdet_fech!B71/RES_summary!B$19</f>
        <v>16.538394645722114</v>
      </c>
      <c r="C71" s="182">
        <f>RES_hhdet_fech!C71/RES_summary!C$19</f>
        <v>16.617791732643131</v>
      </c>
      <c r="D71" s="182">
        <f>RES_hhdet_fech!D71/RES_summary!D$19</f>
        <v>16.341909385462067</v>
      </c>
      <c r="E71" s="182">
        <f>RES_hhdet_fech!E71/RES_summary!E$19</f>
        <v>16.20204495923052</v>
      </c>
      <c r="F71" s="182">
        <f>RES_hhdet_fech!F71/RES_summary!F$19</f>
        <v>16.173440601314937</v>
      </c>
      <c r="G71" s="182">
        <f>RES_hhdet_fech!G71/RES_summary!G$19</f>
        <v>15.910682153900071</v>
      </c>
      <c r="H71" s="182">
        <f>RES_hhdet_fech!H71/RES_summary!H$19</f>
        <v>15.697614813130979</v>
      </c>
      <c r="I71" s="182">
        <f>RES_hhdet_fech!I71/RES_summary!I$19</f>
        <v>16.083466727381982</v>
      </c>
      <c r="J71" s="182">
        <f>RES_hhdet_fech!J71/RES_summary!J$19</f>
        <v>14.944372392217128</v>
      </c>
      <c r="K71" s="182">
        <f>RES_hhdet_fech!K71/RES_summary!K$19</f>
        <v>15.264101805340893</v>
      </c>
      <c r="L71" s="182">
        <f>RES_hhdet_fech!L71/RES_summary!L$19</f>
        <v>15.710216950861355</v>
      </c>
      <c r="M71" s="182">
        <f>RES_hhdet_fech!M71/RES_summary!M$19</f>
        <v>14.95416549972658</v>
      </c>
      <c r="N71" s="182">
        <f>RES_hhdet_fech!N71/RES_summary!N$19</f>
        <v>15.290946910440567</v>
      </c>
      <c r="O71" s="182">
        <f>RES_hhdet_fech!O71/RES_summary!O$19</f>
        <v>15.299783254101724</v>
      </c>
      <c r="P71" s="182">
        <f>RES_hhdet_fech!P71/RES_summary!P$19</f>
        <v>15.170458391744242</v>
      </c>
      <c r="Q71" s="182">
        <f>RES_hhdet_fech!Q71/RES_summary!Q$19</f>
        <v>14.906780693692605</v>
      </c>
    </row>
    <row r="72" spans="1:17" ht="12" customHeight="1" x14ac:dyDescent="0.25">
      <c r="A72" s="147" t="s">
        <v>59</v>
      </c>
      <c r="B72" s="181">
        <f>RES_hhdet_fech!B72/RES_summary!B$19</f>
        <v>4.8714345489268434</v>
      </c>
      <c r="C72" s="181">
        <f>RES_hhdet_fech!C72/RES_summary!C$19</f>
        <v>4.9311944426977385</v>
      </c>
      <c r="D72" s="181">
        <f>RES_hhdet_fech!D72/RES_summary!D$19</f>
        <v>4.8862067247848282</v>
      </c>
      <c r="E72" s="181">
        <f>RES_hhdet_fech!E72/RES_summary!E$19</f>
        <v>4.8812866331046889</v>
      </c>
      <c r="F72" s="181">
        <f>RES_hhdet_fech!F72/RES_summary!F$19</f>
        <v>4.9091195197795425</v>
      </c>
      <c r="G72" s="181">
        <f>RES_hhdet_fech!G72/RES_summary!G$19</f>
        <v>4.8788956545143272</v>
      </c>
      <c r="H72" s="181">
        <f>RES_hhdet_fech!H72/RES_summary!H$19</f>
        <v>4.8474651859873399</v>
      </c>
      <c r="I72" s="181">
        <f>RES_hhdet_fech!I72/RES_summary!I$19</f>
        <v>4.8105059817902216</v>
      </c>
      <c r="J72" s="181">
        <f>RES_hhdet_fech!J72/RES_summary!J$19</f>
        <v>4.856765986243551</v>
      </c>
      <c r="K72" s="181">
        <f>RES_hhdet_fech!K72/RES_summary!K$19</f>
        <v>4.8264095060973604</v>
      </c>
      <c r="L72" s="181">
        <f>RES_hhdet_fech!L72/RES_summary!L$19</f>
        <v>4.9179045445381222</v>
      </c>
      <c r="M72" s="181">
        <f>RES_hhdet_fech!M72/RES_summary!M$19</f>
        <v>4.8540680313756956</v>
      </c>
      <c r="N72" s="181">
        <f>RES_hhdet_fech!N72/RES_summary!N$19</f>
        <v>4.8812790073039647</v>
      </c>
      <c r="O72" s="181">
        <f>RES_hhdet_fech!O72/RES_summary!O$19</f>
        <v>4.8922337409042287</v>
      </c>
      <c r="P72" s="181">
        <f>RES_hhdet_fech!P72/RES_summary!P$19</f>
        <v>4.8605301292183603</v>
      </c>
      <c r="Q72" s="181">
        <f>RES_hhdet_fech!Q72/RES_summary!Q$19</f>
        <v>4.7867596468179494</v>
      </c>
    </row>
    <row r="73" spans="1:17" ht="12" customHeight="1" x14ac:dyDescent="0.25">
      <c r="A73" s="163" t="s">
        <v>142</v>
      </c>
      <c r="B73" s="180">
        <f>RES_hhdet_fech!B73/RES_summary!B$19</f>
        <v>24.131533113125649</v>
      </c>
      <c r="C73" s="180">
        <f>RES_hhdet_fech!C73/RES_summary!C$19</f>
        <v>25.072533058988217</v>
      </c>
      <c r="D73" s="180">
        <f>RES_hhdet_fech!D73/RES_summary!D$19</f>
        <v>28.184596750795954</v>
      </c>
      <c r="E73" s="180">
        <f>RES_hhdet_fech!E73/RES_summary!E$19</f>
        <v>26.359787887017561</v>
      </c>
      <c r="F73" s="180">
        <f>RES_hhdet_fech!F73/RES_summary!F$19</f>
        <v>27.907924516396005</v>
      </c>
      <c r="G73" s="180">
        <f>RES_hhdet_fech!G73/RES_summary!G$19</f>
        <v>28.442286158722805</v>
      </c>
      <c r="H73" s="180">
        <f>RES_hhdet_fech!H73/RES_summary!H$19</f>
        <v>24.923566482664437</v>
      </c>
      <c r="I73" s="180">
        <f>RES_hhdet_fech!I73/RES_summary!I$19</f>
        <v>24.688860722575765</v>
      </c>
      <c r="J73" s="180">
        <f>RES_hhdet_fech!J73/RES_summary!J$19</f>
        <v>23.672829558796217</v>
      </c>
      <c r="K73" s="180">
        <f>RES_hhdet_fech!K73/RES_summary!K$19</f>
        <v>23.070844527800137</v>
      </c>
      <c r="L73" s="180">
        <f>RES_hhdet_fech!L73/RES_summary!L$19</f>
        <v>21.646733904803646</v>
      </c>
      <c r="M73" s="180">
        <f>RES_hhdet_fech!M73/RES_summary!M$19</f>
        <v>21.052600211601579</v>
      </c>
      <c r="N73" s="180">
        <f>RES_hhdet_fech!N73/RES_summary!N$19</f>
        <v>24.460501571168102</v>
      </c>
      <c r="O73" s="180">
        <f>RES_hhdet_fech!O73/RES_summary!O$19</f>
        <v>25.418653166095964</v>
      </c>
      <c r="P73" s="180">
        <f>RES_hhdet_fech!P73/RES_summary!P$19</f>
        <v>25.978116504039601</v>
      </c>
      <c r="Q73" s="180">
        <f>RES_hhdet_fech!Q73/RES_summary!Q$19</f>
        <v>27.231438893051983</v>
      </c>
    </row>
    <row r="74" spans="1:17" ht="12" customHeight="1" x14ac:dyDescent="0.25">
      <c r="A74" s="161" t="s">
        <v>141</v>
      </c>
      <c r="B74" s="179">
        <f>RES_hhdet_fech!B74/RES_summary!B$19</f>
        <v>20.556931072461367</v>
      </c>
      <c r="C74" s="179">
        <f>RES_hhdet_fech!C74/RES_summary!C$19</f>
        <v>21.228340931041284</v>
      </c>
      <c r="D74" s="179">
        <f>RES_hhdet_fech!D74/RES_summary!D$19</f>
        <v>23.20619461280284</v>
      </c>
      <c r="E74" s="179">
        <f>RES_hhdet_fech!E74/RES_summary!E$19</f>
        <v>22.015148759666875</v>
      </c>
      <c r="F74" s="179">
        <f>RES_hhdet_fech!F74/RES_summary!F$19</f>
        <v>23.049270455436698</v>
      </c>
      <c r="G74" s="179">
        <f>RES_hhdet_fech!G74/RES_summary!G$19</f>
        <v>23.366381657684897</v>
      </c>
      <c r="H74" s="179">
        <f>RES_hhdet_fech!H74/RES_summary!H$19</f>
        <v>21.047783399719304</v>
      </c>
      <c r="I74" s="179">
        <f>RES_hhdet_fech!I74/RES_summary!I$19</f>
        <v>20.85826545146455</v>
      </c>
      <c r="J74" s="179">
        <f>RES_hhdet_fech!J74/RES_summary!J$19</f>
        <v>20.244105199461586</v>
      </c>
      <c r="K74" s="179">
        <f>RES_hhdet_fech!K74/RES_summary!K$19</f>
        <v>19.822458449167435</v>
      </c>
      <c r="L74" s="179">
        <f>RES_hhdet_fech!L74/RES_summary!L$19</f>
        <v>18.988281582660367</v>
      </c>
      <c r="M74" s="179">
        <f>RES_hhdet_fech!M74/RES_summary!M$19</f>
        <v>18.538258168916599</v>
      </c>
      <c r="N74" s="179">
        <f>RES_hhdet_fech!N74/RES_summary!N$19</f>
        <v>20.780605028563087</v>
      </c>
      <c r="O74" s="179">
        <f>RES_hhdet_fech!O74/RES_summary!O$19</f>
        <v>21.414358298866524</v>
      </c>
      <c r="P74" s="179">
        <f>RES_hhdet_fech!P74/RES_summary!P$19</f>
        <v>21.746305856843879</v>
      </c>
      <c r="Q74" s="179">
        <f>RES_hhdet_fech!Q74/RES_summary!Q$19</f>
        <v>22.487194927301594</v>
      </c>
    </row>
    <row r="75" spans="1:17" ht="12" customHeight="1" x14ac:dyDescent="0.25">
      <c r="A75" s="148" t="s">
        <v>60</v>
      </c>
      <c r="B75" s="177">
        <f>RES_hhdet_fech!B75/RES_summary!B$19</f>
        <v>15.685496523534527</v>
      </c>
      <c r="C75" s="177">
        <f>RES_hhdet_fech!C75/RES_summary!C$19</f>
        <v>16.29714648834355</v>
      </c>
      <c r="D75" s="177">
        <f>RES_hhdet_fech!D75/RES_summary!D$19</f>
        <v>18.319987888018012</v>
      </c>
      <c r="E75" s="177">
        <f>RES_hhdet_fech!E75/RES_summary!E$19</f>
        <v>17.133862126562189</v>
      </c>
      <c r="F75" s="177">
        <f>RES_hhdet_fech!F75/RES_summary!F$19</f>
        <v>18.140150935657154</v>
      </c>
      <c r="G75" s="177">
        <f>RES_hhdet_fech!G75/RES_summary!G$19</f>
        <v>18.48748600317057</v>
      </c>
      <c r="H75" s="177">
        <f>RES_hhdet_fech!H75/RES_summary!H$19</f>
        <v>16.200318213731958</v>
      </c>
      <c r="I75" s="177">
        <f>RES_hhdet_fech!I75/RES_summary!I$19</f>
        <v>16.047759469674329</v>
      </c>
      <c r="J75" s="177">
        <f>RES_hhdet_fech!J75/RES_summary!J$19</f>
        <v>15.387339213218038</v>
      </c>
      <c r="K75" s="177">
        <f>RES_hhdet_fech!K75/RES_summary!K$19</f>
        <v>14.996048943070074</v>
      </c>
      <c r="L75" s="177">
        <f>RES_hhdet_fech!L75/RES_summary!L$19</f>
        <v>14.070377038122245</v>
      </c>
      <c r="M75" s="177">
        <f>RES_hhdet_fech!M75/RES_summary!M$19</f>
        <v>13.684190137540902</v>
      </c>
      <c r="N75" s="177">
        <f>RES_hhdet_fech!N75/RES_summary!N$19</f>
        <v>15.899326021259125</v>
      </c>
      <c r="O75" s="177">
        <f>RES_hhdet_fech!O75/RES_summary!O$19</f>
        <v>16.52212455796229</v>
      </c>
      <c r="P75" s="177">
        <f>RES_hhdet_fech!P75/RES_summary!P$19</f>
        <v>16.885775727625518</v>
      </c>
      <c r="Q75" s="177">
        <f>RES_hhdet_fech!Q75/RES_summary!Q$19</f>
        <v>17.700435280483639</v>
      </c>
    </row>
    <row r="76" spans="1:17" ht="12" customHeight="1" x14ac:dyDescent="0.25">
      <c r="A76" s="148" t="s">
        <v>59</v>
      </c>
      <c r="B76" s="177">
        <f>RES_hhdet_fech!B76/RES_summary!B$19</f>
        <v>4.8714345489268434</v>
      </c>
      <c r="C76" s="177">
        <f>RES_hhdet_fech!C76/RES_summary!C$19</f>
        <v>4.9311944426977314</v>
      </c>
      <c r="D76" s="177">
        <f>RES_hhdet_fech!D76/RES_summary!D$19</f>
        <v>4.8862067247848282</v>
      </c>
      <c r="E76" s="177">
        <f>RES_hhdet_fech!E76/RES_summary!E$19</f>
        <v>4.8812866331046871</v>
      </c>
      <c r="F76" s="177">
        <f>RES_hhdet_fech!F76/RES_summary!F$19</f>
        <v>4.9091195197795416</v>
      </c>
      <c r="G76" s="177">
        <f>RES_hhdet_fech!G76/RES_summary!G$19</f>
        <v>4.8788956545143281</v>
      </c>
      <c r="H76" s="177">
        <f>RES_hhdet_fech!H76/RES_summary!H$19</f>
        <v>4.8474651859873408</v>
      </c>
      <c r="I76" s="177">
        <f>RES_hhdet_fech!I76/RES_summary!I$19</f>
        <v>4.8105059817902216</v>
      </c>
      <c r="J76" s="177">
        <f>RES_hhdet_fech!J76/RES_summary!J$19</f>
        <v>4.8567659862435448</v>
      </c>
      <c r="K76" s="177">
        <f>RES_hhdet_fech!K76/RES_summary!K$19</f>
        <v>4.8264095060973631</v>
      </c>
      <c r="L76" s="177">
        <f>RES_hhdet_fech!L76/RES_summary!L$19</f>
        <v>4.917904544538124</v>
      </c>
      <c r="M76" s="177">
        <f>RES_hhdet_fech!M76/RES_summary!M$19</f>
        <v>4.8540680313756948</v>
      </c>
      <c r="N76" s="177">
        <f>RES_hhdet_fech!N76/RES_summary!N$19</f>
        <v>4.8812790073039638</v>
      </c>
      <c r="O76" s="177">
        <f>RES_hhdet_fech!O76/RES_summary!O$19</f>
        <v>4.8922337409042322</v>
      </c>
      <c r="P76" s="177">
        <f>RES_hhdet_fech!P76/RES_summary!P$19</f>
        <v>4.8605301292183603</v>
      </c>
      <c r="Q76" s="177">
        <f>RES_hhdet_fech!Q76/RES_summary!Q$19</f>
        <v>4.7867596468179565</v>
      </c>
    </row>
    <row r="77" spans="1:17" ht="12" customHeight="1" x14ac:dyDescent="0.25">
      <c r="A77" s="158" t="s">
        <v>62</v>
      </c>
      <c r="B77" s="178">
        <f>RES_hhdet_fech!B77/RES_summary!B$19</f>
        <v>10.516786723294043</v>
      </c>
      <c r="C77" s="178">
        <f>RES_hhdet_fech!C77/RES_summary!C$19</f>
        <v>10.628922720254394</v>
      </c>
      <c r="D77" s="178">
        <f>RES_hhdet_fech!D77/RES_summary!D$19</f>
        <v>10.562447303603218</v>
      </c>
      <c r="E77" s="178">
        <f>RES_hhdet_fech!E77/RES_summary!E$19</f>
        <v>10.331104394810207</v>
      </c>
      <c r="F77" s="178">
        <f>RES_hhdet_fech!F77/RES_summary!F$19</f>
        <v>10.542352082034441</v>
      </c>
      <c r="G77" s="178">
        <f>RES_hhdet_fech!G77/RES_summary!G$19</f>
        <v>10.381195742826183</v>
      </c>
      <c r="H77" s="178">
        <f>RES_hhdet_fech!H77/RES_summary!H$19</f>
        <v>10.374011869816789</v>
      </c>
      <c r="I77" s="178">
        <f>RES_hhdet_fech!I77/RES_summary!I$19</f>
        <v>10.527984298746095</v>
      </c>
      <c r="J77" s="178">
        <f>RES_hhdet_fech!J77/RES_summary!J$19</f>
        <v>9.8091509312871636</v>
      </c>
      <c r="K77" s="178">
        <f>RES_hhdet_fech!K77/RES_summary!K$19</f>
        <v>10.191351787757981</v>
      </c>
      <c r="L77" s="178">
        <f>RES_hhdet_fech!L77/RES_summary!L$19</f>
        <v>10.49257607193452</v>
      </c>
      <c r="M77" s="178">
        <f>RES_hhdet_fech!M77/RES_summary!M$19</f>
        <v>10.03707645137191</v>
      </c>
      <c r="N77" s="178">
        <f>RES_hhdet_fech!N77/RES_summary!N$19</f>
        <v>10.194937747352508</v>
      </c>
      <c r="O77" s="178">
        <f>RES_hhdet_fech!O77/RES_summary!O$19</f>
        <v>10.191744407525713</v>
      </c>
      <c r="P77" s="178">
        <f>RES_hhdet_fech!P77/RES_summary!P$19</f>
        <v>10.000002196439489</v>
      </c>
      <c r="Q77" s="178">
        <f>RES_hhdet_fech!Q77/RES_summary!Q$19</f>
        <v>10.208956921924116</v>
      </c>
    </row>
    <row r="78" spans="1:17" ht="12" customHeight="1" x14ac:dyDescent="0.25">
      <c r="A78" s="23" t="s">
        <v>109</v>
      </c>
      <c r="B78" s="177">
        <f>RES_hhdet_fech!B78/RES_summary!B$19</f>
        <v>11.272454725181493</v>
      </c>
      <c r="C78" s="177">
        <f>RES_hhdet_fech!C78/RES_summary!C$19</f>
        <v>11.16567654274038</v>
      </c>
      <c r="D78" s="177">
        <f>RES_hhdet_fech!D78/RES_summary!D$19</f>
        <v>10.806048440923929</v>
      </c>
      <c r="E78" s="177">
        <f>RES_hhdet_fech!E78/RES_summary!E$19</f>
        <v>10.615367173281591</v>
      </c>
      <c r="F78" s="177">
        <f>RES_hhdet_fech!F78/RES_summary!F$19</f>
        <v>10.826824712405946</v>
      </c>
      <c r="G78" s="177">
        <f>RES_hhdet_fech!G78/RES_summary!G$19</f>
        <v>10.706745600732454</v>
      </c>
      <c r="H78" s="177">
        <f>RES_hhdet_fech!H78/RES_summary!H$19</f>
        <v>10.687948232119332</v>
      </c>
      <c r="I78" s="177">
        <f>RES_hhdet_fech!I78/RES_summary!I$19</f>
        <v>10.776479072973551</v>
      </c>
      <c r="J78" s="177">
        <f>RES_hhdet_fech!J78/RES_summary!J$19</f>
        <v>10.066643837032261</v>
      </c>
      <c r="K78" s="177">
        <f>RES_hhdet_fech!K78/RES_summary!K$19</f>
        <v>10.372879518607157</v>
      </c>
      <c r="L78" s="177">
        <f>RES_hhdet_fech!L78/RES_summary!L$19</f>
        <v>10.627793964233851</v>
      </c>
      <c r="M78" s="177">
        <f>RES_hhdet_fech!M78/RES_summary!M$19</f>
        <v>10.182174746080381</v>
      </c>
      <c r="N78" s="177">
        <f>RES_hhdet_fech!N78/RES_summary!N$19</f>
        <v>10.300381929767623</v>
      </c>
      <c r="O78" s="177">
        <f>RES_hhdet_fech!O78/RES_summary!O$19</f>
        <v>10.247611856895706</v>
      </c>
      <c r="P78" s="177">
        <f>RES_hhdet_fech!P78/RES_summary!P$19</f>
        <v>10.065041619277935</v>
      </c>
      <c r="Q78" s="177">
        <f>RES_hhdet_fech!Q78/RES_summary!Q$19</f>
        <v>10.25925591013598</v>
      </c>
    </row>
    <row r="79" spans="1:17" ht="12" customHeight="1" x14ac:dyDescent="0.25">
      <c r="A79" s="29" t="s">
        <v>140</v>
      </c>
      <c r="B79" s="176">
        <f>RES_hhdet_fech!B79/RES_summary!B$19</f>
        <v>7.3891130884634117</v>
      </c>
      <c r="C79" s="176">
        <f>RES_hhdet_fech!C79/RES_summary!C$19</f>
        <v>7.4903361719265975</v>
      </c>
      <c r="D79" s="176">
        <f>RES_hhdet_fech!D79/RES_summary!D$19</f>
        <v>8.0095001304551481</v>
      </c>
      <c r="E79" s="176">
        <f>RES_hhdet_fech!E79/RES_summary!E$19</f>
        <v>8.3190416775981575</v>
      </c>
      <c r="F79" s="176">
        <f>RES_hhdet_fech!F79/RES_summary!F$19</f>
        <v>8.4568024873703145</v>
      </c>
      <c r="G79" s="176">
        <f>RES_hhdet_fech!G79/RES_summary!G$19</f>
        <v>8.6684027817805731</v>
      </c>
      <c r="H79" s="176">
        <f>RES_hhdet_fech!H79/RES_summary!H$19</f>
        <v>8.1020829961234622</v>
      </c>
      <c r="I79" s="176">
        <f>RES_hhdet_fech!I79/RES_summary!I$19</f>
        <v>8.0652478189019909</v>
      </c>
      <c r="J79" s="176">
        <f>RES_hhdet_fech!J79/RES_summary!J$19</f>
        <v>7.2428655570553984</v>
      </c>
      <c r="K79" s="176">
        <f>RES_hhdet_fech!K79/RES_summary!K$19</f>
        <v>7.268306357030637</v>
      </c>
      <c r="L79" s="176">
        <f>RES_hhdet_fech!L79/RES_summary!L$19</f>
        <v>6.9442524785043682</v>
      </c>
      <c r="M79" s="176">
        <f>RES_hhdet_fech!M79/RES_summary!M$19</f>
        <v>6.9883649334856859</v>
      </c>
      <c r="N79" s="176">
        <f>RES_hhdet_fech!N79/RES_summary!N$19</f>
        <v>7.5414356430138696</v>
      </c>
      <c r="O79" s="176">
        <f>RES_hhdet_fech!O79/RES_summary!O$19</f>
        <v>7.7446790967506969</v>
      </c>
      <c r="P79" s="176">
        <f>RES_hhdet_fech!P79/RES_summary!P$19</f>
        <v>8.1020985986570526</v>
      </c>
      <c r="Q79" s="176">
        <f>RES_hhdet_fech!Q79/RES_summary!Q$19</f>
        <v>8.8696007070496901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225.98505175010482</v>
      </c>
      <c r="C81" s="184">
        <f>RES_hhdet_fech!C81/RES_summary!C$19</f>
        <v>244.9763080024274</v>
      </c>
      <c r="D81" s="184">
        <f>RES_hhdet_fech!D81/RES_summary!D$19</f>
        <v>213.9116873193361</v>
      </c>
      <c r="E81" s="184">
        <f>RES_hhdet_fech!E81/RES_summary!E$19</f>
        <v>243.03828221845882</v>
      </c>
      <c r="F81" s="184">
        <f>RES_hhdet_fech!F81/RES_summary!F$19</f>
        <v>230.01963131392307</v>
      </c>
      <c r="G81" s="184">
        <f>RES_hhdet_fech!G81/RES_summary!G$19</f>
        <v>220.37899683482607</v>
      </c>
      <c r="H81" s="184">
        <f>RES_hhdet_fech!H81/RES_summary!H$19</f>
        <v>175.76293784274978</v>
      </c>
      <c r="I81" s="184">
        <f>RES_hhdet_fech!I81/RES_summary!I$19</f>
        <v>184.87949693456059</v>
      </c>
      <c r="J81" s="184">
        <f>RES_hhdet_fech!J81/RES_summary!J$19</f>
        <v>182.62195027116789</v>
      </c>
      <c r="K81" s="184">
        <f>RES_hhdet_fech!K81/RES_summary!K$19</f>
        <v>177.64894262774973</v>
      </c>
      <c r="L81" s="184">
        <f>RES_hhdet_fech!L81/RES_summary!L$19</f>
        <v>197.73473398072923</v>
      </c>
      <c r="M81" s="184">
        <f>RES_hhdet_fech!M81/RES_summary!M$19</f>
        <v>145.53662256878678</v>
      </c>
      <c r="N81" s="184">
        <f>RES_hhdet_fech!N81/RES_summary!N$19</f>
        <v>174.7295208612916</v>
      </c>
      <c r="O81" s="184">
        <f>RES_hhdet_fech!O81/RES_summary!O$19</f>
        <v>186.37858024142832</v>
      </c>
      <c r="P81" s="184">
        <f>RES_hhdet_fech!P81/RES_summary!P$19</f>
        <v>143.29219963349854</v>
      </c>
      <c r="Q81" s="184">
        <f>RES_hhdet_fech!Q81/RES_summary!Q$19</f>
        <v>160.9252378224619</v>
      </c>
    </row>
    <row r="82" spans="1:17" ht="12.95" customHeight="1" x14ac:dyDescent="0.25">
      <c r="A82" s="158" t="s">
        <v>65</v>
      </c>
      <c r="B82" s="178">
        <f>RES_hhdet_fech!B82/RES_summary!B$19</f>
        <v>190.46491080805185</v>
      </c>
      <c r="C82" s="178">
        <f>RES_hhdet_fech!C82/RES_summary!C$19</f>
        <v>208.65206864899963</v>
      </c>
      <c r="D82" s="178">
        <f>RES_hhdet_fech!D82/RES_summary!D$19</f>
        <v>176.2046383974556</v>
      </c>
      <c r="E82" s="178">
        <f>RES_hhdet_fech!E82/RES_summary!E$19</f>
        <v>205.88726894953271</v>
      </c>
      <c r="F82" s="178">
        <f>RES_hhdet_fech!F82/RES_summary!F$19</f>
        <v>192.17021156195929</v>
      </c>
      <c r="G82" s="178">
        <f>RES_hhdet_fech!G82/RES_summary!G$19</f>
        <v>182.32179930943212</v>
      </c>
      <c r="H82" s="178">
        <f>RES_hhdet_fech!H82/RES_summary!H$19</f>
        <v>140.07766862181433</v>
      </c>
      <c r="I82" s="178">
        <f>RES_hhdet_fech!I82/RES_summary!I$19</f>
        <v>149.05906250128731</v>
      </c>
      <c r="J82" s="178">
        <f>RES_hhdet_fech!J82/RES_summary!J$19</f>
        <v>146.81098705416579</v>
      </c>
      <c r="K82" s="178">
        <f>RES_hhdet_fech!K82/RES_summary!K$19</f>
        <v>142.24906824860702</v>
      </c>
      <c r="L82" s="178">
        <f>RES_hhdet_fech!L82/RES_summary!L$19</f>
        <v>163.15799934929791</v>
      </c>
      <c r="M82" s="178">
        <f>RES_hhdet_fech!M82/RES_summary!M$19</f>
        <v>111.56207345224112</v>
      </c>
      <c r="N82" s="178">
        <f>RES_hhdet_fech!N82/RES_summary!N$19</f>
        <v>138.54463852537603</v>
      </c>
      <c r="O82" s="178">
        <f>RES_hhdet_fech!O82/RES_summary!O$19</f>
        <v>149.84419555034705</v>
      </c>
      <c r="P82" s="178">
        <f>RES_hhdet_fech!P82/RES_summary!P$19</f>
        <v>106.62809853263532</v>
      </c>
      <c r="Q82" s="178">
        <f>RES_hhdet_fech!Q82/RES_summary!Q$19</f>
        <v>123.78824723616935</v>
      </c>
    </row>
    <row r="83" spans="1:17" ht="12" customHeight="1" x14ac:dyDescent="0.25">
      <c r="A83" s="23" t="s">
        <v>157</v>
      </c>
      <c r="B83" s="177">
        <f>RES_hhdet_fech!B83/RES_summary!B$19</f>
        <v>189.29817159035503</v>
      </c>
      <c r="C83" s="177">
        <f>RES_hhdet_fech!C83/RES_summary!C$19</f>
        <v>207.30646566876129</v>
      </c>
      <c r="D83" s="177">
        <f>RES_hhdet_fech!D83/RES_summary!D$19</f>
        <v>174.22688533750338</v>
      </c>
      <c r="E83" s="177">
        <f>RES_hhdet_fech!E83/RES_summary!E$19</f>
        <v>203.82481448783722</v>
      </c>
      <c r="F83" s="177">
        <f>RES_hhdet_fech!F83/RES_summary!F$19</f>
        <v>190.05708832471657</v>
      </c>
      <c r="G83" s="177">
        <f>RES_hhdet_fech!G83/RES_summary!G$19</f>
        <v>180.29461838625144</v>
      </c>
      <c r="H83" s="177">
        <f>RES_hhdet_fech!H83/RES_summary!H$19</f>
        <v>138.89437548670355</v>
      </c>
      <c r="I83" s="177">
        <f>RES_hhdet_fech!I83/RES_summary!I$19</f>
        <v>147.70958388048095</v>
      </c>
      <c r="J83" s="177">
        <f>RES_hhdet_fech!J83/RES_summary!J$19</f>
        <v>146.24941280267743</v>
      </c>
      <c r="K83" s="177">
        <f>RES_hhdet_fech!K83/RES_summary!K$19</f>
        <v>141.62419731047419</v>
      </c>
      <c r="L83" s="177">
        <f>RES_hhdet_fech!L83/RES_summary!L$19</f>
        <v>162.73296497333169</v>
      </c>
      <c r="M83" s="177">
        <f>RES_hhdet_fech!M83/RES_summary!M$19</f>
        <v>111.25745451567624</v>
      </c>
      <c r="N83" s="177">
        <f>RES_hhdet_fech!N83/RES_summary!N$19</f>
        <v>137.93246832567394</v>
      </c>
      <c r="O83" s="177">
        <f>RES_hhdet_fech!O83/RES_summary!O$19</f>
        <v>149.21723238885903</v>
      </c>
      <c r="P83" s="177">
        <f>RES_hhdet_fech!P83/RES_summary!P$19</f>
        <v>106.00801494161217</v>
      </c>
      <c r="Q83" s="177">
        <f>RES_hhdet_fech!Q83/RES_summary!Q$19</f>
        <v>123.12834987125329</v>
      </c>
    </row>
    <row r="84" spans="1:17" ht="12" customHeight="1" x14ac:dyDescent="0.25">
      <c r="A84" s="23" t="s">
        <v>60</v>
      </c>
      <c r="B84" s="177">
        <f>RES_hhdet_fech!B84/RES_summary!B$19</f>
        <v>1.1667392176968236</v>
      </c>
      <c r="C84" s="177">
        <f>RES_hhdet_fech!C84/RES_summary!C$19</f>
        <v>1.3456029802383354</v>
      </c>
      <c r="D84" s="177">
        <f>RES_hhdet_fech!D84/RES_summary!D$19</f>
        <v>1.9777530599522313</v>
      </c>
      <c r="E84" s="177">
        <f>RES_hhdet_fech!E84/RES_summary!E$19</f>
        <v>2.0624544616955154</v>
      </c>
      <c r="F84" s="177">
        <f>RES_hhdet_fech!F84/RES_summary!F$19</f>
        <v>2.1131232372427227</v>
      </c>
      <c r="G84" s="177">
        <f>RES_hhdet_fech!G84/RES_summary!G$19</f>
        <v>2.0271809231806817</v>
      </c>
      <c r="H84" s="177">
        <f>RES_hhdet_fech!H84/RES_summary!H$19</f>
        <v>1.1832931351107681</v>
      </c>
      <c r="I84" s="177">
        <f>RES_hhdet_fech!I84/RES_summary!I$19</f>
        <v>1.3494786208063558</v>
      </c>
      <c r="J84" s="177">
        <f>RES_hhdet_fech!J84/RES_summary!J$19</f>
        <v>0.56157425148837281</v>
      </c>
      <c r="K84" s="177">
        <f>RES_hhdet_fech!K84/RES_summary!K$19</f>
        <v>0.62487093813285499</v>
      </c>
      <c r="L84" s="177">
        <f>RES_hhdet_fech!L84/RES_summary!L$19</f>
        <v>0.42503437596620203</v>
      </c>
      <c r="M84" s="177">
        <f>RES_hhdet_fech!M84/RES_summary!M$19</f>
        <v>0.30461893656487699</v>
      </c>
      <c r="N84" s="177">
        <f>RES_hhdet_fech!N84/RES_summary!N$19</f>
        <v>0.61217019970209052</v>
      </c>
      <c r="O84" s="177">
        <f>RES_hhdet_fech!O84/RES_summary!O$19</f>
        <v>0.62696316148802178</v>
      </c>
      <c r="P84" s="177">
        <f>RES_hhdet_fech!P84/RES_summary!P$19</f>
        <v>0.62008359102314681</v>
      </c>
      <c r="Q84" s="177">
        <f>RES_hhdet_fech!Q84/RES_summary!Q$19</f>
        <v>0.65989736491606366</v>
      </c>
    </row>
    <row r="85" spans="1:17" ht="12.95" customHeight="1" x14ac:dyDescent="0.25">
      <c r="A85" s="158" t="s">
        <v>112</v>
      </c>
      <c r="B85" s="178">
        <f>RES_hhdet_fech!B85/RES_summary!B$19</f>
        <v>3.8222523781682893E-2</v>
      </c>
      <c r="C85" s="178">
        <f>RES_hhdet_fech!C85/RES_summary!C$19</f>
        <v>4.6713366963870954E-2</v>
      </c>
      <c r="D85" s="178">
        <f>RES_hhdet_fech!D85/RES_summary!D$19</f>
        <v>5.3842620534861142E-2</v>
      </c>
      <c r="E85" s="178">
        <f>RES_hhdet_fech!E85/RES_summary!E$19</f>
        <v>5.8314430926608173E-2</v>
      </c>
      <c r="F85" s="178">
        <f>RES_hhdet_fech!F85/RES_summary!F$19</f>
        <v>6.248718404054239E-2</v>
      </c>
      <c r="G85" s="178">
        <f>RES_hhdet_fech!G85/RES_summary!G$19</f>
        <v>6.819813215517917E-2</v>
      </c>
      <c r="H85" s="178">
        <f>RES_hhdet_fech!H85/RES_summary!H$19</f>
        <v>7.0021473486818392E-2</v>
      </c>
      <c r="I85" s="178">
        <f>RES_hhdet_fech!I85/RES_summary!I$19</f>
        <v>7.2112527300416812E-2</v>
      </c>
      <c r="J85" s="178">
        <f>RES_hhdet_fech!J85/RES_summary!J$19</f>
        <v>8.9662643790558175E-2</v>
      </c>
      <c r="K85" s="178">
        <f>RES_hhdet_fech!K85/RES_summary!K$19</f>
        <v>0.10659492427265109</v>
      </c>
      <c r="L85" s="178">
        <f>RES_hhdet_fech!L85/RES_summary!L$19</f>
        <v>0.11901486751087068</v>
      </c>
      <c r="M85" s="178">
        <f>RES_hhdet_fech!M85/RES_summary!M$19</f>
        <v>0.12717329963767382</v>
      </c>
      <c r="N85" s="178">
        <f>RES_hhdet_fech!N85/RES_summary!N$19</f>
        <v>0.13787724188408912</v>
      </c>
      <c r="O85" s="178">
        <f>RES_hhdet_fech!O85/RES_summary!O$19</f>
        <v>0.13952130300371743</v>
      </c>
      <c r="P85" s="178">
        <f>RES_hhdet_fech!P85/RES_summary!P$19</f>
        <v>0.13219497718714002</v>
      </c>
      <c r="Q85" s="178">
        <f>RES_hhdet_fech!Q85/RES_summary!Q$19</f>
        <v>0.13215639061746653</v>
      </c>
    </row>
    <row r="86" spans="1:17" ht="12" customHeight="1" x14ac:dyDescent="0.25">
      <c r="A86" s="23" t="s">
        <v>60</v>
      </c>
      <c r="B86" s="177">
        <f>RES_hhdet_fech!B86/RES_summary!B$19</f>
        <v>3.8222523781682893E-2</v>
      </c>
      <c r="C86" s="177">
        <f>RES_hhdet_fech!C86/RES_summary!C$19</f>
        <v>4.6713366963870954E-2</v>
      </c>
      <c r="D86" s="177">
        <f>RES_hhdet_fech!D86/RES_summary!D$19</f>
        <v>5.3842620534861142E-2</v>
      </c>
      <c r="E86" s="177">
        <f>RES_hhdet_fech!E86/RES_summary!E$19</f>
        <v>5.8314430926608173E-2</v>
      </c>
      <c r="F86" s="177">
        <f>RES_hhdet_fech!F86/RES_summary!F$19</f>
        <v>6.248718404054239E-2</v>
      </c>
      <c r="G86" s="177">
        <f>RES_hhdet_fech!G86/RES_summary!G$19</f>
        <v>6.819813215517917E-2</v>
      </c>
      <c r="H86" s="177">
        <f>RES_hhdet_fech!H86/RES_summary!H$19</f>
        <v>7.0021473486818392E-2</v>
      </c>
      <c r="I86" s="177">
        <f>RES_hhdet_fech!I86/RES_summary!I$19</f>
        <v>7.2112527300416812E-2</v>
      </c>
      <c r="J86" s="177">
        <f>RES_hhdet_fech!J86/RES_summary!J$19</f>
        <v>8.9662643790558175E-2</v>
      </c>
      <c r="K86" s="177">
        <f>RES_hhdet_fech!K86/RES_summary!K$19</f>
        <v>0.10659492427265109</v>
      </c>
      <c r="L86" s="177">
        <f>RES_hhdet_fech!L86/RES_summary!L$19</f>
        <v>0.11901486751087068</v>
      </c>
      <c r="M86" s="177">
        <f>RES_hhdet_fech!M86/RES_summary!M$19</f>
        <v>0.12717329963767382</v>
      </c>
      <c r="N86" s="177">
        <f>RES_hhdet_fech!N86/RES_summary!N$19</f>
        <v>0.13787724188408912</v>
      </c>
      <c r="O86" s="177">
        <f>RES_hhdet_fech!O86/RES_summary!O$19</f>
        <v>0.13952130300371743</v>
      </c>
      <c r="P86" s="177">
        <f>RES_hhdet_fech!P86/RES_summary!P$19</f>
        <v>0.13219497718714002</v>
      </c>
      <c r="Q86" s="177">
        <f>RES_hhdet_fech!Q86/RES_summary!Q$19</f>
        <v>0.13215639061746653</v>
      </c>
    </row>
    <row r="87" spans="1:17" ht="12" customHeight="1" x14ac:dyDescent="0.25">
      <c r="A87" s="158" t="s">
        <v>63</v>
      </c>
      <c r="B87" s="178">
        <f>RES_hhdet_fech!B87/RES_summary!B$19</f>
        <v>27.58963862694333</v>
      </c>
      <c r="C87" s="178">
        <f>RES_hhdet_fech!C87/RES_summary!C$19</f>
        <v>28.337613467022553</v>
      </c>
      <c r="D87" s="178">
        <f>RES_hhdet_fech!D87/RES_summary!D$19</f>
        <v>29.092627475135082</v>
      </c>
      <c r="E87" s="178">
        <f>RES_hhdet_fech!E87/RES_summary!E$19</f>
        <v>28.487943773363099</v>
      </c>
      <c r="F87" s="178">
        <f>RES_hhdet_fech!F87/RES_summary!F$19</f>
        <v>29.026358519858363</v>
      </c>
      <c r="G87" s="178">
        <f>RES_hhdet_fech!G87/RES_summary!G$19</f>
        <v>29.058505747960261</v>
      </c>
      <c r="H87" s="178">
        <f>RES_hhdet_fech!H87/RES_summary!H$19</f>
        <v>27.243297726361131</v>
      </c>
      <c r="I87" s="178">
        <f>RES_hhdet_fech!I87/RES_summary!I$19</f>
        <v>27.369234348973912</v>
      </c>
      <c r="J87" s="178">
        <f>RES_hhdet_fech!J87/RES_summary!J$19</f>
        <v>26.728425548505101</v>
      </c>
      <c r="K87" s="178">
        <f>RES_hhdet_fech!K87/RES_summary!K$19</f>
        <v>26.620396386954521</v>
      </c>
      <c r="L87" s="178">
        <f>RES_hhdet_fech!L87/RES_summary!L$19</f>
        <v>26.325809741728168</v>
      </c>
      <c r="M87" s="178">
        <f>RES_hhdet_fech!M87/RES_summary!M$19</f>
        <v>25.398662929824429</v>
      </c>
      <c r="N87" s="178">
        <f>RES_hhdet_fech!N87/RES_summary!N$19</f>
        <v>27.274938303575638</v>
      </c>
      <c r="O87" s="178">
        <f>RES_hhdet_fech!O87/RES_summary!O$19</f>
        <v>27.495570226570177</v>
      </c>
      <c r="P87" s="178">
        <f>RES_hhdet_fech!P87/RES_summary!P$19</f>
        <v>27.315007003528748</v>
      </c>
      <c r="Q87" s="178">
        <f>RES_hhdet_fech!Q87/RES_summary!Q$19</f>
        <v>27.269357677529875</v>
      </c>
    </row>
    <row r="88" spans="1:17" ht="12" customHeight="1" x14ac:dyDescent="0.25">
      <c r="A88" s="167" t="s">
        <v>156</v>
      </c>
      <c r="B88" s="183">
        <f>RES_hhdet_fech!B88/RES_summary!B$19</f>
        <v>31.804503071541134</v>
      </c>
      <c r="C88" s="183">
        <f>RES_hhdet_fech!C88/RES_summary!C$19</f>
        <v>31.957820626791658</v>
      </c>
      <c r="D88" s="183">
        <f>RES_hhdet_fech!D88/RES_summary!D$19</f>
        <v>31.426645574947312</v>
      </c>
      <c r="E88" s="183">
        <f>RES_hhdet_fech!E88/RES_summary!E$19</f>
        <v>31.157866679976081</v>
      </c>
      <c r="F88" s="183">
        <f>RES_hhdet_fech!F88/RES_summary!F$19</f>
        <v>31.102916037984109</v>
      </c>
      <c r="G88" s="183">
        <f>RES_hhdet_fech!G88/RES_summary!G$19</f>
        <v>30.597328888329187</v>
      </c>
      <c r="H88" s="183">
        <f>RES_hhdet_fech!H88/RES_summary!H$19</f>
        <v>30.187880199393504</v>
      </c>
      <c r="I88" s="183">
        <f>RES_hhdet_fech!I88/RES_summary!I$19</f>
        <v>29.73128626733331</v>
      </c>
      <c r="J88" s="183">
        <f>RES_hhdet_fech!J88/RES_summary!J$19</f>
        <v>29.784332162901208</v>
      </c>
      <c r="K88" s="183">
        <f>RES_hhdet_fech!K88/RES_summary!K$19</f>
        <v>29.354147768104607</v>
      </c>
      <c r="L88" s="183">
        <f>RES_hhdet_fech!L88/RES_summary!L$19</f>
        <v>29.681482147602296</v>
      </c>
      <c r="M88" s="183">
        <f>RES_hhdet_fech!M88/RES_summary!M$19</f>
        <v>29.19463229151367</v>
      </c>
      <c r="N88" s="183">
        <f>RES_hhdet_fech!N88/RES_summary!N$19</f>
        <v>29.202042021988973</v>
      </c>
      <c r="O88" s="183">
        <f>RES_hhdet_fech!O88/RES_summary!O$19</f>
        <v>29.164622944349791</v>
      </c>
      <c r="P88" s="183">
        <f>RES_hhdet_fech!P88/RES_summary!P$19</f>
        <v>28.675372075111856</v>
      </c>
      <c r="Q88" s="183">
        <f>RES_hhdet_fech!Q88/RES_summary!Q$19</f>
        <v>28.137081952113519</v>
      </c>
    </row>
    <row r="89" spans="1:17" ht="12" customHeight="1" x14ac:dyDescent="0.25">
      <c r="A89" s="167" t="s">
        <v>155</v>
      </c>
      <c r="B89" s="183">
        <f>RES_hhdet_fech!B89/RES_summary!B$19</f>
        <v>25.544361545431425</v>
      </c>
      <c r="C89" s="183">
        <f>RES_hhdet_fech!C89/RES_summary!C$19</f>
        <v>25.703777850113529</v>
      </c>
      <c r="D89" s="183">
        <f>RES_hhdet_fech!D89/RES_summary!D$19</f>
        <v>25.313526348501416</v>
      </c>
      <c r="E89" s="183">
        <f>RES_hhdet_fech!E89/RES_summary!E$19</f>
        <v>25.13389997508947</v>
      </c>
      <c r="F89" s="183">
        <f>RES_hhdet_fech!F89/RES_summary!F$19</f>
        <v>25.126014944468913</v>
      </c>
      <c r="G89" s="183">
        <f>RES_hhdet_fech!G89/RES_summary!G$19</f>
        <v>24.767159431928938</v>
      </c>
      <c r="H89" s="183">
        <f>RES_hhdet_fech!H89/RES_summary!H$19</f>
        <v>24.469587315593554</v>
      </c>
      <c r="I89" s="183">
        <f>RES_hhdet_fech!I89/RES_summary!I$19</f>
        <v>24.135842055557116</v>
      </c>
      <c r="J89" s="183">
        <f>RES_hhdet_fech!J89/RES_summary!J$19</f>
        <v>24.216581892129923</v>
      </c>
      <c r="K89" s="183">
        <f>RES_hhdet_fech!K89/RES_summary!K$19</f>
        <v>23.906605555365505</v>
      </c>
      <c r="L89" s="183">
        <f>RES_hhdet_fech!L89/RES_summary!L$19</f>
        <v>24.210867940479428</v>
      </c>
      <c r="M89" s="183">
        <f>RES_hhdet_fech!M89/RES_summary!M$19</f>
        <v>23.83057902085946</v>
      </c>
      <c r="N89" s="183">
        <f>RES_hhdet_fech!N89/RES_summary!N$19</f>
        <v>23.862606321596608</v>
      </c>
      <c r="O89" s="183">
        <f>RES_hhdet_fech!O89/RES_summary!O$19</f>
        <v>23.84923865473144</v>
      </c>
      <c r="P89" s="183">
        <f>RES_hhdet_fech!P89/RES_summary!P$19</f>
        <v>23.499521978040903</v>
      </c>
      <c r="Q89" s="183">
        <f>RES_hhdet_fech!Q89/RES_summary!Q$19</f>
        <v>23.075862915691591</v>
      </c>
    </row>
    <row r="90" spans="1:17" ht="12" customHeight="1" x14ac:dyDescent="0.25">
      <c r="A90" s="166" t="s">
        <v>55</v>
      </c>
      <c r="B90" s="182">
        <f>RES_hhdet_fech!B90/RES_summary!B$19</f>
        <v>20.672926996504589</v>
      </c>
      <c r="C90" s="182">
        <f>RES_hhdet_fech!C90/RES_summary!C$19</f>
        <v>20.772583407415794</v>
      </c>
      <c r="D90" s="182">
        <f>RES_hhdet_fech!D90/RES_summary!D$19</f>
        <v>20.427319623716581</v>
      </c>
      <c r="E90" s="182">
        <f>RES_hhdet_fech!E90/RES_summary!E$19</f>
        <v>20.25261334198478</v>
      </c>
      <c r="F90" s="182">
        <f>RES_hhdet_fech!F90/RES_summary!F$19</f>
        <v>20.216895424689369</v>
      </c>
      <c r="G90" s="182">
        <f>RES_hhdet_fech!G90/RES_summary!G$19</f>
        <v>19.888263777414611</v>
      </c>
      <c r="H90" s="182">
        <f>RES_hhdet_fech!H90/RES_summary!H$19</f>
        <v>19.622122129606215</v>
      </c>
      <c r="I90" s="182">
        <f>RES_hhdet_fech!I90/RES_summary!I$19</f>
        <v>19.325336073766895</v>
      </c>
      <c r="J90" s="182">
        <f>RES_hhdet_fech!J90/RES_summary!J$19</f>
        <v>19.359815905886375</v>
      </c>
      <c r="K90" s="182">
        <f>RES_hhdet_fech!K90/RES_summary!K$19</f>
        <v>19.080196049268139</v>
      </c>
      <c r="L90" s="182">
        <f>RES_hhdet_fech!L90/RES_summary!L$19</f>
        <v>19.29296339594131</v>
      </c>
      <c r="M90" s="182">
        <f>RES_hhdet_fech!M90/RES_summary!M$19</f>
        <v>18.976510989483771</v>
      </c>
      <c r="N90" s="182">
        <f>RES_hhdet_fech!N90/RES_summary!N$19</f>
        <v>18.981327314292638</v>
      </c>
      <c r="O90" s="182">
        <f>RES_hhdet_fech!O90/RES_summary!O$19</f>
        <v>18.957004913827209</v>
      </c>
      <c r="P90" s="182">
        <f>RES_hhdet_fech!P90/RES_summary!P$19</f>
        <v>18.638991848822545</v>
      </c>
      <c r="Q90" s="182">
        <f>RES_hhdet_fech!Q90/RES_summary!Q$19</f>
        <v>18.289103268873642</v>
      </c>
    </row>
    <row r="91" spans="1:17" ht="12" customHeight="1" x14ac:dyDescent="0.25">
      <c r="A91" s="147" t="s">
        <v>59</v>
      </c>
      <c r="B91" s="181">
        <f>RES_hhdet_fech!B91/RES_summary!B$19</f>
        <v>4.8714345489268434</v>
      </c>
      <c r="C91" s="181">
        <f>RES_hhdet_fech!C91/RES_summary!C$19</f>
        <v>4.9311944426977385</v>
      </c>
      <c r="D91" s="181">
        <f>RES_hhdet_fech!D91/RES_summary!D$19</f>
        <v>4.8862067247848282</v>
      </c>
      <c r="E91" s="181">
        <f>RES_hhdet_fech!E91/RES_summary!E$19</f>
        <v>4.8812866331046871</v>
      </c>
      <c r="F91" s="181">
        <f>RES_hhdet_fech!F91/RES_summary!F$19</f>
        <v>4.9091195197795443</v>
      </c>
      <c r="G91" s="181">
        <f>RES_hhdet_fech!G91/RES_summary!G$19</f>
        <v>4.8788956545143298</v>
      </c>
      <c r="H91" s="181">
        <f>RES_hhdet_fech!H91/RES_summary!H$19</f>
        <v>4.8474651859873399</v>
      </c>
      <c r="I91" s="181">
        <f>RES_hhdet_fech!I91/RES_summary!I$19</f>
        <v>4.8105059817902216</v>
      </c>
      <c r="J91" s="181">
        <f>RES_hhdet_fech!J91/RES_summary!J$19</f>
        <v>4.856765986243551</v>
      </c>
      <c r="K91" s="181">
        <f>RES_hhdet_fech!K91/RES_summary!K$19</f>
        <v>4.8264095060973657</v>
      </c>
      <c r="L91" s="181">
        <f>RES_hhdet_fech!L91/RES_summary!L$19</f>
        <v>4.9179045445381213</v>
      </c>
      <c r="M91" s="181">
        <f>RES_hhdet_fech!M91/RES_summary!M$19</f>
        <v>4.8540680313756948</v>
      </c>
      <c r="N91" s="181">
        <f>RES_hhdet_fech!N91/RES_summary!N$19</f>
        <v>4.8812790073039647</v>
      </c>
      <c r="O91" s="181">
        <f>RES_hhdet_fech!O91/RES_summary!O$19</f>
        <v>4.8922337409042287</v>
      </c>
      <c r="P91" s="181">
        <f>RES_hhdet_fech!P91/RES_summary!P$19</f>
        <v>4.8605301292183603</v>
      </c>
      <c r="Q91" s="181">
        <f>RES_hhdet_fech!Q91/RES_summary!Q$19</f>
        <v>4.7867596468179476</v>
      </c>
    </row>
    <row r="92" spans="1:17" ht="12" customHeight="1" x14ac:dyDescent="0.25">
      <c r="A92" s="163" t="s">
        <v>144</v>
      </c>
      <c r="B92" s="180">
        <f>RES_hhdet_fech!B92/RES_summary!B$19</f>
        <v>26.503801144660319</v>
      </c>
      <c r="C92" s="180">
        <f>RES_hhdet_fech!C92/RES_summary!C$19</f>
        <v>26.631110645993633</v>
      </c>
      <c r="D92" s="180">
        <f>RES_hhdet_fech!D92/RES_summary!D$19</f>
        <v>26.188961875233655</v>
      </c>
      <c r="E92" s="180">
        <f>RES_hhdet_fech!E92/RES_summary!E$19</f>
        <v>25.964763928769614</v>
      </c>
      <c r="F92" s="180">
        <f>RES_hhdet_fech!F92/RES_summary!F$19</f>
        <v>25.918899723158962</v>
      </c>
      <c r="G92" s="180">
        <f>RES_hhdet_fech!G92/RES_summary!G$19</f>
        <v>25.497921048069088</v>
      </c>
      <c r="H92" s="180">
        <f>RES_hhdet_fech!H92/RES_summary!H$19</f>
        <v>25.156376223717118</v>
      </c>
      <c r="I92" s="180">
        <f>RES_hhdet_fech!I92/RES_summary!I$19</f>
        <v>24.776048188536787</v>
      </c>
      <c r="J92" s="180">
        <f>RES_hhdet_fech!J92/RES_summary!J$19</f>
        <v>24.820331300994081</v>
      </c>
      <c r="K92" s="180">
        <f>RES_hhdet_fech!K92/RES_summary!K$19</f>
        <v>24.461578930056046</v>
      </c>
      <c r="L92" s="180">
        <f>RES_hhdet_fech!L92/RES_summary!L$19</f>
        <v>24.734412032576223</v>
      </c>
      <c r="M92" s="180">
        <f>RES_hhdet_fech!M92/RES_summary!M$19</f>
        <v>24.366164334532094</v>
      </c>
      <c r="N92" s="180">
        <f>RES_hhdet_fech!N92/RES_summary!N$19</f>
        <v>24.422079952836359</v>
      </c>
      <c r="O92" s="180">
        <f>RES_hhdet_fech!O92/RES_summary!O$19</f>
        <v>24.388318209771708</v>
      </c>
      <c r="P92" s="180">
        <f>RES_hhdet_fech!P92/RES_summary!P$19</f>
        <v>24.136638358867426</v>
      </c>
      <c r="Q92" s="180">
        <f>RES_hhdet_fech!Q92/RES_summary!Q$19</f>
        <v>23.673438467845607</v>
      </c>
    </row>
    <row r="93" spans="1:17" ht="12" customHeight="1" x14ac:dyDescent="0.25">
      <c r="A93" s="161" t="s">
        <v>143</v>
      </c>
      <c r="B93" s="179">
        <f>RES_hhdet_fech!B93/RES_summary!B$19</f>
        <v>22.098905292957838</v>
      </c>
      <c r="C93" s="179">
        <f>RES_hhdet_fech!C93/RES_summary!C$19</f>
        <v>22.241416362594858</v>
      </c>
      <c r="D93" s="179">
        <f>RES_hhdet_fech!D93/RES_summary!D$19</f>
        <v>21.909031943687733</v>
      </c>
      <c r="E93" s="179">
        <f>RES_hhdet_fech!E93/RES_summary!E$19</f>
        <v>21.758383186805823</v>
      </c>
      <c r="F93" s="179">
        <f>RES_hhdet_fech!F93/RES_summary!F$19</f>
        <v>21.75640433983251</v>
      </c>
      <c r="G93" s="179">
        <f>RES_hhdet_fech!G93/RES_summary!G$19</f>
        <v>21.452544335759754</v>
      </c>
      <c r="H93" s="179">
        <f>RES_hhdet_fech!H93/RES_summary!H$19</f>
        <v>21.19910973140351</v>
      </c>
      <c r="I93" s="179">
        <f>RES_hhdet_fech!I93/RES_summary!I$19</f>
        <v>20.914937304339254</v>
      </c>
      <c r="J93" s="179">
        <f>RES_hhdet_fech!J93/RES_summary!J$19</f>
        <v>20.989981331890249</v>
      </c>
      <c r="K93" s="179">
        <f>RES_hhdet_fech!K93/RES_summary!K$19</f>
        <v>20.726435810633898</v>
      </c>
      <c r="L93" s="179">
        <f>RES_hhdet_fech!L93/RES_summary!L$19</f>
        <v>20.995272365712562</v>
      </c>
      <c r="M93" s="179">
        <f>RES_hhdet_fech!M93/RES_summary!M$19</f>
        <v>20.692074848821385</v>
      </c>
      <c r="N93" s="179">
        <f>RES_hhdet_fech!N93/RES_summary!N$19</f>
        <v>20.755630976647506</v>
      </c>
      <c r="O93" s="179">
        <f>RES_hhdet_fech!O93/RES_summary!O$19</f>
        <v>20.744640577255719</v>
      </c>
      <c r="P93" s="179">
        <f>RES_hhdet_fech!P93/RES_summary!P$19</f>
        <v>20.54934506248204</v>
      </c>
      <c r="Q93" s="179">
        <f>RES_hhdet_fech!Q93/RES_summary!Q$19</f>
        <v>20.17449465091746</v>
      </c>
    </row>
    <row r="94" spans="1:17" ht="12" customHeight="1" x14ac:dyDescent="0.25">
      <c r="A94" s="148" t="s">
        <v>57</v>
      </c>
      <c r="B94" s="177">
        <f>RES_hhdet_fech!B94/RES_summary!B$19</f>
        <v>17.227470744030992</v>
      </c>
      <c r="C94" s="177">
        <f>RES_hhdet_fech!C94/RES_summary!C$19</f>
        <v>17.310221919897128</v>
      </c>
      <c r="D94" s="177">
        <f>RES_hhdet_fech!D94/RES_summary!D$19</f>
        <v>17.022825218902906</v>
      </c>
      <c r="E94" s="177">
        <f>RES_hhdet_fech!E94/RES_summary!E$19</f>
        <v>16.877096553701136</v>
      </c>
      <c r="F94" s="177">
        <f>RES_hhdet_fech!F94/RES_summary!F$19</f>
        <v>16.84728482005297</v>
      </c>
      <c r="G94" s="177">
        <f>RES_hhdet_fech!G94/RES_summary!G$19</f>
        <v>16.573648681245423</v>
      </c>
      <c r="H94" s="177">
        <f>RES_hhdet_fech!H94/RES_summary!H$19</f>
        <v>16.351644545416171</v>
      </c>
      <c r="I94" s="177">
        <f>RES_hhdet_fech!I94/RES_summary!I$19</f>
        <v>16.104431322549029</v>
      </c>
      <c r="J94" s="177">
        <f>RES_hhdet_fech!J94/RES_summary!J$19</f>
        <v>16.133215345646697</v>
      </c>
      <c r="K94" s="177">
        <f>RES_hhdet_fech!K94/RES_summary!K$19</f>
        <v>15.900026304536535</v>
      </c>
      <c r="L94" s="177">
        <f>RES_hhdet_fech!L94/RES_summary!L$19</f>
        <v>16.077367821174441</v>
      </c>
      <c r="M94" s="177">
        <f>RES_hhdet_fech!M94/RES_summary!M$19</f>
        <v>15.838006817445699</v>
      </c>
      <c r="N94" s="177">
        <f>RES_hhdet_fech!N94/RES_summary!N$19</f>
        <v>15.87435196934354</v>
      </c>
      <c r="O94" s="177">
        <f>RES_hhdet_fech!O94/RES_summary!O$19</f>
        <v>15.852406836351486</v>
      </c>
      <c r="P94" s="177">
        <f>RES_hhdet_fech!P94/RES_summary!P$19</f>
        <v>15.68881493326368</v>
      </c>
      <c r="Q94" s="177">
        <f>RES_hhdet_fech!Q94/RES_summary!Q$19</f>
        <v>15.387735004099515</v>
      </c>
    </row>
    <row r="95" spans="1:17" ht="12" customHeight="1" x14ac:dyDescent="0.25">
      <c r="A95" s="148" t="s">
        <v>59</v>
      </c>
      <c r="B95" s="177">
        <f>RES_hhdet_fech!B95/RES_summary!B$19</f>
        <v>4.8714345489268442</v>
      </c>
      <c r="C95" s="177">
        <f>RES_hhdet_fech!C95/RES_summary!C$19</f>
        <v>4.9311944426977314</v>
      </c>
      <c r="D95" s="177">
        <f>RES_hhdet_fech!D95/RES_summary!D$19</f>
        <v>4.886206724784822</v>
      </c>
      <c r="E95" s="177">
        <f>RES_hhdet_fech!E95/RES_summary!E$19</f>
        <v>4.8812866331046854</v>
      </c>
      <c r="F95" s="177">
        <f>RES_hhdet_fech!F95/RES_summary!F$19</f>
        <v>4.9091195197795434</v>
      </c>
      <c r="G95" s="177">
        <f>RES_hhdet_fech!G95/RES_summary!G$19</f>
        <v>4.8788956545143263</v>
      </c>
      <c r="H95" s="177">
        <f>RES_hhdet_fech!H95/RES_summary!H$19</f>
        <v>4.8474651859873363</v>
      </c>
      <c r="I95" s="177">
        <f>RES_hhdet_fech!I95/RES_summary!I$19</f>
        <v>4.8105059817902207</v>
      </c>
      <c r="J95" s="177">
        <f>RES_hhdet_fech!J95/RES_summary!J$19</f>
        <v>4.8567659862435519</v>
      </c>
      <c r="K95" s="177">
        <f>RES_hhdet_fech!K95/RES_summary!K$19</f>
        <v>4.8264095060973631</v>
      </c>
      <c r="L95" s="177">
        <f>RES_hhdet_fech!L95/RES_summary!L$19</f>
        <v>4.9179045445381213</v>
      </c>
      <c r="M95" s="177">
        <f>RES_hhdet_fech!M95/RES_summary!M$19</f>
        <v>4.8540680313756885</v>
      </c>
      <c r="N95" s="177">
        <f>RES_hhdet_fech!N95/RES_summary!N$19</f>
        <v>4.8812790073039656</v>
      </c>
      <c r="O95" s="177">
        <f>RES_hhdet_fech!O95/RES_summary!O$19</f>
        <v>4.892233740904234</v>
      </c>
      <c r="P95" s="177">
        <f>RES_hhdet_fech!P95/RES_summary!P$19</f>
        <v>4.8605301292183603</v>
      </c>
      <c r="Q95" s="177">
        <f>RES_hhdet_fech!Q95/RES_summary!Q$19</f>
        <v>4.7867596468179485</v>
      </c>
    </row>
    <row r="96" spans="1:17" ht="12" customHeight="1" x14ac:dyDescent="0.25">
      <c r="A96" s="163" t="s">
        <v>142</v>
      </c>
      <c r="B96" s="180">
        <f>RES_hhdet_fech!B96/RES_summary!B$19</f>
        <v>24.131533113125649</v>
      </c>
      <c r="C96" s="180">
        <f>RES_hhdet_fech!C96/RES_summary!C$19</f>
        <v>25.072533058988217</v>
      </c>
      <c r="D96" s="180">
        <f>RES_hhdet_fech!D96/RES_summary!D$19</f>
        <v>28.184596750795944</v>
      </c>
      <c r="E96" s="180">
        <f>RES_hhdet_fech!E96/RES_summary!E$19</f>
        <v>26.359787887017546</v>
      </c>
      <c r="F96" s="180">
        <f>RES_hhdet_fech!F96/RES_summary!F$19</f>
        <v>27.907924516396019</v>
      </c>
      <c r="G96" s="180">
        <f>RES_hhdet_fech!G96/RES_summary!G$19</f>
        <v>28.442286158722808</v>
      </c>
      <c r="H96" s="180">
        <f>RES_hhdet_fech!H96/RES_summary!H$19</f>
        <v>24.923566482664437</v>
      </c>
      <c r="I96" s="180">
        <f>RES_hhdet_fech!I96/RES_summary!I$19</f>
        <v>24.688860722575747</v>
      </c>
      <c r="J96" s="180">
        <f>RES_hhdet_fech!J96/RES_summary!J$19</f>
        <v>23.672829558796206</v>
      </c>
      <c r="K96" s="180">
        <f>RES_hhdet_fech!K96/RES_summary!K$19</f>
        <v>23.070844527800123</v>
      </c>
      <c r="L96" s="180">
        <f>RES_hhdet_fech!L96/RES_summary!L$19</f>
        <v>21.64673390480365</v>
      </c>
      <c r="M96" s="180">
        <f>RES_hhdet_fech!M96/RES_summary!M$19</f>
        <v>21.052600211601593</v>
      </c>
      <c r="N96" s="180">
        <f>RES_hhdet_fech!N96/RES_summary!N$19</f>
        <v>24.460501571168084</v>
      </c>
      <c r="O96" s="180">
        <f>RES_hhdet_fech!O96/RES_summary!O$19</f>
        <v>25.418653166095961</v>
      </c>
      <c r="P96" s="180">
        <f>RES_hhdet_fech!P96/RES_summary!P$19</f>
        <v>25.978116504039484</v>
      </c>
      <c r="Q96" s="180">
        <f>RES_hhdet_fech!Q96/RES_summary!Q$19</f>
        <v>27.231438893051909</v>
      </c>
    </row>
    <row r="97" spans="1:17" ht="12" customHeight="1" x14ac:dyDescent="0.25">
      <c r="A97" s="161" t="s">
        <v>141</v>
      </c>
      <c r="B97" s="179">
        <f>RES_hhdet_fech!B97/RES_summary!B$19</f>
        <v>20.556931072461371</v>
      </c>
      <c r="C97" s="179">
        <f>RES_hhdet_fech!C97/RES_summary!C$19</f>
        <v>21.228340931041309</v>
      </c>
      <c r="D97" s="179">
        <f>RES_hhdet_fech!D97/RES_summary!D$19</f>
        <v>23.206194612802836</v>
      </c>
      <c r="E97" s="179">
        <f>RES_hhdet_fech!E97/RES_summary!E$19</f>
        <v>22.015148759666879</v>
      </c>
      <c r="F97" s="179">
        <f>RES_hhdet_fech!F97/RES_summary!F$19</f>
        <v>23.049270455436695</v>
      </c>
      <c r="G97" s="179">
        <f>RES_hhdet_fech!G97/RES_summary!G$19</f>
        <v>23.366381657684908</v>
      </c>
      <c r="H97" s="179">
        <f>RES_hhdet_fech!H97/RES_summary!H$19</f>
        <v>21.047783399719314</v>
      </c>
      <c r="I97" s="179">
        <f>RES_hhdet_fech!I97/RES_summary!I$19</f>
        <v>20.85826545146455</v>
      </c>
      <c r="J97" s="179">
        <f>RES_hhdet_fech!J97/RES_summary!J$19</f>
        <v>20.244105199461611</v>
      </c>
      <c r="K97" s="179">
        <f>RES_hhdet_fech!K97/RES_summary!K$19</f>
        <v>19.822458449167431</v>
      </c>
      <c r="L97" s="179">
        <f>RES_hhdet_fech!L97/RES_summary!L$19</f>
        <v>18.98828158266037</v>
      </c>
      <c r="M97" s="179">
        <f>RES_hhdet_fech!M97/RES_summary!M$19</f>
        <v>18.538258168916595</v>
      </c>
      <c r="N97" s="179">
        <f>RES_hhdet_fech!N97/RES_summary!N$19</f>
        <v>20.78060502856308</v>
      </c>
      <c r="O97" s="179">
        <f>RES_hhdet_fech!O97/RES_summary!O$19</f>
        <v>21.41435829886651</v>
      </c>
      <c r="P97" s="179">
        <f>RES_hhdet_fech!P97/RES_summary!P$19</f>
        <v>21.746305856843875</v>
      </c>
      <c r="Q97" s="179">
        <f>RES_hhdet_fech!Q97/RES_summary!Q$19</f>
        <v>22.487194927301559</v>
      </c>
    </row>
    <row r="98" spans="1:17" ht="12" customHeight="1" x14ac:dyDescent="0.25">
      <c r="A98" s="148" t="s">
        <v>60</v>
      </c>
      <c r="B98" s="177">
        <f>RES_hhdet_fech!B98/RES_summary!B$19</f>
        <v>15.685496523534527</v>
      </c>
      <c r="C98" s="177">
        <f>RES_hhdet_fech!C98/RES_summary!C$19</f>
        <v>16.297146488343575</v>
      </c>
      <c r="D98" s="177">
        <f>RES_hhdet_fech!D98/RES_summary!D$19</f>
        <v>18.319987888018005</v>
      </c>
      <c r="E98" s="177">
        <f>RES_hhdet_fech!E98/RES_summary!E$19</f>
        <v>17.133862126562192</v>
      </c>
      <c r="F98" s="177">
        <f>RES_hhdet_fech!F98/RES_summary!F$19</f>
        <v>18.14015093565715</v>
      </c>
      <c r="G98" s="177">
        <f>RES_hhdet_fech!G98/RES_summary!G$19</f>
        <v>18.487486003170577</v>
      </c>
      <c r="H98" s="177">
        <f>RES_hhdet_fech!H98/RES_summary!H$19</f>
        <v>16.200318213731968</v>
      </c>
      <c r="I98" s="177">
        <f>RES_hhdet_fech!I98/RES_summary!I$19</f>
        <v>16.047759469674329</v>
      </c>
      <c r="J98" s="177">
        <f>RES_hhdet_fech!J98/RES_summary!J$19</f>
        <v>15.387339213218057</v>
      </c>
      <c r="K98" s="177">
        <f>RES_hhdet_fech!K98/RES_summary!K$19</f>
        <v>14.996048943070072</v>
      </c>
      <c r="L98" s="177">
        <f>RES_hhdet_fech!L98/RES_summary!L$19</f>
        <v>14.070377038122245</v>
      </c>
      <c r="M98" s="177">
        <f>RES_hhdet_fech!M98/RES_summary!M$19</f>
        <v>13.684190137540901</v>
      </c>
      <c r="N98" s="177">
        <f>RES_hhdet_fech!N98/RES_summary!N$19</f>
        <v>15.899326021259119</v>
      </c>
      <c r="O98" s="177">
        <f>RES_hhdet_fech!O98/RES_summary!O$19</f>
        <v>16.522124557962275</v>
      </c>
      <c r="P98" s="177">
        <f>RES_hhdet_fech!P98/RES_summary!P$19</f>
        <v>16.885775727625514</v>
      </c>
      <c r="Q98" s="177">
        <f>RES_hhdet_fech!Q98/RES_summary!Q$19</f>
        <v>17.700435280483607</v>
      </c>
    </row>
    <row r="99" spans="1:17" ht="12" customHeight="1" x14ac:dyDescent="0.25">
      <c r="A99" s="148" t="s">
        <v>59</v>
      </c>
      <c r="B99" s="177">
        <f>RES_hhdet_fech!B99/RES_summary!B$19</f>
        <v>4.8714345489268434</v>
      </c>
      <c r="C99" s="177">
        <f>RES_hhdet_fech!C99/RES_summary!C$19</f>
        <v>4.9311944426977377</v>
      </c>
      <c r="D99" s="177">
        <f>RES_hhdet_fech!D99/RES_summary!D$19</f>
        <v>4.8862067247848291</v>
      </c>
      <c r="E99" s="177">
        <f>RES_hhdet_fech!E99/RES_summary!E$19</f>
        <v>4.881286633104688</v>
      </c>
      <c r="F99" s="177">
        <f>RES_hhdet_fech!F99/RES_summary!F$19</f>
        <v>4.9091195197795416</v>
      </c>
      <c r="G99" s="177">
        <f>RES_hhdet_fech!G99/RES_summary!G$19</f>
        <v>4.8788956545143281</v>
      </c>
      <c r="H99" s="177">
        <f>RES_hhdet_fech!H99/RES_summary!H$19</f>
        <v>4.8474651859873408</v>
      </c>
      <c r="I99" s="177">
        <f>RES_hhdet_fech!I99/RES_summary!I$19</f>
        <v>4.8105059817902225</v>
      </c>
      <c r="J99" s="177">
        <f>RES_hhdet_fech!J99/RES_summary!J$19</f>
        <v>4.8567659862435519</v>
      </c>
      <c r="K99" s="177">
        <f>RES_hhdet_fech!K99/RES_summary!K$19</f>
        <v>4.8264095060973604</v>
      </c>
      <c r="L99" s="177">
        <f>RES_hhdet_fech!L99/RES_summary!L$19</f>
        <v>4.9179045445381222</v>
      </c>
      <c r="M99" s="177">
        <f>RES_hhdet_fech!M99/RES_summary!M$19</f>
        <v>4.8540680313756939</v>
      </c>
      <c r="N99" s="177">
        <f>RES_hhdet_fech!N99/RES_summary!N$19</f>
        <v>4.8812790073039638</v>
      </c>
      <c r="O99" s="177">
        <f>RES_hhdet_fech!O99/RES_summary!O$19</f>
        <v>4.8922337409042287</v>
      </c>
      <c r="P99" s="177">
        <f>RES_hhdet_fech!P99/RES_summary!P$19</f>
        <v>4.8605301292183603</v>
      </c>
      <c r="Q99" s="177">
        <f>RES_hhdet_fech!Q99/RES_summary!Q$19</f>
        <v>4.7867596468179476</v>
      </c>
    </row>
    <row r="100" spans="1:17" ht="12" customHeight="1" x14ac:dyDescent="0.25">
      <c r="A100" s="158" t="s">
        <v>62</v>
      </c>
      <c r="B100" s="178">
        <f>RES_hhdet_fech!B100/RES_summary!B$19</f>
        <v>7.8922797913279767</v>
      </c>
      <c r="C100" s="178">
        <f>RES_hhdet_fech!C100/RES_summary!C$19</f>
        <v>7.939912519441334</v>
      </c>
      <c r="D100" s="178">
        <f>RES_hhdet_fech!D100/RES_summary!D$19</f>
        <v>8.5605788262105484</v>
      </c>
      <c r="E100" s="178">
        <f>RES_hhdet_fech!E100/RES_summary!E$19</f>
        <v>8.6047550646364073</v>
      </c>
      <c r="F100" s="178">
        <f>RES_hhdet_fech!F100/RES_summary!F$19</f>
        <v>8.7605740480648784</v>
      </c>
      <c r="G100" s="178">
        <f>RES_hhdet_fech!G100/RES_summary!G$19</f>
        <v>8.9304936452785242</v>
      </c>
      <c r="H100" s="178">
        <f>RES_hhdet_fech!H100/RES_summary!H$19</f>
        <v>8.3719500210875069</v>
      </c>
      <c r="I100" s="178">
        <f>RES_hhdet_fech!I100/RES_summary!I$19</f>
        <v>8.3790875569989343</v>
      </c>
      <c r="J100" s="178">
        <f>RES_hhdet_fech!J100/RES_summary!J$19</f>
        <v>8.9928750247063949</v>
      </c>
      <c r="K100" s="178">
        <f>RES_hhdet_fech!K100/RES_summary!K$19</f>
        <v>8.6728830679155191</v>
      </c>
      <c r="L100" s="178">
        <f>RES_hhdet_fech!L100/RES_summary!L$19</f>
        <v>8.1319100221922849</v>
      </c>
      <c r="M100" s="178">
        <f>RES_hhdet_fech!M100/RES_summary!M$19</f>
        <v>8.4487128870835875</v>
      </c>
      <c r="N100" s="178">
        <f>RES_hhdet_fech!N100/RES_summary!N$19</f>
        <v>8.7720667904558347</v>
      </c>
      <c r="O100" s="178">
        <f>RES_hhdet_fech!O100/RES_summary!O$19</f>
        <v>8.8992931615074102</v>
      </c>
      <c r="P100" s="178">
        <f>RES_hhdet_fech!P100/RES_summary!P$19</f>
        <v>9.2168991201473336</v>
      </c>
      <c r="Q100" s="178">
        <f>RES_hhdet_fech!Q100/RES_summary!Q$19</f>
        <v>9.7354765181452265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13.890993381319591</v>
      </c>
      <c r="K101" s="177">
        <f>RES_hhdet_fech!K101/RES_summary!K$19</f>
        <v>14.083674751429538</v>
      </c>
      <c r="L101" s="177">
        <f>RES_hhdet_fech!L101/RES_summary!L$19</f>
        <v>14.152072109113941</v>
      </c>
      <c r="M101" s="177">
        <f>RES_hhdet_fech!M101/RES_summary!M$19</f>
        <v>14.163054255310145</v>
      </c>
      <c r="N101" s="177">
        <f>RES_hhdet_fech!N101/RES_summary!N$19</f>
        <v>14.179649527461278</v>
      </c>
      <c r="O101" s="177">
        <f>RES_hhdet_fech!O101/RES_summary!O$19</f>
        <v>14.148415300440528</v>
      </c>
      <c r="P101" s="177">
        <f>RES_hhdet_fech!P101/RES_summary!P$19</f>
        <v>14.132917513654736</v>
      </c>
      <c r="Q101" s="177">
        <f>RES_hhdet_fech!Q101/RES_summary!Q$19</f>
        <v>14.265072557191015</v>
      </c>
    </row>
    <row r="102" spans="1:17" ht="12" customHeight="1" x14ac:dyDescent="0.25">
      <c r="A102" s="23" t="s">
        <v>57</v>
      </c>
      <c r="B102" s="177">
        <f>RES_hhdet_fech!B102/RES_summary!B$19</f>
        <v>12.139587138459664</v>
      </c>
      <c r="C102" s="177">
        <f>RES_hhdet_fech!C102/RES_summary!C$19</f>
        <v>12.009204069184587</v>
      </c>
      <c r="D102" s="177">
        <f>RES_hhdet_fech!D102/RES_summary!D$19</f>
        <v>11.519934520453308</v>
      </c>
      <c r="E102" s="177">
        <f>RES_hhdet_fech!E102/RES_summary!E$19</f>
        <v>11.775156082741635</v>
      </c>
      <c r="F102" s="177">
        <f>RES_hhdet_fech!F102/RES_summary!F$19</f>
        <v>11.655541748001779</v>
      </c>
      <c r="G102" s="177">
        <f>RES_hhdet_fech!G102/RES_summary!G$19</f>
        <v>11.524264953031818</v>
      </c>
      <c r="H102" s="177">
        <f>RES_hhdet_fech!H102/RES_summary!H$19</f>
        <v>11.474151841502403</v>
      </c>
      <c r="I102" s="177">
        <f>RES_hhdet_fech!I102/RES_summary!I$19</f>
        <v>11.285258017837087</v>
      </c>
      <c r="J102" s="177">
        <f>RES_hhdet_fech!J102/RES_summary!J$19</f>
        <v>11.073540824802379</v>
      </c>
      <c r="K102" s="177">
        <f>RES_hhdet_fech!K102/RES_summary!K$19</f>
        <v>11.175398477917504</v>
      </c>
      <c r="L102" s="177">
        <f>RES_hhdet_fech!L102/RES_summary!L$19</f>
        <v>5.6127399872290233</v>
      </c>
      <c r="M102" s="177">
        <f>RES_hhdet_fech!M102/RES_summary!M$19</f>
        <v>11.052820627167726</v>
      </c>
      <c r="N102" s="177">
        <f>RES_hhdet_fech!N102/RES_summary!N$19</f>
        <v>10.99721185391507</v>
      </c>
      <c r="O102" s="177">
        <f>RES_hhdet_fech!O102/RES_summary!O$19</f>
        <v>10.914393343892488</v>
      </c>
      <c r="P102" s="177">
        <f>RES_hhdet_fech!P102/RES_summary!P$19</f>
        <v>10.702811337878419</v>
      </c>
      <c r="Q102" s="177">
        <f>RES_hhdet_fech!Q102/RES_summary!Q$19</f>
        <v>10.894336009779906</v>
      </c>
    </row>
    <row r="103" spans="1:17" ht="12" customHeight="1" x14ac:dyDescent="0.25">
      <c r="A103" s="29" t="s">
        <v>140</v>
      </c>
      <c r="B103" s="176">
        <f>RES_hhdet_fech!B103/RES_summary!B$19</f>
        <v>7.3891130884634126</v>
      </c>
      <c r="C103" s="176">
        <f>RES_hhdet_fech!C103/RES_summary!C$19</f>
        <v>7.4545502514967596</v>
      </c>
      <c r="D103" s="176">
        <f>RES_hhdet_fech!D103/RES_summary!D$19</f>
        <v>7.9471912720424722</v>
      </c>
      <c r="E103" s="176">
        <f>RES_hhdet_fech!E103/RES_summary!E$19</f>
        <v>8.3160753808195373</v>
      </c>
      <c r="F103" s="176">
        <f>RES_hhdet_fech!F103/RES_summary!F$19</f>
        <v>8.4444440863553947</v>
      </c>
      <c r="G103" s="176">
        <f>RES_hhdet_fech!G103/RES_summary!G$19</f>
        <v>8.6973973611894806</v>
      </c>
      <c r="H103" s="176">
        <f>RES_hhdet_fech!H103/RES_summary!H$19</f>
        <v>8.1371727835648571</v>
      </c>
      <c r="I103" s="176">
        <f>RES_hhdet_fech!I103/RES_summary!I$19</f>
        <v>8.059017569710468</v>
      </c>
      <c r="J103" s="176">
        <f>RES_hhdet_fech!J103/RES_summary!J$19</f>
        <v>7.2123378430997294</v>
      </c>
      <c r="K103" s="176">
        <f>RES_hhdet_fech!K103/RES_summary!K$19</f>
        <v>7.2429592179010447</v>
      </c>
      <c r="L103" s="176">
        <f>RES_hhdet_fech!L103/RES_summary!L$19</f>
        <v>7.3502757430846222</v>
      </c>
      <c r="M103" s="176">
        <f>RES_hhdet_fech!M103/RES_summary!M$19</f>
        <v>6.9648475478378993</v>
      </c>
      <c r="N103" s="176">
        <f>RES_hhdet_fech!N103/RES_summary!N$19</f>
        <v>7.5418885491211691</v>
      </c>
      <c r="O103" s="176">
        <f>RES_hhdet_fech!O103/RES_summary!O$19</f>
        <v>7.7880399378838376</v>
      </c>
      <c r="P103" s="176">
        <f>RES_hhdet_fech!P103/RES_summary!P$19</f>
        <v>8.1402264155063708</v>
      </c>
      <c r="Q103" s="176">
        <f>RES_hhdet_fech!Q103/RES_summary!Q$19</f>
        <v>8.8652804215910752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149.78864892632998</v>
      </c>
      <c r="C124" s="184">
        <f>RES_hhdet_fech!C124/RES_summary!C$19</f>
        <v>132.02627170808219</v>
      </c>
      <c r="D124" s="184">
        <f>RES_hhdet_fech!D124/RES_summary!D$19</f>
        <v>135.89631952241754</v>
      </c>
      <c r="E124" s="184">
        <f>RES_hhdet_fech!E124/RES_summary!E$19</f>
        <v>132.16603317815549</v>
      </c>
      <c r="F124" s="184">
        <f>RES_hhdet_fech!F124/RES_summary!F$19</f>
        <v>130.85394171622798</v>
      </c>
      <c r="G124" s="184">
        <f>RES_hhdet_fech!G124/RES_summary!G$19</f>
        <v>119.57318025640966</v>
      </c>
      <c r="H124" s="184">
        <f>RES_hhdet_fech!H124/RES_summary!H$19</f>
        <v>115.02322742447356</v>
      </c>
      <c r="I124" s="184">
        <f>RES_hhdet_fech!I124/RES_summary!I$19</f>
        <v>117.29482471472762</v>
      </c>
      <c r="J124" s="184">
        <f>RES_hhdet_fech!J124/RES_summary!J$19</f>
        <v>114.71019980958947</v>
      </c>
      <c r="K124" s="184">
        <f>RES_hhdet_fech!K124/RES_summary!K$19</f>
        <v>104.82570292828682</v>
      </c>
      <c r="L124" s="184">
        <f>RES_hhdet_fech!L124/RES_summary!L$19</f>
        <v>101.4629853431609</v>
      </c>
      <c r="M124" s="184">
        <f>RES_hhdet_fech!M124/RES_summary!M$19</f>
        <v>117.75566669392097</v>
      </c>
      <c r="N124" s="184">
        <f>RES_hhdet_fech!N124/RES_summary!N$19</f>
        <v>100.60427119783907</v>
      </c>
      <c r="O124" s="184">
        <f>RES_hhdet_fech!O124/RES_summary!O$19</f>
        <v>104.3187700888534</v>
      </c>
      <c r="P124" s="184">
        <f>RES_hhdet_fech!P124/RES_summary!P$19</f>
        <v>101.90871086239044</v>
      </c>
      <c r="Q124" s="184">
        <f>RES_hhdet_fech!Q124/RES_summary!Q$19</f>
        <v>106.5352848168741</v>
      </c>
    </row>
    <row r="125" spans="1:17" ht="12.95" customHeight="1" x14ac:dyDescent="0.25">
      <c r="A125" s="158" t="s">
        <v>65</v>
      </c>
      <c r="B125" s="178">
        <f>RES_hhdet_fech!B125/RES_summary!B$19</f>
        <v>122.78668847569358</v>
      </c>
      <c r="C125" s="178">
        <f>RES_hhdet_fech!C125/RES_summary!C$19</f>
        <v>107.04367218111165</v>
      </c>
      <c r="D125" s="178">
        <f>RES_hhdet_fech!D125/RES_summary!D$19</f>
        <v>108.10496769958607</v>
      </c>
      <c r="E125" s="178">
        <f>RES_hhdet_fech!E125/RES_summary!E$19</f>
        <v>105.84072198015025</v>
      </c>
      <c r="F125" s="178">
        <f>RES_hhdet_fech!F125/RES_summary!F$19</f>
        <v>104.51555515018589</v>
      </c>
      <c r="G125" s="178">
        <f>RES_hhdet_fech!G125/RES_summary!G$19</f>
        <v>93.280817793398455</v>
      </c>
      <c r="H125" s="178">
        <f>RES_hhdet_fech!H125/RES_summary!H$19</f>
        <v>88.790409281485481</v>
      </c>
      <c r="I125" s="178">
        <f>RES_hhdet_fech!I125/RES_summary!I$19</f>
        <v>92.57610648007784</v>
      </c>
      <c r="J125" s="178">
        <f>RES_hhdet_fech!J125/RES_summary!J$19</f>
        <v>89.40072995402835</v>
      </c>
      <c r="K125" s="178">
        <f>RES_hhdet_fech!K125/RES_summary!K$19</f>
        <v>80.193484992885828</v>
      </c>
      <c r="L125" s="178">
        <f>RES_hhdet_fech!L125/RES_summary!L$19</f>
        <v>80.525799758330024</v>
      </c>
      <c r="M125" s="178">
        <f>RES_hhdet_fech!M125/RES_summary!M$19</f>
        <v>90.80726110771208</v>
      </c>
      <c r="N125" s="178">
        <f>RES_hhdet_fech!N125/RES_summary!N$19</f>
        <v>75.544484772890783</v>
      </c>
      <c r="O125" s="178">
        <f>RES_hhdet_fech!O125/RES_summary!O$19</f>
        <v>81.750186521004366</v>
      </c>
      <c r="P125" s="178">
        <f>RES_hhdet_fech!P125/RES_summary!P$19</f>
        <v>76.066759333609923</v>
      </c>
      <c r="Q125" s="178">
        <f>RES_hhdet_fech!Q125/RES_summary!Q$19</f>
        <v>81.35921005230793</v>
      </c>
    </row>
    <row r="126" spans="1:17" ht="12" customHeight="1" x14ac:dyDescent="0.25">
      <c r="A126" s="23" t="s">
        <v>149</v>
      </c>
      <c r="B126" s="177">
        <f>RES_hhdet_fech!B126/RES_summary!B$19</f>
        <v>122.17938797794834</v>
      </c>
      <c r="C126" s="177">
        <f>RES_hhdet_fech!C126/RES_summary!C$19</f>
        <v>106.49160487128013</v>
      </c>
      <c r="D126" s="177">
        <f>RES_hhdet_fech!D126/RES_summary!D$19</f>
        <v>107.14299975595145</v>
      </c>
      <c r="E126" s="177">
        <f>RES_hhdet_fech!E126/RES_summary!E$19</f>
        <v>105.01404497548938</v>
      </c>
      <c r="F126" s="177">
        <f>RES_hhdet_fech!F126/RES_summary!F$19</f>
        <v>103.62885773994144</v>
      </c>
      <c r="G126" s="177">
        <f>RES_hhdet_fech!G126/RES_summary!G$19</f>
        <v>92.488550462702733</v>
      </c>
      <c r="H126" s="177">
        <f>RES_hhdet_fech!H126/RES_summary!H$19</f>
        <v>88.233250096656562</v>
      </c>
      <c r="I126" s="177">
        <f>RES_hhdet_fech!I126/RES_summary!I$19</f>
        <v>91.967732754760831</v>
      </c>
      <c r="J126" s="177">
        <f>RES_hhdet_fech!J126/RES_summary!J$19</f>
        <v>89.154225362278353</v>
      </c>
      <c r="K126" s="177">
        <f>RES_hhdet_fech!K126/RES_summary!K$19</f>
        <v>79.939818306788354</v>
      </c>
      <c r="L126" s="177">
        <f>RES_hhdet_fech!L126/RES_summary!L$19</f>
        <v>80.375132914236275</v>
      </c>
      <c r="M126" s="177">
        <f>RES_hhdet_fech!M126/RES_summary!M$19</f>
        <v>90.629799526775514</v>
      </c>
      <c r="N126" s="177">
        <f>RES_hhdet_fech!N126/RES_summary!N$19</f>
        <v>75.302030303253972</v>
      </c>
      <c r="O126" s="177">
        <f>RES_hhdet_fech!O126/RES_summary!O$19</f>
        <v>81.500110060936791</v>
      </c>
      <c r="P126" s="177">
        <f>RES_hhdet_fech!P126/RES_summary!P$19</f>
        <v>75.743943760802665</v>
      </c>
      <c r="Q126" s="177">
        <f>RES_hhdet_fech!Q126/RES_summary!Q$19</f>
        <v>81.040394959217792</v>
      </c>
    </row>
    <row r="127" spans="1:17" ht="12" customHeight="1" x14ac:dyDescent="0.25">
      <c r="A127" s="23" t="s">
        <v>60</v>
      </c>
      <c r="B127" s="177">
        <f>RES_hhdet_fech!B127/RES_summary!B$19</f>
        <v>0.60730049774524397</v>
      </c>
      <c r="C127" s="177">
        <f>RES_hhdet_fech!C127/RES_summary!C$19</f>
        <v>0.5520673098315052</v>
      </c>
      <c r="D127" s="177">
        <f>RES_hhdet_fech!D127/RES_summary!D$19</f>
        <v>0.96196794363462368</v>
      </c>
      <c r="E127" s="177">
        <f>RES_hhdet_fech!E127/RES_summary!E$19</f>
        <v>0.82667700466085459</v>
      </c>
      <c r="F127" s="177">
        <f>RES_hhdet_fech!F127/RES_summary!F$19</f>
        <v>0.88669741024445059</v>
      </c>
      <c r="G127" s="177">
        <f>RES_hhdet_fech!G127/RES_summary!G$19</f>
        <v>0.79226733069572697</v>
      </c>
      <c r="H127" s="177">
        <f>RES_hhdet_fech!H127/RES_summary!H$19</f>
        <v>0.55715918482892623</v>
      </c>
      <c r="I127" s="177">
        <f>RES_hhdet_fech!I127/RES_summary!I$19</f>
        <v>0.6083737253170054</v>
      </c>
      <c r="J127" s="177">
        <f>RES_hhdet_fech!J127/RES_summary!J$19</f>
        <v>0.24650459174999714</v>
      </c>
      <c r="K127" s="177">
        <f>RES_hhdet_fech!K127/RES_summary!K$19</f>
        <v>0.25366668609747373</v>
      </c>
      <c r="L127" s="177">
        <f>RES_hhdet_fech!L127/RES_summary!L$19</f>
        <v>0.1506668440937397</v>
      </c>
      <c r="M127" s="177">
        <f>RES_hhdet_fech!M127/RES_summary!M$19</f>
        <v>0.17746158093655987</v>
      </c>
      <c r="N127" s="177">
        <f>RES_hhdet_fech!N127/RES_summary!N$19</f>
        <v>0.2424544696368118</v>
      </c>
      <c r="O127" s="177">
        <f>RES_hhdet_fech!O127/RES_summary!O$19</f>
        <v>0.25007646006756273</v>
      </c>
      <c r="P127" s="177">
        <f>RES_hhdet_fech!P127/RES_summary!P$19</f>
        <v>0.3228155728072718</v>
      </c>
      <c r="Q127" s="177">
        <f>RES_hhdet_fech!Q127/RES_summary!Q$19</f>
        <v>0.31881509309013417</v>
      </c>
    </row>
    <row r="128" spans="1:17" ht="12.95" customHeight="1" x14ac:dyDescent="0.25">
      <c r="A128" s="158" t="s">
        <v>112</v>
      </c>
      <c r="B128" s="178">
        <f>RES_hhdet_fech!B128/RES_summary!B$19</f>
        <v>3.8123379699148523E-2</v>
      </c>
      <c r="C128" s="178">
        <f>RES_hhdet_fech!C128/RES_summary!C$19</f>
        <v>4.6925219132428697E-2</v>
      </c>
      <c r="D128" s="178">
        <f>RES_hhdet_fech!D128/RES_summary!D$19</f>
        <v>5.3775440983238568E-2</v>
      </c>
      <c r="E128" s="178">
        <f>RES_hhdet_fech!E128/RES_summary!E$19</f>
        <v>5.8918212025879185E-2</v>
      </c>
      <c r="F128" s="178">
        <f>RES_hhdet_fech!F128/RES_summary!F$19</f>
        <v>6.3262557567968267E-2</v>
      </c>
      <c r="G128" s="178">
        <f>RES_hhdet_fech!G128/RES_summary!G$19</f>
        <v>6.9321327882102823E-2</v>
      </c>
      <c r="H128" s="178">
        <f>RES_hhdet_fech!H128/RES_summary!H$19</f>
        <v>7.3790365671530786E-2</v>
      </c>
      <c r="I128" s="178">
        <f>RES_hhdet_fech!I128/RES_summary!I$19</f>
        <v>7.9025850236353251E-2</v>
      </c>
      <c r="J128" s="178">
        <f>RES_hhdet_fech!J128/RES_summary!J$19</f>
        <v>9.5393000034539058E-2</v>
      </c>
      <c r="K128" s="178">
        <f>RES_hhdet_fech!K128/RES_summary!K$19</f>
        <v>0.10960302530451503</v>
      </c>
      <c r="L128" s="178">
        <f>RES_hhdet_fech!L128/RES_summary!L$19</f>
        <v>0.12273784877777109</v>
      </c>
      <c r="M128" s="178">
        <f>RES_hhdet_fech!M128/RES_summary!M$19</f>
        <v>0.13200423120538254</v>
      </c>
      <c r="N128" s="178">
        <f>RES_hhdet_fech!N128/RES_summary!N$19</f>
        <v>0.13909045486853244</v>
      </c>
      <c r="O128" s="178">
        <f>RES_hhdet_fech!O128/RES_summary!O$19</f>
        <v>0.13659975566072299</v>
      </c>
      <c r="P128" s="178">
        <f>RES_hhdet_fech!P128/RES_summary!P$19</f>
        <v>0.1263717980538874</v>
      </c>
      <c r="Q128" s="178">
        <f>RES_hhdet_fech!Q128/RES_summary!Q$19</f>
        <v>0.1256483151826823</v>
      </c>
    </row>
    <row r="129" spans="1:17" ht="12" customHeight="1" x14ac:dyDescent="0.25">
      <c r="A129" s="23" t="s">
        <v>60</v>
      </c>
      <c r="B129" s="177">
        <f>RES_hhdet_fech!B129/RES_summary!B$19</f>
        <v>3.8123379699148523E-2</v>
      </c>
      <c r="C129" s="177">
        <f>RES_hhdet_fech!C129/RES_summary!C$19</f>
        <v>4.6925219132428697E-2</v>
      </c>
      <c r="D129" s="177">
        <f>RES_hhdet_fech!D129/RES_summary!D$19</f>
        <v>5.3775440983238568E-2</v>
      </c>
      <c r="E129" s="177">
        <f>RES_hhdet_fech!E129/RES_summary!E$19</f>
        <v>5.8918212025879185E-2</v>
      </c>
      <c r="F129" s="177">
        <f>RES_hhdet_fech!F129/RES_summary!F$19</f>
        <v>6.3262557567968267E-2</v>
      </c>
      <c r="G129" s="177">
        <f>RES_hhdet_fech!G129/RES_summary!G$19</f>
        <v>6.9321327882102823E-2</v>
      </c>
      <c r="H129" s="177">
        <f>RES_hhdet_fech!H129/RES_summary!H$19</f>
        <v>7.3790365671530786E-2</v>
      </c>
      <c r="I129" s="177">
        <f>RES_hhdet_fech!I129/RES_summary!I$19</f>
        <v>7.9025850236353251E-2</v>
      </c>
      <c r="J129" s="177">
        <f>RES_hhdet_fech!J129/RES_summary!J$19</f>
        <v>9.5393000034539058E-2</v>
      </c>
      <c r="K129" s="177">
        <f>RES_hhdet_fech!K129/RES_summary!K$19</f>
        <v>0.10960302530451503</v>
      </c>
      <c r="L129" s="177">
        <f>RES_hhdet_fech!L129/RES_summary!L$19</f>
        <v>0.12273784877777109</v>
      </c>
      <c r="M129" s="177">
        <f>RES_hhdet_fech!M129/RES_summary!M$19</f>
        <v>0.13200423120538254</v>
      </c>
      <c r="N129" s="177">
        <f>RES_hhdet_fech!N129/RES_summary!N$19</f>
        <v>0.13909045486853244</v>
      </c>
      <c r="O129" s="177">
        <f>RES_hhdet_fech!O129/RES_summary!O$19</f>
        <v>0.13659975566072299</v>
      </c>
      <c r="P129" s="177">
        <f>RES_hhdet_fech!P129/RES_summary!P$19</f>
        <v>0.1263717980538874</v>
      </c>
      <c r="Q129" s="177">
        <f>RES_hhdet_fech!Q129/RES_summary!Q$19</f>
        <v>0.1256483151826823</v>
      </c>
    </row>
    <row r="130" spans="1:17" ht="12" customHeight="1" x14ac:dyDescent="0.25">
      <c r="A130" s="158" t="s">
        <v>63</v>
      </c>
      <c r="B130" s="178">
        <f>RES_hhdet_fech!B130/RES_summary!B$19</f>
        <v>19.071475993576222</v>
      </c>
      <c r="C130" s="178">
        <f>RES_hhdet_fech!C130/RES_summary!C$19</f>
        <v>16.990929296959624</v>
      </c>
      <c r="D130" s="178">
        <f>RES_hhdet_fech!D130/RES_summary!D$19</f>
        <v>19.166897922385864</v>
      </c>
      <c r="E130" s="178">
        <f>RES_hhdet_fech!E130/RES_summary!E$19</f>
        <v>17.6412545121817</v>
      </c>
      <c r="F130" s="178">
        <f>RES_hhdet_fech!F130/RES_summary!F$19</f>
        <v>17.490814133494901</v>
      </c>
      <c r="G130" s="178">
        <f>RES_hhdet_fech!G130/RES_summary!G$19</f>
        <v>17.269735196200106</v>
      </c>
      <c r="H130" s="178">
        <f>RES_hhdet_fech!H130/RES_summary!H$19</f>
        <v>17.74302372465122</v>
      </c>
      <c r="I130" s="178">
        <f>RES_hhdet_fech!I130/RES_summary!I$19</f>
        <v>16.202129488127493</v>
      </c>
      <c r="J130" s="178">
        <f>RES_hhdet_fech!J130/RES_summary!J$19</f>
        <v>17.109487057987437</v>
      </c>
      <c r="K130" s="178">
        <f>RES_hhdet_fech!K130/RES_summary!K$19</f>
        <v>16.773893106132835</v>
      </c>
      <c r="L130" s="178">
        <f>RES_hhdet_fech!L130/RES_summary!L$19</f>
        <v>13.630709523851658</v>
      </c>
      <c r="M130" s="178">
        <f>RES_hhdet_fech!M130/RES_summary!M$19</f>
        <v>19.10956260345672</v>
      </c>
      <c r="N130" s="178">
        <f>RES_hhdet_fech!N130/RES_summary!N$19</f>
        <v>16.827701386026675</v>
      </c>
      <c r="O130" s="178">
        <f>RES_hhdet_fech!O130/RES_summary!O$19</f>
        <v>14.199250358960327</v>
      </c>
      <c r="P130" s="178">
        <f>RES_hhdet_fech!P130/RES_summary!P$19</f>
        <v>17.104814278476344</v>
      </c>
      <c r="Q130" s="178">
        <f>RES_hhdet_fech!Q130/RES_summary!Q$19</f>
        <v>15.839424276449177</v>
      </c>
    </row>
    <row r="131" spans="1:17" ht="12" customHeight="1" x14ac:dyDescent="0.25">
      <c r="A131" s="167" t="s">
        <v>148</v>
      </c>
      <c r="B131" s="183">
        <f>RES_hhdet_fech!B131/RES_summary!B$19</f>
        <v>17.992836215062738</v>
      </c>
      <c r="C131" s="183">
        <f>RES_hhdet_fech!C131/RES_summary!C$19</f>
        <v>15.270264936075362</v>
      </c>
      <c r="D131" s="183">
        <f>RES_hhdet_fech!D131/RES_summary!D$19</f>
        <v>17.373524852576448</v>
      </c>
      <c r="E131" s="183">
        <f>RES_hhdet_fech!E131/RES_summary!E$19</f>
        <v>15.986058161229563</v>
      </c>
      <c r="F131" s="183">
        <f>RES_hhdet_fech!F131/RES_summary!F$19</f>
        <v>15.533188241574551</v>
      </c>
      <c r="G131" s="183">
        <f>RES_hhdet_fech!G131/RES_summary!G$19</f>
        <v>14.874716536960891</v>
      </c>
      <c r="H131" s="183">
        <f>RES_hhdet_fech!H131/RES_summary!H$19</f>
        <v>16.269109918090837</v>
      </c>
      <c r="I131" s="183">
        <f>RES_hhdet_fech!I131/RES_summary!I$19</f>
        <v>16.071559839555942</v>
      </c>
      <c r="J131" s="183">
        <f>RES_hhdet_fech!J131/RES_summary!J$19</f>
        <v>16.151100580730091</v>
      </c>
      <c r="K131" s="183">
        <f>RES_hhdet_fech!K131/RES_summary!K$19</f>
        <v>15.970450775605359</v>
      </c>
      <c r="L131" s="183">
        <f>RES_hhdet_fech!L131/RES_summary!L$19</f>
        <v>13.172860087413126</v>
      </c>
      <c r="M131" s="183">
        <f>RES_hhdet_fech!M131/RES_summary!M$19</f>
        <v>19.128007560151197</v>
      </c>
      <c r="N131" s="183">
        <f>RES_hhdet_fech!N131/RES_summary!N$19</f>
        <v>16.069222385977469</v>
      </c>
      <c r="O131" s="183">
        <f>RES_hhdet_fech!O131/RES_summary!O$19</f>
        <v>14.107184367077332</v>
      </c>
      <c r="P131" s="183">
        <f>RES_hhdet_fech!P131/RES_summary!P$19</f>
        <v>17.178611112158915</v>
      </c>
      <c r="Q131" s="183">
        <f>RES_hhdet_fech!Q131/RES_summary!Q$19</f>
        <v>15.728862799366784</v>
      </c>
    </row>
    <row r="132" spans="1:17" ht="12" customHeight="1" x14ac:dyDescent="0.25">
      <c r="A132" s="167" t="s">
        <v>147</v>
      </c>
      <c r="B132" s="183">
        <f>RES_hhdet_fech!B132/RES_summary!B$19</f>
        <v>16.566778088719595</v>
      </c>
      <c r="C132" s="183">
        <f>RES_hhdet_fech!C132/RES_summary!C$19</f>
        <v>14.856866651147508</v>
      </c>
      <c r="D132" s="183">
        <f>RES_hhdet_fech!D132/RES_summary!D$19</f>
        <v>16.178997878960473</v>
      </c>
      <c r="E132" s="183">
        <f>RES_hhdet_fech!E132/RES_summary!E$19</f>
        <v>15.272224437904237</v>
      </c>
      <c r="F132" s="183">
        <f>RES_hhdet_fech!F132/RES_summary!F$19</f>
        <v>15.00569187680278</v>
      </c>
      <c r="G132" s="183">
        <f>RES_hhdet_fech!G132/RES_summary!G$19</f>
        <v>14.547461403539373</v>
      </c>
      <c r="H132" s="183">
        <f>RES_hhdet_fech!H132/RES_summary!H$19</f>
        <v>15.422386632746415</v>
      </c>
      <c r="I132" s="183">
        <f>RES_hhdet_fech!I132/RES_summary!I$19</f>
        <v>15.257019877501682</v>
      </c>
      <c r="J132" s="183">
        <f>RES_hhdet_fech!J132/RES_summary!J$19</f>
        <v>15.354981363718583</v>
      </c>
      <c r="K132" s="183">
        <f>RES_hhdet_fech!K132/RES_summary!K$19</f>
        <v>15.207202510240881</v>
      </c>
      <c r="L132" s="183">
        <f>RES_hhdet_fech!L132/RES_summary!L$19</f>
        <v>13.480263601356571</v>
      </c>
      <c r="M132" s="183">
        <f>RES_hhdet_fech!M132/RES_summary!M$19</f>
        <v>17.287272945473898</v>
      </c>
      <c r="N132" s="183">
        <f>RES_hhdet_fech!N132/RES_summary!N$19</f>
        <v>15.326273558189225</v>
      </c>
      <c r="O132" s="183">
        <f>RES_hhdet_fech!O132/RES_summary!O$19</f>
        <v>14.061903579504442</v>
      </c>
      <c r="P132" s="183">
        <f>RES_hhdet_fech!P132/RES_summary!P$19</f>
        <v>16.026627352121555</v>
      </c>
      <c r="Q132" s="183">
        <f>RES_hhdet_fech!Q132/RES_summary!Q$19</f>
        <v>15.010520466406259</v>
      </c>
    </row>
    <row r="133" spans="1:17" ht="12" customHeight="1" x14ac:dyDescent="0.25">
      <c r="A133" s="166" t="s">
        <v>61</v>
      </c>
      <c r="B133" s="182">
        <f>RES_hhdet_fech!B133/RES_summary!B$19</f>
        <v>11.69534353979275</v>
      </c>
      <c r="C133" s="182">
        <f>RES_hhdet_fech!C133/RES_summary!C$19</f>
        <v>9.9256722084497699</v>
      </c>
      <c r="D133" s="182">
        <f>RES_hhdet_fech!D133/RES_summary!D$19</f>
        <v>11.292791154175646</v>
      </c>
      <c r="E133" s="182">
        <f>RES_hhdet_fech!E133/RES_summary!E$19</f>
        <v>10.390937804799551</v>
      </c>
      <c r="F133" s="182">
        <f>RES_hhdet_fech!F133/RES_summary!F$19</f>
        <v>10.096572357023234</v>
      </c>
      <c r="G133" s="182">
        <f>RES_hhdet_fech!G133/RES_summary!G$19</f>
        <v>9.6685657490250492</v>
      </c>
      <c r="H133" s="182">
        <f>RES_hhdet_fech!H133/RES_summary!H$19</f>
        <v>10.574921446759078</v>
      </c>
      <c r="I133" s="182">
        <f>RES_hhdet_fech!I133/RES_summary!I$19</f>
        <v>10.446513895711464</v>
      </c>
      <c r="J133" s="182">
        <f>RES_hhdet_fech!J133/RES_summary!J$19</f>
        <v>10.498215377475033</v>
      </c>
      <c r="K133" s="182">
        <f>RES_hhdet_fech!K133/RES_summary!K$19</f>
        <v>10.380793004143516</v>
      </c>
      <c r="L133" s="182">
        <f>RES_hhdet_fech!L133/RES_summary!L$19</f>
        <v>8.562359056818444</v>
      </c>
      <c r="M133" s="182">
        <f>RES_hhdet_fech!M133/RES_summary!M$19</f>
        <v>12.433204914098203</v>
      </c>
      <c r="N133" s="182">
        <f>RES_hhdet_fech!N133/RES_summary!N$19</f>
        <v>10.444994550885259</v>
      </c>
      <c r="O133" s="182">
        <f>RES_hhdet_fech!O133/RES_summary!O$19</f>
        <v>9.1696698386002087</v>
      </c>
      <c r="P133" s="182">
        <f>RES_hhdet_fech!P133/RES_summary!P$19</f>
        <v>11.166097222903195</v>
      </c>
      <c r="Q133" s="182">
        <f>RES_hhdet_fech!Q133/RES_summary!Q$19</f>
        <v>10.223760819588309</v>
      </c>
    </row>
    <row r="134" spans="1:17" ht="12" customHeight="1" x14ac:dyDescent="0.25">
      <c r="A134" s="147" t="s">
        <v>59</v>
      </c>
      <c r="B134" s="181">
        <f>RES_hhdet_fech!B134/RES_summary!B$19</f>
        <v>4.8714345489268434</v>
      </c>
      <c r="C134" s="181">
        <f>RES_hhdet_fech!C134/RES_summary!C$19</f>
        <v>4.9311944426977368</v>
      </c>
      <c r="D134" s="181">
        <f>RES_hhdet_fech!D134/RES_summary!D$19</f>
        <v>4.8862067247848273</v>
      </c>
      <c r="E134" s="181">
        <f>RES_hhdet_fech!E134/RES_summary!E$19</f>
        <v>4.881286633104688</v>
      </c>
      <c r="F134" s="181">
        <f>RES_hhdet_fech!F134/RES_summary!F$19</f>
        <v>4.9091195197795434</v>
      </c>
      <c r="G134" s="181">
        <f>RES_hhdet_fech!G134/RES_summary!G$19</f>
        <v>4.8788956545143272</v>
      </c>
      <c r="H134" s="181">
        <f>RES_hhdet_fech!H134/RES_summary!H$19</f>
        <v>4.8474651859873372</v>
      </c>
      <c r="I134" s="181">
        <f>RES_hhdet_fech!I134/RES_summary!I$19</f>
        <v>4.8105059817902225</v>
      </c>
      <c r="J134" s="181">
        <f>RES_hhdet_fech!J134/RES_summary!J$19</f>
        <v>4.8567659862435519</v>
      </c>
      <c r="K134" s="181">
        <f>RES_hhdet_fech!K134/RES_summary!K$19</f>
        <v>4.8264095060973649</v>
      </c>
      <c r="L134" s="181">
        <f>RES_hhdet_fech!L134/RES_summary!L$19</f>
        <v>4.9179045445381266</v>
      </c>
      <c r="M134" s="181">
        <f>RES_hhdet_fech!M134/RES_summary!M$19</f>
        <v>4.8540680313756939</v>
      </c>
      <c r="N134" s="181">
        <f>RES_hhdet_fech!N134/RES_summary!N$19</f>
        <v>4.8812790073039656</v>
      </c>
      <c r="O134" s="181">
        <f>RES_hhdet_fech!O134/RES_summary!O$19</f>
        <v>4.8922337409042314</v>
      </c>
      <c r="P134" s="181">
        <f>RES_hhdet_fech!P134/RES_summary!P$19</f>
        <v>4.8605301292183603</v>
      </c>
      <c r="Q134" s="181">
        <f>RES_hhdet_fech!Q134/RES_summary!Q$19</f>
        <v>4.7867596468179503</v>
      </c>
    </row>
    <row r="135" spans="1:17" ht="12" customHeight="1" x14ac:dyDescent="0.25">
      <c r="A135" s="163" t="s">
        <v>142</v>
      </c>
      <c r="B135" s="180">
        <f>RES_hhdet_fech!B135/RES_summary!B$19</f>
        <v>24.131533113125645</v>
      </c>
      <c r="C135" s="180">
        <f>RES_hhdet_fech!C135/RES_summary!C$19</f>
        <v>25.072533058988206</v>
      </c>
      <c r="D135" s="180">
        <f>RES_hhdet_fech!D135/RES_summary!D$19</f>
        <v>28.184596750795958</v>
      </c>
      <c r="E135" s="180">
        <f>RES_hhdet_fech!E135/RES_summary!E$19</f>
        <v>26.359787887017557</v>
      </c>
      <c r="F135" s="180">
        <f>RES_hhdet_fech!F135/RES_summary!F$19</f>
        <v>27.907924516396026</v>
      </c>
      <c r="G135" s="180">
        <f>RES_hhdet_fech!G135/RES_summary!G$19</f>
        <v>28.442286158722833</v>
      </c>
      <c r="H135" s="180">
        <f>RES_hhdet_fech!H135/RES_summary!H$19</f>
        <v>24.923566482664462</v>
      </c>
      <c r="I135" s="180">
        <f>RES_hhdet_fech!I135/RES_summary!I$19</f>
        <v>24.688860722575757</v>
      </c>
      <c r="J135" s="180">
        <f>RES_hhdet_fech!J135/RES_summary!J$19</f>
        <v>23.672829558796213</v>
      </c>
      <c r="K135" s="180">
        <f>RES_hhdet_fech!K135/RES_summary!K$19</f>
        <v>23.070844527800141</v>
      </c>
      <c r="L135" s="180">
        <f>RES_hhdet_fech!L135/RES_summary!L$19</f>
        <v>21.646733904803643</v>
      </c>
      <c r="M135" s="180">
        <f>RES_hhdet_fech!M135/RES_summary!M$19</f>
        <v>21.052600211601586</v>
      </c>
      <c r="N135" s="180">
        <f>RES_hhdet_fech!N135/RES_summary!N$19</f>
        <v>24.460501571168134</v>
      </c>
      <c r="O135" s="180">
        <f>RES_hhdet_fech!O135/RES_summary!O$19</f>
        <v>25.418653166095964</v>
      </c>
      <c r="P135" s="180">
        <f>RES_hhdet_fech!P135/RES_summary!P$19</f>
        <v>25.978116504039484</v>
      </c>
      <c r="Q135" s="180">
        <f>RES_hhdet_fech!Q135/RES_summary!Q$19</f>
        <v>27.231438893051926</v>
      </c>
    </row>
    <row r="136" spans="1:17" ht="12" customHeight="1" x14ac:dyDescent="0.25">
      <c r="A136" s="161" t="s">
        <v>141</v>
      </c>
      <c r="B136" s="179">
        <f>RES_hhdet_fech!B136/RES_summary!B$19</f>
        <v>20.556931072461367</v>
      </c>
      <c r="C136" s="179">
        <f>RES_hhdet_fech!C136/RES_summary!C$19</f>
        <v>21.228340931041302</v>
      </c>
      <c r="D136" s="179">
        <f>RES_hhdet_fech!D136/RES_summary!D$19</f>
        <v>23.206194612805291</v>
      </c>
      <c r="E136" s="179">
        <f>RES_hhdet_fech!E136/RES_summary!E$19</f>
        <v>22.015148759666886</v>
      </c>
      <c r="F136" s="179">
        <f>RES_hhdet_fech!F136/RES_summary!F$19</f>
        <v>23.049270455436695</v>
      </c>
      <c r="G136" s="179">
        <f>RES_hhdet_fech!G136/RES_summary!G$19</f>
        <v>23.366381657684897</v>
      </c>
      <c r="H136" s="179">
        <f>RES_hhdet_fech!H136/RES_summary!H$19</f>
        <v>21.047783399719297</v>
      </c>
      <c r="I136" s="179">
        <f>RES_hhdet_fech!I136/RES_summary!I$19</f>
        <v>20.858265451464547</v>
      </c>
      <c r="J136" s="179">
        <f>RES_hhdet_fech!J136/RES_summary!J$19</f>
        <v>20.244105199461607</v>
      </c>
      <c r="K136" s="179">
        <f>RES_hhdet_fech!K136/RES_summary!K$19</f>
        <v>19.822458449167808</v>
      </c>
      <c r="L136" s="179">
        <f>RES_hhdet_fech!L136/RES_summary!L$19</f>
        <v>18.98828158266037</v>
      </c>
      <c r="M136" s="179">
        <f>RES_hhdet_fech!M136/RES_summary!M$19</f>
        <v>18.538258168916602</v>
      </c>
      <c r="N136" s="179">
        <f>RES_hhdet_fech!N136/RES_summary!N$19</f>
        <v>20.780605028563116</v>
      </c>
      <c r="O136" s="179">
        <f>RES_hhdet_fech!O136/RES_summary!O$19</f>
        <v>21.414358298866507</v>
      </c>
      <c r="P136" s="179">
        <f>RES_hhdet_fech!P136/RES_summary!P$19</f>
        <v>21.746305856843872</v>
      </c>
      <c r="Q136" s="179">
        <f>RES_hhdet_fech!Q136/RES_summary!Q$19</f>
        <v>22.487194927301559</v>
      </c>
    </row>
    <row r="137" spans="1:17" ht="12" customHeight="1" x14ac:dyDescent="0.25">
      <c r="A137" s="148" t="s">
        <v>60</v>
      </c>
      <c r="B137" s="177">
        <f>RES_hhdet_fech!B137/RES_summary!B$19</f>
        <v>15.685496523534523</v>
      </c>
      <c r="C137" s="177">
        <f>RES_hhdet_fech!C137/RES_summary!C$19</f>
        <v>16.297146488343568</v>
      </c>
      <c r="D137" s="177">
        <f>RES_hhdet_fech!D137/RES_summary!D$19</f>
        <v>18.319987888019948</v>
      </c>
      <c r="E137" s="177">
        <f>RES_hhdet_fech!E137/RES_summary!E$19</f>
        <v>17.133862126562192</v>
      </c>
      <c r="F137" s="177">
        <f>RES_hhdet_fech!F137/RES_summary!F$19</f>
        <v>18.14015093565715</v>
      </c>
      <c r="G137" s="177">
        <f>RES_hhdet_fech!G137/RES_summary!G$19</f>
        <v>18.48748600317057</v>
      </c>
      <c r="H137" s="177">
        <f>RES_hhdet_fech!H137/RES_summary!H$19</f>
        <v>16.200318213731958</v>
      </c>
      <c r="I137" s="177">
        <f>RES_hhdet_fech!I137/RES_summary!I$19</f>
        <v>16.047759469674322</v>
      </c>
      <c r="J137" s="177">
        <f>RES_hhdet_fech!J137/RES_summary!J$19</f>
        <v>15.387339213218056</v>
      </c>
      <c r="K137" s="177">
        <f>RES_hhdet_fech!K137/RES_summary!K$19</f>
        <v>14.996048943070353</v>
      </c>
      <c r="L137" s="177">
        <f>RES_hhdet_fech!L137/RES_summary!L$19</f>
        <v>14.070377038122249</v>
      </c>
      <c r="M137" s="177">
        <f>RES_hhdet_fech!M137/RES_summary!M$19</f>
        <v>13.684190137540906</v>
      </c>
      <c r="N137" s="177">
        <f>RES_hhdet_fech!N137/RES_summary!N$19</f>
        <v>15.899326021259141</v>
      </c>
      <c r="O137" s="177">
        <f>RES_hhdet_fech!O137/RES_summary!O$19</f>
        <v>16.522124557962279</v>
      </c>
      <c r="P137" s="177">
        <f>RES_hhdet_fech!P137/RES_summary!P$19</f>
        <v>16.885775727625511</v>
      </c>
      <c r="Q137" s="177">
        <f>RES_hhdet_fech!Q137/RES_summary!Q$19</f>
        <v>17.700435280483607</v>
      </c>
    </row>
    <row r="138" spans="1:17" ht="12" customHeight="1" x14ac:dyDescent="0.25">
      <c r="A138" s="148" t="s">
        <v>59</v>
      </c>
      <c r="B138" s="177">
        <f>RES_hhdet_fech!B138/RES_summary!B$19</f>
        <v>4.8714345489268442</v>
      </c>
      <c r="C138" s="177">
        <f>RES_hhdet_fech!C138/RES_summary!C$19</f>
        <v>4.9311944426977359</v>
      </c>
      <c r="D138" s="177">
        <f>RES_hhdet_fech!D138/RES_summary!D$19</f>
        <v>4.8862067247853442</v>
      </c>
      <c r="E138" s="177">
        <f>RES_hhdet_fech!E138/RES_summary!E$19</f>
        <v>4.881286633104688</v>
      </c>
      <c r="F138" s="177">
        <f>RES_hhdet_fech!F138/RES_summary!F$19</f>
        <v>4.9091195197795434</v>
      </c>
      <c r="G138" s="177">
        <f>RES_hhdet_fech!G138/RES_summary!G$19</f>
        <v>4.8788956545143272</v>
      </c>
      <c r="H138" s="177">
        <f>RES_hhdet_fech!H138/RES_summary!H$19</f>
        <v>4.8474651859873363</v>
      </c>
      <c r="I138" s="177">
        <f>RES_hhdet_fech!I138/RES_summary!I$19</f>
        <v>4.8105059817902198</v>
      </c>
      <c r="J138" s="177">
        <f>RES_hhdet_fech!J138/RES_summary!J$19</f>
        <v>4.856765986243551</v>
      </c>
      <c r="K138" s="177">
        <f>RES_hhdet_fech!K138/RES_summary!K$19</f>
        <v>4.8264095060974519</v>
      </c>
      <c r="L138" s="177">
        <f>RES_hhdet_fech!L138/RES_summary!L$19</f>
        <v>4.9179045445381231</v>
      </c>
      <c r="M138" s="177">
        <f>RES_hhdet_fech!M138/RES_summary!M$19</f>
        <v>4.8540680313756948</v>
      </c>
      <c r="N138" s="177">
        <f>RES_hhdet_fech!N138/RES_summary!N$19</f>
        <v>4.88127900730397</v>
      </c>
      <c r="O138" s="177">
        <f>RES_hhdet_fech!O138/RES_summary!O$19</f>
        <v>4.8922337409042305</v>
      </c>
      <c r="P138" s="177">
        <f>RES_hhdet_fech!P138/RES_summary!P$19</f>
        <v>4.8605301292183594</v>
      </c>
      <c r="Q138" s="177">
        <f>RES_hhdet_fech!Q138/RES_summary!Q$19</f>
        <v>4.7867596468179485</v>
      </c>
    </row>
    <row r="139" spans="1:17" ht="12" customHeight="1" x14ac:dyDescent="0.25">
      <c r="A139" s="158" t="s">
        <v>62</v>
      </c>
      <c r="B139" s="178">
        <f>RES_hhdet_fech!B139/RES_summary!B$19</f>
        <v>7.8923610773610156</v>
      </c>
      <c r="C139" s="178">
        <f>RES_hhdet_fech!C139/RES_summary!C$19</f>
        <v>7.9447450108785169</v>
      </c>
      <c r="D139" s="178">
        <f>RES_hhdet_fech!D139/RES_summary!D$19</f>
        <v>8.5706784594623731</v>
      </c>
      <c r="E139" s="178">
        <f>RES_hhdet_fech!E139/RES_summary!E$19</f>
        <v>8.6251384737976728</v>
      </c>
      <c r="F139" s="178">
        <f>RES_hhdet_fech!F139/RES_summary!F$19</f>
        <v>8.7843098749792219</v>
      </c>
      <c r="G139" s="178">
        <f>RES_hhdet_fech!G139/RES_summary!G$19</f>
        <v>8.9533059389289882</v>
      </c>
      <c r="H139" s="178">
        <f>RES_hhdet_fech!H139/RES_summary!H$19</f>
        <v>8.4160040526653184</v>
      </c>
      <c r="I139" s="178">
        <f>RES_hhdet_fech!I139/RES_summary!I$19</f>
        <v>8.4375628962859324</v>
      </c>
      <c r="J139" s="178">
        <f>RES_hhdet_fech!J139/RES_summary!J$19</f>
        <v>8.1045897975391501</v>
      </c>
      <c r="K139" s="178">
        <f>RES_hhdet_fech!K139/RES_summary!K$19</f>
        <v>7.7487218039636447</v>
      </c>
      <c r="L139" s="178">
        <f>RES_hhdet_fech!L139/RES_summary!L$19</f>
        <v>7.1837382122014599</v>
      </c>
      <c r="M139" s="178">
        <f>RES_hhdet_fech!M139/RES_summary!M$19</f>
        <v>7.706838751546786</v>
      </c>
      <c r="N139" s="178">
        <f>RES_hhdet_fech!N139/RES_summary!N$19</f>
        <v>8.0929945840530539</v>
      </c>
      <c r="O139" s="178">
        <f>RES_hhdet_fech!O139/RES_summary!O$19</f>
        <v>8.2327334532280041</v>
      </c>
      <c r="P139" s="178">
        <f>RES_hhdet_fech!P139/RES_summary!P$19</f>
        <v>8.6107654522502859</v>
      </c>
      <c r="Q139" s="178">
        <f>RES_hhdet_fech!Q139/RES_summary!Q$19</f>
        <v>9.2110021729343234</v>
      </c>
    </row>
    <row r="140" spans="1:17" ht="12" customHeight="1" x14ac:dyDescent="0.25">
      <c r="A140" s="23" t="s">
        <v>57</v>
      </c>
      <c r="B140" s="177">
        <f>RES_hhdet_fech!B140/RES_summary!B$19</f>
        <v>12.139587138459666</v>
      </c>
      <c r="C140" s="177">
        <f>RES_hhdet_fech!C140/RES_summary!C$19</f>
        <v>12.023760493020941</v>
      </c>
      <c r="D140" s="177">
        <f>RES_hhdet_fech!D140/RES_summary!D$19</f>
        <v>11.536470610992499</v>
      </c>
      <c r="E140" s="177">
        <f>RES_hhdet_fech!E140/RES_summary!E$19</f>
        <v>11.771634098356495</v>
      </c>
      <c r="F140" s="177">
        <f>RES_hhdet_fech!F140/RES_summary!F$19</f>
        <v>11.657876313726891</v>
      </c>
      <c r="G140" s="177">
        <f>RES_hhdet_fech!G140/RES_summary!G$19</f>
        <v>11.528808566416597</v>
      </c>
      <c r="H140" s="177">
        <f>RES_hhdet_fech!H140/RES_summary!H$19</f>
        <v>11.511882910157512</v>
      </c>
      <c r="I140" s="177">
        <f>RES_hhdet_fech!I140/RES_summary!I$19</f>
        <v>11.376704231116278</v>
      </c>
      <c r="J140" s="177">
        <f>RES_hhdet_fech!J140/RES_summary!J$19</f>
        <v>11.113007050931721</v>
      </c>
      <c r="K140" s="177">
        <f>RES_hhdet_fech!K140/RES_summary!K$19</f>
        <v>11.170410599374415</v>
      </c>
      <c r="L140" s="177">
        <f>RES_hhdet_fech!L140/RES_summary!L$19</f>
        <v>11.290396674050697</v>
      </c>
      <c r="M140" s="177">
        <f>RES_hhdet_fech!M140/RES_summary!M$19</f>
        <v>11.06340424125092</v>
      </c>
      <c r="N140" s="177">
        <f>RES_hhdet_fech!N140/RES_summary!N$19</f>
        <v>10.956417665296557</v>
      </c>
      <c r="O140" s="177">
        <f>RES_hhdet_fech!O140/RES_summary!O$19</f>
        <v>10.885554146578469</v>
      </c>
      <c r="P140" s="177">
        <f>RES_hhdet_fech!P140/RES_summary!P$19</f>
        <v>10.681879022688232</v>
      </c>
      <c r="Q140" s="177">
        <f>RES_hhdet_fech!Q140/RES_summary!Q$19</f>
        <v>10.852895463582744</v>
      </c>
    </row>
    <row r="141" spans="1:17" ht="12" customHeight="1" x14ac:dyDescent="0.25">
      <c r="A141" s="29" t="s">
        <v>140</v>
      </c>
      <c r="B141" s="176">
        <f>RES_hhdet_fech!B141/RES_summary!B$19</f>
        <v>7.3891130884634135</v>
      </c>
      <c r="C141" s="176">
        <f>RES_hhdet_fech!C141/RES_summary!C$19</f>
        <v>7.4583664274189587</v>
      </c>
      <c r="D141" s="176">
        <f>RES_hhdet_fech!D141/RES_summary!D$19</f>
        <v>7.9560397789740351</v>
      </c>
      <c r="E141" s="176">
        <f>RES_hhdet_fech!E141/RES_summary!E$19</f>
        <v>8.3386386955657414</v>
      </c>
      <c r="F141" s="176">
        <f>RES_hhdet_fech!F141/RES_summary!F$19</f>
        <v>8.4704618999911716</v>
      </c>
      <c r="G141" s="176">
        <f>RES_hhdet_fech!G141/RES_summary!G$19</f>
        <v>8.721832254861134</v>
      </c>
      <c r="H141" s="176">
        <f>RES_hhdet_fech!H141/RES_summary!H$19</f>
        <v>8.1818120490168251</v>
      </c>
      <c r="I141" s="176">
        <f>RES_hhdet_fech!I141/RES_summary!I$19</f>
        <v>8.1139322064718407</v>
      </c>
      <c r="J141" s="176">
        <f>RES_hhdet_fech!J141/RES_summary!J$19</f>
        <v>7.2498879462279833</v>
      </c>
      <c r="K141" s="176">
        <f>RES_hhdet_fech!K141/RES_summary!K$19</f>
        <v>7.2695240892328927</v>
      </c>
      <c r="L141" s="176">
        <f>RES_hhdet_fech!L141/RES_summary!L$19</f>
        <v>6.942712764707359</v>
      </c>
      <c r="M141" s="176">
        <f>RES_hhdet_fech!M141/RES_summary!M$19</f>
        <v>6.9819844477122279</v>
      </c>
      <c r="N141" s="176">
        <f>RES_hhdet_fech!N141/RES_summary!N$19</f>
        <v>7.5399922548596567</v>
      </c>
      <c r="O141" s="176">
        <f>RES_hhdet_fech!O141/RES_summary!O$19</f>
        <v>7.7711074956412327</v>
      </c>
      <c r="P141" s="176">
        <f>RES_hhdet_fech!P141/RES_summary!P$19</f>
        <v>8.1435637036075388</v>
      </c>
      <c r="Q141" s="176">
        <f>RES_hhdet_fech!Q141/RES_summary!Q$19</f>
        <v>8.8955292262595176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123.40633526147496</v>
      </c>
      <c r="C143" s="184">
        <f>RES_hhdet_fech!C143/RES_summary!C$19</f>
        <v>124.80670592071756</v>
      </c>
      <c r="D143" s="184">
        <f>RES_hhdet_fech!D143/RES_summary!D$19</f>
        <v>116.40249654696021</v>
      </c>
      <c r="E143" s="184">
        <f>RES_hhdet_fech!E143/RES_summary!E$19</f>
        <v>118.48894545605187</v>
      </c>
      <c r="F143" s="184">
        <f>RES_hhdet_fech!F143/RES_summary!F$19</f>
        <v>119.73960592745624</v>
      </c>
      <c r="G143" s="184">
        <f>RES_hhdet_fech!G143/RES_summary!G$19</f>
        <v>114.74169314995845</v>
      </c>
      <c r="H143" s="184">
        <f>RES_hhdet_fech!H143/RES_summary!H$19</f>
        <v>99.485440621320251</v>
      </c>
      <c r="I143" s="184">
        <f>RES_hhdet_fech!I143/RES_summary!I$19</f>
        <v>89.579917990295357</v>
      </c>
      <c r="J143" s="184">
        <f>RES_hhdet_fech!J143/RES_summary!J$19</f>
        <v>93.02413933922557</v>
      </c>
      <c r="K143" s="184">
        <f>RES_hhdet_fech!K143/RES_summary!K$19</f>
        <v>82.512948933294211</v>
      </c>
      <c r="L143" s="184">
        <f>RES_hhdet_fech!L143/RES_summary!L$19</f>
        <v>87.377431326616914</v>
      </c>
      <c r="M143" s="184">
        <f>RES_hhdet_fech!M143/RES_summary!M$19</f>
        <v>69.88842960266112</v>
      </c>
      <c r="N143" s="184">
        <f>RES_hhdet_fech!N143/RES_summary!N$19</f>
        <v>70.526139238343063</v>
      </c>
      <c r="O143" s="184">
        <f>RES_hhdet_fech!O143/RES_summary!O$19</f>
        <v>73.111980682947802</v>
      </c>
      <c r="P143" s="184">
        <f>RES_hhdet_fech!P143/RES_summary!P$19</f>
        <v>61.356832392925917</v>
      </c>
      <c r="Q143" s="184">
        <f>RES_hhdet_fech!Q143/RES_summary!Q$19</f>
        <v>66.320150668481958</v>
      </c>
    </row>
    <row r="144" spans="1:17" ht="12.95" customHeight="1" x14ac:dyDescent="0.25">
      <c r="A144" s="158" t="s">
        <v>65</v>
      </c>
      <c r="B144" s="178">
        <f>RES_hhdet_fech!B144/RES_summary!B$19</f>
        <v>88.930721866280848</v>
      </c>
      <c r="C144" s="178">
        <f>RES_hhdet_fech!C144/RES_summary!C$19</f>
        <v>90.080516812817976</v>
      </c>
      <c r="D144" s="178">
        <f>RES_hhdet_fech!D144/RES_summary!D$19</f>
        <v>78.743949000182354</v>
      </c>
      <c r="E144" s="178">
        <f>RES_hhdet_fech!E144/RES_summary!E$19</f>
        <v>82.363855045301733</v>
      </c>
      <c r="F144" s="178">
        <f>RES_hhdet_fech!F144/RES_summary!F$19</f>
        <v>82.031370413147513</v>
      </c>
      <c r="G144" s="178">
        <f>RES_hhdet_fech!G144/RES_summary!G$19</f>
        <v>76.338475183046413</v>
      </c>
      <c r="H144" s="178">
        <f>RES_hhdet_fech!H144/RES_summary!H$19</f>
        <v>64.985228329577993</v>
      </c>
      <c r="I144" s="178">
        <f>RES_hhdet_fech!I144/RES_summary!I$19</f>
        <v>55.330618140413819</v>
      </c>
      <c r="J144" s="178">
        <f>RES_hhdet_fech!J144/RES_summary!J$19</f>
        <v>60.060157626830183</v>
      </c>
      <c r="K144" s="178">
        <f>RES_hhdet_fech!K144/RES_summary!K$19</f>
        <v>50.599865887952227</v>
      </c>
      <c r="L144" s="178">
        <f>RES_hhdet_fech!L144/RES_summary!L$19</f>
        <v>57.491693179522677</v>
      </c>
      <c r="M144" s="178">
        <f>RES_hhdet_fech!M144/RES_summary!M$19</f>
        <v>40.147196213332236</v>
      </c>
      <c r="N144" s="178">
        <f>RES_hhdet_fech!N144/RES_summary!N$19</f>
        <v>37.280898602563752</v>
      </c>
      <c r="O144" s="178">
        <f>RES_hhdet_fech!O144/RES_summary!O$19</f>
        <v>38.927400317192721</v>
      </c>
      <c r="P144" s="178">
        <f>RES_hhdet_fech!P144/RES_summary!P$19</f>
        <v>26.359927144414399</v>
      </c>
      <c r="Q144" s="178">
        <f>RES_hhdet_fech!Q144/RES_summary!Q$19</f>
        <v>29.537030053360134</v>
      </c>
    </row>
    <row r="145" spans="1:17" ht="12" customHeight="1" x14ac:dyDescent="0.25">
      <c r="A145" s="23" t="s">
        <v>60</v>
      </c>
      <c r="B145" s="177">
        <f>RES_hhdet_fech!B145/RES_summary!B$19</f>
        <v>88.930721866280848</v>
      </c>
      <c r="C145" s="177">
        <f>RES_hhdet_fech!C145/RES_summary!C$19</f>
        <v>90.080516812817976</v>
      </c>
      <c r="D145" s="177">
        <f>RES_hhdet_fech!D145/RES_summary!D$19</f>
        <v>78.743949000182354</v>
      </c>
      <c r="E145" s="177">
        <f>RES_hhdet_fech!E145/RES_summary!E$19</f>
        <v>82.363855045301733</v>
      </c>
      <c r="F145" s="177">
        <f>RES_hhdet_fech!F145/RES_summary!F$19</f>
        <v>82.031370413147513</v>
      </c>
      <c r="G145" s="177">
        <f>RES_hhdet_fech!G145/RES_summary!G$19</f>
        <v>76.338475183046413</v>
      </c>
      <c r="H145" s="177">
        <f>RES_hhdet_fech!H145/RES_summary!H$19</f>
        <v>64.985228329577993</v>
      </c>
      <c r="I145" s="177">
        <f>RES_hhdet_fech!I145/RES_summary!I$19</f>
        <v>55.330618140413819</v>
      </c>
      <c r="J145" s="177">
        <f>RES_hhdet_fech!J145/RES_summary!J$19</f>
        <v>60.060157626830183</v>
      </c>
      <c r="K145" s="177">
        <f>RES_hhdet_fech!K145/RES_summary!K$19</f>
        <v>50.599865887952227</v>
      </c>
      <c r="L145" s="177">
        <f>RES_hhdet_fech!L145/RES_summary!L$19</f>
        <v>57.491693179522677</v>
      </c>
      <c r="M145" s="177">
        <f>RES_hhdet_fech!M145/RES_summary!M$19</f>
        <v>40.147196213332236</v>
      </c>
      <c r="N145" s="177">
        <f>RES_hhdet_fech!N145/RES_summary!N$19</f>
        <v>37.280898602563752</v>
      </c>
      <c r="O145" s="177">
        <f>RES_hhdet_fech!O145/RES_summary!O$19</f>
        <v>38.927400317192721</v>
      </c>
      <c r="P145" s="177">
        <f>RES_hhdet_fech!P145/RES_summary!P$19</f>
        <v>26.359927144414399</v>
      </c>
      <c r="Q145" s="177">
        <f>RES_hhdet_fech!Q145/RES_summary!Q$19</f>
        <v>29.537030053360134</v>
      </c>
    </row>
    <row r="146" spans="1:17" ht="12.95" customHeight="1" x14ac:dyDescent="0.25">
      <c r="A146" s="158" t="s">
        <v>112</v>
      </c>
      <c r="B146" s="178">
        <f>RES_hhdet_fech!B146/RES_summary!B$19</f>
        <v>1.6032853062441912</v>
      </c>
      <c r="C146" s="178">
        <f>RES_hhdet_fech!C146/RES_summary!C$19</f>
        <v>1.4624840229558234</v>
      </c>
      <c r="D146" s="178">
        <f>RES_hhdet_fech!D146/RES_summary!D$19</f>
        <v>1.3482025321651012</v>
      </c>
      <c r="E146" s="178">
        <f>RES_hhdet_fech!E146/RES_summary!E$19</f>
        <v>1.3284624450235603</v>
      </c>
      <c r="F146" s="178">
        <f>RES_hhdet_fech!F146/RES_summary!F$19</f>
        <v>1.2933065361720606</v>
      </c>
      <c r="G146" s="178">
        <f>RES_hhdet_fech!G146/RES_summary!G$19</f>
        <v>1.2715935671252072</v>
      </c>
      <c r="H146" s="178">
        <f>RES_hhdet_fech!H146/RES_summary!H$19</f>
        <v>1.2564443569856014</v>
      </c>
      <c r="I146" s="178">
        <f>RES_hhdet_fech!I146/RES_summary!I$19</f>
        <v>1.218618966295929</v>
      </c>
      <c r="J146" s="178">
        <f>RES_hhdet_fech!J146/RES_summary!J$19</f>
        <v>1.2467253586003701</v>
      </c>
      <c r="K146" s="178">
        <f>RES_hhdet_fech!K146/RES_summary!K$19</f>
        <v>1.2048946541781331</v>
      </c>
      <c r="L146" s="178">
        <f>RES_hhdet_fech!L146/RES_summary!L$19</f>
        <v>1.1718864507446376</v>
      </c>
      <c r="M146" s="178">
        <f>RES_hhdet_fech!M146/RES_summary!M$19</f>
        <v>1.0680918719402837</v>
      </c>
      <c r="N146" s="178">
        <f>RES_hhdet_fech!N146/RES_summary!N$19</f>
        <v>0.92534008804742374</v>
      </c>
      <c r="O146" s="178">
        <f>RES_hhdet_fech!O146/RES_summary!O$19</f>
        <v>0.84773613308108797</v>
      </c>
      <c r="P146" s="178">
        <f>RES_hhdet_fech!P146/RES_summary!P$19</f>
        <v>0.79303736282177817</v>
      </c>
      <c r="Q146" s="178">
        <f>RES_hhdet_fech!Q146/RES_summary!Q$19</f>
        <v>0.7980772100759479</v>
      </c>
    </row>
    <row r="147" spans="1:17" ht="12" customHeight="1" x14ac:dyDescent="0.25">
      <c r="A147" s="23" t="s">
        <v>60</v>
      </c>
      <c r="B147" s="177">
        <f>RES_hhdet_fech!B147/RES_summary!B$19</f>
        <v>1.6032853062441912</v>
      </c>
      <c r="C147" s="177">
        <f>RES_hhdet_fech!C147/RES_summary!C$19</f>
        <v>1.4624840229558234</v>
      </c>
      <c r="D147" s="177">
        <f>RES_hhdet_fech!D147/RES_summary!D$19</f>
        <v>1.3482025321651012</v>
      </c>
      <c r="E147" s="177">
        <f>RES_hhdet_fech!E147/RES_summary!E$19</f>
        <v>1.3284624450235603</v>
      </c>
      <c r="F147" s="177">
        <f>RES_hhdet_fech!F147/RES_summary!F$19</f>
        <v>1.2933065361720606</v>
      </c>
      <c r="G147" s="177">
        <f>RES_hhdet_fech!G147/RES_summary!G$19</f>
        <v>1.2715935671252072</v>
      </c>
      <c r="H147" s="177">
        <f>RES_hhdet_fech!H147/RES_summary!H$19</f>
        <v>1.2564443569856014</v>
      </c>
      <c r="I147" s="177">
        <f>RES_hhdet_fech!I147/RES_summary!I$19</f>
        <v>1.218618966295929</v>
      </c>
      <c r="J147" s="177">
        <f>RES_hhdet_fech!J147/RES_summary!J$19</f>
        <v>1.2467253586003701</v>
      </c>
      <c r="K147" s="177">
        <f>RES_hhdet_fech!K147/RES_summary!K$19</f>
        <v>1.2048946541781331</v>
      </c>
      <c r="L147" s="177">
        <f>RES_hhdet_fech!L147/RES_summary!L$19</f>
        <v>1.1718864507446376</v>
      </c>
      <c r="M147" s="177">
        <f>RES_hhdet_fech!M147/RES_summary!M$19</f>
        <v>1.0680918719402837</v>
      </c>
      <c r="N147" s="177">
        <f>RES_hhdet_fech!N147/RES_summary!N$19</f>
        <v>0.92534008804742374</v>
      </c>
      <c r="O147" s="177">
        <f>RES_hhdet_fech!O147/RES_summary!O$19</f>
        <v>0.84773613308108797</v>
      </c>
      <c r="P147" s="177">
        <f>RES_hhdet_fech!P147/RES_summary!P$19</f>
        <v>0.79303736282177817</v>
      </c>
      <c r="Q147" s="177">
        <f>RES_hhdet_fech!Q147/RES_summary!Q$19</f>
        <v>0.7980772100759479</v>
      </c>
    </row>
    <row r="148" spans="1:17" ht="12" customHeight="1" x14ac:dyDescent="0.25">
      <c r="A148" s="158" t="s">
        <v>63</v>
      </c>
      <c r="B148" s="178">
        <f>RES_hhdet_fech!B148/RES_summary!B$19</f>
        <v>24.979919382961782</v>
      </c>
      <c r="C148" s="178">
        <f>RES_hhdet_fech!C148/RES_summary!C$19</f>
        <v>25.415923468377965</v>
      </c>
      <c r="D148" s="178">
        <f>RES_hhdet_fech!D148/RES_summary!D$19</f>
        <v>27.903430587072801</v>
      </c>
      <c r="E148" s="178">
        <f>RES_hhdet_fech!E148/RES_summary!E$19</f>
        <v>26.287909800698607</v>
      </c>
      <c r="F148" s="178">
        <f>RES_hhdet_fech!F148/RES_summary!F$19</f>
        <v>27.742257834524519</v>
      </c>
      <c r="G148" s="178">
        <f>RES_hhdet_fech!G148/RES_summary!G$19</f>
        <v>28.26792781631092</v>
      </c>
      <c r="H148" s="178">
        <f>RES_hhdet_fech!H148/RES_summary!H$19</f>
        <v>24.881025185615595</v>
      </c>
      <c r="I148" s="178">
        <f>RES_hhdet_fech!I148/RES_summary!I$19</f>
        <v>24.62350282017724</v>
      </c>
      <c r="J148" s="178">
        <f>RES_hhdet_fech!J148/RES_summary!J$19</f>
        <v>23.61896739842004</v>
      </c>
      <c r="K148" s="178">
        <f>RES_hhdet_fech!K148/RES_summary!K$19</f>
        <v>22.960924601352232</v>
      </c>
      <c r="L148" s="178">
        <f>RES_hhdet_fech!L148/RES_summary!L$19</f>
        <v>21.554686540169257</v>
      </c>
      <c r="M148" s="178">
        <f>RES_hhdet_fech!M148/RES_summary!M$19</f>
        <v>20.984441408057069</v>
      </c>
      <c r="N148" s="178">
        <f>RES_hhdet_fech!N148/RES_summary!N$19</f>
        <v>24.249970425855278</v>
      </c>
      <c r="O148" s="178">
        <f>RES_hhdet_fech!O148/RES_summary!O$19</f>
        <v>25.128357972873744</v>
      </c>
      <c r="P148" s="178">
        <f>RES_hhdet_fech!P148/RES_summary!P$19</f>
        <v>25.640968385367763</v>
      </c>
      <c r="Q148" s="178">
        <f>RES_hhdet_fech!Q148/RES_summary!Q$19</f>
        <v>26.816432301170334</v>
      </c>
    </row>
    <row r="149" spans="1:17" ht="12" customHeight="1" x14ac:dyDescent="0.25">
      <c r="A149" s="167" t="s">
        <v>144</v>
      </c>
      <c r="B149" s="183">
        <f>RES_hhdet_fech!B149/RES_summary!B$19</f>
        <v>26.503801144660304</v>
      </c>
      <c r="C149" s="183">
        <f>RES_hhdet_fech!C149/RES_summary!C$19</f>
        <v>26.631110645993633</v>
      </c>
      <c r="D149" s="183">
        <f>RES_hhdet_fech!D149/RES_summary!D$19</f>
        <v>26.188961875233662</v>
      </c>
      <c r="E149" s="183">
        <f>RES_hhdet_fech!E149/RES_summary!E$19</f>
        <v>25.964763928769614</v>
      </c>
      <c r="F149" s="183">
        <f>RES_hhdet_fech!F149/RES_summary!F$19</f>
        <v>25.918899723158951</v>
      </c>
      <c r="G149" s="183">
        <f>RES_hhdet_fech!G149/RES_summary!G$19</f>
        <v>25.497921048069099</v>
      </c>
      <c r="H149" s="183">
        <f>RES_hhdet_fech!H149/RES_summary!H$19</f>
        <v>25.156376223717121</v>
      </c>
      <c r="I149" s="183">
        <f>RES_hhdet_fech!I149/RES_summary!I$19</f>
        <v>24.776048188536787</v>
      </c>
      <c r="J149" s="183">
        <f>RES_hhdet_fech!J149/RES_summary!J$19</f>
        <v>24.820331300994081</v>
      </c>
      <c r="K149" s="183">
        <f>RES_hhdet_fech!K149/RES_summary!K$19</f>
        <v>24.461578930056049</v>
      </c>
      <c r="L149" s="183">
        <f>RES_hhdet_fech!L149/RES_summary!L$19</f>
        <v>24.734412032576238</v>
      </c>
      <c r="M149" s="183">
        <f>RES_hhdet_fech!M149/RES_summary!M$19</f>
        <v>24.36616433453209</v>
      </c>
      <c r="N149" s="183">
        <f>RES_hhdet_fech!N149/RES_summary!N$19</f>
        <v>24.422079952836363</v>
      </c>
      <c r="O149" s="183">
        <f>RES_hhdet_fech!O149/RES_summary!O$19</f>
        <v>24.388318209771718</v>
      </c>
      <c r="P149" s="183">
        <f>RES_hhdet_fech!P149/RES_summary!P$19</f>
        <v>24.136638358867422</v>
      </c>
      <c r="Q149" s="183">
        <f>RES_hhdet_fech!Q149/RES_summary!Q$19</f>
        <v>23.673438467845642</v>
      </c>
    </row>
    <row r="150" spans="1:17" ht="12" customHeight="1" x14ac:dyDescent="0.25">
      <c r="A150" s="167" t="s">
        <v>143</v>
      </c>
      <c r="B150" s="183">
        <f>RES_hhdet_fech!B150/RES_summary!B$19</f>
        <v>22.098905292957838</v>
      </c>
      <c r="C150" s="183">
        <f>RES_hhdet_fech!C150/RES_summary!C$19</f>
        <v>22.241416362594894</v>
      </c>
      <c r="D150" s="183">
        <f>RES_hhdet_fech!D150/RES_summary!D$19</f>
        <v>21.909031943687747</v>
      </c>
      <c r="E150" s="183">
        <f>RES_hhdet_fech!E150/RES_summary!E$19</f>
        <v>21.758383186805833</v>
      </c>
      <c r="F150" s="183">
        <f>RES_hhdet_fech!F150/RES_summary!F$19</f>
        <v>21.756404339832514</v>
      </c>
      <c r="G150" s="183">
        <f>RES_hhdet_fech!G150/RES_summary!G$19</f>
        <v>21.452544335759754</v>
      </c>
      <c r="H150" s="183">
        <f>RES_hhdet_fech!H150/RES_summary!H$19</f>
        <v>21.199109731403521</v>
      </c>
      <c r="I150" s="183">
        <f>RES_hhdet_fech!I150/RES_summary!I$19</f>
        <v>20.914937304339009</v>
      </c>
      <c r="J150" s="183">
        <f>RES_hhdet_fech!J150/RES_summary!J$19</f>
        <v>20.989981331890224</v>
      </c>
      <c r="K150" s="183">
        <f>RES_hhdet_fech!K150/RES_summary!K$19</f>
        <v>20.726435810633891</v>
      </c>
      <c r="L150" s="183">
        <f>RES_hhdet_fech!L150/RES_summary!L$19</f>
        <v>20.995272365712562</v>
      </c>
      <c r="M150" s="183">
        <f>RES_hhdet_fech!M150/RES_summary!M$19</f>
        <v>20.692074848821395</v>
      </c>
      <c r="N150" s="183">
        <f>RES_hhdet_fech!N150/RES_summary!N$19</f>
        <v>20.755630976647502</v>
      </c>
      <c r="O150" s="183">
        <f>RES_hhdet_fech!O150/RES_summary!O$19</f>
        <v>20.744640577255716</v>
      </c>
      <c r="P150" s="183">
        <f>RES_hhdet_fech!P150/RES_summary!P$19</f>
        <v>20.549345062482047</v>
      </c>
      <c r="Q150" s="183">
        <f>RES_hhdet_fech!Q150/RES_summary!Q$19</f>
        <v>20.17449465091747</v>
      </c>
    </row>
    <row r="151" spans="1:17" ht="12" customHeight="1" x14ac:dyDescent="0.25">
      <c r="A151" s="166" t="s">
        <v>57</v>
      </c>
      <c r="B151" s="182">
        <f>RES_hhdet_fech!B151/RES_summary!B$19</f>
        <v>17.227470744030995</v>
      </c>
      <c r="C151" s="182">
        <f>RES_hhdet_fech!C151/RES_summary!C$19</f>
        <v>17.310221919897156</v>
      </c>
      <c r="D151" s="182">
        <f>RES_hhdet_fech!D151/RES_summary!D$19</f>
        <v>17.02282521890292</v>
      </c>
      <c r="E151" s="182">
        <f>RES_hhdet_fech!E151/RES_summary!E$19</f>
        <v>16.877096553701147</v>
      </c>
      <c r="F151" s="182">
        <f>RES_hhdet_fech!F151/RES_summary!F$19</f>
        <v>16.84728482005297</v>
      </c>
      <c r="G151" s="182">
        <f>RES_hhdet_fech!G151/RES_summary!G$19</f>
        <v>16.573648681245427</v>
      </c>
      <c r="H151" s="182">
        <f>RES_hhdet_fech!H151/RES_summary!H$19</f>
        <v>16.351644545416182</v>
      </c>
      <c r="I151" s="182">
        <f>RES_hhdet_fech!I151/RES_summary!I$19</f>
        <v>16.104431322548844</v>
      </c>
      <c r="J151" s="182">
        <f>RES_hhdet_fech!J151/RES_summary!J$19</f>
        <v>16.133215345646679</v>
      </c>
      <c r="K151" s="182">
        <f>RES_hhdet_fech!K151/RES_summary!K$19</f>
        <v>15.900026304536532</v>
      </c>
      <c r="L151" s="182">
        <f>RES_hhdet_fech!L151/RES_summary!L$19</f>
        <v>16.077367821174438</v>
      </c>
      <c r="M151" s="182">
        <f>RES_hhdet_fech!M151/RES_summary!M$19</f>
        <v>15.838006817445706</v>
      </c>
      <c r="N151" s="182">
        <f>RES_hhdet_fech!N151/RES_summary!N$19</f>
        <v>15.874351969343536</v>
      </c>
      <c r="O151" s="182">
        <f>RES_hhdet_fech!O151/RES_summary!O$19</f>
        <v>15.852406836351488</v>
      </c>
      <c r="P151" s="182">
        <f>RES_hhdet_fech!P151/RES_summary!P$19</f>
        <v>15.688814933263687</v>
      </c>
      <c r="Q151" s="182">
        <f>RES_hhdet_fech!Q151/RES_summary!Q$19</f>
        <v>15.387735004099522</v>
      </c>
    </row>
    <row r="152" spans="1:17" ht="12" customHeight="1" x14ac:dyDescent="0.25">
      <c r="A152" s="147" t="s">
        <v>59</v>
      </c>
      <c r="B152" s="181">
        <f>RES_hhdet_fech!B152/RES_summary!B$19</f>
        <v>4.8714345489268442</v>
      </c>
      <c r="C152" s="181">
        <f>RES_hhdet_fech!C152/RES_summary!C$19</f>
        <v>4.9311944426977385</v>
      </c>
      <c r="D152" s="181">
        <f>RES_hhdet_fech!D152/RES_summary!D$19</f>
        <v>4.8862067247848273</v>
      </c>
      <c r="E152" s="181">
        <f>RES_hhdet_fech!E152/RES_summary!E$19</f>
        <v>4.881286633104688</v>
      </c>
      <c r="F152" s="181">
        <f>RES_hhdet_fech!F152/RES_summary!F$19</f>
        <v>4.9091195197795434</v>
      </c>
      <c r="G152" s="181">
        <f>RES_hhdet_fech!G152/RES_summary!G$19</f>
        <v>4.8788956545143281</v>
      </c>
      <c r="H152" s="181">
        <f>RES_hhdet_fech!H152/RES_summary!H$19</f>
        <v>4.8474651859873399</v>
      </c>
      <c r="I152" s="181">
        <f>RES_hhdet_fech!I152/RES_summary!I$19</f>
        <v>4.8105059817901648</v>
      </c>
      <c r="J152" s="181">
        <f>RES_hhdet_fech!J152/RES_summary!J$19</f>
        <v>4.8567659862435431</v>
      </c>
      <c r="K152" s="181">
        <f>RES_hhdet_fech!K152/RES_summary!K$19</f>
        <v>4.8264095060973613</v>
      </c>
      <c r="L152" s="181">
        <f>RES_hhdet_fech!L152/RES_summary!L$19</f>
        <v>4.9179045445381195</v>
      </c>
      <c r="M152" s="181">
        <f>RES_hhdet_fech!M152/RES_summary!M$19</f>
        <v>4.8540680313756894</v>
      </c>
      <c r="N152" s="181">
        <f>RES_hhdet_fech!N152/RES_summary!N$19</f>
        <v>4.8812790073039682</v>
      </c>
      <c r="O152" s="181">
        <f>RES_hhdet_fech!O152/RES_summary!O$19</f>
        <v>4.8922337409042305</v>
      </c>
      <c r="P152" s="181">
        <f>RES_hhdet_fech!P152/RES_summary!P$19</f>
        <v>4.8605301292183576</v>
      </c>
      <c r="Q152" s="181">
        <f>RES_hhdet_fech!Q152/RES_summary!Q$19</f>
        <v>4.7867596468179494</v>
      </c>
    </row>
    <row r="153" spans="1:17" ht="12" customHeight="1" x14ac:dyDescent="0.25">
      <c r="A153" s="163" t="s">
        <v>142</v>
      </c>
      <c r="B153" s="180">
        <f>RES_hhdet_fech!B153/RES_summary!B$19</f>
        <v>24.131533113125649</v>
      </c>
      <c r="C153" s="180">
        <f>RES_hhdet_fech!C153/RES_summary!C$19</f>
        <v>25.072533058988217</v>
      </c>
      <c r="D153" s="180">
        <f>RES_hhdet_fech!D153/RES_summary!D$19</f>
        <v>28.184596750795961</v>
      </c>
      <c r="E153" s="180">
        <f>RES_hhdet_fech!E153/RES_summary!E$19</f>
        <v>26.359787887017553</v>
      </c>
      <c r="F153" s="180">
        <f>RES_hhdet_fech!F153/RES_summary!F$19</f>
        <v>27.907924516396019</v>
      </c>
      <c r="G153" s="180">
        <f>RES_hhdet_fech!G153/RES_summary!G$19</f>
        <v>28.442286158722794</v>
      </c>
      <c r="H153" s="180">
        <f>RES_hhdet_fech!H153/RES_summary!H$19</f>
        <v>24.92356648266443</v>
      </c>
      <c r="I153" s="180">
        <f>RES_hhdet_fech!I153/RES_summary!I$19</f>
        <v>24.68886072257575</v>
      </c>
      <c r="J153" s="180">
        <f>RES_hhdet_fech!J153/RES_summary!J$19</f>
        <v>23.672829558796199</v>
      </c>
      <c r="K153" s="180">
        <f>RES_hhdet_fech!K153/RES_summary!K$19</f>
        <v>23.07084452780013</v>
      </c>
      <c r="L153" s="180">
        <f>RES_hhdet_fech!L153/RES_summary!L$19</f>
        <v>21.646733904803639</v>
      </c>
      <c r="M153" s="180">
        <f>RES_hhdet_fech!M153/RES_summary!M$19</f>
        <v>21.052600211601586</v>
      </c>
      <c r="N153" s="180">
        <f>RES_hhdet_fech!N153/RES_summary!N$19</f>
        <v>24.460501571168098</v>
      </c>
      <c r="O153" s="180">
        <f>RES_hhdet_fech!O153/RES_summary!O$19</f>
        <v>25.418653166095961</v>
      </c>
      <c r="P153" s="180">
        <f>RES_hhdet_fech!P153/RES_summary!P$19</f>
        <v>25.978116504039487</v>
      </c>
      <c r="Q153" s="180">
        <f>RES_hhdet_fech!Q153/RES_summary!Q$19</f>
        <v>27.231438893051919</v>
      </c>
    </row>
    <row r="154" spans="1:17" ht="12" customHeight="1" x14ac:dyDescent="0.25">
      <c r="A154" s="161" t="s">
        <v>141</v>
      </c>
      <c r="B154" s="179">
        <f>RES_hhdet_fech!B154/RES_summary!B$19</f>
        <v>20.556931072461367</v>
      </c>
      <c r="C154" s="179">
        <f>RES_hhdet_fech!C154/RES_summary!C$19</f>
        <v>21.228340931041316</v>
      </c>
      <c r="D154" s="179">
        <f>RES_hhdet_fech!D154/RES_summary!D$19</f>
        <v>23.20619461280284</v>
      </c>
      <c r="E154" s="179">
        <f>RES_hhdet_fech!E154/RES_summary!E$19</f>
        <v>22.015148759666879</v>
      </c>
      <c r="F154" s="179">
        <f>RES_hhdet_fech!F154/RES_summary!F$19</f>
        <v>23.049270455436691</v>
      </c>
      <c r="G154" s="179">
        <f>RES_hhdet_fech!G154/RES_summary!G$19</f>
        <v>23.366381657684911</v>
      </c>
      <c r="H154" s="179">
        <f>RES_hhdet_fech!H154/RES_summary!H$19</f>
        <v>21.0477833997193</v>
      </c>
      <c r="I154" s="179">
        <f>RES_hhdet_fech!I154/RES_summary!I$19</f>
        <v>20.858265451464543</v>
      </c>
      <c r="J154" s="179">
        <f>RES_hhdet_fech!J154/RES_summary!J$19</f>
        <v>20.244105199461604</v>
      </c>
      <c r="K154" s="179">
        <f>RES_hhdet_fech!K154/RES_summary!K$19</f>
        <v>19.822458449167431</v>
      </c>
      <c r="L154" s="179">
        <f>RES_hhdet_fech!L154/RES_summary!L$19</f>
        <v>18.98828158266036</v>
      </c>
      <c r="M154" s="179">
        <f>RES_hhdet_fech!M154/RES_summary!M$19</f>
        <v>18.538258168916599</v>
      </c>
      <c r="N154" s="179">
        <f>RES_hhdet_fech!N154/RES_summary!N$19</f>
        <v>20.78060502856308</v>
      </c>
      <c r="O154" s="179">
        <f>RES_hhdet_fech!O154/RES_summary!O$19</f>
        <v>21.414358298866507</v>
      </c>
      <c r="P154" s="179">
        <f>RES_hhdet_fech!P154/RES_summary!P$19</f>
        <v>21.746305856843868</v>
      </c>
      <c r="Q154" s="179">
        <f>RES_hhdet_fech!Q154/RES_summary!Q$19</f>
        <v>22.487194927301555</v>
      </c>
    </row>
    <row r="155" spans="1:17" ht="12" customHeight="1" x14ac:dyDescent="0.25">
      <c r="A155" s="148" t="s">
        <v>60</v>
      </c>
      <c r="B155" s="177">
        <f>RES_hhdet_fech!B155/RES_summary!B$19</f>
        <v>15.685496523534521</v>
      </c>
      <c r="C155" s="177">
        <f>RES_hhdet_fech!C155/RES_summary!C$19</f>
        <v>16.297146488343579</v>
      </c>
      <c r="D155" s="177">
        <f>RES_hhdet_fech!D155/RES_summary!D$19</f>
        <v>18.319987888018012</v>
      </c>
      <c r="E155" s="177">
        <f>RES_hhdet_fech!E155/RES_summary!E$19</f>
        <v>17.133862126562189</v>
      </c>
      <c r="F155" s="177">
        <f>RES_hhdet_fech!F155/RES_summary!F$19</f>
        <v>18.14015093565715</v>
      </c>
      <c r="G155" s="177">
        <f>RES_hhdet_fech!G155/RES_summary!G$19</f>
        <v>18.487486003170577</v>
      </c>
      <c r="H155" s="177">
        <f>RES_hhdet_fech!H155/RES_summary!H$19</f>
        <v>16.200318213731961</v>
      </c>
      <c r="I155" s="177">
        <f>RES_hhdet_fech!I155/RES_summary!I$19</f>
        <v>16.047759469674322</v>
      </c>
      <c r="J155" s="177">
        <f>RES_hhdet_fech!J155/RES_summary!J$19</f>
        <v>15.387339213218056</v>
      </c>
      <c r="K155" s="177">
        <f>RES_hhdet_fech!K155/RES_summary!K$19</f>
        <v>14.996048943070072</v>
      </c>
      <c r="L155" s="177">
        <f>RES_hhdet_fech!L155/RES_summary!L$19</f>
        <v>14.07037703812224</v>
      </c>
      <c r="M155" s="177">
        <f>RES_hhdet_fech!M155/RES_summary!M$19</f>
        <v>13.684190137540904</v>
      </c>
      <c r="N155" s="177">
        <f>RES_hhdet_fech!N155/RES_summary!N$19</f>
        <v>15.899326021259119</v>
      </c>
      <c r="O155" s="177">
        <f>RES_hhdet_fech!O155/RES_summary!O$19</f>
        <v>16.522124557962275</v>
      </c>
      <c r="P155" s="177">
        <f>RES_hhdet_fech!P155/RES_summary!P$19</f>
        <v>16.885775727625507</v>
      </c>
      <c r="Q155" s="177">
        <f>RES_hhdet_fech!Q155/RES_summary!Q$19</f>
        <v>17.70043528048361</v>
      </c>
    </row>
    <row r="156" spans="1:17" ht="12" customHeight="1" x14ac:dyDescent="0.25">
      <c r="A156" s="148" t="s">
        <v>59</v>
      </c>
      <c r="B156" s="177">
        <f>RES_hhdet_fech!B156/RES_summary!B$19</f>
        <v>4.8714345489268442</v>
      </c>
      <c r="C156" s="177">
        <f>RES_hhdet_fech!C156/RES_summary!C$19</f>
        <v>4.9311944426977394</v>
      </c>
      <c r="D156" s="177">
        <f>RES_hhdet_fech!D156/RES_summary!D$19</f>
        <v>4.8862067247848282</v>
      </c>
      <c r="E156" s="177">
        <f>RES_hhdet_fech!E156/RES_summary!E$19</f>
        <v>4.8812866331046871</v>
      </c>
      <c r="F156" s="177">
        <f>RES_hhdet_fech!F156/RES_summary!F$19</f>
        <v>4.9091195197795425</v>
      </c>
      <c r="G156" s="177">
        <f>RES_hhdet_fech!G156/RES_summary!G$19</f>
        <v>4.8788956545143307</v>
      </c>
      <c r="H156" s="177">
        <f>RES_hhdet_fech!H156/RES_summary!H$19</f>
        <v>4.847465185987339</v>
      </c>
      <c r="I156" s="177">
        <f>RES_hhdet_fech!I156/RES_summary!I$19</f>
        <v>4.8105059817902216</v>
      </c>
      <c r="J156" s="177">
        <f>RES_hhdet_fech!J156/RES_summary!J$19</f>
        <v>4.8567659862435502</v>
      </c>
      <c r="K156" s="177">
        <f>RES_hhdet_fech!K156/RES_summary!K$19</f>
        <v>4.8264095060973631</v>
      </c>
      <c r="L156" s="177">
        <f>RES_hhdet_fech!L156/RES_summary!L$19</f>
        <v>4.9179045445381213</v>
      </c>
      <c r="M156" s="177">
        <f>RES_hhdet_fech!M156/RES_summary!M$19</f>
        <v>4.8540680313756956</v>
      </c>
      <c r="N156" s="177">
        <f>RES_hhdet_fech!N156/RES_summary!N$19</f>
        <v>4.8812790073039629</v>
      </c>
      <c r="O156" s="177">
        <f>RES_hhdet_fech!O156/RES_summary!O$19</f>
        <v>4.8922337409042278</v>
      </c>
      <c r="P156" s="177">
        <f>RES_hhdet_fech!P156/RES_summary!P$19</f>
        <v>4.8605301292183594</v>
      </c>
      <c r="Q156" s="177">
        <f>RES_hhdet_fech!Q156/RES_summary!Q$19</f>
        <v>4.7867596468179459</v>
      </c>
    </row>
    <row r="157" spans="1:17" ht="12" customHeight="1" x14ac:dyDescent="0.25">
      <c r="A157" s="158" t="s">
        <v>62</v>
      </c>
      <c r="B157" s="178">
        <f>RES_hhdet_fech!B157/RES_summary!B$19</f>
        <v>7.8924087059881387</v>
      </c>
      <c r="C157" s="178">
        <f>RES_hhdet_fech!C157/RES_summary!C$19</f>
        <v>7.8477816165658014</v>
      </c>
      <c r="D157" s="178">
        <f>RES_hhdet_fech!D157/RES_summary!D$19</f>
        <v>8.406914427539947</v>
      </c>
      <c r="E157" s="178">
        <f>RES_hhdet_fech!E157/RES_summary!E$19</f>
        <v>8.5087181650279629</v>
      </c>
      <c r="F157" s="178">
        <f>RES_hhdet_fech!F157/RES_summary!F$19</f>
        <v>8.6726711436121438</v>
      </c>
      <c r="G157" s="178">
        <f>RES_hhdet_fech!G157/RES_summary!G$19</f>
        <v>8.8636965834759067</v>
      </c>
      <c r="H157" s="178">
        <f>RES_hhdet_fech!H157/RES_summary!H$19</f>
        <v>8.3627427491410788</v>
      </c>
      <c r="I157" s="178">
        <f>RES_hhdet_fech!I157/RES_summary!I$19</f>
        <v>8.4071780634083719</v>
      </c>
      <c r="J157" s="178">
        <f>RES_hhdet_fech!J157/RES_summary!J$19</f>
        <v>8.0982889553749828</v>
      </c>
      <c r="K157" s="178">
        <f>RES_hhdet_fech!K157/RES_summary!K$19</f>
        <v>7.7472637898116163</v>
      </c>
      <c r="L157" s="178">
        <f>RES_hhdet_fech!L157/RES_summary!L$19</f>
        <v>7.1591651561803422</v>
      </c>
      <c r="M157" s="178">
        <f>RES_hhdet_fech!M157/RES_summary!M$19</f>
        <v>7.6887001093315268</v>
      </c>
      <c r="N157" s="178">
        <f>RES_hhdet_fech!N157/RES_summary!N$19</f>
        <v>8.069930121876622</v>
      </c>
      <c r="O157" s="178">
        <f>RES_hhdet_fech!O157/RES_summary!O$19</f>
        <v>8.208486259800253</v>
      </c>
      <c r="P157" s="178">
        <f>RES_hhdet_fech!P157/RES_summary!P$19</f>
        <v>8.5628995003219863</v>
      </c>
      <c r="Q157" s="178">
        <f>RES_hhdet_fech!Q157/RES_summary!Q$19</f>
        <v>9.1686111038755431</v>
      </c>
    </row>
    <row r="158" spans="1:17" ht="12" customHeight="1" x14ac:dyDescent="0.25">
      <c r="A158" s="23" t="s">
        <v>57</v>
      </c>
      <c r="B158" s="177">
        <f>RES_hhdet_fech!B158/RES_summary!B$19</f>
        <v>12.13958713845966</v>
      </c>
      <c r="C158" s="177">
        <f>RES_hhdet_fech!C158/RES_summary!C$19</f>
        <v>11.745489934563331</v>
      </c>
      <c r="D158" s="177">
        <f>RES_hhdet_fech!D158/RES_summary!D$19</f>
        <v>11.272483616577718</v>
      </c>
      <c r="E158" s="177">
        <f>RES_hhdet_fech!E158/RES_summary!E$19</f>
        <v>11.767562288445879</v>
      </c>
      <c r="F158" s="177">
        <f>RES_hhdet_fech!F158/RES_summary!F$19</f>
        <v>11.628343684920425</v>
      </c>
      <c r="G158" s="177">
        <f>RES_hhdet_fech!G158/RES_summary!G$19</f>
        <v>11.505564177417313</v>
      </c>
      <c r="H158" s="177">
        <f>RES_hhdet_fech!H158/RES_summary!H$19</f>
        <v>11.487468978610542</v>
      </c>
      <c r="I158" s="177">
        <f>RES_hhdet_fech!I158/RES_summary!I$19</f>
        <v>11.336001896711046</v>
      </c>
      <c r="J158" s="177">
        <f>RES_hhdet_fech!J158/RES_summary!J$19</f>
        <v>11.08724964559954</v>
      </c>
      <c r="K158" s="177">
        <f>RES_hhdet_fech!K158/RES_summary!K$19</f>
        <v>11.176209441753514</v>
      </c>
      <c r="L158" s="177">
        <f>RES_hhdet_fech!L158/RES_summary!L$19</f>
        <v>11.290396674050688</v>
      </c>
      <c r="M158" s="177">
        <f>RES_hhdet_fech!M158/RES_summary!M$19</f>
        <v>11.054029407881387</v>
      </c>
      <c r="N158" s="177">
        <f>RES_hhdet_fech!N158/RES_summary!N$19</f>
        <v>10.981343908830775</v>
      </c>
      <c r="O158" s="177">
        <f>RES_hhdet_fech!O158/RES_summary!O$19</f>
        <v>10.893537439566966</v>
      </c>
      <c r="P158" s="177">
        <f>RES_hhdet_fech!P158/RES_summary!P$19</f>
        <v>10.642159811246215</v>
      </c>
      <c r="Q158" s="177">
        <f>RES_hhdet_fech!Q158/RES_summary!Q$19</f>
        <v>10.836434749199116</v>
      </c>
    </row>
    <row r="159" spans="1:17" ht="12" customHeight="1" x14ac:dyDescent="0.25">
      <c r="A159" s="29" t="s">
        <v>140</v>
      </c>
      <c r="B159" s="176">
        <f>RES_hhdet_fech!B159/RES_summary!B$19</f>
        <v>7.3891130884634109</v>
      </c>
      <c r="C159" s="176">
        <f>RES_hhdet_fech!C159/RES_summary!C$19</f>
        <v>7.382630298288948</v>
      </c>
      <c r="D159" s="176">
        <f>RES_hhdet_fech!D159/RES_summary!D$19</f>
        <v>7.812952580505466</v>
      </c>
      <c r="E159" s="176">
        <f>RES_hhdet_fech!E159/RES_summary!E$19</f>
        <v>8.2119403962914106</v>
      </c>
      <c r="F159" s="176">
        <f>RES_hhdet_fech!F159/RES_summary!F$19</f>
        <v>8.3498263240450044</v>
      </c>
      <c r="G159" s="176">
        <f>RES_hhdet_fech!G159/RES_summary!G$19</f>
        <v>8.6262932465504427</v>
      </c>
      <c r="H159" s="176">
        <f>RES_hhdet_fech!H159/RES_summary!H$19</f>
        <v>8.1262385085550441</v>
      </c>
      <c r="I159" s="176">
        <f>RES_hhdet_fech!I159/RES_summary!I$19</f>
        <v>8.0846359581503542</v>
      </c>
      <c r="J159" s="176">
        <f>RES_hhdet_fech!J159/RES_summary!J$19</f>
        <v>7.249212799515818</v>
      </c>
      <c r="K159" s="176">
        <f>RES_hhdet_fech!K159/RES_summary!K$19</f>
        <v>7.2671904885959249</v>
      </c>
      <c r="L159" s="176">
        <f>RES_hhdet_fech!L159/RES_summary!L$19</f>
        <v>6.9169161972574855</v>
      </c>
      <c r="M159" s="176">
        <f>RES_hhdet_fech!M159/RES_summary!M$19</f>
        <v>6.9619067832894563</v>
      </c>
      <c r="N159" s="176">
        <f>RES_hhdet_fech!N159/RES_summary!N$19</f>
        <v>7.5078311544127372</v>
      </c>
      <c r="O159" s="176">
        <f>RES_hhdet_fech!O159/RES_summary!O$19</f>
        <v>7.7415827549082561</v>
      </c>
      <c r="P159" s="176">
        <f>RES_hhdet_fech!P159/RES_summary!P$19</f>
        <v>8.0939144909732974</v>
      </c>
      <c r="Q159" s="176">
        <f>RES_hhdet_fech!Q159/RES_summary!Q$19</f>
        <v>8.8482456574759123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185.81408157989785</v>
      </c>
      <c r="C161" s="184">
        <f>RES_hhdet_fech!C161/RES_summary!C$19</f>
        <v>195.58938551807989</v>
      </c>
      <c r="D161" s="184">
        <f>RES_hhdet_fech!D161/RES_summary!D$19</f>
        <v>202.16829719106178</v>
      </c>
      <c r="E161" s="184">
        <f>RES_hhdet_fech!E161/RES_summary!E$19</f>
        <v>209.41034111823907</v>
      </c>
      <c r="F161" s="184">
        <f>RES_hhdet_fech!F161/RES_summary!F$19</f>
        <v>222.3872758487453</v>
      </c>
      <c r="G161" s="184">
        <f>RES_hhdet_fech!G161/RES_summary!G$19</f>
        <v>218.76623835057933</v>
      </c>
      <c r="H161" s="184">
        <f>RES_hhdet_fech!H161/RES_summary!H$19</f>
        <v>178.67704223049466</v>
      </c>
      <c r="I161" s="184">
        <f>RES_hhdet_fech!I161/RES_summary!I$19</f>
        <v>162.64804706127893</v>
      </c>
      <c r="J161" s="184">
        <f>RES_hhdet_fech!J161/RES_summary!J$19</f>
        <v>152.14479620906206</v>
      </c>
      <c r="K161" s="184">
        <f>RES_hhdet_fech!K161/RES_summary!K$19</f>
        <v>141.3342035414353</v>
      </c>
      <c r="L161" s="184">
        <f>RES_hhdet_fech!L161/RES_summary!L$19</f>
        <v>150.37780691828809</v>
      </c>
      <c r="M161" s="184">
        <f>RES_hhdet_fech!M161/RES_summary!M$19</f>
        <v>126.31747288037646</v>
      </c>
      <c r="N161" s="184">
        <f>RES_hhdet_fech!N161/RES_summary!N$19</f>
        <v>137.526845586408</v>
      </c>
      <c r="O161" s="184">
        <f>RES_hhdet_fech!O161/RES_summary!O$19</f>
        <v>151.85342323369446</v>
      </c>
      <c r="P161" s="184">
        <f>RES_hhdet_fech!P161/RES_summary!P$19</f>
        <v>126.36896139073228</v>
      </c>
      <c r="Q161" s="184">
        <f>RES_hhdet_fech!Q161/RES_summary!Q$19</f>
        <v>142.53430460168647</v>
      </c>
    </row>
    <row r="162" spans="1:17" ht="12.95" customHeight="1" x14ac:dyDescent="0.25">
      <c r="A162" s="158" t="s">
        <v>65</v>
      </c>
      <c r="B162" s="178">
        <f>RES_hhdet_fech!B162/RES_summary!B$19</f>
        <v>152.9028956400345</v>
      </c>
      <c r="C162" s="178">
        <f>RES_hhdet_fech!C162/RES_summary!C$19</f>
        <v>161.96195898994097</v>
      </c>
      <c r="D162" s="178">
        <f>RES_hhdet_fech!D162/RES_summary!D$19</f>
        <v>166.11420351840084</v>
      </c>
      <c r="E162" s="178">
        <f>RES_hhdet_fech!E162/RES_summary!E$19</f>
        <v>174.49842674797415</v>
      </c>
      <c r="F162" s="178">
        <f>RES_hhdet_fech!F162/RES_summary!F$19</f>
        <v>186.32483980363523</v>
      </c>
      <c r="G162" s="178">
        <f>RES_hhdet_fech!G162/RES_summary!G$19</f>
        <v>182.35375799279171</v>
      </c>
      <c r="H162" s="178">
        <f>RES_hhdet_fech!H162/RES_summary!H$19</f>
        <v>145.1768344443735</v>
      </c>
      <c r="I162" s="178">
        <f>RES_hhdet_fech!I162/RES_summary!I$19</f>
        <v>129.4266653708579</v>
      </c>
      <c r="J162" s="178">
        <f>RES_hhdet_fech!J162/RES_summary!J$19</f>
        <v>120.02417384464695</v>
      </c>
      <c r="K162" s="178">
        <f>RES_hhdet_fech!K162/RES_summary!K$19</f>
        <v>110.20862563442351</v>
      </c>
      <c r="L162" s="178">
        <f>RES_hhdet_fech!L162/RES_summary!L$19</f>
        <v>121.05383504555952</v>
      </c>
      <c r="M162" s="178">
        <f>RES_hhdet_fech!M162/RES_summary!M$19</f>
        <v>96.148290394243688</v>
      </c>
      <c r="N162" s="178">
        <f>RES_hhdet_fech!N162/RES_summary!N$19</f>
        <v>105.07061524439473</v>
      </c>
      <c r="O162" s="178">
        <f>RES_hhdet_fech!O162/RES_summary!O$19</f>
        <v>118.87132939457801</v>
      </c>
      <c r="P162" s="178">
        <f>RES_hhdet_fech!P162/RES_summary!P$19</f>
        <v>93.186370548816726</v>
      </c>
      <c r="Q162" s="178">
        <f>RES_hhdet_fech!Q162/RES_summary!Q$19</f>
        <v>109.79533204491219</v>
      </c>
    </row>
    <row r="163" spans="1:17" ht="12" customHeight="1" x14ac:dyDescent="0.25">
      <c r="A163" s="23" t="s">
        <v>60</v>
      </c>
      <c r="B163" s="176">
        <f>RES_hhdet_fech!B163/RES_summary!B$19</f>
        <v>152.9028956400345</v>
      </c>
      <c r="C163" s="176">
        <f>RES_hhdet_fech!C163/RES_summary!C$19</f>
        <v>161.96195898994097</v>
      </c>
      <c r="D163" s="176">
        <f>RES_hhdet_fech!D163/RES_summary!D$19</f>
        <v>166.11420351840084</v>
      </c>
      <c r="E163" s="176">
        <f>RES_hhdet_fech!E163/RES_summary!E$19</f>
        <v>174.49842674797415</v>
      </c>
      <c r="F163" s="176">
        <f>RES_hhdet_fech!F163/RES_summary!F$19</f>
        <v>186.32483980363523</v>
      </c>
      <c r="G163" s="176">
        <f>RES_hhdet_fech!G163/RES_summary!G$19</f>
        <v>182.35375799279171</v>
      </c>
      <c r="H163" s="176">
        <f>RES_hhdet_fech!H163/RES_summary!H$19</f>
        <v>145.1768344443735</v>
      </c>
      <c r="I163" s="176">
        <f>RES_hhdet_fech!I163/RES_summary!I$19</f>
        <v>129.4266653708579</v>
      </c>
      <c r="J163" s="176">
        <f>RES_hhdet_fech!J163/RES_summary!J$19</f>
        <v>120.02417384464695</v>
      </c>
      <c r="K163" s="176">
        <f>RES_hhdet_fech!K163/RES_summary!K$19</f>
        <v>110.20862563442351</v>
      </c>
      <c r="L163" s="176">
        <f>RES_hhdet_fech!L163/RES_summary!L$19</f>
        <v>121.05383504555952</v>
      </c>
      <c r="M163" s="176">
        <f>RES_hhdet_fech!M163/RES_summary!M$19</f>
        <v>96.148290394243688</v>
      </c>
      <c r="N163" s="176">
        <f>RES_hhdet_fech!N163/RES_summary!N$19</f>
        <v>105.07061524439473</v>
      </c>
      <c r="O163" s="176">
        <f>RES_hhdet_fech!O163/RES_summary!O$19</f>
        <v>118.87132939457801</v>
      </c>
      <c r="P163" s="176">
        <f>RES_hhdet_fech!P163/RES_summary!P$19</f>
        <v>93.186370548816726</v>
      </c>
      <c r="Q163" s="176">
        <f>RES_hhdet_fech!Q163/RES_summary!Q$19</f>
        <v>109.79533204491219</v>
      </c>
    </row>
    <row r="164" spans="1:17" ht="12.95" customHeight="1" x14ac:dyDescent="0.25">
      <c r="A164" s="158" t="s">
        <v>112</v>
      </c>
      <c r="B164" s="178">
        <f>RES_hhdet_fech!B164/RES_summary!B$19</f>
        <v>3.8247405872721962E-2</v>
      </c>
      <c r="C164" s="178">
        <f>RES_hhdet_fech!C164/RES_summary!C$19</f>
        <v>4.6966670549199598E-2</v>
      </c>
      <c r="D164" s="178">
        <f>RES_hhdet_fech!D164/RES_summary!D$19</f>
        <v>5.4355240868362541E-2</v>
      </c>
      <c r="E164" s="178">
        <f>RES_hhdet_fech!E164/RES_summary!E$19</f>
        <v>6.0245276364039715E-2</v>
      </c>
      <c r="F164" s="178">
        <f>RES_hhdet_fech!F164/RES_summary!F$19</f>
        <v>6.5348650216022874E-2</v>
      </c>
      <c r="G164" s="178">
        <f>RES_hhdet_fech!G164/RES_summary!G$19</f>
        <v>7.2177411239760236E-2</v>
      </c>
      <c r="H164" s="178">
        <f>RES_hhdet_fech!H164/RES_summary!H$19</f>
        <v>7.7342962165166285E-2</v>
      </c>
      <c r="I164" s="178">
        <f>RES_hhdet_fech!I164/RES_summary!I$19</f>
        <v>8.4294088542643003E-2</v>
      </c>
      <c r="J164" s="178">
        <f>RES_hhdet_fech!J164/RES_summary!J$19</f>
        <v>9.7724975255671365E-2</v>
      </c>
      <c r="K164" s="178">
        <f>RES_hhdet_fech!K164/RES_summary!K$19</f>
        <v>0.10781709865675219</v>
      </c>
      <c r="L164" s="178">
        <f>RES_hhdet_fech!L164/RES_summary!L$19</f>
        <v>0.11578675316144248</v>
      </c>
      <c r="M164" s="178">
        <f>RES_hhdet_fech!M164/RES_summary!M$19</f>
        <v>0.12712427963828193</v>
      </c>
      <c r="N164" s="178">
        <f>RES_hhdet_fech!N164/RES_summary!N$19</f>
        <v>0.13841406588857147</v>
      </c>
      <c r="O164" s="178">
        <f>RES_hhdet_fech!O164/RES_summary!O$19</f>
        <v>0.14121068409831022</v>
      </c>
      <c r="P164" s="178">
        <f>RES_hhdet_fech!P164/RES_summary!P$19</f>
        <v>0.1321666589532941</v>
      </c>
      <c r="Q164" s="178">
        <f>RES_hhdet_fech!Q164/RES_summary!Q$19</f>
        <v>0.13372596121525124</v>
      </c>
    </row>
    <row r="165" spans="1:17" ht="12" customHeight="1" x14ac:dyDescent="0.25">
      <c r="A165" s="23" t="s">
        <v>60</v>
      </c>
      <c r="B165" s="177">
        <f>RES_hhdet_fech!B165/RES_summary!B$19</f>
        <v>3.8247405872721962E-2</v>
      </c>
      <c r="C165" s="177">
        <f>RES_hhdet_fech!C165/RES_summary!C$19</f>
        <v>4.6966670549199598E-2</v>
      </c>
      <c r="D165" s="177">
        <f>RES_hhdet_fech!D165/RES_summary!D$19</f>
        <v>5.4355240868362541E-2</v>
      </c>
      <c r="E165" s="177">
        <f>RES_hhdet_fech!E165/RES_summary!E$19</f>
        <v>6.0245276364039715E-2</v>
      </c>
      <c r="F165" s="177">
        <f>RES_hhdet_fech!F165/RES_summary!F$19</f>
        <v>6.5348650216022874E-2</v>
      </c>
      <c r="G165" s="177">
        <f>RES_hhdet_fech!G165/RES_summary!G$19</f>
        <v>7.2177411239760236E-2</v>
      </c>
      <c r="H165" s="177">
        <f>RES_hhdet_fech!H165/RES_summary!H$19</f>
        <v>7.7342962165166285E-2</v>
      </c>
      <c r="I165" s="177">
        <f>RES_hhdet_fech!I165/RES_summary!I$19</f>
        <v>8.4294088542643003E-2</v>
      </c>
      <c r="J165" s="177">
        <f>RES_hhdet_fech!J165/RES_summary!J$19</f>
        <v>9.7724975255671365E-2</v>
      </c>
      <c r="K165" s="177">
        <f>RES_hhdet_fech!K165/RES_summary!K$19</f>
        <v>0.10781709865675219</v>
      </c>
      <c r="L165" s="177">
        <f>RES_hhdet_fech!L165/RES_summary!L$19</f>
        <v>0.11578675316144248</v>
      </c>
      <c r="M165" s="177">
        <f>RES_hhdet_fech!M165/RES_summary!M$19</f>
        <v>0.12712427963828193</v>
      </c>
      <c r="N165" s="177">
        <f>RES_hhdet_fech!N165/RES_summary!N$19</f>
        <v>0.13841406588857147</v>
      </c>
      <c r="O165" s="177">
        <f>RES_hhdet_fech!O165/RES_summary!O$19</f>
        <v>0.14121068409831022</v>
      </c>
      <c r="P165" s="177">
        <f>RES_hhdet_fech!P165/RES_summary!P$19</f>
        <v>0.1321666589532941</v>
      </c>
      <c r="Q165" s="177">
        <f>RES_hhdet_fech!Q165/RES_summary!Q$19</f>
        <v>0.13372596121525124</v>
      </c>
    </row>
    <row r="166" spans="1:17" ht="12" customHeight="1" x14ac:dyDescent="0.25">
      <c r="A166" s="158" t="s">
        <v>63</v>
      </c>
      <c r="B166" s="178">
        <f>RES_hhdet_fech!B166/RES_summary!B$19</f>
        <v>24.980705052045838</v>
      </c>
      <c r="C166" s="178">
        <f>RES_hhdet_fech!C166/RES_summary!C$19</f>
        <v>25.627794811504849</v>
      </c>
      <c r="D166" s="178">
        <f>RES_hhdet_fech!D166/RES_summary!D$19</f>
        <v>27.414747456558867</v>
      </c>
      <c r="E166" s="178">
        <f>RES_hhdet_fech!E166/RES_summary!E$19</f>
        <v>26.191520862100916</v>
      </c>
      <c r="F166" s="178">
        <f>RES_hhdet_fech!F166/RES_summary!F$19</f>
        <v>27.171322258557034</v>
      </c>
      <c r="G166" s="178">
        <f>RES_hhdet_fech!G166/RES_summary!G$19</f>
        <v>27.316296026503561</v>
      </c>
      <c r="H166" s="178">
        <f>RES_hhdet_fech!H166/RES_summary!H$19</f>
        <v>24.936279418871226</v>
      </c>
      <c r="I166" s="178">
        <f>RES_hhdet_fech!I166/RES_summary!I$19</f>
        <v>24.646805268209764</v>
      </c>
      <c r="J166" s="178">
        <f>RES_hhdet_fech!J166/RES_summary!J$19</f>
        <v>23.907204590094565</v>
      </c>
      <c r="K166" s="178">
        <f>RES_hhdet_fech!K166/RES_summary!K$19</f>
        <v>23.281218042349856</v>
      </c>
      <c r="L166" s="178">
        <f>RES_hhdet_fech!L166/RES_summary!L$19</f>
        <v>22.045863123200444</v>
      </c>
      <c r="M166" s="178">
        <f>RES_hhdet_fech!M166/RES_summary!M$19</f>
        <v>22.352821267032972</v>
      </c>
      <c r="N166" s="178">
        <f>RES_hhdet_fech!N166/RES_summary!N$19</f>
        <v>24.232510309791799</v>
      </c>
      <c r="O166" s="178">
        <f>RES_hhdet_fech!O166/RES_summary!O$19</f>
        <v>24.606274179972218</v>
      </c>
      <c r="P166" s="178">
        <f>RES_hhdet_fech!P166/RES_summary!P$19</f>
        <v>24.440703285285846</v>
      </c>
      <c r="Q166" s="178">
        <f>RES_hhdet_fech!Q166/RES_summary!Q$19</f>
        <v>23.380711080165707</v>
      </c>
    </row>
    <row r="167" spans="1:17" ht="12" customHeight="1" x14ac:dyDescent="0.25">
      <c r="A167" s="167" t="s">
        <v>144</v>
      </c>
      <c r="B167" s="183">
        <f>RES_hhdet_fech!B167/RES_summary!B$19</f>
        <v>26.503801144660322</v>
      </c>
      <c r="C167" s="183">
        <f>RES_hhdet_fech!C167/RES_summary!C$19</f>
        <v>26.63111064599364</v>
      </c>
      <c r="D167" s="183">
        <f>RES_hhdet_fech!D167/RES_summary!D$19</f>
        <v>26.188961875233659</v>
      </c>
      <c r="E167" s="183">
        <f>RES_hhdet_fech!E167/RES_summary!E$19</f>
        <v>25.964763928769614</v>
      </c>
      <c r="F167" s="183">
        <f>RES_hhdet_fech!F167/RES_summary!F$19</f>
        <v>25.918899723158958</v>
      </c>
      <c r="G167" s="183">
        <f>RES_hhdet_fech!G167/RES_summary!G$19</f>
        <v>25.497921048069099</v>
      </c>
      <c r="H167" s="183">
        <f>RES_hhdet_fech!H167/RES_summary!H$19</f>
        <v>25.156376223717107</v>
      </c>
      <c r="I167" s="183">
        <f>RES_hhdet_fech!I167/RES_summary!I$19</f>
        <v>24.77604818853678</v>
      </c>
      <c r="J167" s="183">
        <f>RES_hhdet_fech!J167/RES_summary!J$19</f>
        <v>24.82033130099407</v>
      </c>
      <c r="K167" s="183">
        <f>RES_hhdet_fech!K167/RES_summary!K$19</f>
        <v>24.461578930056035</v>
      </c>
      <c r="L167" s="183">
        <f>RES_hhdet_fech!L167/RES_summary!L$19</f>
        <v>24.734412032576227</v>
      </c>
      <c r="M167" s="183">
        <f>RES_hhdet_fech!M167/RES_summary!M$19</f>
        <v>24.366164334532115</v>
      </c>
      <c r="N167" s="183">
        <f>RES_hhdet_fech!N167/RES_summary!N$19</f>
        <v>24.422079952836356</v>
      </c>
      <c r="O167" s="183">
        <f>RES_hhdet_fech!O167/RES_summary!O$19</f>
        <v>24.388318209771708</v>
      </c>
      <c r="P167" s="183">
        <f>RES_hhdet_fech!P167/RES_summary!P$19</f>
        <v>24.136638358867422</v>
      </c>
      <c r="Q167" s="183">
        <f>RES_hhdet_fech!Q167/RES_summary!Q$19</f>
        <v>23.673438467845628</v>
      </c>
    </row>
    <row r="168" spans="1:17" ht="12" customHeight="1" x14ac:dyDescent="0.25">
      <c r="A168" s="167" t="s">
        <v>143</v>
      </c>
      <c r="B168" s="183">
        <f>RES_hhdet_fech!B168/RES_summary!B$19</f>
        <v>22.098905292957831</v>
      </c>
      <c r="C168" s="183">
        <f>RES_hhdet_fech!C168/RES_summary!C$19</f>
        <v>22.241416362594848</v>
      </c>
      <c r="D168" s="183">
        <f>RES_hhdet_fech!D168/RES_summary!D$19</f>
        <v>21.909031943687722</v>
      </c>
      <c r="E168" s="183">
        <f>RES_hhdet_fech!E168/RES_summary!E$19</f>
        <v>21.758383186805819</v>
      </c>
      <c r="F168" s="183">
        <f>RES_hhdet_fech!F168/RES_summary!F$19</f>
        <v>21.756404339832518</v>
      </c>
      <c r="G168" s="183">
        <f>RES_hhdet_fech!G168/RES_summary!G$19</f>
        <v>21.452544335759747</v>
      </c>
      <c r="H168" s="183">
        <f>RES_hhdet_fech!H168/RES_summary!H$19</f>
        <v>21.199109731403514</v>
      </c>
      <c r="I168" s="183">
        <f>RES_hhdet_fech!I168/RES_summary!I$19</f>
        <v>20.914937304339254</v>
      </c>
      <c r="J168" s="183">
        <f>RES_hhdet_fech!J168/RES_summary!J$19</f>
        <v>20.989981331890252</v>
      </c>
      <c r="K168" s="183">
        <f>RES_hhdet_fech!K168/RES_summary!K$19</f>
        <v>20.726435810633902</v>
      </c>
      <c r="L168" s="183">
        <f>RES_hhdet_fech!L168/RES_summary!L$19</f>
        <v>20.995272365712562</v>
      </c>
      <c r="M168" s="183">
        <f>RES_hhdet_fech!M168/RES_summary!M$19</f>
        <v>20.692074848821413</v>
      </c>
      <c r="N168" s="183">
        <f>RES_hhdet_fech!N168/RES_summary!N$19</f>
        <v>20.755630976647495</v>
      </c>
      <c r="O168" s="183">
        <f>RES_hhdet_fech!O168/RES_summary!O$19</f>
        <v>20.744640577255723</v>
      </c>
      <c r="P168" s="183">
        <f>RES_hhdet_fech!P168/RES_summary!P$19</f>
        <v>20.549345062482054</v>
      </c>
      <c r="Q168" s="183">
        <f>RES_hhdet_fech!Q168/RES_summary!Q$19</f>
        <v>20.17449465091747</v>
      </c>
    </row>
    <row r="169" spans="1:17" ht="12" customHeight="1" x14ac:dyDescent="0.25">
      <c r="A169" s="166" t="s">
        <v>57</v>
      </c>
      <c r="B169" s="182">
        <f>RES_hhdet_fech!B169/RES_summary!B$19</f>
        <v>17.227470744030995</v>
      </c>
      <c r="C169" s="182">
        <f>RES_hhdet_fech!C169/RES_summary!C$19</f>
        <v>17.310221919897117</v>
      </c>
      <c r="D169" s="182">
        <f>RES_hhdet_fech!D169/RES_summary!D$19</f>
        <v>17.022825218902899</v>
      </c>
      <c r="E169" s="182">
        <f>RES_hhdet_fech!E169/RES_summary!E$19</f>
        <v>16.87709655370114</v>
      </c>
      <c r="F169" s="182">
        <f>RES_hhdet_fech!F169/RES_summary!F$19</f>
        <v>16.847284820052973</v>
      </c>
      <c r="G169" s="182">
        <f>RES_hhdet_fech!G169/RES_summary!G$19</f>
        <v>16.57364868124542</v>
      </c>
      <c r="H169" s="182">
        <f>RES_hhdet_fech!H169/RES_summary!H$19</f>
        <v>16.351644545416178</v>
      </c>
      <c r="I169" s="182">
        <f>RES_hhdet_fech!I169/RES_summary!I$19</f>
        <v>16.104431322549033</v>
      </c>
      <c r="J169" s="182">
        <f>RES_hhdet_fech!J169/RES_summary!J$19</f>
        <v>16.1332153456467</v>
      </c>
      <c r="K169" s="182">
        <f>RES_hhdet_fech!K169/RES_summary!K$19</f>
        <v>15.900026304536537</v>
      </c>
      <c r="L169" s="182">
        <f>RES_hhdet_fech!L169/RES_summary!L$19</f>
        <v>16.077367821174441</v>
      </c>
      <c r="M169" s="182">
        <f>RES_hhdet_fech!M169/RES_summary!M$19</f>
        <v>15.838006817445718</v>
      </c>
      <c r="N169" s="182">
        <f>RES_hhdet_fech!N169/RES_summary!N$19</f>
        <v>15.874351969343531</v>
      </c>
      <c r="O169" s="182">
        <f>RES_hhdet_fech!O169/RES_summary!O$19</f>
        <v>15.852406836351491</v>
      </c>
      <c r="P169" s="182">
        <f>RES_hhdet_fech!P169/RES_summary!P$19</f>
        <v>15.688814933263687</v>
      </c>
      <c r="Q169" s="182">
        <f>RES_hhdet_fech!Q169/RES_summary!Q$19</f>
        <v>15.387735004099522</v>
      </c>
    </row>
    <row r="170" spans="1:17" ht="12" customHeight="1" x14ac:dyDescent="0.25">
      <c r="A170" s="147" t="s">
        <v>59</v>
      </c>
      <c r="B170" s="181">
        <f>RES_hhdet_fech!B170/RES_summary!B$19</f>
        <v>4.8714345489268434</v>
      </c>
      <c r="C170" s="181">
        <f>RES_hhdet_fech!C170/RES_summary!C$19</f>
        <v>4.9311944426977288</v>
      </c>
      <c r="D170" s="181">
        <f>RES_hhdet_fech!D170/RES_summary!D$19</f>
        <v>4.886206724784822</v>
      </c>
      <c r="E170" s="181">
        <f>RES_hhdet_fech!E170/RES_summary!E$19</f>
        <v>4.8812866331046871</v>
      </c>
      <c r="F170" s="181">
        <f>RES_hhdet_fech!F170/RES_summary!F$19</f>
        <v>4.9091195197795443</v>
      </c>
      <c r="G170" s="181">
        <f>RES_hhdet_fech!G170/RES_summary!G$19</f>
        <v>4.8788956545143263</v>
      </c>
      <c r="H170" s="181">
        <f>RES_hhdet_fech!H170/RES_summary!H$19</f>
        <v>4.847465185987339</v>
      </c>
      <c r="I170" s="181">
        <f>RES_hhdet_fech!I170/RES_summary!I$19</f>
        <v>4.8105059817902225</v>
      </c>
      <c r="J170" s="181">
        <f>RES_hhdet_fech!J170/RES_summary!J$19</f>
        <v>4.856765986243551</v>
      </c>
      <c r="K170" s="181">
        <f>RES_hhdet_fech!K170/RES_summary!K$19</f>
        <v>4.826409506097364</v>
      </c>
      <c r="L170" s="181">
        <f>RES_hhdet_fech!L170/RES_summary!L$19</f>
        <v>4.9179045445381213</v>
      </c>
      <c r="M170" s="181">
        <f>RES_hhdet_fech!M170/RES_summary!M$19</f>
        <v>4.8540680313756992</v>
      </c>
      <c r="N170" s="181">
        <f>RES_hhdet_fech!N170/RES_summary!N$19</f>
        <v>4.8812790073039647</v>
      </c>
      <c r="O170" s="181">
        <f>RES_hhdet_fech!O170/RES_summary!O$19</f>
        <v>4.8922337409042331</v>
      </c>
      <c r="P170" s="181">
        <f>RES_hhdet_fech!P170/RES_summary!P$19</f>
        <v>4.860530129218362</v>
      </c>
      <c r="Q170" s="181">
        <f>RES_hhdet_fech!Q170/RES_summary!Q$19</f>
        <v>4.7867596468179494</v>
      </c>
    </row>
    <row r="171" spans="1:17" ht="12" customHeight="1" x14ac:dyDescent="0.25">
      <c r="A171" s="163" t="s">
        <v>142</v>
      </c>
      <c r="B171" s="180">
        <f>RES_hhdet_fech!B171/RES_summary!B$19</f>
        <v>24.131533113125649</v>
      </c>
      <c r="C171" s="180">
        <f>RES_hhdet_fech!C171/RES_summary!C$19</f>
        <v>25.072533058988224</v>
      </c>
      <c r="D171" s="180">
        <f>RES_hhdet_fech!D171/RES_summary!D$19</f>
        <v>28.184596750795947</v>
      </c>
      <c r="E171" s="180">
        <f>RES_hhdet_fech!E171/RES_summary!E$19</f>
        <v>26.359787887017546</v>
      </c>
      <c r="F171" s="180">
        <f>RES_hhdet_fech!F171/RES_summary!F$19</f>
        <v>27.907924516396019</v>
      </c>
      <c r="G171" s="180">
        <f>RES_hhdet_fech!G171/RES_summary!G$19</f>
        <v>28.442286158722798</v>
      </c>
      <c r="H171" s="180">
        <f>RES_hhdet_fech!H171/RES_summary!H$19</f>
        <v>24.923566482664434</v>
      </c>
      <c r="I171" s="180">
        <f>RES_hhdet_fech!I171/RES_summary!I$19</f>
        <v>24.68886072257575</v>
      </c>
      <c r="J171" s="180">
        <f>RES_hhdet_fech!J171/RES_summary!J$19</f>
        <v>23.672829558796206</v>
      </c>
      <c r="K171" s="180">
        <f>RES_hhdet_fech!K171/RES_summary!K$19</f>
        <v>23.070844527800134</v>
      </c>
      <c r="L171" s="180">
        <f>RES_hhdet_fech!L171/RES_summary!L$19</f>
        <v>21.646733904803646</v>
      </c>
      <c r="M171" s="180">
        <f>RES_hhdet_fech!M171/RES_summary!M$19</f>
        <v>21.052600211601579</v>
      </c>
      <c r="N171" s="180">
        <f>RES_hhdet_fech!N171/RES_summary!N$19</f>
        <v>24.460501571168098</v>
      </c>
      <c r="O171" s="180">
        <f>RES_hhdet_fech!O171/RES_summary!O$19</f>
        <v>25.418653166095964</v>
      </c>
      <c r="P171" s="180">
        <f>RES_hhdet_fech!P171/RES_summary!P$19</f>
        <v>25.978116504039477</v>
      </c>
      <c r="Q171" s="180">
        <f>RES_hhdet_fech!Q171/RES_summary!Q$19</f>
        <v>0</v>
      </c>
    </row>
    <row r="172" spans="1:17" ht="12" customHeight="1" x14ac:dyDescent="0.25">
      <c r="A172" s="161" t="s">
        <v>141</v>
      </c>
      <c r="B172" s="179">
        <f>RES_hhdet_fech!B172/RES_summary!B$19</f>
        <v>20.556931072461371</v>
      </c>
      <c r="C172" s="179">
        <f>RES_hhdet_fech!C172/RES_summary!C$19</f>
        <v>21.228340931041316</v>
      </c>
      <c r="D172" s="179">
        <f>RES_hhdet_fech!D172/RES_summary!D$19</f>
        <v>23.20619461280284</v>
      </c>
      <c r="E172" s="179">
        <f>RES_hhdet_fech!E172/RES_summary!E$19</f>
        <v>22.015148759666854</v>
      </c>
      <c r="F172" s="179">
        <f>RES_hhdet_fech!F172/RES_summary!F$19</f>
        <v>23.049270455436691</v>
      </c>
      <c r="G172" s="179">
        <f>RES_hhdet_fech!G172/RES_summary!G$19</f>
        <v>23.366381657684915</v>
      </c>
      <c r="H172" s="179">
        <f>RES_hhdet_fech!H172/RES_summary!H$19</f>
        <v>21.047783399719297</v>
      </c>
      <c r="I172" s="179">
        <f>RES_hhdet_fech!I172/RES_summary!I$19</f>
        <v>20.858265451464543</v>
      </c>
      <c r="J172" s="179">
        <f>RES_hhdet_fech!J172/RES_summary!J$19</f>
        <v>20.244105199461604</v>
      </c>
      <c r="K172" s="179">
        <f>RES_hhdet_fech!K172/RES_summary!K$19</f>
        <v>19.822458449167438</v>
      </c>
      <c r="L172" s="179">
        <f>RES_hhdet_fech!L172/RES_summary!L$19</f>
        <v>18.988281582660363</v>
      </c>
      <c r="M172" s="179">
        <f>RES_hhdet_fech!M172/RES_summary!M$19</f>
        <v>18.538258168916595</v>
      </c>
      <c r="N172" s="179">
        <f>RES_hhdet_fech!N172/RES_summary!N$19</f>
        <v>20.780605028563095</v>
      </c>
      <c r="O172" s="179">
        <f>RES_hhdet_fech!O172/RES_summary!O$19</f>
        <v>21.41435829886651</v>
      </c>
      <c r="P172" s="179">
        <f>RES_hhdet_fech!P172/RES_summary!P$19</f>
        <v>21.746305856843879</v>
      </c>
      <c r="Q172" s="179">
        <f>RES_hhdet_fech!Q172/RES_summary!Q$19</f>
        <v>0</v>
      </c>
    </row>
    <row r="173" spans="1:17" ht="12" customHeight="1" x14ac:dyDescent="0.25">
      <c r="A173" s="148" t="s">
        <v>60</v>
      </c>
      <c r="B173" s="177">
        <f>RES_hhdet_fech!B173/RES_summary!B$19</f>
        <v>15.685496523534525</v>
      </c>
      <c r="C173" s="177">
        <f>RES_hhdet_fech!C173/RES_summary!C$19</f>
        <v>16.297146488343575</v>
      </c>
      <c r="D173" s="177">
        <f>RES_hhdet_fech!D173/RES_summary!D$19</f>
        <v>18.319987888018009</v>
      </c>
      <c r="E173" s="177">
        <f>RES_hhdet_fech!E173/RES_summary!E$19</f>
        <v>17.133862126562171</v>
      </c>
      <c r="F173" s="177">
        <f>RES_hhdet_fech!F173/RES_summary!F$19</f>
        <v>18.140150935657147</v>
      </c>
      <c r="G173" s="177">
        <f>RES_hhdet_fech!G173/RES_summary!G$19</f>
        <v>18.487486003170581</v>
      </c>
      <c r="H173" s="177">
        <f>RES_hhdet_fech!H173/RES_summary!H$19</f>
        <v>16.200318213731958</v>
      </c>
      <c r="I173" s="177">
        <f>RES_hhdet_fech!I173/RES_summary!I$19</f>
        <v>16.047759469674322</v>
      </c>
      <c r="J173" s="177">
        <f>RES_hhdet_fech!J173/RES_summary!J$19</f>
        <v>15.387339213218056</v>
      </c>
      <c r="K173" s="177">
        <f>RES_hhdet_fech!K173/RES_summary!K$19</f>
        <v>14.996048943070077</v>
      </c>
      <c r="L173" s="177">
        <f>RES_hhdet_fech!L173/RES_summary!L$19</f>
        <v>14.070377038122244</v>
      </c>
      <c r="M173" s="177">
        <f>RES_hhdet_fech!M173/RES_summary!M$19</f>
        <v>13.684190137540901</v>
      </c>
      <c r="N173" s="177">
        <f>RES_hhdet_fech!N173/RES_summary!N$19</f>
        <v>15.899326021259128</v>
      </c>
      <c r="O173" s="177">
        <f>RES_hhdet_fech!O173/RES_summary!O$19</f>
        <v>16.522124557962279</v>
      </c>
      <c r="P173" s="177">
        <f>RES_hhdet_fech!P173/RES_summary!P$19</f>
        <v>16.885775727625514</v>
      </c>
      <c r="Q173" s="177">
        <f>RES_hhdet_fech!Q173/RES_summary!Q$19</f>
        <v>0</v>
      </c>
    </row>
    <row r="174" spans="1:17" ht="12" customHeight="1" x14ac:dyDescent="0.25">
      <c r="A174" s="159" t="s">
        <v>59</v>
      </c>
      <c r="B174" s="176">
        <f>RES_hhdet_fech!B174/RES_summary!B$19</f>
        <v>4.8714345489268442</v>
      </c>
      <c r="C174" s="176">
        <f>RES_hhdet_fech!C174/RES_summary!C$19</f>
        <v>4.9311944426977385</v>
      </c>
      <c r="D174" s="176">
        <f>RES_hhdet_fech!D174/RES_summary!D$19</f>
        <v>4.88620672478483</v>
      </c>
      <c r="E174" s="176">
        <f>RES_hhdet_fech!E174/RES_summary!E$19</f>
        <v>4.8812866331046836</v>
      </c>
      <c r="F174" s="176">
        <f>RES_hhdet_fech!F174/RES_summary!F$19</f>
        <v>4.9091195197795443</v>
      </c>
      <c r="G174" s="176">
        <f>RES_hhdet_fech!G174/RES_summary!G$19</f>
        <v>4.8788956545143289</v>
      </c>
      <c r="H174" s="176">
        <f>RES_hhdet_fech!H174/RES_summary!H$19</f>
        <v>4.8474651859873372</v>
      </c>
      <c r="I174" s="176">
        <f>RES_hhdet_fech!I174/RES_summary!I$19</f>
        <v>4.8105059817902216</v>
      </c>
      <c r="J174" s="176">
        <f>RES_hhdet_fech!J174/RES_summary!J$19</f>
        <v>4.8567659862435502</v>
      </c>
      <c r="K174" s="176">
        <f>RES_hhdet_fech!K174/RES_summary!K$19</f>
        <v>4.826409506097364</v>
      </c>
      <c r="L174" s="176">
        <f>RES_hhdet_fech!L174/RES_summary!L$19</f>
        <v>4.9179045445381231</v>
      </c>
      <c r="M174" s="176">
        <f>RES_hhdet_fech!M174/RES_summary!M$19</f>
        <v>4.8540680313756939</v>
      </c>
      <c r="N174" s="176">
        <f>RES_hhdet_fech!N174/RES_summary!N$19</f>
        <v>4.8812790073039656</v>
      </c>
      <c r="O174" s="176">
        <f>RES_hhdet_fech!O174/RES_summary!O$19</f>
        <v>4.8922337409042305</v>
      </c>
      <c r="P174" s="176">
        <f>RES_hhdet_fech!P174/RES_summary!P$19</f>
        <v>4.8605301292183611</v>
      </c>
      <c r="Q174" s="176">
        <f>RES_hhdet_fech!Q174/RES_summary!Q$19</f>
        <v>0</v>
      </c>
    </row>
    <row r="175" spans="1:17" ht="12" customHeight="1" x14ac:dyDescent="0.25">
      <c r="A175" s="158" t="s">
        <v>62</v>
      </c>
      <c r="B175" s="178">
        <f>RES_hhdet_fech!B175/RES_summary!B$19</f>
        <v>7.892233481944773</v>
      </c>
      <c r="C175" s="178">
        <f>RES_hhdet_fech!C175/RES_summary!C$19</f>
        <v>7.9526650460848796</v>
      </c>
      <c r="D175" s="178">
        <f>RES_hhdet_fech!D175/RES_summary!D$19</f>
        <v>8.5849909752336995</v>
      </c>
      <c r="E175" s="178">
        <f>RES_hhdet_fech!E175/RES_summary!E$19</f>
        <v>8.6601482317999707</v>
      </c>
      <c r="F175" s="178">
        <f>RES_hhdet_fech!F175/RES_summary!F$19</f>
        <v>8.8257651363370186</v>
      </c>
      <c r="G175" s="178">
        <f>RES_hhdet_fech!G175/RES_summary!G$19</f>
        <v>9.0240069200443127</v>
      </c>
      <c r="H175" s="178">
        <f>RES_hhdet_fech!H175/RES_summary!H$19</f>
        <v>8.486585405084794</v>
      </c>
      <c r="I175" s="178">
        <f>RES_hhdet_fech!I175/RES_summary!I$19</f>
        <v>8.4902823336686186</v>
      </c>
      <c r="J175" s="178">
        <f>RES_hhdet_fech!J175/RES_summary!J$19</f>
        <v>8.1156927990648562</v>
      </c>
      <c r="K175" s="178">
        <f>RES_hhdet_fech!K175/RES_summary!K$19</f>
        <v>7.7365427660052042</v>
      </c>
      <c r="L175" s="178">
        <f>RES_hhdet_fech!L175/RES_summary!L$19</f>
        <v>7.1623219963666447</v>
      </c>
      <c r="M175" s="178">
        <f>RES_hhdet_fech!M175/RES_summary!M$19</f>
        <v>7.6892369394614999</v>
      </c>
      <c r="N175" s="178">
        <f>RES_hhdet_fech!N175/RES_summary!N$19</f>
        <v>8.0853059663328697</v>
      </c>
      <c r="O175" s="178">
        <f>RES_hhdet_fech!O175/RES_summary!O$19</f>
        <v>8.2346089750459033</v>
      </c>
      <c r="P175" s="178">
        <f>RES_hhdet_fech!P175/RES_summary!P$19</f>
        <v>8.6097208976764179</v>
      </c>
      <c r="Q175" s="178">
        <f>RES_hhdet_fech!Q175/RES_summary!Q$19</f>
        <v>9.2245355153933293</v>
      </c>
    </row>
    <row r="176" spans="1:17" ht="12" customHeight="1" x14ac:dyDescent="0.25">
      <c r="A176" s="23" t="s">
        <v>57</v>
      </c>
      <c r="B176" s="177">
        <f>RES_hhdet_fech!B176/RES_summary!B$19</f>
        <v>12.139587138459664</v>
      </c>
      <c r="C176" s="177">
        <f>RES_hhdet_fech!C176/RES_summary!C$19</f>
        <v>12.04598985064457</v>
      </c>
      <c r="D176" s="177">
        <f>RES_hhdet_fech!D176/RES_summary!D$19</f>
        <v>11.559401446636871</v>
      </c>
      <c r="E176" s="177">
        <f>RES_hhdet_fech!E176/RES_summary!E$19</f>
        <v>11.767562288445871</v>
      </c>
      <c r="F176" s="177">
        <f>RES_hhdet_fech!F176/RES_summary!F$19</f>
        <v>11.661570360130746</v>
      </c>
      <c r="G176" s="177">
        <f>RES_hhdet_fech!G176/RES_summary!G$19</f>
        <v>11.533298843667207</v>
      </c>
      <c r="H176" s="177">
        <f>RES_hhdet_fech!H176/RES_summary!H$19</f>
        <v>11.513430609082873</v>
      </c>
      <c r="I176" s="177">
        <f>RES_hhdet_fech!I176/RES_summary!I$19</f>
        <v>11.404150121525388</v>
      </c>
      <c r="J176" s="177">
        <f>RES_hhdet_fech!J176/RES_summary!J$19</f>
        <v>11.12457892163027</v>
      </c>
      <c r="K176" s="177">
        <f>RES_hhdet_fech!K176/RES_summary!K$19</f>
        <v>11.171047386835582</v>
      </c>
      <c r="L176" s="177">
        <f>RES_hhdet_fech!L176/RES_summary!L$19</f>
        <v>11.29039667405068</v>
      </c>
      <c r="M176" s="177">
        <f>RES_hhdet_fech!M176/RES_summary!M$19</f>
        <v>11.062697478172321</v>
      </c>
      <c r="N176" s="177">
        <f>RES_hhdet_fech!N176/RES_summary!N$19</f>
        <v>10.991614054010061</v>
      </c>
      <c r="O176" s="177">
        <f>RES_hhdet_fech!O176/RES_summary!O$19</f>
        <v>10.89343351485404</v>
      </c>
      <c r="P176" s="177">
        <f>RES_hhdet_fech!P176/RES_summary!P$19</f>
        <v>10.710333707880086</v>
      </c>
      <c r="Q176" s="177">
        <f>RES_hhdet_fech!Q176/RES_summary!Q$19</f>
        <v>10.914736705889736</v>
      </c>
    </row>
    <row r="177" spans="1:17" ht="12" customHeight="1" x14ac:dyDescent="0.25">
      <c r="A177" s="29" t="s">
        <v>140</v>
      </c>
      <c r="B177" s="176">
        <f>RES_hhdet_fech!B177/RES_summary!B$19</f>
        <v>7.3891130884634135</v>
      </c>
      <c r="C177" s="176">
        <f>RES_hhdet_fech!C177/RES_summary!C$19</f>
        <v>7.4644584640945393</v>
      </c>
      <c r="D177" s="176">
        <f>RES_hhdet_fech!D177/RES_summary!D$19</f>
        <v>7.9684713857402238</v>
      </c>
      <c r="E177" s="176">
        <f>RES_hhdet_fech!E177/RES_summary!E$19</f>
        <v>8.3772319450478925</v>
      </c>
      <c r="F177" s="176">
        <f>RES_hhdet_fech!F177/RES_summary!F$19</f>
        <v>8.5160886207026554</v>
      </c>
      <c r="G177" s="176">
        <f>RES_hhdet_fech!G177/RES_summary!G$19</f>
        <v>8.7985186634168588</v>
      </c>
      <c r="H177" s="176">
        <f>RES_hhdet_fech!H177/RES_summary!H$19</f>
        <v>8.2575291940718696</v>
      </c>
      <c r="I177" s="176">
        <f>RES_hhdet_fech!I177/RES_summary!I$19</f>
        <v>8.1693613606014228</v>
      </c>
      <c r="J177" s="176">
        <f>RES_hhdet_fech!J177/RES_summary!J$19</f>
        <v>7.2609809284475784</v>
      </c>
      <c r="K177" s="176">
        <f>RES_hhdet_fech!K177/RES_summary!K$19</f>
        <v>7.2556715196081427</v>
      </c>
      <c r="L177" s="176">
        <f>RES_hhdet_fech!L177/RES_summary!L$19</f>
        <v>6.9202210081433524</v>
      </c>
      <c r="M177" s="176">
        <f>RES_hhdet_fech!M177/RES_summary!M$19</f>
        <v>6.9606858429355176</v>
      </c>
      <c r="N177" s="176">
        <f>RES_hhdet_fech!N177/RES_summary!N$19</f>
        <v>7.5241770465256188</v>
      </c>
      <c r="O177" s="176">
        <f>RES_hhdet_fech!O177/RES_summary!O$19</f>
        <v>7.7722387340879058</v>
      </c>
      <c r="P177" s="176">
        <f>RES_hhdet_fech!P177/RES_summary!P$19</f>
        <v>8.1359102997023882</v>
      </c>
      <c r="Q177" s="176">
        <f>RES_hhdet_fech!Q177/RES_summary!Q$19</f>
        <v>8.8998607106219474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112.65299285572154</v>
      </c>
      <c r="C3" s="184">
        <f>RES_hhdet_tesh!C3/RES_summary!C$19</f>
        <v>122.52053800215671</v>
      </c>
      <c r="D3" s="184">
        <f>RES_hhdet_tesh!D3/RES_summary!D$19</f>
        <v>111.77815146197112</v>
      </c>
      <c r="E3" s="184">
        <f>RES_hhdet_tesh!E3/RES_summary!E$19</f>
        <v>114.32555963272932</v>
      </c>
      <c r="F3" s="184">
        <f>RES_hhdet_tesh!F3/RES_summary!F$19</f>
        <v>117.46410797137635</v>
      </c>
      <c r="G3" s="184">
        <f>RES_hhdet_tesh!G3/RES_summary!G$19</f>
        <v>113.98004023408481</v>
      </c>
      <c r="H3" s="184">
        <f>RES_hhdet_tesh!H3/RES_summary!H$19</f>
        <v>104.40574365862551</v>
      </c>
      <c r="I3" s="184">
        <f>RES_hhdet_tesh!I3/RES_summary!I$19</f>
        <v>88.904465375499228</v>
      </c>
      <c r="J3" s="184">
        <f>RES_hhdet_tesh!J3/RES_summary!J$19</f>
        <v>100.30948627844998</v>
      </c>
      <c r="K3" s="184">
        <f>RES_hhdet_tesh!K3/RES_summary!K$19</f>
        <v>92.306910869607478</v>
      </c>
      <c r="L3" s="184">
        <f>RES_hhdet_tesh!L3/RES_summary!L$19</f>
        <v>99.723341762104141</v>
      </c>
      <c r="M3" s="184">
        <f>RES_hhdet_tesh!M3/RES_summary!M$19</f>
        <v>87.111318495155828</v>
      </c>
      <c r="N3" s="184">
        <f>RES_hhdet_tesh!N3/RES_summary!N$19</f>
        <v>90.318710984593139</v>
      </c>
      <c r="O3" s="184">
        <f>RES_hhdet_tesh!O3/RES_summary!O$19</f>
        <v>100.59182365035394</v>
      </c>
      <c r="P3" s="184">
        <f>RES_hhdet_tesh!P3/RES_summary!P$19</f>
        <v>83.146188436794489</v>
      </c>
      <c r="Q3" s="184">
        <f>RES_hhdet_tesh!Q3/RES_summary!Q$19</f>
        <v>92.985102243366157</v>
      </c>
    </row>
    <row r="4" spans="1:17" ht="12.95" customHeight="1" x14ac:dyDescent="0.25">
      <c r="A4" s="158" t="s">
        <v>65</v>
      </c>
      <c r="B4" s="178">
        <f>RES_hhdet_tesh!B4/RES_summary!B$19</f>
        <v>91.389202224153948</v>
      </c>
      <c r="C4" s="178">
        <f>RES_hhdet_tesh!C4/RES_summary!C$19</f>
        <v>100.60825421903427</v>
      </c>
      <c r="D4" s="178">
        <f>RES_hhdet_tesh!D4/RES_summary!D$19</f>
        <v>88.152408424440154</v>
      </c>
      <c r="E4" s="178">
        <f>RES_hhdet_tesh!E4/RES_summary!E$19</f>
        <v>90.917583287395402</v>
      </c>
      <c r="F4" s="178">
        <f>RES_hhdet_tesh!F4/RES_summary!F$19</f>
        <v>93.178369127841023</v>
      </c>
      <c r="G4" s="178">
        <f>RES_hhdet_tesh!G4/RES_summary!G$19</f>
        <v>89.008371015125419</v>
      </c>
      <c r="H4" s="178">
        <f>RES_hhdet_tesh!H4/RES_summary!H$19</f>
        <v>81.186191112095273</v>
      </c>
      <c r="I4" s="178">
        <f>RES_hhdet_tesh!I4/RES_summary!I$19</f>
        <v>65.706589706509433</v>
      </c>
      <c r="J4" s="178">
        <f>RES_hhdet_tesh!J4/RES_summary!J$19</f>
        <v>78.015528040310883</v>
      </c>
      <c r="K4" s="178">
        <f>RES_hhdet_tesh!K4/RES_summary!K$19</f>
        <v>70.058967457120772</v>
      </c>
      <c r="L4" s="178">
        <f>RES_hhdet_tesh!L4/RES_summary!L$19</f>
        <v>78.18185662520392</v>
      </c>
      <c r="M4" s="178">
        <f>RES_hhdet_tesh!M4/RES_summary!M$19</f>
        <v>65.902005794030416</v>
      </c>
      <c r="N4" s="178">
        <f>RES_hhdet_tesh!N4/RES_summary!N$19</f>
        <v>66.945902489380913</v>
      </c>
      <c r="O4" s="178">
        <f>RES_hhdet_tesh!O4/RES_summary!O$19</f>
        <v>76.512997765073578</v>
      </c>
      <c r="P4" s="178">
        <f>RES_hhdet_tesh!P4/RES_summary!P$19</f>
        <v>58.53055690927598</v>
      </c>
      <c r="Q4" s="178">
        <f>RES_hhdet_tesh!Q4/RES_summary!Q$19</f>
        <v>67.124274856569869</v>
      </c>
    </row>
    <row r="5" spans="1:17" ht="12" customHeight="1" x14ac:dyDescent="0.25">
      <c r="A5" s="23" t="s">
        <v>58</v>
      </c>
      <c r="B5" s="177">
        <f>RES_hhdet_tesh!B5/RES_summary!B$19</f>
        <v>90.222454111541325</v>
      </c>
      <c r="C5" s="177">
        <f>RES_hhdet_tesh!C5/RES_summary!C$19</f>
        <v>99.271871026798721</v>
      </c>
      <c r="D5" s="177">
        <f>RES_hhdet_tesh!D5/RES_summary!D$19</f>
        <v>86.148339640574676</v>
      </c>
      <c r="E5" s="177">
        <f>RES_hhdet_tesh!E5/RES_summary!E$19</f>
        <v>89.105044712875369</v>
      </c>
      <c r="F5" s="177">
        <f>RES_hhdet_tesh!F5/RES_summary!F$19</f>
        <v>91.168709045819725</v>
      </c>
      <c r="G5" s="177">
        <f>RES_hhdet_tesh!G5/RES_summary!G$19</f>
        <v>87.094301063554497</v>
      </c>
      <c r="H5" s="177">
        <f>RES_hhdet_tesh!H5/RES_summary!H$19</f>
        <v>79.896839572650066</v>
      </c>
      <c r="I5" s="177">
        <f>RES_hhdet_tesh!I5/RES_summary!I$19</f>
        <v>64.61837178936176</v>
      </c>
      <c r="J5" s="177">
        <f>RES_hhdet_tesh!J5/RES_summary!J$19</f>
        <v>77.472038930560146</v>
      </c>
      <c r="K5" s="177">
        <f>RES_hhdet_tesh!K5/RES_summary!K$19</f>
        <v>69.501502679668391</v>
      </c>
      <c r="L5" s="177">
        <f>RES_hhdet_tesh!L5/RES_summary!L$19</f>
        <v>77.81432335197043</v>
      </c>
      <c r="M5" s="177">
        <f>RES_hhdet_tesh!M5/RES_summary!M$19</f>
        <v>65.580063482444075</v>
      </c>
      <c r="N5" s="177">
        <f>RES_hhdet_tesh!N5/RES_summary!N$19</f>
        <v>66.419569466703038</v>
      </c>
      <c r="O5" s="177">
        <f>RES_hhdet_tesh!O5/RES_summary!O$19</f>
        <v>75.944707483251619</v>
      </c>
      <c r="P5" s="177">
        <f>RES_hhdet_tesh!P5/RES_summary!P$19</f>
        <v>57.928589759570656</v>
      </c>
      <c r="Q5" s="177">
        <f>RES_hhdet_tesh!Q5/RES_summary!Q$19</f>
        <v>66.492948586397276</v>
      </c>
    </row>
    <row r="6" spans="1:17" ht="12" customHeight="1" x14ac:dyDescent="0.25">
      <c r="A6" s="23" t="s">
        <v>60</v>
      </c>
      <c r="B6" s="177">
        <f>RES_hhdet_tesh!B6/RES_summary!B$19</f>
        <v>1.1667481126126245</v>
      </c>
      <c r="C6" s="177">
        <f>RES_hhdet_tesh!C6/RES_summary!C$19</f>
        <v>1.3363831922355456</v>
      </c>
      <c r="D6" s="177">
        <f>RES_hhdet_tesh!D6/RES_summary!D$19</f>
        <v>2.004068783865474</v>
      </c>
      <c r="E6" s="177">
        <f>RES_hhdet_tesh!E6/RES_summary!E$19</f>
        <v>1.8125385745200391</v>
      </c>
      <c r="F6" s="177">
        <f>RES_hhdet_tesh!F6/RES_summary!F$19</f>
        <v>2.0096600820213091</v>
      </c>
      <c r="G6" s="177">
        <f>RES_hhdet_tesh!G6/RES_summary!G$19</f>
        <v>1.9140699515709316</v>
      </c>
      <c r="H6" s="177">
        <f>RES_hhdet_tesh!H6/RES_summary!H$19</f>
        <v>1.2893515394452111</v>
      </c>
      <c r="I6" s="177">
        <f>RES_hhdet_tesh!I6/RES_summary!I$19</f>
        <v>1.0882179171476696</v>
      </c>
      <c r="J6" s="177">
        <f>RES_hhdet_tesh!J6/RES_summary!J$19</f>
        <v>0.54348910975074494</v>
      </c>
      <c r="K6" s="177">
        <f>RES_hhdet_tesh!K6/RES_summary!K$19</f>
        <v>0.55746477745236966</v>
      </c>
      <c r="L6" s="177">
        <f>RES_hhdet_tesh!L6/RES_summary!L$19</f>
        <v>0.36753327323348628</v>
      </c>
      <c r="M6" s="177">
        <f>RES_hhdet_tesh!M6/RES_summary!M$19</f>
        <v>0.32194231158634634</v>
      </c>
      <c r="N6" s="177">
        <f>RES_hhdet_tesh!N6/RES_summary!N$19</f>
        <v>0.52633302267786974</v>
      </c>
      <c r="O6" s="177">
        <f>RES_hhdet_tesh!O6/RES_summary!O$19</f>
        <v>0.56829028182195385</v>
      </c>
      <c r="P6" s="177">
        <f>RES_hhdet_tesh!P6/RES_summary!P$19</f>
        <v>0.6019671497053205</v>
      </c>
      <c r="Q6" s="177">
        <f>RES_hhdet_tesh!Q6/RES_summary!Q$19</f>
        <v>0.63132627017259479</v>
      </c>
    </row>
    <row r="7" spans="1:17" ht="12.95" customHeight="1" x14ac:dyDescent="0.25">
      <c r="A7" s="158" t="s">
        <v>112</v>
      </c>
      <c r="B7" s="178">
        <f>RES_hhdet_tesh!B7/RES_summary!B$19</f>
        <v>6.0904071201280503E-2</v>
      </c>
      <c r="C7" s="178">
        <f>RES_hhdet_tesh!C7/RES_summary!C$19</f>
        <v>7.8749603585247546E-2</v>
      </c>
      <c r="D7" s="178">
        <f>RES_hhdet_tesh!D7/RES_summary!D$19</f>
        <v>9.4267388461834245E-2</v>
      </c>
      <c r="E7" s="178">
        <f>RES_hhdet_tesh!E7/RES_summary!E$19</f>
        <v>0.1061736879345158</v>
      </c>
      <c r="F7" s="178">
        <f>RES_hhdet_tesh!F7/RES_summary!F$19</f>
        <v>0.11771112806440637</v>
      </c>
      <c r="G7" s="178">
        <f>RES_hhdet_tesh!G7/RES_summary!G$19</f>
        <v>0.13379383938685258</v>
      </c>
      <c r="H7" s="178">
        <f>RES_hhdet_tesh!H7/RES_summary!H$19</f>
        <v>0.14755615827291613</v>
      </c>
      <c r="I7" s="178">
        <f>RES_hhdet_tesh!I7/RES_summary!I$19</f>
        <v>0.16447701402558265</v>
      </c>
      <c r="J7" s="178">
        <f>RES_hhdet_tesh!J7/RES_summary!J$19</f>
        <v>0.21564621368953871</v>
      </c>
      <c r="K7" s="178">
        <f>RES_hhdet_tesh!K7/RES_summary!K$19</f>
        <v>0.2699691703716785</v>
      </c>
      <c r="L7" s="178">
        <f>RES_hhdet_tesh!L7/RES_summary!L$19</f>
        <v>0.32048000289435752</v>
      </c>
      <c r="M7" s="178">
        <f>RES_hhdet_tesh!M7/RES_summary!M$19</f>
        <v>0.36666608276864776</v>
      </c>
      <c r="N7" s="178">
        <f>RES_hhdet_tesh!N7/RES_summary!N$19</f>
        <v>0.41327521890981378</v>
      </c>
      <c r="O7" s="178">
        <f>RES_hhdet_tesh!O7/RES_summary!O$19</f>
        <v>0.4260358251689807</v>
      </c>
      <c r="P7" s="178">
        <f>RES_hhdet_tesh!P7/RES_summary!P$19</f>
        <v>0.41172594757727915</v>
      </c>
      <c r="Q7" s="178">
        <f>RES_hhdet_tesh!Q7/RES_summary!Q$19</f>
        <v>0.43348554545650375</v>
      </c>
    </row>
    <row r="8" spans="1:17" ht="12" customHeight="1" x14ac:dyDescent="0.25">
      <c r="A8" s="23" t="s">
        <v>60</v>
      </c>
      <c r="B8" s="177">
        <f>RES_hhdet_tesh!B8/RES_summary!B$19</f>
        <v>6.0904071201280503E-2</v>
      </c>
      <c r="C8" s="177">
        <f>RES_hhdet_tesh!C8/RES_summary!C$19</f>
        <v>7.8749603585247546E-2</v>
      </c>
      <c r="D8" s="177">
        <f>RES_hhdet_tesh!D8/RES_summary!D$19</f>
        <v>9.4267388461834245E-2</v>
      </c>
      <c r="E8" s="177">
        <f>RES_hhdet_tesh!E8/RES_summary!E$19</f>
        <v>0.1061736879345158</v>
      </c>
      <c r="F8" s="177">
        <f>RES_hhdet_tesh!F8/RES_summary!F$19</f>
        <v>0.11771112806440637</v>
      </c>
      <c r="G8" s="177">
        <f>RES_hhdet_tesh!G8/RES_summary!G$19</f>
        <v>0.13379383938685258</v>
      </c>
      <c r="H8" s="177">
        <f>RES_hhdet_tesh!H8/RES_summary!H$19</f>
        <v>0.14755615827291613</v>
      </c>
      <c r="I8" s="177">
        <f>RES_hhdet_tesh!I8/RES_summary!I$19</f>
        <v>0.16447701402558265</v>
      </c>
      <c r="J8" s="177">
        <f>RES_hhdet_tesh!J8/RES_summary!J$19</f>
        <v>0.21564621368953871</v>
      </c>
      <c r="K8" s="177">
        <f>RES_hhdet_tesh!K8/RES_summary!K$19</f>
        <v>0.2699691703716785</v>
      </c>
      <c r="L8" s="177">
        <f>RES_hhdet_tesh!L8/RES_summary!L$19</f>
        <v>0.32048000289435752</v>
      </c>
      <c r="M8" s="177">
        <f>RES_hhdet_tesh!M8/RES_summary!M$19</f>
        <v>0.36666608276864776</v>
      </c>
      <c r="N8" s="177">
        <f>RES_hhdet_tesh!N8/RES_summary!N$19</f>
        <v>0.41327521890981378</v>
      </c>
      <c r="O8" s="177">
        <f>RES_hhdet_tesh!O8/RES_summary!O$19</f>
        <v>0.4260358251689807</v>
      </c>
      <c r="P8" s="177">
        <f>RES_hhdet_tesh!P8/RES_summary!P$19</f>
        <v>0.41172594757727915</v>
      </c>
      <c r="Q8" s="177">
        <f>RES_hhdet_tesh!Q8/RES_summary!Q$19</f>
        <v>0.43348554545650375</v>
      </c>
    </row>
    <row r="9" spans="1:17" ht="12" customHeight="1" x14ac:dyDescent="0.25">
      <c r="A9" s="158" t="s">
        <v>63</v>
      </c>
      <c r="B9" s="178">
        <f>RES_hhdet_tesh!B9/RES_summary!B$19</f>
        <v>15.372260532078588</v>
      </c>
      <c r="C9" s="178">
        <f>RES_hhdet_tesh!C9/RES_summary!C$19</f>
        <v>15.930562663910891</v>
      </c>
      <c r="D9" s="178">
        <f>RES_hhdet_tesh!D9/RES_summary!D$19</f>
        <v>17.351279819988594</v>
      </c>
      <c r="E9" s="178">
        <f>RES_hhdet_tesh!E9/RES_summary!E$19</f>
        <v>16.642747151034211</v>
      </c>
      <c r="F9" s="178">
        <f>RES_hhdet_tesh!F9/RES_summary!F$19</f>
        <v>17.408838229653291</v>
      </c>
      <c r="G9" s="178">
        <f>RES_hhdet_tesh!G9/RES_summary!G$19</f>
        <v>17.827766646511556</v>
      </c>
      <c r="H9" s="178">
        <f>RES_hhdet_tesh!H9/RES_summary!H$19</f>
        <v>16.414846520277916</v>
      </c>
      <c r="I9" s="178">
        <f>RES_hhdet_tesh!I9/RES_summary!I$19</f>
        <v>16.441855606779466</v>
      </c>
      <c r="J9" s="178">
        <f>RES_hhdet_tesh!J9/RES_summary!J$19</f>
        <v>16.220532099557509</v>
      </c>
      <c r="K9" s="178">
        <f>RES_hhdet_tesh!K9/RES_summary!K$19</f>
        <v>15.99050021296544</v>
      </c>
      <c r="L9" s="178">
        <f>RES_hhdet_tesh!L9/RES_summary!L$19</f>
        <v>15.42624589028917</v>
      </c>
      <c r="M9" s="178">
        <f>RES_hhdet_tesh!M9/RES_summary!M$19</f>
        <v>15.078011212757694</v>
      </c>
      <c r="N9" s="178">
        <f>RES_hhdet_tesh!N9/RES_summary!N$19</f>
        <v>16.775279940442452</v>
      </c>
      <c r="O9" s="178">
        <f>RES_hhdet_tesh!O9/RES_summary!O$19</f>
        <v>17.272470601057972</v>
      </c>
      <c r="P9" s="178">
        <f>RES_hhdet_tesh!P9/RES_summary!P$19</f>
        <v>17.630682240892142</v>
      </c>
      <c r="Q9" s="178">
        <f>RES_hhdet_tesh!Q9/RES_summary!Q$19</f>
        <v>18.244441768166297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13.920855832166282</v>
      </c>
      <c r="C11" s="183">
        <f>RES_hhdet_tesh!C11/RES_summary!C$19</f>
        <v>14.124273235743285</v>
      </c>
      <c r="D11" s="183">
        <f>RES_hhdet_tesh!D11/RES_summary!D$19</f>
        <v>14.033860695586474</v>
      </c>
      <c r="E11" s="183">
        <f>RES_hhdet_tesh!E11/RES_summary!E$19</f>
        <v>14.049769826703535</v>
      </c>
      <c r="F11" s="183">
        <f>RES_hhdet_tesh!F11/RES_summary!F$19</f>
        <v>14.103972054653582</v>
      </c>
      <c r="G11" s="183">
        <f>RES_hhdet_tesh!G11/RES_summary!G$19</f>
        <v>14.116704475606452</v>
      </c>
      <c r="H11" s="183">
        <f>RES_hhdet_tesh!H11/RES_summary!H$19</f>
        <v>14.193073663305329</v>
      </c>
      <c r="I11" s="183">
        <f>RES_hhdet_tesh!I11/RES_summary!I$19</f>
        <v>14.198962975073359</v>
      </c>
      <c r="J11" s="183">
        <f>RES_hhdet_tesh!J11/RES_summary!J$19</f>
        <v>14.48916940076835</v>
      </c>
      <c r="K11" s="183">
        <f>RES_hhdet_tesh!K11/RES_summary!K$19</f>
        <v>14.399670158454038</v>
      </c>
      <c r="L11" s="183">
        <f>RES_hhdet_tesh!L11/RES_summary!L$19</f>
        <v>14.627035530176048</v>
      </c>
      <c r="M11" s="183">
        <f>RES_hhdet_tesh!M11/RES_summary!M$19</f>
        <v>14.415129987809429</v>
      </c>
      <c r="N11" s="183">
        <f>RES_hhdet_tesh!N11/RES_summary!N$19</f>
        <v>14.462661647638805</v>
      </c>
      <c r="O11" s="183">
        <f>RES_hhdet_tesh!O11/RES_summary!O$19</f>
        <v>14.459643200557805</v>
      </c>
      <c r="P11" s="183">
        <f>RES_hhdet_tesh!P11/RES_summary!P$19</f>
        <v>14.417387136843173</v>
      </c>
      <c r="Q11" s="183">
        <f>RES_hhdet_tesh!Q11/RES_summary!Q$19</f>
        <v>14.196859781189481</v>
      </c>
    </row>
    <row r="12" spans="1:17" ht="12" customHeight="1" x14ac:dyDescent="0.25">
      <c r="A12" s="167" t="s">
        <v>143</v>
      </c>
      <c r="B12" s="183">
        <f>RES_hhdet_tesh!B12/RES_summary!B$19</f>
        <v>13.919990839835863</v>
      </c>
      <c r="C12" s="183">
        <f>RES_hhdet_tesh!C12/RES_summary!C$19</f>
        <v>14.554045158688799</v>
      </c>
      <c r="D12" s="183">
        <f>RES_hhdet_tesh!D12/RES_summary!D$19</f>
        <v>14.499916768234145</v>
      </c>
      <c r="E12" s="183">
        <f>RES_hhdet_tesh!E12/RES_summary!E$19</f>
        <v>14.422356399301375</v>
      </c>
      <c r="F12" s="183">
        <f>RES_hhdet_tesh!F12/RES_summary!F$19</f>
        <v>14.498392474162861</v>
      </c>
      <c r="G12" s="183">
        <f>RES_hhdet_tesh!G12/RES_summary!G$19</f>
        <v>14.401887501314503</v>
      </c>
      <c r="H12" s="183">
        <f>RES_hhdet_tesh!H12/RES_summary!H$19</f>
        <v>14.343263633251407</v>
      </c>
      <c r="I12" s="183">
        <f>RES_hhdet_tesh!I12/RES_summary!I$19</f>
        <v>14.251452518486058</v>
      </c>
      <c r="J12" s="183">
        <f>RES_hhdet_tesh!J12/RES_summary!J$19</f>
        <v>14.405753378684503</v>
      </c>
      <c r="K12" s="183">
        <f>RES_hhdet_tesh!K12/RES_summary!K$19</f>
        <v>14.302114839431084</v>
      </c>
      <c r="L12" s="183">
        <f>RES_hhdet_tesh!L12/RES_summary!L$19</f>
        <v>14.501440519007721</v>
      </c>
      <c r="M12" s="183">
        <f>RES_hhdet_tesh!M12/RES_summary!M$19</f>
        <v>14.310932318065046</v>
      </c>
      <c r="N12" s="183">
        <f>RES_hhdet_tesh!N12/RES_summary!N$19</f>
        <v>14.359887651122106</v>
      </c>
      <c r="O12" s="183">
        <f>RES_hhdet_tesh!O12/RES_summary!O$19</f>
        <v>14.392081000351423</v>
      </c>
      <c r="P12" s="183">
        <f>RES_hhdet_tesh!P12/RES_summary!P$19</f>
        <v>14.322463090503003</v>
      </c>
      <c r="Q12" s="183">
        <f>RES_hhdet_tesh!Q12/RES_summary!Q$19</f>
        <v>14.079065747101437</v>
      </c>
    </row>
    <row r="13" spans="1:17" ht="12" customHeight="1" x14ac:dyDescent="0.25">
      <c r="A13" s="166" t="s">
        <v>57</v>
      </c>
      <c r="B13" s="182">
        <f>RES_hhdet_tesh!B13/RES_summary!B$19</f>
        <v>9.0485562909090209</v>
      </c>
      <c r="C13" s="182">
        <f>RES_hhdet_tesh!C13/RES_summary!C$19</f>
        <v>9.6228507159910528</v>
      </c>
      <c r="D13" s="182">
        <f>RES_hhdet_tesh!D13/RES_summary!D$19</f>
        <v>9.6137100434493163</v>
      </c>
      <c r="E13" s="182">
        <f>RES_hhdet_tesh!E13/RES_summary!E$19</f>
        <v>9.5410697661966921</v>
      </c>
      <c r="F13" s="182">
        <f>RES_hhdet_tesh!F13/RES_summary!F$19</f>
        <v>9.5892729543833148</v>
      </c>
      <c r="G13" s="182">
        <f>RES_hhdet_tesh!G13/RES_summary!G$19</f>
        <v>9.5229918468001742</v>
      </c>
      <c r="H13" s="182">
        <f>RES_hhdet_tesh!H13/RES_summary!H$19</f>
        <v>9.49579844726407</v>
      </c>
      <c r="I13" s="182">
        <f>RES_hhdet_tesh!I13/RES_summary!I$19</f>
        <v>9.4409465366958365</v>
      </c>
      <c r="J13" s="182">
        <f>RES_hhdet_tesh!J13/RES_summary!J$19</f>
        <v>9.548987392440953</v>
      </c>
      <c r="K13" s="182">
        <f>RES_hhdet_tesh!K13/RES_summary!K$19</f>
        <v>9.4757053333337211</v>
      </c>
      <c r="L13" s="182">
        <f>RES_hhdet_tesh!L13/RES_summary!L$19</f>
        <v>9.583535974469596</v>
      </c>
      <c r="M13" s="182">
        <f>RES_hhdet_tesh!M13/RES_summary!M$19</f>
        <v>9.4568642866893509</v>
      </c>
      <c r="N13" s="182">
        <f>RES_hhdet_tesh!N13/RES_summary!N$19</f>
        <v>9.4786086438181378</v>
      </c>
      <c r="O13" s="182">
        <f>RES_hhdet_tesh!O13/RES_summary!O$19</f>
        <v>9.4998472594471952</v>
      </c>
      <c r="P13" s="182">
        <f>RES_hhdet_tesh!P13/RES_summary!P$19</f>
        <v>9.4619329612846457</v>
      </c>
      <c r="Q13" s="182">
        <f>RES_hhdet_tesh!Q13/RES_summary!Q$19</f>
        <v>9.2923061002834846</v>
      </c>
    </row>
    <row r="14" spans="1:17" ht="12" customHeight="1" x14ac:dyDescent="0.25">
      <c r="A14" s="147" t="s">
        <v>59</v>
      </c>
      <c r="B14" s="181">
        <f>RES_hhdet_tesh!B14/RES_summary!B$19</f>
        <v>4.8714345489268451</v>
      </c>
      <c r="C14" s="181">
        <f>RES_hhdet_tesh!C14/RES_summary!C$19</f>
        <v>4.9311944426977465</v>
      </c>
      <c r="D14" s="181">
        <f>RES_hhdet_tesh!D14/RES_summary!D$19</f>
        <v>4.8862067247848282</v>
      </c>
      <c r="E14" s="181">
        <f>RES_hhdet_tesh!E14/RES_summary!E$19</f>
        <v>4.8812866331046862</v>
      </c>
      <c r="F14" s="181">
        <f>RES_hhdet_tesh!F14/RES_summary!F$19</f>
        <v>4.9091195197795434</v>
      </c>
      <c r="G14" s="181">
        <f>RES_hhdet_tesh!G14/RES_summary!G$19</f>
        <v>4.8788956545143289</v>
      </c>
      <c r="H14" s="181">
        <f>RES_hhdet_tesh!H14/RES_summary!H$19</f>
        <v>4.8474651859873399</v>
      </c>
      <c r="I14" s="181">
        <f>RES_hhdet_tesh!I14/RES_summary!I$19</f>
        <v>4.8105059817902198</v>
      </c>
      <c r="J14" s="181">
        <f>RES_hhdet_tesh!J14/RES_summary!J$19</f>
        <v>4.8567659862435519</v>
      </c>
      <c r="K14" s="181">
        <f>RES_hhdet_tesh!K14/RES_summary!K$19</f>
        <v>4.826409506097364</v>
      </c>
      <c r="L14" s="181">
        <f>RES_hhdet_tesh!L14/RES_summary!L$19</f>
        <v>4.917904544538124</v>
      </c>
      <c r="M14" s="181">
        <f>RES_hhdet_tesh!M14/RES_summary!M$19</f>
        <v>4.8540680313756956</v>
      </c>
      <c r="N14" s="181">
        <f>RES_hhdet_tesh!N14/RES_summary!N$19</f>
        <v>4.8812790073039674</v>
      </c>
      <c r="O14" s="181">
        <f>RES_hhdet_tesh!O14/RES_summary!O$19</f>
        <v>4.8922337409042305</v>
      </c>
      <c r="P14" s="181">
        <f>RES_hhdet_tesh!P14/RES_summary!P$19</f>
        <v>4.8605301292183594</v>
      </c>
      <c r="Q14" s="181">
        <f>RES_hhdet_tesh!Q14/RES_summary!Q$19</f>
        <v>4.7867596468179494</v>
      </c>
    </row>
    <row r="15" spans="1:17" ht="12" customHeight="1" x14ac:dyDescent="0.25">
      <c r="A15" s="163" t="s">
        <v>142</v>
      </c>
      <c r="B15" s="180">
        <f>RES_hhdet_tesh!B15/RES_summary!B$19</f>
        <v>16.195636341198124</v>
      </c>
      <c r="C15" s="180">
        <f>RES_hhdet_tesh!C15/RES_summary!C$19</f>
        <v>16.939131751717813</v>
      </c>
      <c r="D15" s="180">
        <f>RES_hhdet_tesh!D15/RES_summary!D$19</f>
        <v>19.177583161152025</v>
      </c>
      <c r="E15" s="180">
        <f>RES_hhdet_tesh!E15/RES_summary!E$19</f>
        <v>18.050816225681107</v>
      </c>
      <c r="F15" s="180">
        <f>RES_hhdet_tesh!F15/RES_summary!F$19</f>
        <v>19.176878852887743</v>
      </c>
      <c r="G15" s="180">
        <f>RES_hhdet_tesh!G15/RES_summary!G$19</f>
        <v>19.783434085717214</v>
      </c>
      <c r="H15" s="180">
        <f>RES_hhdet_tesh!H15/RES_summary!H$19</f>
        <v>17.569530925812938</v>
      </c>
      <c r="I15" s="180">
        <f>RES_hhdet_tesh!I15/RES_summary!I$19</f>
        <v>17.59585944411198</v>
      </c>
      <c r="J15" s="180">
        <f>RES_hhdet_tesh!J15/RES_summary!J$19</f>
        <v>17.104141968367237</v>
      </c>
      <c r="K15" s="180">
        <f>RES_hhdet_tesh!K15/RES_summary!K$19</f>
        <v>16.807784722800587</v>
      </c>
      <c r="L15" s="180">
        <f>RES_hhdet_tesh!L15/RES_summary!L$19</f>
        <v>15.838234294932814</v>
      </c>
      <c r="M15" s="180">
        <f>RES_hhdet_tesh!M15/RES_summary!M$19</f>
        <v>15.418316337489321</v>
      </c>
      <c r="N15" s="180">
        <f>RES_hhdet_tesh!N15/RES_summary!N$19</f>
        <v>17.928696919723119</v>
      </c>
      <c r="O15" s="180">
        <f>RES_hhdet_tesh!O15/RES_summary!O$19</f>
        <v>18.667580779196626</v>
      </c>
      <c r="P15" s="180">
        <f>RES_hhdet_tesh!P15/RES_summary!P$19</f>
        <v>19.214239913333785</v>
      </c>
      <c r="Q15" s="180">
        <f>RES_hhdet_tesh!Q15/RES_summary!Q$19</f>
        <v>20.22485120559303</v>
      </c>
    </row>
    <row r="16" spans="1:17" ht="12" customHeight="1" x14ac:dyDescent="0.25">
      <c r="A16" s="161" t="s">
        <v>141</v>
      </c>
      <c r="B16" s="179">
        <f>RES_hhdet_tesh!B16/RES_summary!B$19</f>
        <v>15.398598170707535</v>
      </c>
      <c r="C16" s="179">
        <f>RES_hhdet_tesh!C16/RES_summary!C$19</f>
        <v>16.268675107015518</v>
      </c>
      <c r="D16" s="179">
        <f>RES_hhdet_tesh!D16/RES_summary!D$19</f>
        <v>17.774287528403303</v>
      </c>
      <c r="E16" s="179">
        <f>RES_hhdet_tesh!E16/RES_summary!E$19</f>
        <v>16.946090169363092</v>
      </c>
      <c r="F16" s="179">
        <f>RES_hhdet_tesh!F16/RES_summary!F$19</f>
        <v>17.730697191320857</v>
      </c>
      <c r="G16" s="179">
        <f>RES_hhdet_tesh!G16/RES_summary!G$19</f>
        <v>18.032697442552998</v>
      </c>
      <c r="H16" s="179">
        <f>RES_hhdet_tesh!H16/RES_summary!H$19</f>
        <v>16.499666139026917</v>
      </c>
      <c r="I16" s="179">
        <f>RES_hhdet_tesh!I16/RES_summary!I$19</f>
        <v>16.459728140621046</v>
      </c>
      <c r="J16" s="179">
        <f>RES_hhdet_tesh!J16/RES_summary!J$19</f>
        <v>16.127663014016189</v>
      </c>
      <c r="K16" s="179">
        <f>RES_hhdet_tesh!K16/RES_summary!K$19</f>
        <v>15.886768265705927</v>
      </c>
      <c r="L16" s="179">
        <f>RES_hhdet_tesh!L16/RES_summary!L$19</f>
        <v>15.296793160822055</v>
      </c>
      <c r="M16" s="179">
        <f>RES_hhdet_tesh!M16/RES_summary!M$19</f>
        <v>14.969793610400428</v>
      </c>
      <c r="N16" s="179">
        <f>RES_hhdet_tesh!N16/RES_summary!N$19</f>
        <v>16.637042130726012</v>
      </c>
      <c r="O16" s="179">
        <f>RES_hhdet_tesh!O16/RES_summary!O$19</f>
        <v>17.161808646512871</v>
      </c>
      <c r="P16" s="179">
        <f>RES_hhdet_tesh!P16/RES_summary!P$19</f>
        <v>17.476302738968013</v>
      </c>
      <c r="Q16" s="179">
        <f>RES_hhdet_tesh!Q16/RES_summary!Q$19</f>
        <v>18.02665376655704</v>
      </c>
    </row>
    <row r="17" spans="1:17" ht="12" customHeight="1" x14ac:dyDescent="0.25">
      <c r="A17" s="148" t="s">
        <v>60</v>
      </c>
      <c r="B17" s="177">
        <f>RES_hhdet_tesh!B17/RES_summary!B$19</f>
        <v>10.527163621780694</v>
      </c>
      <c r="C17" s="177">
        <f>RES_hhdet_tesh!C17/RES_summary!C$19</f>
        <v>11.337480664317784</v>
      </c>
      <c r="D17" s="177">
        <f>RES_hhdet_tesh!D17/RES_summary!D$19</f>
        <v>12.888080803618475</v>
      </c>
      <c r="E17" s="177">
        <f>RES_hhdet_tesh!E17/RES_summary!E$19</f>
        <v>12.064803536258406</v>
      </c>
      <c r="F17" s="177">
        <f>RES_hhdet_tesh!F17/RES_summary!F$19</f>
        <v>12.821577671541316</v>
      </c>
      <c r="G17" s="177">
        <f>RES_hhdet_tesh!G17/RES_summary!G$19</f>
        <v>13.15380178803867</v>
      </c>
      <c r="H17" s="177">
        <f>RES_hhdet_tesh!H17/RES_summary!H$19</f>
        <v>11.652200953039582</v>
      </c>
      <c r="I17" s="177">
        <f>RES_hhdet_tesh!I17/RES_summary!I$19</f>
        <v>11.649222158830824</v>
      </c>
      <c r="J17" s="177">
        <f>RES_hhdet_tesh!J17/RES_summary!J$19</f>
        <v>11.270897027772639</v>
      </c>
      <c r="K17" s="177">
        <f>RES_hhdet_tesh!K17/RES_summary!K$19</f>
        <v>11.060358759608567</v>
      </c>
      <c r="L17" s="177">
        <f>RES_hhdet_tesh!L17/RES_summary!L$19</f>
        <v>10.378888616283932</v>
      </c>
      <c r="M17" s="177">
        <f>RES_hhdet_tesh!M17/RES_summary!M$19</f>
        <v>10.115725579024735</v>
      </c>
      <c r="N17" s="177">
        <f>RES_hhdet_tesh!N17/RES_summary!N$19</f>
        <v>11.755763123422051</v>
      </c>
      <c r="O17" s="177">
        <f>RES_hhdet_tesh!O17/RES_summary!O$19</f>
        <v>12.269574905608637</v>
      </c>
      <c r="P17" s="177">
        <f>RES_hhdet_tesh!P17/RES_summary!P$19</f>
        <v>12.615772609749655</v>
      </c>
      <c r="Q17" s="177">
        <f>RES_hhdet_tesh!Q17/RES_summary!Q$19</f>
        <v>13.239894119739089</v>
      </c>
    </row>
    <row r="18" spans="1:17" ht="12" customHeight="1" x14ac:dyDescent="0.25">
      <c r="A18" s="148" t="s">
        <v>59</v>
      </c>
      <c r="B18" s="177">
        <f>RES_hhdet_tesh!B18/RES_summary!B$19</f>
        <v>4.8714345489268434</v>
      </c>
      <c r="C18" s="177">
        <f>RES_hhdet_tesh!C18/RES_summary!C$19</f>
        <v>4.9311944426977368</v>
      </c>
      <c r="D18" s="177">
        <f>RES_hhdet_tesh!D18/RES_summary!D$19</f>
        <v>4.8862067247848291</v>
      </c>
      <c r="E18" s="177">
        <f>RES_hhdet_tesh!E18/RES_summary!E$19</f>
        <v>4.8812866331046871</v>
      </c>
      <c r="F18" s="177">
        <f>RES_hhdet_tesh!F18/RES_summary!F$19</f>
        <v>4.9091195197795416</v>
      </c>
      <c r="G18" s="177">
        <f>RES_hhdet_tesh!G18/RES_summary!G$19</f>
        <v>4.8788956545143298</v>
      </c>
      <c r="H18" s="177">
        <f>RES_hhdet_tesh!H18/RES_summary!H$19</f>
        <v>4.847465185987339</v>
      </c>
      <c r="I18" s="177">
        <f>RES_hhdet_tesh!I18/RES_summary!I$19</f>
        <v>4.8105059817902207</v>
      </c>
      <c r="J18" s="177">
        <f>RES_hhdet_tesh!J18/RES_summary!J$19</f>
        <v>4.856765986243551</v>
      </c>
      <c r="K18" s="177">
        <f>RES_hhdet_tesh!K18/RES_summary!K$19</f>
        <v>4.8264095060973631</v>
      </c>
      <c r="L18" s="177">
        <f>RES_hhdet_tesh!L18/RES_summary!L$19</f>
        <v>4.9179045445381231</v>
      </c>
      <c r="M18" s="177">
        <f>RES_hhdet_tesh!M18/RES_summary!M$19</f>
        <v>4.8540680313756939</v>
      </c>
      <c r="N18" s="177">
        <f>RES_hhdet_tesh!N18/RES_summary!N$19</f>
        <v>4.8812790073039647</v>
      </c>
      <c r="O18" s="177">
        <f>RES_hhdet_tesh!O18/RES_summary!O$19</f>
        <v>4.8922337409042314</v>
      </c>
      <c r="P18" s="177">
        <f>RES_hhdet_tesh!P18/RES_summary!P$19</f>
        <v>4.8605301292183585</v>
      </c>
      <c r="Q18" s="177">
        <f>RES_hhdet_tesh!Q18/RES_summary!Q$19</f>
        <v>4.7867596468179503</v>
      </c>
    </row>
    <row r="19" spans="1:17" ht="12" customHeight="1" x14ac:dyDescent="0.25">
      <c r="A19" s="158" t="s">
        <v>62</v>
      </c>
      <c r="B19" s="178">
        <f>RES_hhdet_tesh!B19/RES_summary!B$19</f>
        <v>5.8306260282877274</v>
      </c>
      <c r="C19" s="178">
        <f>RES_hhdet_tesh!C19/RES_summary!C$19</f>
        <v>5.9029715156263025</v>
      </c>
      <c r="D19" s="178">
        <f>RES_hhdet_tesh!D19/RES_summary!D$19</f>
        <v>6.1801958290805281</v>
      </c>
      <c r="E19" s="178">
        <f>RES_hhdet_tesh!E19/RES_summary!E$19</f>
        <v>6.6590555063651768</v>
      </c>
      <c r="F19" s="178">
        <f>RES_hhdet_tesh!F19/RES_summary!F$19</f>
        <v>6.7591894858176369</v>
      </c>
      <c r="G19" s="178">
        <f>RES_hhdet_tesh!G19/RES_summary!G$19</f>
        <v>7.0101087330609735</v>
      </c>
      <c r="H19" s="178">
        <f>RES_hhdet_tesh!H19/RES_summary!H$19</f>
        <v>6.6571498679794061</v>
      </c>
      <c r="I19" s="178">
        <f>RES_hhdet_tesh!I19/RES_summary!I$19</f>
        <v>6.5915430481847617</v>
      </c>
      <c r="J19" s="178">
        <f>RES_hhdet_tesh!J19/RES_summary!J$19</f>
        <v>5.8577799248920428</v>
      </c>
      <c r="K19" s="178">
        <f>RES_hhdet_tesh!K19/RES_summary!K$19</f>
        <v>5.9874740291496007</v>
      </c>
      <c r="L19" s="178">
        <f>RES_hhdet_tesh!L19/RES_summary!L$19</f>
        <v>5.7947592437166966</v>
      </c>
      <c r="M19" s="178">
        <f>RES_hhdet_tesh!M19/RES_summary!M$19</f>
        <v>5.7646354055990852</v>
      </c>
      <c r="N19" s="178">
        <f>RES_hhdet_tesh!N19/RES_summary!N$19</f>
        <v>6.1842533358599541</v>
      </c>
      <c r="O19" s="178">
        <f>RES_hhdet_tesh!O19/RES_summary!O$19</f>
        <v>6.3803194590534114</v>
      </c>
      <c r="P19" s="178">
        <f>RES_hhdet_tesh!P19/RES_summary!P$19</f>
        <v>6.5732233390490871</v>
      </c>
      <c r="Q19" s="178">
        <f>RES_hhdet_tesh!Q19/RES_summary!Q$19</f>
        <v>7.1829000731734762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5.066847057490226</v>
      </c>
      <c r="C21" s="177">
        <f>RES_hhdet_tesh!C21/RES_summary!C$19</f>
        <v>5.0708975869532091</v>
      </c>
      <c r="D21" s="177">
        <f>RES_hhdet_tesh!D21/RES_summary!D$19</f>
        <v>5.0317208175469226</v>
      </c>
      <c r="E21" s="177">
        <f>RES_hhdet_tesh!E21/RES_summary!E$19</f>
        <v>5.3251031811723095</v>
      </c>
      <c r="F21" s="177">
        <f>RES_hhdet_tesh!F21/RES_summary!F$19</f>
        <v>5.2827751129875908</v>
      </c>
      <c r="G21" s="177">
        <f>RES_hhdet_tesh!G21/RES_summary!G$19</f>
        <v>5.2272546153950952</v>
      </c>
      <c r="H21" s="177">
        <f>RES_hhdet_tesh!H21/RES_summary!H$19</f>
        <v>5.2211963356721389</v>
      </c>
      <c r="I21" s="177">
        <f>RES_hhdet_tesh!I21/RES_summary!I$19</f>
        <v>5.1992283611284886</v>
      </c>
      <c r="J21" s="177">
        <f>RES_hhdet_tesh!J21/RES_summary!J$19</f>
        <v>5.1444776801513186</v>
      </c>
      <c r="K21" s="177">
        <f>RES_hhdet_tesh!K21/RES_summary!K$19</f>
        <v>5.2261066135152632</v>
      </c>
      <c r="L21" s="177">
        <f>RES_hhdet_tesh!L21/RES_summary!L$19</f>
        <v>5.2823722468438241</v>
      </c>
      <c r="M21" s="177">
        <f>RES_hhdet_tesh!M21/RES_summary!M$19</f>
        <v>5.2333479600759834</v>
      </c>
      <c r="N21" s="177">
        <f>RES_hhdet_tesh!N21/RES_summary!N$19</f>
        <v>5.2089417035396153</v>
      </c>
      <c r="O21" s="177">
        <f>RES_hhdet_tesh!O21/RES_summary!O$19</f>
        <v>5.1752515003010622</v>
      </c>
      <c r="P21" s="177">
        <f>RES_hhdet_tesh!P21/RES_summary!P$19</f>
        <v>5.0894313017930983</v>
      </c>
      <c r="Q21" s="177">
        <f>RES_hhdet_tesh!Q21/RES_summary!Q$19</f>
        <v>5.1910429922542942</v>
      </c>
    </row>
    <row r="22" spans="1:17" ht="12" customHeight="1" x14ac:dyDescent="0.25">
      <c r="A22" s="29" t="s">
        <v>140</v>
      </c>
      <c r="B22" s="176">
        <f>RES_hhdet_tesh!B22/RES_summary!B$19</f>
        <v>5.9211024331090529</v>
      </c>
      <c r="C22" s="176">
        <f>RES_hhdet_tesh!C22/RES_summary!C$19</f>
        <v>6.0022153134514076</v>
      </c>
      <c r="D22" s="176">
        <f>RES_hhdet_tesh!D22/RES_summary!D$19</f>
        <v>6.4182358752188806</v>
      </c>
      <c r="E22" s="176">
        <f>RES_hhdet_tesh!E22/RES_summary!E$19</f>
        <v>6.7805052963005421</v>
      </c>
      <c r="F22" s="176">
        <f>RES_hhdet_tesh!F22/RES_summary!F$19</f>
        <v>6.9204344306272141</v>
      </c>
      <c r="G22" s="176">
        <f>RES_hhdet_tesh!G22/RES_summary!G$19</f>
        <v>7.1703205700961155</v>
      </c>
      <c r="H22" s="176">
        <f>RES_hhdet_tesh!H22/RES_summary!H$19</f>
        <v>6.7658188599634421</v>
      </c>
      <c r="I22" s="176">
        <f>RES_hhdet_tesh!I22/RES_summary!I$19</f>
        <v>6.7448952686645072</v>
      </c>
      <c r="J22" s="176">
        <f>RES_hhdet_tesh!J22/RES_summary!J$19</f>
        <v>6.0603967888656136</v>
      </c>
      <c r="K22" s="176">
        <f>RES_hhdet_tesh!K22/RES_summary!K$19</f>
        <v>6.09407574547369</v>
      </c>
      <c r="L22" s="176">
        <f>RES_hhdet_tesh!L22/RES_summary!L$19</f>
        <v>5.8248055636598446</v>
      </c>
      <c r="M22" s="176">
        <f>RES_hhdet_tesh!M22/RES_summary!M$19</f>
        <v>5.8793799416612869</v>
      </c>
      <c r="N22" s="176">
        <f>RES_hhdet_tesh!N22/RES_summary!N$19</f>
        <v>6.3725563180667084</v>
      </c>
      <c r="O22" s="176">
        <f>RES_hhdet_tesh!O22/RES_summary!O$19</f>
        <v>6.5898663758018365</v>
      </c>
      <c r="P22" s="176">
        <f>RES_hhdet_tesh!P22/RES_summary!P$19</f>
        <v>6.9079188675054084</v>
      </c>
      <c r="Q22" s="176">
        <f>RES_hhdet_tesh!Q22/RES_summary!Q$19</f>
        <v>7.5654936561220598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115.06939900531366</v>
      </c>
      <c r="C24" s="184">
        <f>RES_hhdet_tesh!C24/RES_summary!C$19</f>
        <v>115.42699707150886</v>
      </c>
      <c r="D24" s="184">
        <f>RES_hhdet_tesh!D24/RES_summary!D$19</f>
        <v>114.83067803326553</v>
      </c>
      <c r="E24" s="184">
        <f>RES_hhdet_tesh!E24/RES_summary!E$19</f>
        <v>119.48728511644705</v>
      </c>
      <c r="F24" s="184">
        <f>RES_hhdet_tesh!F24/RES_summary!F$19</f>
        <v>120.29103154743309</v>
      </c>
      <c r="G24" s="184">
        <f>RES_hhdet_tesh!G24/RES_summary!G$19</f>
        <v>119.5712504486402</v>
      </c>
      <c r="H24" s="184">
        <f>RES_hhdet_tesh!H24/RES_summary!H$19</f>
        <v>106.12063308340012</v>
      </c>
      <c r="I24" s="184">
        <f>RES_hhdet_tesh!I24/RES_summary!I$19</f>
        <v>99.868390595930293</v>
      </c>
      <c r="J24" s="184">
        <f>RES_hhdet_tesh!J24/RES_summary!J$19</f>
        <v>100.65629055085245</v>
      </c>
      <c r="K24" s="184">
        <f>RES_hhdet_tesh!K24/RES_summary!K$19</f>
        <v>98.951115972705821</v>
      </c>
      <c r="L24" s="184">
        <f>RES_hhdet_tesh!L24/RES_summary!L$19</f>
        <v>106.40323976534931</v>
      </c>
      <c r="M24" s="184">
        <f>RES_hhdet_tesh!M24/RES_summary!M$19</f>
        <v>89.237190624324185</v>
      </c>
      <c r="N24" s="184">
        <f>RES_hhdet_tesh!N24/RES_summary!N$19</f>
        <v>93.552823075553462</v>
      </c>
      <c r="O24" s="184">
        <f>RES_hhdet_tesh!O24/RES_summary!O$19</f>
        <v>101.28780893663938</v>
      </c>
      <c r="P24" s="184">
        <f>RES_hhdet_tesh!P24/RES_summary!P$19</f>
        <v>86.999610309673329</v>
      </c>
      <c r="Q24" s="184">
        <f>RES_hhdet_tesh!Q24/RES_summary!Q$19</f>
        <v>96.338970022802101</v>
      </c>
    </row>
    <row r="25" spans="1:17" ht="12.95" customHeight="1" x14ac:dyDescent="0.25">
      <c r="A25" s="158" t="s">
        <v>65</v>
      </c>
      <c r="B25" s="178">
        <f>RES_hhdet_tesh!B25/RES_summary!B$19</f>
        <v>93.804833887221449</v>
      </c>
      <c r="C25" s="178">
        <f>RES_hhdet_tesh!C25/RES_summary!C$19</f>
        <v>93.549191970673476</v>
      </c>
      <c r="D25" s="178">
        <f>RES_hhdet_tesh!D25/RES_summary!D$19</f>
        <v>91.289969026811505</v>
      </c>
      <c r="E25" s="178">
        <f>RES_hhdet_tesh!E25/RES_summary!E$19</f>
        <v>96.18232723959845</v>
      </c>
      <c r="F25" s="178">
        <f>RES_hhdet_tesh!F25/RES_summary!F$19</f>
        <v>96.107849534315676</v>
      </c>
      <c r="G25" s="178">
        <f>RES_hhdet_tesh!G25/RES_summary!G$19</f>
        <v>94.807098839635771</v>
      </c>
      <c r="H25" s="178">
        <f>RES_hhdet_tesh!H25/RES_summary!H$19</f>
        <v>83.069772969082393</v>
      </c>
      <c r="I25" s="178">
        <f>RES_hhdet_tesh!I25/RES_summary!I$19</f>
        <v>76.910185776865916</v>
      </c>
      <c r="J25" s="178">
        <f>RES_hhdet_tesh!J25/RES_summary!J$19</f>
        <v>78.709299299250347</v>
      </c>
      <c r="K25" s="178">
        <f>RES_hhdet_tesh!K25/RES_summary!K$19</f>
        <v>77.078829311892889</v>
      </c>
      <c r="L25" s="178">
        <f>RES_hhdet_tesh!L25/RES_summary!L$19</f>
        <v>85.165519025655811</v>
      </c>
      <c r="M25" s="178">
        <f>RES_hhdet_tesh!M25/RES_summary!M$19</f>
        <v>68.264693659589653</v>
      </c>
      <c r="N25" s="178">
        <f>RES_hhdet_tesh!N25/RES_summary!N$19</f>
        <v>70.603490187544537</v>
      </c>
      <c r="O25" s="178">
        <f>RES_hhdet_tesh!O25/RES_summary!O$19</f>
        <v>77.671198354137587</v>
      </c>
      <c r="P25" s="178">
        <f>RES_hhdet_tesh!P25/RES_summary!P$19</f>
        <v>62.915917785376443</v>
      </c>
      <c r="Q25" s="178">
        <f>RES_hhdet_tesh!Q25/RES_summary!Q$19</f>
        <v>71.151499080763401</v>
      </c>
    </row>
    <row r="26" spans="1:17" ht="12" customHeight="1" x14ac:dyDescent="0.25">
      <c r="A26" s="23" t="s">
        <v>84</v>
      </c>
      <c r="B26" s="177">
        <f>RES_hhdet_tesh!B26/RES_summary!B$19</f>
        <v>90.867121658658291</v>
      </c>
      <c r="C26" s="177">
        <f>RES_hhdet_tesh!C26/RES_summary!C$19</f>
        <v>90.503335789575885</v>
      </c>
      <c r="D26" s="177">
        <f>RES_hhdet_tesh!D26/RES_summary!D$19</f>
        <v>86.272572022542064</v>
      </c>
      <c r="E26" s="177">
        <f>RES_hhdet_tesh!E26/RES_summary!E$19</f>
        <v>91.527775302864157</v>
      </c>
      <c r="F26" s="177">
        <f>RES_hhdet_tesh!F26/RES_summary!F$19</f>
        <v>91.088139384253992</v>
      </c>
      <c r="G26" s="177">
        <f>RES_hhdet_tesh!G26/RES_summary!G$19</f>
        <v>89.869450436031372</v>
      </c>
      <c r="H26" s="177">
        <f>RES_hhdet_tesh!H26/RES_summary!H$19</f>
        <v>79.848350381011699</v>
      </c>
      <c r="I26" s="177">
        <f>RES_hhdet_tesh!I26/RES_summary!I$19</f>
        <v>73.802954237458209</v>
      </c>
      <c r="J26" s="177">
        <f>RES_hhdet_tesh!J26/RES_summary!J$19</f>
        <v>77.352670044373582</v>
      </c>
      <c r="K26" s="177">
        <f>RES_hhdet_tesh!K26/RES_summary!K$19</f>
        <v>75.563608469365846</v>
      </c>
      <c r="L26" s="177">
        <f>RES_hhdet_tesh!L26/RES_summary!L$19</f>
        <v>84.171618763312338</v>
      </c>
      <c r="M26" s="177">
        <f>RES_hhdet_tesh!M26/RES_summary!M$19</f>
        <v>67.437047353733647</v>
      </c>
      <c r="N26" s="177">
        <f>RES_hhdet_tesh!N26/RES_summary!N$19</f>
        <v>69.231941953831353</v>
      </c>
      <c r="O26" s="177">
        <f>RES_hhdet_tesh!O26/RES_summary!O$19</f>
        <v>76.244857629883796</v>
      </c>
      <c r="P26" s="177">
        <f>RES_hhdet_tesh!P26/RES_summary!P$19</f>
        <v>61.322821684869787</v>
      </c>
      <c r="Q26" s="177">
        <f>RES_hhdet_tesh!Q26/RES_summary!Q$19</f>
        <v>69.501764386580703</v>
      </c>
    </row>
    <row r="27" spans="1:17" ht="12" customHeight="1" x14ac:dyDescent="0.25">
      <c r="A27" s="23" t="s">
        <v>60</v>
      </c>
      <c r="B27" s="177">
        <f>RES_hhdet_tesh!B27/RES_summary!B$19</f>
        <v>2.9377122285631563</v>
      </c>
      <c r="C27" s="177">
        <f>RES_hhdet_tesh!C27/RES_summary!C$19</f>
        <v>3.0458561810975877</v>
      </c>
      <c r="D27" s="177">
        <f>RES_hhdet_tesh!D27/RES_summary!D$19</f>
        <v>5.0173970042694469</v>
      </c>
      <c r="E27" s="177">
        <f>RES_hhdet_tesh!E27/RES_summary!E$19</f>
        <v>4.6545519367342907</v>
      </c>
      <c r="F27" s="177">
        <f>RES_hhdet_tesh!F27/RES_summary!F$19</f>
        <v>5.019710150061675</v>
      </c>
      <c r="G27" s="177">
        <f>RES_hhdet_tesh!G27/RES_summary!G$19</f>
        <v>4.9376484036044106</v>
      </c>
      <c r="H27" s="177">
        <f>RES_hhdet_tesh!H27/RES_summary!H$19</f>
        <v>3.2214225880706904</v>
      </c>
      <c r="I27" s="177">
        <f>RES_hhdet_tesh!I27/RES_summary!I$19</f>
        <v>3.1072315394077186</v>
      </c>
      <c r="J27" s="177">
        <f>RES_hhdet_tesh!J27/RES_summary!J$19</f>
        <v>1.356629254876762</v>
      </c>
      <c r="K27" s="177">
        <f>RES_hhdet_tesh!K27/RES_summary!K$19</f>
        <v>1.515220842527041</v>
      </c>
      <c r="L27" s="177">
        <f>RES_hhdet_tesh!L27/RES_summary!L$19</f>
        <v>0.99390026234347317</v>
      </c>
      <c r="M27" s="177">
        <f>RES_hhdet_tesh!M27/RES_summary!M$19</f>
        <v>0.82764630585600707</v>
      </c>
      <c r="N27" s="177">
        <f>RES_hhdet_tesh!N27/RES_summary!N$19</f>
        <v>1.3715482337131923</v>
      </c>
      <c r="O27" s="177">
        <f>RES_hhdet_tesh!O27/RES_summary!O$19</f>
        <v>1.4263407242537918</v>
      </c>
      <c r="P27" s="177">
        <f>RES_hhdet_tesh!P27/RES_summary!P$19</f>
        <v>1.5930961005066544</v>
      </c>
      <c r="Q27" s="177">
        <f>RES_hhdet_tesh!Q27/RES_summary!Q$19</f>
        <v>1.6497346941827018</v>
      </c>
    </row>
    <row r="28" spans="1:17" ht="12.95" customHeight="1" x14ac:dyDescent="0.25">
      <c r="A28" s="158" t="s">
        <v>112</v>
      </c>
      <c r="B28" s="178">
        <f>RES_hhdet_tesh!B28/RES_summary!B$19</f>
        <v>6.1786377811185698E-2</v>
      </c>
      <c r="C28" s="178">
        <f>RES_hhdet_tesh!C28/RES_summary!C$19</f>
        <v>7.8079508051397267E-2</v>
      </c>
      <c r="D28" s="178">
        <f>RES_hhdet_tesh!D28/RES_summary!D$19</f>
        <v>9.4215701241208677E-2</v>
      </c>
      <c r="E28" s="178">
        <f>RES_hhdet_tesh!E28/RES_summary!E$19</f>
        <v>0.10668784318695482</v>
      </c>
      <c r="F28" s="178">
        <f>RES_hhdet_tesh!F28/RES_summary!F$19</f>
        <v>0.11761004168281508</v>
      </c>
      <c r="G28" s="178">
        <f>RES_hhdet_tesh!G28/RES_summary!G$19</f>
        <v>0.13318279666099095</v>
      </c>
      <c r="H28" s="178">
        <f>RES_hhdet_tesh!H28/RES_summary!H$19</f>
        <v>0.14701313775931069</v>
      </c>
      <c r="I28" s="178">
        <f>RES_hhdet_tesh!I28/RES_summary!I$19</f>
        <v>0.16480100986272062</v>
      </c>
      <c r="J28" s="178">
        <f>RES_hhdet_tesh!J28/RES_summary!J$19</f>
        <v>0.21546615788805204</v>
      </c>
      <c r="K28" s="178">
        <f>RES_hhdet_tesh!K28/RES_summary!K$19</f>
        <v>0.27009901067016762</v>
      </c>
      <c r="L28" s="178">
        <f>RES_hhdet_tesh!L28/RES_summary!L$19</f>
        <v>0.31979508738340912</v>
      </c>
      <c r="M28" s="178">
        <f>RES_hhdet_tesh!M28/RES_summary!M$19</f>
        <v>0.36702239349488314</v>
      </c>
      <c r="N28" s="178">
        <f>RES_hhdet_tesh!N28/RES_summary!N$19</f>
        <v>0.41276062152991694</v>
      </c>
      <c r="O28" s="178">
        <f>RES_hhdet_tesh!O28/RES_summary!O$19</f>
        <v>0.42641207439820744</v>
      </c>
      <c r="P28" s="178">
        <f>RES_hhdet_tesh!P28/RES_summary!P$19</f>
        <v>0.41093887588479938</v>
      </c>
      <c r="Q28" s="178">
        <f>RES_hhdet_tesh!Q28/RES_summary!Q$19</f>
        <v>0.43379269604521337</v>
      </c>
    </row>
    <row r="29" spans="1:17" ht="12" customHeight="1" x14ac:dyDescent="0.25">
      <c r="A29" s="23" t="s">
        <v>60</v>
      </c>
      <c r="B29" s="177">
        <f>RES_hhdet_tesh!B29/RES_summary!B$19</f>
        <v>6.1786377811185698E-2</v>
      </c>
      <c r="C29" s="177">
        <f>RES_hhdet_tesh!C29/RES_summary!C$19</f>
        <v>7.8079508051397267E-2</v>
      </c>
      <c r="D29" s="177">
        <f>RES_hhdet_tesh!D29/RES_summary!D$19</f>
        <v>9.4215701241208677E-2</v>
      </c>
      <c r="E29" s="177">
        <f>RES_hhdet_tesh!E29/RES_summary!E$19</f>
        <v>0.10668784318695482</v>
      </c>
      <c r="F29" s="177">
        <f>RES_hhdet_tesh!F29/RES_summary!F$19</f>
        <v>0.11761004168281508</v>
      </c>
      <c r="G29" s="177">
        <f>RES_hhdet_tesh!G29/RES_summary!G$19</f>
        <v>0.13318279666099095</v>
      </c>
      <c r="H29" s="177">
        <f>RES_hhdet_tesh!H29/RES_summary!H$19</f>
        <v>0.14701313775931069</v>
      </c>
      <c r="I29" s="177">
        <f>RES_hhdet_tesh!I29/RES_summary!I$19</f>
        <v>0.16480100986272062</v>
      </c>
      <c r="J29" s="177">
        <f>RES_hhdet_tesh!J29/RES_summary!J$19</f>
        <v>0.21546615788805204</v>
      </c>
      <c r="K29" s="177">
        <f>RES_hhdet_tesh!K29/RES_summary!K$19</f>
        <v>0.27009901067016762</v>
      </c>
      <c r="L29" s="177">
        <f>RES_hhdet_tesh!L29/RES_summary!L$19</f>
        <v>0.31979508738340912</v>
      </c>
      <c r="M29" s="177">
        <f>RES_hhdet_tesh!M29/RES_summary!M$19</f>
        <v>0.36702239349488314</v>
      </c>
      <c r="N29" s="177">
        <f>RES_hhdet_tesh!N29/RES_summary!N$19</f>
        <v>0.41276062152991694</v>
      </c>
      <c r="O29" s="177">
        <f>RES_hhdet_tesh!O29/RES_summary!O$19</f>
        <v>0.42641207439820744</v>
      </c>
      <c r="P29" s="177">
        <f>RES_hhdet_tesh!P29/RES_summary!P$19</f>
        <v>0.41093887588479938</v>
      </c>
      <c r="Q29" s="177">
        <f>RES_hhdet_tesh!Q29/RES_summary!Q$19</f>
        <v>0.43379269604521337</v>
      </c>
    </row>
    <row r="30" spans="1:17" ht="12" customHeight="1" x14ac:dyDescent="0.25">
      <c r="A30" s="158" t="s">
        <v>63</v>
      </c>
      <c r="B30" s="178">
        <f>RES_hhdet_tesh!B30/RES_summary!B$19</f>
        <v>15.372135458817333</v>
      </c>
      <c r="C30" s="178">
        <f>RES_hhdet_tesh!C30/RES_summary!C$19</f>
        <v>15.896737234851127</v>
      </c>
      <c r="D30" s="178">
        <f>RES_hhdet_tesh!D30/RES_summary!D$19</f>
        <v>17.266255555288616</v>
      </c>
      <c r="E30" s="178">
        <f>RES_hhdet_tesh!E30/RES_summary!E$19</f>
        <v>16.539230777890346</v>
      </c>
      <c r="F30" s="178">
        <f>RES_hhdet_tesh!F30/RES_summary!F$19</f>
        <v>17.306467876096757</v>
      </c>
      <c r="G30" s="178">
        <f>RES_hhdet_tesh!G30/RES_summary!G$19</f>
        <v>17.620914238248748</v>
      </c>
      <c r="H30" s="178">
        <f>RES_hhdet_tesh!H30/RES_summary!H$19</f>
        <v>16.246690714714159</v>
      </c>
      <c r="I30" s="178">
        <f>RES_hhdet_tesh!I30/RES_summary!I$19</f>
        <v>16.201912590073203</v>
      </c>
      <c r="J30" s="178">
        <f>RES_hhdet_tesh!J30/RES_summary!J$19</f>
        <v>15.873763584871705</v>
      </c>
      <c r="K30" s="178">
        <f>RES_hhdet_tesh!K30/RES_summary!K$19</f>
        <v>15.614713419862809</v>
      </c>
      <c r="L30" s="178">
        <f>RES_hhdet_tesh!L30/RES_summary!L$19</f>
        <v>15.12315949510012</v>
      </c>
      <c r="M30" s="178">
        <f>RES_hhdet_tesh!M30/RES_summary!M$19</f>
        <v>14.840846200857834</v>
      </c>
      <c r="N30" s="178">
        <f>RES_hhdet_tesh!N30/RES_summary!N$19</f>
        <v>16.352269967640865</v>
      </c>
      <c r="O30" s="178">
        <f>RES_hhdet_tesh!O30/RES_summary!O$19</f>
        <v>16.809910486167968</v>
      </c>
      <c r="P30" s="178">
        <f>RES_hhdet_tesh!P30/RES_summary!P$19</f>
        <v>17.099478576377102</v>
      </c>
      <c r="Q30" s="178">
        <f>RES_hhdet_tesh!Q30/RES_summary!Q$19</f>
        <v>17.570917467535097</v>
      </c>
    </row>
    <row r="31" spans="1:17" ht="12" customHeight="1" x14ac:dyDescent="0.25">
      <c r="A31" s="167" t="s">
        <v>169</v>
      </c>
      <c r="B31" s="183">
        <f>RES_hhdet_tesh!B31/RES_summary!B$19</f>
        <v>13.920855832166277</v>
      </c>
      <c r="C31" s="183">
        <f>RES_hhdet_tesh!C31/RES_summary!C$19</f>
        <v>14.086433485598263</v>
      </c>
      <c r="D31" s="183">
        <f>RES_hhdet_tesh!D31/RES_summary!D$19</f>
        <v>13.97781826563606</v>
      </c>
      <c r="E31" s="183">
        <f>RES_hhdet_tesh!E31/RES_summary!E$19</f>
        <v>13.946633241937734</v>
      </c>
      <c r="F31" s="183">
        <f>RES_hhdet_tesh!F31/RES_summary!F$19</f>
        <v>14.015982131414839</v>
      </c>
      <c r="G31" s="183">
        <f>RES_hhdet_tesh!G31/RES_summary!G$19</f>
        <v>13.963457868376198</v>
      </c>
      <c r="H31" s="183">
        <f>RES_hhdet_tesh!H31/RES_summary!H$19</f>
        <v>13.999478270599065</v>
      </c>
      <c r="I31" s="183">
        <f>RES_hhdet_tesh!I31/RES_summary!I$19</f>
        <v>13.929375523673624</v>
      </c>
      <c r="J31" s="183">
        <f>RES_hhdet_tesh!J31/RES_summary!J$19</f>
        <v>14.037110663772552</v>
      </c>
      <c r="K31" s="183">
        <f>RES_hhdet_tesh!K31/RES_summary!K$19</f>
        <v>13.940928550481214</v>
      </c>
      <c r="L31" s="183">
        <f>RES_hhdet_tesh!L31/RES_summary!L$19</f>
        <v>14.162834660600168</v>
      </c>
      <c r="M31" s="183">
        <f>RES_hhdet_tesh!M31/RES_summary!M$19</f>
        <v>14.037980736567709</v>
      </c>
      <c r="N31" s="183">
        <f>RES_hhdet_tesh!N31/RES_summary!N$19</f>
        <v>14.122597807878993</v>
      </c>
      <c r="O31" s="183">
        <f>RES_hhdet_tesh!O31/RES_summary!O$19</f>
        <v>14.242663846459589</v>
      </c>
      <c r="P31" s="183">
        <f>RES_hhdet_tesh!P31/RES_summary!P$19</f>
        <v>14.180904024807283</v>
      </c>
      <c r="Q31" s="183">
        <f>RES_hhdet_tesh!Q31/RES_summary!Q$19</f>
        <v>13.973588268475561</v>
      </c>
    </row>
    <row r="32" spans="1:17" ht="12" customHeight="1" x14ac:dyDescent="0.25">
      <c r="A32" s="167" t="s">
        <v>168</v>
      </c>
      <c r="B32" s="183">
        <f>RES_hhdet_tesh!B32/RES_summary!B$19</f>
        <v>13.919990839835863</v>
      </c>
      <c r="C32" s="183">
        <f>RES_hhdet_tesh!C32/RES_summary!C$19</f>
        <v>14.576000709368424</v>
      </c>
      <c r="D32" s="183">
        <f>RES_hhdet_tesh!D32/RES_summary!D$19</f>
        <v>14.522393038519294</v>
      </c>
      <c r="E32" s="183">
        <f>RES_hhdet_tesh!E32/RES_summary!E$19</f>
        <v>14.558813187319776</v>
      </c>
      <c r="F32" s="183">
        <f>RES_hhdet_tesh!F32/RES_summary!F$19</f>
        <v>14.605177867446008</v>
      </c>
      <c r="G32" s="183">
        <f>RES_hhdet_tesh!G32/RES_summary!G$19</f>
        <v>14.450687206076624</v>
      </c>
      <c r="H32" s="183">
        <f>RES_hhdet_tesh!H32/RES_summary!H$19</f>
        <v>14.386410641849476</v>
      </c>
      <c r="I32" s="183">
        <f>RES_hhdet_tesh!I32/RES_summary!I$19</f>
        <v>14.269293493293011</v>
      </c>
      <c r="J32" s="183">
        <f>RES_hhdet_tesh!J32/RES_summary!J$19</f>
        <v>14.366076549335856</v>
      </c>
      <c r="K32" s="183">
        <f>RES_hhdet_tesh!K32/RES_summary!K$19</f>
        <v>14.27919596026763</v>
      </c>
      <c r="L32" s="183">
        <f>RES_hhdet_tesh!L32/RES_summary!L$19</f>
        <v>14.496186177451639</v>
      </c>
      <c r="M32" s="183">
        <f>RES_hhdet_tesh!M32/RES_summary!M$19</f>
        <v>14.318419015356195</v>
      </c>
      <c r="N32" s="183">
        <f>RES_hhdet_tesh!N32/RES_summary!N$19</f>
        <v>14.375603829259994</v>
      </c>
      <c r="O32" s="183">
        <f>RES_hhdet_tesh!O32/RES_summary!O$19</f>
        <v>14.389594385420104</v>
      </c>
      <c r="P32" s="183">
        <f>RES_hhdet_tesh!P32/RES_summary!P$19</f>
        <v>14.287952950040285</v>
      </c>
      <c r="Q32" s="183">
        <f>RES_hhdet_tesh!Q32/RES_summary!Q$19</f>
        <v>14.039146853347795</v>
      </c>
    </row>
    <row r="33" spans="1:17" ht="12" customHeight="1" x14ac:dyDescent="0.25">
      <c r="A33" s="166" t="s">
        <v>57</v>
      </c>
      <c r="B33" s="182">
        <f>RES_hhdet_tesh!B33/RES_summary!B$19</f>
        <v>9.0485562909090191</v>
      </c>
      <c r="C33" s="182">
        <f>RES_hhdet_tesh!C33/RES_summary!C$19</f>
        <v>9.6448062666706882</v>
      </c>
      <c r="D33" s="182">
        <f>RES_hhdet_tesh!D33/RES_summary!D$19</f>
        <v>9.6361863137344699</v>
      </c>
      <c r="E33" s="182">
        <f>RES_hhdet_tesh!E33/RES_summary!E$19</f>
        <v>9.6775265542150795</v>
      </c>
      <c r="F33" s="182">
        <f>RES_hhdet_tesh!F33/RES_summary!F$19</f>
        <v>9.6960583476664652</v>
      </c>
      <c r="G33" s="182">
        <f>RES_hhdet_tesh!G33/RES_summary!G$19</f>
        <v>9.5717915515622938</v>
      </c>
      <c r="H33" s="182">
        <f>RES_hhdet_tesh!H33/RES_summary!H$19</f>
        <v>9.5389454558621392</v>
      </c>
      <c r="I33" s="182">
        <f>RES_hhdet_tesh!I33/RES_summary!I$19</f>
        <v>9.4587875115027913</v>
      </c>
      <c r="J33" s="182">
        <f>RES_hhdet_tesh!J33/RES_summary!J$19</f>
        <v>9.5093105630923027</v>
      </c>
      <c r="K33" s="182">
        <f>RES_hhdet_tesh!K33/RES_summary!K$19</f>
        <v>9.4527864541702691</v>
      </c>
      <c r="L33" s="182">
        <f>RES_hhdet_tesh!L33/RES_summary!L$19</f>
        <v>9.5782816329135159</v>
      </c>
      <c r="M33" s="182">
        <f>RES_hhdet_tesh!M33/RES_summary!M$19</f>
        <v>9.4643509839804985</v>
      </c>
      <c r="N33" s="182">
        <f>RES_hhdet_tesh!N33/RES_summary!N$19</f>
        <v>9.4943248219560292</v>
      </c>
      <c r="O33" s="182">
        <f>RES_hhdet_tesh!O33/RES_summary!O$19</f>
        <v>9.4973606445158776</v>
      </c>
      <c r="P33" s="182">
        <f>RES_hhdet_tesh!P33/RES_summary!P$19</f>
        <v>9.427422820821926</v>
      </c>
      <c r="Q33" s="182">
        <f>RES_hhdet_tesh!Q33/RES_summary!Q$19</f>
        <v>9.2523872065298498</v>
      </c>
    </row>
    <row r="34" spans="1:17" ht="12" customHeight="1" x14ac:dyDescent="0.25">
      <c r="A34" s="147" t="s">
        <v>59</v>
      </c>
      <c r="B34" s="181">
        <f>RES_hhdet_tesh!B34/RES_summary!B$19</f>
        <v>4.8714345489268442</v>
      </c>
      <c r="C34" s="181">
        <f>RES_hhdet_tesh!C34/RES_summary!C$19</f>
        <v>4.9311944426977385</v>
      </c>
      <c r="D34" s="181">
        <f>RES_hhdet_tesh!D34/RES_summary!D$19</f>
        <v>4.8862067247848273</v>
      </c>
      <c r="E34" s="181">
        <f>RES_hhdet_tesh!E34/RES_summary!E$19</f>
        <v>4.8812866331046978</v>
      </c>
      <c r="F34" s="181">
        <f>RES_hhdet_tesh!F34/RES_summary!F$19</f>
        <v>4.9091195197795425</v>
      </c>
      <c r="G34" s="181">
        <f>RES_hhdet_tesh!G34/RES_summary!G$19</f>
        <v>4.8788956545143289</v>
      </c>
      <c r="H34" s="181">
        <f>RES_hhdet_tesh!H34/RES_summary!H$19</f>
        <v>4.8474651859873399</v>
      </c>
      <c r="I34" s="181">
        <f>RES_hhdet_tesh!I34/RES_summary!I$19</f>
        <v>4.8105059817902207</v>
      </c>
      <c r="J34" s="181">
        <f>RES_hhdet_tesh!J34/RES_summary!J$19</f>
        <v>4.8567659862435528</v>
      </c>
      <c r="K34" s="181">
        <f>RES_hhdet_tesh!K34/RES_summary!K$19</f>
        <v>4.8264095060973586</v>
      </c>
      <c r="L34" s="181">
        <f>RES_hhdet_tesh!L34/RES_summary!L$19</f>
        <v>4.9179045445381231</v>
      </c>
      <c r="M34" s="181">
        <f>RES_hhdet_tesh!M34/RES_summary!M$19</f>
        <v>4.8540680313756956</v>
      </c>
      <c r="N34" s="181">
        <f>RES_hhdet_tesh!N34/RES_summary!N$19</f>
        <v>4.8812790073039656</v>
      </c>
      <c r="O34" s="181">
        <f>RES_hhdet_tesh!O34/RES_summary!O$19</f>
        <v>4.892233740904226</v>
      </c>
      <c r="P34" s="181">
        <f>RES_hhdet_tesh!P34/RES_summary!P$19</f>
        <v>4.8605301292183594</v>
      </c>
      <c r="Q34" s="181">
        <f>RES_hhdet_tesh!Q34/RES_summary!Q$19</f>
        <v>4.7867596468179485</v>
      </c>
    </row>
    <row r="35" spans="1:17" ht="12" customHeight="1" x14ac:dyDescent="0.25">
      <c r="A35" s="163" t="s">
        <v>142</v>
      </c>
      <c r="B35" s="180">
        <f>RES_hhdet_tesh!B35/RES_summary!B$19</f>
        <v>16.195636341198124</v>
      </c>
      <c r="C35" s="180">
        <f>RES_hhdet_tesh!C35/RES_summary!C$19</f>
        <v>16.940280714440849</v>
      </c>
      <c r="D35" s="180">
        <f>RES_hhdet_tesh!D35/RES_summary!D$19</f>
        <v>19.195583882556278</v>
      </c>
      <c r="E35" s="180">
        <f>RES_hhdet_tesh!E35/RES_summary!E$19</f>
        <v>18.085843143582473</v>
      </c>
      <c r="F35" s="180">
        <f>RES_hhdet_tesh!F35/RES_summary!F$19</f>
        <v>19.304608371277048</v>
      </c>
      <c r="G35" s="180">
        <f>RES_hhdet_tesh!G35/RES_summary!G$19</f>
        <v>19.87888006128092</v>
      </c>
      <c r="H35" s="180">
        <f>RES_hhdet_tesh!H35/RES_summary!H$19</f>
        <v>17.657496090061631</v>
      </c>
      <c r="I35" s="180">
        <f>RES_hhdet_tesh!I35/RES_summary!I$19</f>
        <v>17.657006506643672</v>
      </c>
      <c r="J35" s="180">
        <f>RES_hhdet_tesh!J35/RES_summary!J$19</f>
        <v>17.070825089018435</v>
      </c>
      <c r="K35" s="180">
        <f>RES_hhdet_tesh!K35/RES_summary!K$19</f>
        <v>16.733183132405568</v>
      </c>
      <c r="L35" s="180">
        <f>RES_hhdet_tesh!L35/RES_summary!L$19</f>
        <v>15.770788885074905</v>
      </c>
      <c r="M35" s="180">
        <f>RES_hhdet_tesh!M35/RES_summary!M$19</f>
        <v>15.392834481467089</v>
      </c>
      <c r="N35" s="180">
        <f>RES_hhdet_tesh!N35/RES_summary!N$19</f>
        <v>17.939039495614811</v>
      </c>
      <c r="O35" s="180">
        <f>RES_hhdet_tesh!O35/RES_summary!O$19</f>
        <v>18.690643139368134</v>
      </c>
      <c r="P35" s="180">
        <f>RES_hhdet_tesh!P35/RES_summary!P$19</f>
        <v>19.287546187131113</v>
      </c>
      <c r="Q35" s="180">
        <f>RES_hhdet_tesh!Q35/RES_summary!Q$19</f>
        <v>20.331403747960753</v>
      </c>
    </row>
    <row r="36" spans="1:17" ht="12" customHeight="1" x14ac:dyDescent="0.25">
      <c r="A36" s="161" t="s">
        <v>141</v>
      </c>
      <c r="B36" s="179">
        <f>RES_hhdet_tesh!B36/RES_summary!B$19</f>
        <v>15.398598170707535</v>
      </c>
      <c r="C36" s="179">
        <f>RES_hhdet_tesh!C36/RES_summary!C$19</f>
        <v>16.258133553191538</v>
      </c>
      <c r="D36" s="179">
        <f>RES_hhdet_tesh!D36/RES_summary!D$19</f>
        <v>17.780195440869587</v>
      </c>
      <c r="E36" s="179">
        <f>RES_hhdet_tesh!E36/RES_summary!E$19</f>
        <v>17.065418431232583</v>
      </c>
      <c r="F36" s="179">
        <f>RES_hhdet_tesh!F36/RES_summary!F$19</f>
        <v>17.843388168330957</v>
      </c>
      <c r="G36" s="179">
        <f>RES_hhdet_tesh!G36/RES_summary!G$19</f>
        <v>18.106894449956101</v>
      </c>
      <c r="H36" s="179">
        <f>RES_hhdet_tesh!H36/RES_summary!H$19</f>
        <v>16.552114772429928</v>
      </c>
      <c r="I36" s="179">
        <f>RES_hhdet_tesh!I36/RES_summary!I$19</f>
        <v>16.484747374421246</v>
      </c>
      <c r="J36" s="179">
        <f>RES_hhdet_tesh!J36/RES_summary!J$19</f>
        <v>16.091364232764288</v>
      </c>
      <c r="K36" s="179">
        <f>RES_hhdet_tesh!K36/RES_summary!K$19</f>
        <v>15.866839532795197</v>
      </c>
      <c r="L36" s="179">
        <f>RES_hhdet_tesh!L36/RES_summary!L$19</f>
        <v>15.305008194796621</v>
      </c>
      <c r="M36" s="179">
        <f>RES_hhdet_tesh!M36/RES_summary!M$19</f>
        <v>14.98706245358038</v>
      </c>
      <c r="N36" s="179">
        <f>RES_hhdet_tesh!N36/RES_summary!N$19</f>
        <v>16.672344061005091</v>
      </c>
      <c r="O36" s="179">
        <f>RES_hhdet_tesh!O36/RES_summary!O$19</f>
        <v>17.166571939236537</v>
      </c>
      <c r="P36" s="179">
        <f>RES_hhdet_tesh!P36/RES_summary!P$19</f>
        <v>17.491296196746458</v>
      </c>
      <c r="Q36" s="179">
        <f>RES_hhdet_tesh!Q36/RES_summary!Q$19</f>
        <v>18.049845548155538</v>
      </c>
    </row>
    <row r="37" spans="1:17" ht="12" customHeight="1" x14ac:dyDescent="0.25">
      <c r="A37" s="148" t="s">
        <v>60</v>
      </c>
      <c r="B37" s="177">
        <f>RES_hhdet_tesh!B37/RES_summary!B$19</f>
        <v>10.527163621780691</v>
      </c>
      <c r="C37" s="177">
        <f>RES_hhdet_tesh!C37/RES_summary!C$19</f>
        <v>11.326939110493806</v>
      </c>
      <c r="D37" s="177">
        <f>RES_hhdet_tesh!D37/RES_summary!D$19</f>
        <v>12.893988716084756</v>
      </c>
      <c r="E37" s="177">
        <f>RES_hhdet_tesh!E37/RES_summary!E$19</f>
        <v>12.184131798127892</v>
      </c>
      <c r="F37" s="177">
        <f>RES_hhdet_tesh!F37/RES_summary!F$19</f>
        <v>12.934268648551418</v>
      </c>
      <c r="G37" s="177">
        <f>RES_hhdet_tesh!G37/RES_summary!G$19</f>
        <v>13.227998795441769</v>
      </c>
      <c r="H37" s="177">
        <f>RES_hhdet_tesh!H37/RES_summary!H$19</f>
        <v>11.704649586442589</v>
      </c>
      <c r="I37" s="177">
        <f>RES_hhdet_tesh!I37/RES_summary!I$19</f>
        <v>11.674241392631027</v>
      </c>
      <c r="J37" s="177">
        <f>RES_hhdet_tesh!J37/RES_summary!J$19</f>
        <v>11.234598246520736</v>
      </c>
      <c r="K37" s="177">
        <f>RES_hhdet_tesh!K37/RES_summary!K$19</f>
        <v>11.040430026697836</v>
      </c>
      <c r="L37" s="177">
        <f>RES_hhdet_tesh!L37/RES_summary!L$19</f>
        <v>10.387103650258497</v>
      </c>
      <c r="M37" s="177">
        <f>RES_hhdet_tesh!M37/RES_summary!M$19</f>
        <v>10.132994422204685</v>
      </c>
      <c r="N37" s="177">
        <f>RES_hhdet_tesh!N37/RES_summary!N$19</f>
        <v>11.791065053701125</v>
      </c>
      <c r="O37" s="177">
        <f>RES_hhdet_tesh!O37/RES_summary!O$19</f>
        <v>12.274338198332314</v>
      </c>
      <c r="P37" s="177">
        <f>RES_hhdet_tesh!P37/RES_summary!P$19</f>
        <v>12.6307660675281</v>
      </c>
      <c r="Q37" s="177">
        <f>RES_hhdet_tesh!Q37/RES_summary!Q$19</f>
        <v>13.263085901337593</v>
      </c>
    </row>
    <row r="38" spans="1:17" ht="12" customHeight="1" x14ac:dyDescent="0.25">
      <c r="A38" s="148" t="s">
        <v>59</v>
      </c>
      <c r="B38" s="177">
        <f>RES_hhdet_tesh!B38/RES_summary!B$19</f>
        <v>4.8714345489268434</v>
      </c>
      <c r="C38" s="177">
        <f>RES_hhdet_tesh!C38/RES_summary!C$19</f>
        <v>4.931194442697735</v>
      </c>
      <c r="D38" s="177">
        <f>RES_hhdet_tesh!D38/RES_summary!D$19</f>
        <v>4.8862067247848318</v>
      </c>
      <c r="E38" s="177">
        <f>RES_hhdet_tesh!E38/RES_summary!E$19</f>
        <v>4.8812866331046871</v>
      </c>
      <c r="F38" s="177">
        <f>RES_hhdet_tesh!F38/RES_summary!F$19</f>
        <v>4.9091195197795416</v>
      </c>
      <c r="G38" s="177">
        <f>RES_hhdet_tesh!G38/RES_summary!G$19</f>
        <v>4.8788956545143298</v>
      </c>
      <c r="H38" s="177">
        <f>RES_hhdet_tesh!H38/RES_summary!H$19</f>
        <v>4.8474651859873372</v>
      </c>
      <c r="I38" s="177">
        <f>RES_hhdet_tesh!I38/RES_summary!I$19</f>
        <v>4.8105059817902207</v>
      </c>
      <c r="J38" s="177">
        <f>RES_hhdet_tesh!J38/RES_summary!J$19</f>
        <v>4.8567659862435519</v>
      </c>
      <c r="K38" s="177">
        <f>RES_hhdet_tesh!K38/RES_summary!K$19</f>
        <v>4.8264095060973613</v>
      </c>
      <c r="L38" s="177">
        <f>RES_hhdet_tesh!L38/RES_summary!L$19</f>
        <v>4.9179045445381222</v>
      </c>
      <c r="M38" s="177">
        <f>RES_hhdet_tesh!M38/RES_summary!M$19</f>
        <v>4.8540680313756921</v>
      </c>
      <c r="N38" s="177">
        <f>RES_hhdet_tesh!N38/RES_summary!N$19</f>
        <v>4.8812790073039629</v>
      </c>
      <c r="O38" s="177">
        <f>RES_hhdet_tesh!O38/RES_summary!O$19</f>
        <v>4.8922337409042251</v>
      </c>
      <c r="P38" s="177">
        <f>RES_hhdet_tesh!P38/RES_summary!P$19</f>
        <v>4.8605301292183594</v>
      </c>
      <c r="Q38" s="177">
        <f>RES_hhdet_tesh!Q38/RES_summary!Q$19</f>
        <v>4.7867596468179485</v>
      </c>
    </row>
    <row r="39" spans="1:17" ht="12" customHeight="1" x14ac:dyDescent="0.25">
      <c r="A39" s="158" t="s">
        <v>62</v>
      </c>
      <c r="B39" s="178">
        <f>RES_hhdet_tesh!B39/RES_summary!B$19</f>
        <v>5.8306432814636784</v>
      </c>
      <c r="C39" s="178">
        <f>RES_hhdet_tesh!C39/RES_summary!C$19</f>
        <v>5.9029883579328795</v>
      </c>
      <c r="D39" s="178">
        <f>RES_hhdet_tesh!D39/RES_summary!D$19</f>
        <v>6.1802377499241983</v>
      </c>
      <c r="E39" s="178">
        <f>RES_hhdet_tesh!E39/RES_summary!E$19</f>
        <v>6.6590392557713027</v>
      </c>
      <c r="F39" s="178">
        <f>RES_hhdet_tesh!F39/RES_summary!F$19</f>
        <v>6.759104095337845</v>
      </c>
      <c r="G39" s="178">
        <f>RES_hhdet_tesh!G39/RES_summary!G$19</f>
        <v>7.0100545740946805</v>
      </c>
      <c r="H39" s="178">
        <f>RES_hhdet_tesh!H39/RES_summary!H$19</f>
        <v>6.6571562618442588</v>
      </c>
      <c r="I39" s="178">
        <f>RES_hhdet_tesh!I39/RES_summary!I$19</f>
        <v>6.5914912191284403</v>
      </c>
      <c r="J39" s="178">
        <f>RES_hhdet_tesh!J39/RES_summary!J$19</f>
        <v>5.8577615088423522</v>
      </c>
      <c r="K39" s="178">
        <f>RES_hhdet_tesh!K39/RES_summary!K$19</f>
        <v>5.9874742302799584</v>
      </c>
      <c r="L39" s="178">
        <f>RES_hhdet_tesh!L39/RES_summary!L$19</f>
        <v>5.7947661572099554</v>
      </c>
      <c r="M39" s="178">
        <f>RES_hhdet_tesh!M39/RES_summary!M$19</f>
        <v>5.7646283703818222</v>
      </c>
      <c r="N39" s="178">
        <f>RES_hhdet_tesh!N39/RES_summary!N$19</f>
        <v>6.1843022988381469</v>
      </c>
      <c r="O39" s="178">
        <f>RES_hhdet_tesh!O39/RES_summary!O$19</f>
        <v>6.3802880219355931</v>
      </c>
      <c r="P39" s="178">
        <f>RES_hhdet_tesh!P39/RES_summary!P$19</f>
        <v>6.5732750720349884</v>
      </c>
      <c r="Q39" s="178">
        <f>RES_hhdet_tesh!Q39/RES_summary!Q$19</f>
        <v>7.1827607784583885</v>
      </c>
    </row>
    <row r="40" spans="1:17" ht="12" customHeight="1" x14ac:dyDescent="0.25">
      <c r="A40" s="23" t="s">
        <v>57</v>
      </c>
      <c r="B40" s="177">
        <f>RES_hhdet_tesh!B40/RES_summary!B$19</f>
        <v>5.0668470574902242</v>
      </c>
      <c r="C40" s="177">
        <f>RES_hhdet_tesh!C40/RES_summary!C$19</f>
        <v>5.0708975869532082</v>
      </c>
      <c r="D40" s="177">
        <f>RES_hhdet_tesh!D40/RES_summary!D$19</f>
        <v>5.0317208175469199</v>
      </c>
      <c r="E40" s="177">
        <f>RES_hhdet_tesh!E40/RES_summary!E$19</f>
        <v>5.3251031811723095</v>
      </c>
      <c r="F40" s="177">
        <f>RES_hhdet_tesh!F40/RES_summary!F$19</f>
        <v>5.2827751129875882</v>
      </c>
      <c r="G40" s="177">
        <f>RES_hhdet_tesh!G40/RES_summary!G$19</f>
        <v>5.2272546153950969</v>
      </c>
      <c r="H40" s="177">
        <f>RES_hhdet_tesh!H40/RES_summary!H$19</f>
        <v>5.221196335672138</v>
      </c>
      <c r="I40" s="177">
        <f>RES_hhdet_tesh!I40/RES_summary!I$19</f>
        <v>5.1992283611284886</v>
      </c>
      <c r="J40" s="177">
        <f>RES_hhdet_tesh!J40/RES_summary!J$19</f>
        <v>5.1444776801513186</v>
      </c>
      <c r="K40" s="177">
        <f>RES_hhdet_tesh!K40/RES_summary!K$19</f>
        <v>5.2261066135152632</v>
      </c>
      <c r="L40" s="177">
        <f>RES_hhdet_tesh!L40/RES_summary!L$19</f>
        <v>5.2823722468438223</v>
      </c>
      <c r="M40" s="177">
        <f>RES_hhdet_tesh!M40/RES_summary!M$19</f>
        <v>5.2333479600759869</v>
      </c>
      <c r="N40" s="177">
        <f>RES_hhdet_tesh!N40/RES_summary!N$19</f>
        <v>5.2089417035396171</v>
      </c>
      <c r="O40" s="177">
        <f>RES_hhdet_tesh!O40/RES_summary!O$19</f>
        <v>5.1752515003010648</v>
      </c>
      <c r="P40" s="177">
        <f>RES_hhdet_tesh!P40/RES_summary!P$19</f>
        <v>5.089431301793101</v>
      </c>
      <c r="Q40" s="177">
        <f>RES_hhdet_tesh!Q40/RES_summary!Q$19</f>
        <v>5.1910429922542951</v>
      </c>
    </row>
    <row r="41" spans="1:17" ht="12" customHeight="1" x14ac:dyDescent="0.25">
      <c r="A41" s="29" t="s">
        <v>140</v>
      </c>
      <c r="B41" s="176">
        <f>RES_hhdet_tesh!B41/RES_summary!B$19</f>
        <v>5.9211024331090529</v>
      </c>
      <c r="C41" s="176">
        <f>RES_hhdet_tesh!C41/RES_summary!C$19</f>
        <v>6.0022153134514067</v>
      </c>
      <c r="D41" s="176">
        <f>RES_hhdet_tesh!D41/RES_summary!D$19</f>
        <v>6.418235875218878</v>
      </c>
      <c r="E41" s="176">
        <f>RES_hhdet_tesh!E41/RES_summary!E$19</f>
        <v>6.7805052963005439</v>
      </c>
      <c r="F41" s="176">
        <f>RES_hhdet_tesh!F41/RES_summary!F$19</f>
        <v>6.9204344306272176</v>
      </c>
      <c r="G41" s="176">
        <f>RES_hhdet_tesh!G41/RES_summary!G$19</f>
        <v>7.1703205700961146</v>
      </c>
      <c r="H41" s="176">
        <f>RES_hhdet_tesh!H41/RES_summary!H$19</f>
        <v>6.7658188599634395</v>
      </c>
      <c r="I41" s="176">
        <f>RES_hhdet_tesh!I41/RES_summary!I$19</f>
        <v>6.7448952686645063</v>
      </c>
      <c r="J41" s="176">
        <f>RES_hhdet_tesh!J41/RES_summary!J$19</f>
        <v>6.0603967888656145</v>
      </c>
      <c r="K41" s="176">
        <f>RES_hhdet_tesh!K41/RES_summary!K$19</f>
        <v>6.0940757454736962</v>
      </c>
      <c r="L41" s="176">
        <f>RES_hhdet_tesh!L41/RES_summary!L$19</f>
        <v>5.8248055636598481</v>
      </c>
      <c r="M41" s="176">
        <f>RES_hhdet_tesh!M41/RES_summary!M$19</f>
        <v>5.879379941661286</v>
      </c>
      <c r="N41" s="176">
        <f>RES_hhdet_tesh!N41/RES_summary!N$19</f>
        <v>6.3725563180667057</v>
      </c>
      <c r="O41" s="176">
        <f>RES_hhdet_tesh!O41/RES_summary!O$19</f>
        <v>6.589866375801841</v>
      </c>
      <c r="P41" s="176">
        <f>RES_hhdet_tesh!P41/RES_summary!P$19</f>
        <v>6.9079188675054102</v>
      </c>
      <c r="Q41" s="176">
        <f>RES_hhdet_tesh!Q41/RES_summary!Q$19</f>
        <v>7.5654936561220598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117.04280248807069</v>
      </c>
      <c r="C43" s="184">
        <f>RES_hhdet_tesh!C43/RES_summary!C$19</f>
        <v>117.18486172509934</v>
      </c>
      <c r="D43" s="184">
        <f>RES_hhdet_tesh!D43/RES_summary!D$19</f>
        <v>106.72500945472237</v>
      </c>
      <c r="E43" s="184">
        <f>RES_hhdet_tesh!E43/RES_summary!E$19</f>
        <v>118.27123799825914</v>
      </c>
      <c r="F43" s="184">
        <f>RES_hhdet_tesh!F43/RES_summary!F$19</f>
        <v>119.79384604452744</v>
      </c>
      <c r="G43" s="184">
        <f>RES_hhdet_tesh!G43/RES_summary!G$19</f>
        <v>120.05225791211134</v>
      </c>
      <c r="H43" s="184">
        <f>RES_hhdet_tesh!H43/RES_summary!H$19</f>
        <v>104.49336655431537</v>
      </c>
      <c r="I43" s="184">
        <f>RES_hhdet_tesh!I43/RES_summary!I$19</f>
        <v>89.575271084623239</v>
      </c>
      <c r="J43" s="184">
        <f>RES_hhdet_tesh!J43/RES_summary!J$19</f>
        <v>107.68812856661128</v>
      </c>
      <c r="K43" s="184">
        <f>RES_hhdet_tesh!K43/RES_summary!K$19</f>
        <v>92.3867114064319</v>
      </c>
      <c r="L43" s="184">
        <f>RES_hhdet_tesh!L43/RES_summary!L$19</f>
        <v>101.78407087351377</v>
      </c>
      <c r="M43" s="184">
        <f>RES_hhdet_tesh!M43/RES_summary!M$19</f>
        <v>87.284631642647113</v>
      </c>
      <c r="N43" s="184">
        <f>RES_hhdet_tesh!N43/RES_summary!N$19</f>
        <v>89.129545193252241</v>
      </c>
      <c r="O43" s="184">
        <f>RES_hhdet_tesh!O43/RES_summary!O$19</f>
        <v>97.772607736724254</v>
      </c>
      <c r="P43" s="184">
        <f>RES_hhdet_tesh!P43/RES_summary!P$19</f>
        <v>81.804234381498773</v>
      </c>
      <c r="Q43" s="184">
        <f>RES_hhdet_tesh!Q43/RES_summary!Q$19</f>
        <v>94.089584326202285</v>
      </c>
    </row>
    <row r="44" spans="1:17" ht="12.95" customHeight="1" x14ac:dyDescent="0.25">
      <c r="A44" s="158" t="s">
        <v>65</v>
      </c>
      <c r="B44" s="178">
        <f>RES_hhdet_tesh!B44/RES_summary!B$19</f>
        <v>96.44929436593587</v>
      </c>
      <c r="C44" s="178">
        <f>RES_hhdet_tesh!C44/RES_summary!C$19</f>
        <v>96.301975408553744</v>
      </c>
      <c r="D44" s="178">
        <f>RES_hhdet_tesh!D44/RES_summary!D$19</f>
        <v>85.107499084538034</v>
      </c>
      <c r="E44" s="178">
        <f>RES_hhdet_tesh!E44/RES_summary!E$19</f>
        <v>96.216153663382656</v>
      </c>
      <c r="F44" s="178">
        <f>RES_hhdet_tesh!F44/RES_summary!F$19</f>
        <v>97.402026889088404</v>
      </c>
      <c r="G44" s="178">
        <f>RES_hhdet_tesh!G44/RES_summary!G$19</f>
        <v>97.537652808000132</v>
      </c>
      <c r="H44" s="178">
        <f>RES_hhdet_tesh!H44/RES_summary!H$19</f>
        <v>82.710327891556972</v>
      </c>
      <c r="I44" s="178">
        <f>RES_hhdet_tesh!I44/RES_summary!I$19</f>
        <v>68.487803719207307</v>
      </c>
      <c r="J44" s="178">
        <f>RES_hhdet_tesh!J44/RES_summary!J$19</f>
        <v>87.084890846740308</v>
      </c>
      <c r="K44" s="178">
        <f>RES_hhdet_tesh!K44/RES_summary!K$19</f>
        <v>72.011838334920441</v>
      </c>
      <c r="L44" s="178">
        <f>RES_hhdet_tesh!L44/RES_summary!L$19</f>
        <v>81.647356076834654</v>
      </c>
      <c r="M44" s="178">
        <f>RES_hhdet_tesh!M44/RES_summary!M$19</f>
        <v>66.74616571392508</v>
      </c>
      <c r="N44" s="178">
        <f>RES_hhdet_tesh!N44/RES_summary!N$19</f>
        <v>68.177088861294692</v>
      </c>
      <c r="O44" s="178">
        <f>RES_hhdet_tesh!O44/RES_summary!O$19</f>
        <v>76.492535941313307</v>
      </c>
      <c r="P44" s="178">
        <f>RES_hhdet_tesh!P44/RES_summary!P$19</f>
        <v>60.330472394175004</v>
      </c>
      <c r="Q44" s="178">
        <f>RES_hhdet_tesh!Q44/RES_summary!Q$19</f>
        <v>72.218667894145952</v>
      </c>
    </row>
    <row r="45" spans="1:17" ht="12" customHeight="1" x14ac:dyDescent="0.25">
      <c r="A45" s="23" t="s">
        <v>166</v>
      </c>
      <c r="B45" s="177">
        <f>RES_hhdet_tesh!B45/RES_summary!B$19</f>
        <v>93.428764828665464</v>
      </c>
      <c r="C45" s="177">
        <f>RES_hhdet_tesh!C45/RES_summary!C$19</f>
        <v>93.166491703445914</v>
      </c>
      <c r="D45" s="177">
        <f>RES_hhdet_tesh!D45/RES_summary!D$19</f>
        <v>80.429897421400085</v>
      </c>
      <c r="E45" s="177">
        <f>RES_hhdet_tesh!E45/RES_summary!E$19</f>
        <v>91.559964764320071</v>
      </c>
      <c r="F45" s="177">
        <f>RES_hhdet_tesh!F45/RES_summary!F$19</f>
        <v>92.314721893910431</v>
      </c>
      <c r="G45" s="177">
        <f>RES_hhdet_tesh!G45/RES_summary!G$19</f>
        <v>92.457794426368068</v>
      </c>
      <c r="H45" s="177">
        <f>RES_hhdet_tesh!H45/RES_summary!H$19</f>
        <v>79.502844483172524</v>
      </c>
      <c r="I45" s="177">
        <f>RES_hhdet_tesh!I45/RES_summary!I$19</f>
        <v>65.720842989213878</v>
      </c>
      <c r="J45" s="177">
        <f>RES_hhdet_tesh!J45/RES_summary!J$19</f>
        <v>85.583900345843261</v>
      </c>
      <c r="K45" s="177">
        <f>RES_hhdet_tesh!K45/RES_summary!K$19</f>
        <v>70.596224743901303</v>
      </c>
      <c r="L45" s="177">
        <f>RES_hhdet_tesh!L45/RES_summary!L$19</f>
        <v>80.694513546749562</v>
      </c>
      <c r="M45" s="177">
        <f>RES_hhdet_tesh!M45/RES_summary!M$19</f>
        <v>65.936930155663376</v>
      </c>
      <c r="N45" s="177">
        <f>RES_hhdet_tesh!N45/RES_summary!N$19</f>
        <v>66.852676065850304</v>
      </c>
      <c r="O45" s="177">
        <f>RES_hhdet_tesh!O45/RES_summary!O$19</f>
        <v>75.087839973870061</v>
      </c>
      <c r="P45" s="177">
        <f>RES_hhdet_tesh!P45/RES_summary!P$19</f>
        <v>58.802842444616772</v>
      </c>
      <c r="Q45" s="177">
        <f>RES_hhdet_tesh!Q45/RES_summary!Q$19</f>
        <v>70.544189583332084</v>
      </c>
    </row>
    <row r="46" spans="1:17" ht="12" customHeight="1" x14ac:dyDescent="0.25">
      <c r="A46" s="23" t="s">
        <v>60</v>
      </c>
      <c r="B46" s="177">
        <f>RES_hhdet_tesh!B46/RES_summary!B$19</f>
        <v>3.0205295372704173</v>
      </c>
      <c r="C46" s="177">
        <f>RES_hhdet_tesh!C46/RES_summary!C$19</f>
        <v>3.1354837051078337</v>
      </c>
      <c r="D46" s="177">
        <f>RES_hhdet_tesh!D46/RES_summary!D$19</f>
        <v>4.6776016631379536</v>
      </c>
      <c r="E46" s="177">
        <f>RES_hhdet_tesh!E46/RES_summary!E$19</f>
        <v>4.6561888990625731</v>
      </c>
      <c r="F46" s="177">
        <f>RES_hhdet_tesh!F46/RES_summary!F$19</f>
        <v>5.0873049951779716</v>
      </c>
      <c r="G46" s="177">
        <f>RES_hhdet_tesh!G46/RES_summary!G$19</f>
        <v>5.0798583816320591</v>
      </c>
      <c r="H46" s="177">
        <f>RES_hhdet_tesh!H46/RES_summary!H$19</f>
        <v>3.2074834083844501</v>
      </c>
      <c r="I46" s="177">
        <f>RES_hhdet_tesh!I46/RES_summary!I$19</f>
        <v>2.7669607299934165</v>
      </c>
      <c r="J46" s="177">
        <f>RES_hhdet_tesh!J46/RES_summary!J$19</f>
        <v>1.5009905008970479</v>
      </c>
      <c r="K46" s="177">
        <f>RES_hhdet_tesh!K46/RES_summary!K$19</f>
        <v>1.4156135910191299</v>
      </c>
      <c r="L46" s="177">
        <f>RES_hhdet_tesh!L46/RES_summary!L$19</f>
        <v>0.95284253008510444</v>
      </c>
      <c r="M46" s="177">
        <f>RES_hhdet_tesh!M46/RES_summary!M$19</f>
        <v>0.809235558261715</v>
      </c>
      <c r="N46" s="177">
        <f>RES_hhdet_tesh!N46/RES_summary!N$19</f>
        <v>1.3244127954443849</v>
      </c>
      <c r="O46" s="177">
        <f>RES_hhdet_tesh!O46/RES_summary!O$19</f>
        <v>1.4046959674432524</v>
      </c>
      <c r="P46" s="177">
        <f>RES_hhdet_tesh!P46/RES_summary!P$19</f>
        <v>1.5276299495582333</v>
      </c>
      <c r="Q46" s="177">
        <f>RES_hhdet_tesh!Q46/RES_summary!Q$19</f>
        <v>1.6744783108138646</v>
      </c>
    </row>
    <row r="47" spans="1:17" ht="12.95" customHeight="1" x14ac:dyDescent="0.25">
      <c r="A47" s="158" t="s">
        <v>112</v>
      </c>
      <c r="B47" s="178">
        <f>RES_hhdet_tesh!B47/RES_summary!B$19</f>
        <v>6.0916208411036808E-2</v>
      </c>
      <c r="C47" s="178">
        <f>RES_hhdet_tesh!C47/RES_summary!C$19</f>
        <v>7.8716812803482389E-2</v>
      </c>
      <c r="D47" s="178">
        <f>RES_hhdet_tesh!D47/RES_summary!D$19</f>
        <v>9.4320903213186577E-2</v>
      </c>
      <c r="E47" s="178">
        <f>RES_hhdet_tesh!E47/RES_summary!E$19</f>
        <v>0.10623211679588102</v>
      </c>
      <c r="F47" s="178">
        <f>RES_hhdet_tesh!F47/RES_summary!F$19</f>
        <v>0.11778743509945878</v>
      </c>
      <c r="G47" s="178">
        <f>RES_hhdet_tesh!G47/RES_summary!G$19</f>
        <v>0.13373888546728652</v>
      </c>
      <c r="H47" s="178">
        <f>RES_hhdet_tesh!H47/RES_summary!H$19</f>
        <v>0.1475067699078442</v>
      </c>
      <c r="I47" s="178">
        <f>RES_hhdet_tesh!I47/RES_summary!I$19</f>
        <v>0.16437951029619796</v>
      </c>
      <c r="J47" s="178">
        <f>RES_hhdet_tesh!J47/RES_summary!J$19</f>
        <v>0.2156147071414258</v>
      </c>
      <c r="K47" s="178">
        <f>RES_hhdet_tesh!K47/RES_summary!K$19</f>
        <v>0.27004428646908268</v>
      </c>
      <c r="L47" s="178">
        <f>RES_hhdet_tesh!L47/RES_summary!L$19</f>
        <v>0.32044772641224961</v>
      </c>
      <c r="M47" s="178">
        <f>RES_hhdet_tesh!M47/RES_summary!M$19</f>
        <v>0.3667139487470461</v>
      </c>
      <c r="N47" s="178">
        <f>RES_hhdet_tesh!N47/RES_summary!N$19</f>
        <v>0.41332017212015709</v>
      </c>
      <c r="O47" s="178">
        <f>RES_hhdet_tesh!O47/RES_summary!O$19</f>
        <v>0.42605457116144185</v>
      </c>
      <c r="P47" s="178">
        <f>RES_hhdet_tesh!P47/RES_summary!P$19</f>
        <v>0.41168669467114016</v>
      </c>
      <c r="Q47" s="178">
        <f>RES_hhdet_tesh!Q47/RES_summary!Q$19</f>
        <v>0.43346640549859849</v>
      </c>
    </row>
    <row r="48" spans="1:17" ht="12" customHeight="1" x14ac:dyDescent="0.25">
      <c r="A48" s="23" t="s">
        <v>60</v>
      </c>
      <c r="B48" s="177">
        <f>RES_hhdet_tesh!B48/RES_summary!B$19</f>
        <v>6.0916208411036808E-2</v>
      </c>
      <c r="C48" s="177">
        <f>RES_hhdet_tesh!C48/RES_summary!C$19</f>
        <v>7.8716812803482389E-2</v>
      </c>
      <c r="D48" s="177">
        <f>RES_hhdet_tesh!D48/RES_summary!D$19</f>
        <v>9.4320903213186577E-2</v>
      </c>
      <c r="E48" s="177">
        <f>RES_hhdet_tesh!E48/RES_summary!E$19</f>
        <v>0.10623211679588102</v>
      </c>
      <c r="F48" s="177">
        <f>RES_hhdet_tesh!F48/RES_summary!F$19</f>
        <v>0.11778743509945878</v>
      </c>
      <c r="G48" s="177">
        <f>RES_hhdet_tesh!G48/RES_summary!G$19</f>
        <v>0.13373888546728652</v>
      </c>
      <c r="H48" s="177">
        <f>RES_hhdet_tesh!H48/RES_summary!H$19</f>
        <v>0.1475067699078442</v>
      </c>
      <c r="I48" s="177">
        <f>RES_hhdet_tesh!I48/RES_summary!I$19</f>
        <v>0.16437951029619796</v>
      </c>
      <c r="J48" s="177">
        <f>RES_hhdet_tesh!J48/RES_summary!J$19</f>
        <v>0.2156147071414258</v>
      </c>
      <c r="K48" s="177">
        <f>RES_hhdet_tesh!K48/RES_summary!K$19</f>
        <v>0.27004428646908268</v>
      </c>
      <c r="L48" s="177">
        <f>RES_hhdet_tesh!L48/RES_summary!L$19</f>
        <v>0.32044772641224961</v>
      </c>
      <c r="M48" s="177">
        <f>RES_hhdet_tesh!M48/RES_summary!M$19</f>
        <v>0.3667139487470461</v>
      </c>
      <c r="N48" s="177">
        <f>RES_hhdet_tesh!N48/RES_summary!N$19</f>
        <v>0.41332017212015709</v>
      </c>
      <c r="O48" s="177">
        <f>RES_hhdet_tesh!O48/RES_summary!O$19</f>
        <v>0.42605457116144185</v>
      </c>
      <c r="P48" s="177">
        <f>RES_hhdet_tesh!P48/RES_summary!P$19</f>
        <v>0.41168669467114016</v>
      </c>
      <c r="Q48" s="177">
        <f>RES_hhdet_tesh!Q48/RES_summary!Q$19</f>
        <v>0.43346640549859849</v>
      </c>
    </row>
    <row r="49" spans="1:17" ht="12" customHeight="1" x14ac:dyDescent="0.25">
      <c r="A49" s="158" t="s">
        <v>63</v>
      </c>
      <c r="B49" s="178">
        <f>RES_hhdet_tesh!B49/RES_summary!B$19</f>
        <v>14.701965950392333</v>
      </c>
      <c r="C49" s="178">
        <f>RES_hhdet_tesh!C49/RES_summary!C$19</f>
        <v>14.901196191928568</v>
      </c>
      <c r="D49" s="178">
        <f>RES_hhdet_tesh!D49/RES_summary!D$19</f>
        <v>15.342998045925679</v>
      </c>
      <c r="E49" s="178">
        <f>RES_hhdet_tesh!E49/RES_summary!E$19</f>
        <v>15.289801799707645</v>
      </c>
      <c r="F49" s="178">
        <f>RES_hhdet_tesh!F49/RES_summary!F$19</f>
        <v>15.514830088070488</v>
      </c>
      <c r="G49" s="178">
        <f>RES_hhdet_tesh!G49/RES_summary!G$19</f>
        <v>15.370761456863541</v>
      </c>
      <c r="H49" s="178">
        <f>RES_hhdet_tesh!H49/RES_summary!H$19</f>
        <v>14.978382902253699</v>
      </c>
      <c r="I49" s="178">
        <f>RES_hhdet_tesh!I49/RES_summary!I$19</f>
        <v>14.331537387498336</v>
      </c>
      <c r="J49" s="178">
        <f>RES_hhdet_tesh!J49/RES_summary!J$19</f>
        <v>14.529848293196446</v>
      </c>
      <c r="K49" s="178">
        <f>RES_hhdet_tesh!K49/RES_summary!K$19</f>
        <v>14.117356290329555</v>
      </c>
      <c r="L49" s="178">
        <f>RES_hhdet_tesh!L49/RES_summary!L$19</f>
        <v>14.021509466713297</v>
      </c>
      <c r="M49" s="178">
        <f>RES_hhdet_tesh!M49/RES_summary!M$19</f>
        <v>14.407113675344979</v>
      </c>
      <c r="N49" s="178">
        <f>RES_hhdet_tesh!N49/RES_summary!N$19</f>
        <v>14.354882567961861</v>
      </c>
      <c r="O49" s="178">
        <f>RES_hhdet_tesh!O49/RES_summary!O$19</f>
        <v>14.473704677834883</v>
      </c>
      <c r="P49" s="178">
        <f>RES_hhdet_tesh!P49/RES_summary!P$19</f>
        <v>14.488839911462492</v>
      </c>
      <c r="Q49" s="178">
        <f>RES_hhdet_tesh!Q49/RES_summary!Q$19</f>
        <v>14.254566247283911</v>
      </c>
    </row>
    <row r="50" spans="1:17" ht="12" customHeight="1" x14ac:dyDescent="0.25">
      <c r="A50" s="167" t="s">
        <v>165</v>
      </c>
      <c r="B50" s="183">
        <f>RES_hhdet_tesh!B50/RES_summary!B$19</f>
        <v>13.973883518531128</v>
      </c>
      <c r="C50" s="183">
        <f>RES_hhdet_tesh!C50/RES_summary!C$19</f>
        <v>13.880364960226238</v>
      </c>
      <c r="D50" s="183">
        <f>RES_hhdet_tesh!D50/RES_summary!D$19</f>
        <v>13.387863635528523</v>
      </c>
      <c r="E50" s="183">
        <f>RES_hhdet_tesh!E50/RES_summary!E$19</f>
        <v>14.052557847533135</v>
      </c>
      <c r="F50" s="183">
        <f>RES_hhdet_tesh!F50/RES_summary!F$19</f>
        <v>13.895423287211175</v>
      </c>
      <c r="G50" s="183">
        <f>RES_hhdet_tesh!G50/RES_summary!G$19</f>
        <v>13.782257219762892</v>
      </c>
      <c r="H50" s="183">
        <f>RES_hhdet_tesh!H50/RES_summary!H$19</f>
        <v>14.149509755064704</v>
      </c>
      <c r="I50" s="183">
        <f>RES_hhdet_tesh!I50/RES_summary!I$19</f>
        <v>13.335490659657562</v>
      </c>
      <c r="J50" s="183">
        <f>RES_hhdet_tesh!J50/RES_summary!J$19</f>
        <v>14.151981777215614</v>
      </c>
      <c r="K50" s="183">
        <f>RES_hhdet_tesh!K50/RES_summary!K$19</f>
        <v>13.597284282915494</v>
      </c>
      <c r="L50" s="183">
        <f>RES_hhdet_tesh!L50/RES_summary!L$19</f>
        <v>13.639970266634968</v>
      </c>
      <c r="M50" s="183">
        <f>RES_hhdet_tesh!M50/RES_summary!M$19</f>
        <v>14.218608257150997</v>
      </c>
      <c r="N50" s="183">
        <f>RES_hhdet_tesh!N50/RES_summary!N$19</f>
        <v>13.697972316441662</v>
      </c>
      <c r="O50" s="183">
        <f>RES_hhdet_tesh!O50/RES_summary!O$19</f>
        <v>13.738614075921319</v>
      </c>
      <c r="P50" s="183">
        <f>RES_hhdet_tesh!P50/RES_summary!P$19</f>
        <v>13.857908387990308</v>
      </c>
      <c r="Q50" s="183">
        <f>RES_hhdet_tesh!Q50/RES_summary!Q$19</f>
        <v>13.696206620807372</v>
      </c>
    </row>
    <row r="51" spans="1:17" ht="12" customHeight="1" x14ac:dyDescent="0.25">
      <c r="A51" s="167" t="s">
        <v>164</v>
      </c>
      <c r="B51" s="183">
        <f>RES_hhdet_tesh!B51/RES_summary!B$19</f>
        <v>13.954458835973565</v>
      </c>
      <c r="C51" s="183">
        <f>RES_hhdet_tesh!C51/RES_summary!C$19</f>
        <v>14.287278648813116</v>
      </c>
      <c r="D51" s="183">
        <f>RES_hhdet_tesh!D51/RES_summary!D$19</f>
        <v>13.962263343991742</v>
      </c>
      <c r="E51" s="183">
        <f>RES_hhdet_tesh!E51/RES_summary!E$19</f>
        <v>14.499092703408111</v>
      </c>
      <c r="F51" s="183">
        <f>RES_hhdet_tesh!F51/RES_summary!F$19</f>
        <v>14.416806965629901</v>
      </c>
      <c r="G51" s="183">
        <f>RES_hhdet_tesh!G51/RES_summary!G$19</f>
        <v>14.258034824850821</v>
      </c>
      <c r="H51" s="183">
        <f>RES_hhdet_tesh!H51/RES_summary!H$19</f>
        <v>14.467649955653277</v>
      </c>
      <c r="I51" s="183">
        <f>RES_hhdet_tesh!I51/RES_summary!I$19</f>
        <v>13.890322967468567</v>
      </c>
      <c r="J51" s="183">
        <f>RES_hhdet_tesh!J51/RES_summary!J$19</f>
        <v>14.464347449423933</v>
      </c>
      <c r="K51" s="183">
        <f>RES_hhdet_tesh!K51/RES_summary!K$19</f>
        <v>14.069507465682594</v>
      </c>
      <c r="L51" s="183">
        <f>RES_hhdet_tesh!L51/RES_summary!L$19</f>
        <v>14.169219476913089</v>
      </c>
      <c r="M51" s="183">
        <f>RES_hhdet_tesh!M51/RES_summary!M$19</f>
        <v>14.47699906298261</v>
      </c>
      <c r="N51" s="183">
        <f>RES_hhdet_tesh!N51/RES_summary!N$19</f>
        <v>14.119028294420568</v>
      </c>
      <c r="O51" s="183">
        <f>RES_hhdet_tesh!O51/RES_summary!O$19</f>
        <v>14.141653650240494</v>
      </c>
      <c r="P51" s="183">
        <f>RES_hhdet_tesh!P51/RES_summary!P$19</f>
        <v>14.159754103441932</v>
      </c>
      <c r="Q51" s="183">
        <f>RES_hhdet_tesh!Q51/RES_summary!Q$19</f>
        <v>13.948741365208344</v>
      </c>
    </row>
    <row r="52" spans="1:17" ht="12" customHeight="1" x14ac:dyDescent="0.25">
      <c r="A52" s="166" t="s">
        <v>163</v>
      </c>
      <c r="B52" s="182">
        <f>RES_hhdet_tesh!B52/RES_summary!B$19</f>
        <v>9.0830242870467242</v>
      </c>
      <c r="C52" s="182">
        <f>RES_hhdet_tesh!C52/RES_summary!C$19</f>
        <v>9.3560842061153764</v>
      </c>
      <c r="D52" s="182">
        <f>RES_hhdet_tesh!D52/RES_summary!D$19</f>
        <v>9.0760566192069163</v>
      </c>
      <c r="E52" s="182">
        <f>RES_hhdet_tesh!E52/RES_summary!E$19</f>
        <v>9.6178060703034234</v>
      </c>
      <c r="F52" s="182">
        <f>RES_hhdet_tesh!F52/RES_summary!F$19</f>
        <v>9.5076874458503564</v>
      </c>
      <c r="G52" s="182">
        <f>RES_hhdet_tesh!G52/RES_summary!G$19</f>
        <v>9.3791391703364937</v>
      </c>
      <c r="H52" s="182">
        <f>RES_hhdet_tesh!H52/RES_summary!H$19</f>
        <v>9.6201847696659364</v>
      </c>
      <c r="I52" s="182">
        <f>RES_hhdet_tesh!I52/RES_summary!I$19</f>
        <v>9.0798169856783453</v>
      </c>
      <c r="J52" s="182">
        <f>RES_hhdet_tesh!J52/RES_summary!J$19</f>
        <v>9.6075814631803809</v>
      </c>
      <c r="K52" s="182">
        <f>RES_hhdet_tesh!K52/RES_summary!K$19</f>
        <v>9.2430979595852314</v>
      </c>
      <c r="L52" s="182">
        <f>RES_hhdet_tesh!L52/RES_summary!L$19</f>
        <v>9.2513149323749655</v>
      </c>
      <c r="M52" s="182">
        <f>RES_hhdet_tesh!M52/RES_summary!M$19</f>
        <v>9.6229310316069139</v>
      </c>
      <c r="N52" s="182">
        <f>RES_hhdet_tesh!N52/RES_summary!N$19</f>
        <v>9.2377492871166034</v>
      </c>
      <c r="O52" s="182">
        <f>RES_hhdet_tesh!O52/RES_summary!O$19</f>
        <v>9.2494199093362628</v>
      </c>
      <c r="P52" s="182">
        <f>RES_hhdet_tesh!P52/RES_summary!P$19</f>
        <v>9.2992239742235725</v>
      </c>
      <c r="Q52" s="182">
        <f>RES_hhdet_tesh!Q52/RES_summary!Q$19</f>
        <v>9.1619817183903987</v>
      </c>
    </row>
    <row r="53" spans="1:17" ht="12" customHeight="1" x14ac:dyDescent="0.25">
      <c r="A53" s="147" t="s">
        <v>59</v>
      </c>
      <c r="B53" s="181">
        <f>RES_hhdet_tesh!B53/RES_summary!B$19</f>
        <v>4.8714345489268425</v>
      </c>
      <c r="C53" s="181">
        <f>RES_hhdet_tesh!C53/RES_summary!C$19</f>
        <v>4.9311944426977412</v>
      </c>
      <c r="D53" s="181">
        <f>RES_hhdet_tesh!D53/RES_summary!D$19</f>
        <v>4.8862067247848273</v>
      </c>
      <c r="E53" s="181">
        <f>RES_hhdet_tesh!E53/RES_summary!E$19</f>
        <v>4.8812866331046871</v>
      </c>
      <c r="F53" s="181">
        <f>RES_hhdet_tesh!F53/RES_summary!F$19</f>
        <v>4.9091195197795434</v>
      </c>
      <c r="G53" s="181">
        <f>RES_hhdet_tesh!G53/RES_summary!G$19</f>
        <v>4.8788956545143281</v>
      </c>
      <c r="H53" s="181">
        <f>RES_hhdet_tesh!H53/RES_summary!H$19</f>
        <v>4.847465185987339</v>
      </c>
      <c r="I53" s="181">
        <f>RES_hhdet_tesh!I53/RES_summary!I$19</f>
        <v>4.8105059817902216</v>
      </c>
      <c r="J53" s="181">
        <f>RES_hhdet_tesh!J53/RES_summary!J$19</f>
        <v>4.856765986243551</v>
      </c>
      <c r="K53" s="181">
        <f>RES_hhdet_tesh!K53/RES_summary!K$19</f>
        <v>4.8264095060973649</v>
      </c>
      <c r="L53" s="181">
        <f>RES_hhdet_tesh!L53/RES_summary!L$19</f>
        <v>4.9179045445381231</v>
      </c>
      <c r="M53" s="181">
        <f>RES_hhdet_tesh!M53/RES_summary!M$19</f>
        <v>4.8540680313756956</v>
      </c>
      <c r="N53" s="181">
        <f>RES_hhdet_tesh!N53/RES_summary!N$19</f>
        <v>4.8812790073039656</v>
      </c>
      <c r="O53" s="181">
        <f>RES_hhdet_tesh!O53/RES_summary!O$19</f>
        <v>4.8922337409042305</v>
      </c>
      <c r="P53" s="181">
        <f>RES_hhdet_tesh!P53/RES_summary!P$19</f>
        <v>4.8605301292183594</v>
      </c>
      <c r="Q53" s="181">
        <f>RES_hhdet_tesh!Q53/RES_summary!Q$19</f>
        <v>4.7867596468179459</v>
      </c>
    </row>
    <row r="54" spans="1:17" ht="12" customHeight="1" x14ac:dyDescent="0.25">
      <c r="A54" s="163" t="s">
        <v>142</v>
      </c>
      <c r="B54" s="180">
        <f>RES_hhdet_tesh!B54/RES_summary!B$19</f>
        <v>16.195636341198121</v>
      </c>
      <c r="C54" s="180">
        <f>RES_hhdet_tesh!C54/RES_summary!C$19</f>
        <v>16.95008460430612</v>
      </c>
      <c r="D54" s="180">
        <f>RES_hhdet_tesh!D54/RES_summary!D$19</f>
        <v>19.200510094052223</v>
      </c>
      <c r="E54" s="180">
        <f>RES_hhdet_tesh!E54/RES_summary!E$19</f>
        <v>18.037813582198233</v>
      </c>
      <c r="F54" s="180">
        <f>RES_hhdet_tesh!F54/RES_summary!F$19</f>
        <v>19.241739241722136</v>
      </c>
      <c r="G54" s="180">
        <f>RES_hhdet_tesh!G54/RES_summary!G$19</f>
        <v>19.708801807854865</v>
      </c>
      <c r="H54" s="180">
        <f>RES_hhdet_tesh!H54/RES_summary!H$19</f>
        <v>17.437795229878578</v>
      </c>
      <c r="I54" s="180">
        <f>RES_hhdet_tesh!I54/RES_summary!I$19</f>
        <v>17.47387934287271</v>
      </c>
      <c r="J54" s="180">
        <f>RES_hhdet_tesh!J54/RES_summary!J$19</f>
        <v>17.048929706325826</v>
      </c>
      <c r="K54" s="180">
        <f>RES_hhdet_tesh!K54/RES_summary!K$19</f>
        <v>16.696036601018516</v>
      </c>
      <c r="L54" s="180">
        <f>RES_hhdet_tesh!L54/RES_summary!L$19</f>
        <v>15.777693439825724</v>
      </c>
      <c r="M54" s="180">
        <f>RES_hhdet_tesh!M54/RES_summary!M$19</f>
        <v>15.402800207297094</v>
      </c>
      <c r="N54" s="180">
        <f>RES_hhdet_tesh!N54/RES_summary!N$19</f>
        <v>18.027039413044587</v>
      </c>
      <c r="O54" s="180">
        <f>RES_hhdet_tesh!O54/RES_summary!O$19</f>
        <v>18.774026191557034</v>
      </c>
      <c r="P54" s="180">
        <f>RES_hhdet_tesh!P54/RES_summary!P$19</f>
        <v>19.260360165773616</v>
      </c>
      <c r="Q54" s="180">
        <f>RES_hhdet_tesh!Q54/RES_summary!Q$19</f>
        <v>20.288455507444276</v>
      </c>
    </row>
    <row r="55" spans="1:17" ht="12" customHeight="1" x14ac:dyDescent="0.25">
      <c r="A55" s="161" t="s">
        <v>141</v>
      </c>
      <c r="B55" s="179">
        <f>RES_hhdet_tesh!B55/RES_summary!B$19</f>
        <v>15.398598170707535</v>
      </c>
      <c r="C55" s="179">
        <f>RES_hhdet_tesh!C55/RES_summary!C$19</f>
        <v>16.279361942067659</v>
      </c>
      <c r="D55" s="179">
        <f>RES_hhdet_tesh!D55/RES_summary!D$19</f>
        <v>17.794896237336239</v>
      </c>
      <c r="E55" s="179">
        <f>RES_hhdet_tesh!E55/RES_summary!E$19</f>
        <v>17.043796051870206</v>
      </c>
      <c r="F55" s="179">
        <f>RES_hhdet_tesh!F55/RES_summary!F$19</f>
        <v>17.821521479597116</v>
      </c>
      <c r="G55" s="179">
        <f>RES_hhdet_tesh!G55/RES_summary!G$19</f>
        <v>18.05959457911246</v>
      </c>
      <c r="H55" s="179">
        <f>RES_hhdet_tesh!H55/RES_summary!H$19</f>
        <v>16.454799548951247</v>
      </c>
      <c r="I55" s="179">
        <f>RES_hhdet_tesh!I55/RES_summary!I$19</f>
        <v>16.397849653127178</v>
      </c>
      <c r="J55" s="179">
        <f>RES_hhdet_tesh!J55/RES_summary!J$19</f>
        <v>16.036609890291047</v>
      </c>
      <c r="K55" s="179">
        <f>RES_hhdet_tesh!K55/RES_summary!K$19</f>
        <v>15.872219477445007</v>
      </c>
      <c r="L55" s="179">
        <f>RES_hhdet_tesh!L55/RES_summary!L$19</f>
        <v>15.325403124040283</v>
      </c>
      <c r="M55" s="179">
        <f>RES_hhdet_tesh!M55/RES_summary!M$19</f>
        <v>14.985209342437599</v>
      </c>
      <c r="N55" s="179">
        <f>RES_hhdet_tesh!N55/RES_summary!N$19</f>
        <v>16.689883455998366</v>
      </c>
      <c r="O55" s="179">
        <f>RES_hhdet_tesh!O55/RES_summary!O$19</f>
        <v>17.193344531451228</v>
      </c>
      <c r="P55" s="179">
        <f>RES_hhdet_tesh!P55/RES_summary!P$19</f>
        <v>17.444969589537415</v>
      </c>
      <c r="Q55" s="179">
        <f>RES_hhdet_tesh!Q55/RES_summary!Q$19</f>
        <v>18.00605763845153</v>
      </c>
    </row>
    <row r="56" spans="1:17" ht="12" customHeight="1" x14ac:dyDescent="0.25">
      <c r="A56" s="148" t="s">
        <v>60</v>
      </c>
      <c r="B56" s="177">
        <f>RES_hhdet_tesh!B56/RES_summary!B$19</f>
        <v>10.527163621780694</v>
      </c>
      <c r="C56" s="177">
        <f>RES_hhdet_tesh!C56/RES_summary!C$19</f>
        <v>11.348167499369916</v>
      </c>
      <c r="D56" s="177">
        <f>RES_hhdet_tesh!D56/RES_summary!D$19</f>
        <v>12.908689512551412</v>
      </c>
      <c r="E56" s="177">
        <f>RES_hhdet_tesh!E56/RES_summary!E$19</f>
        <v>12.162509418765517</v>
      </c>
      <c r="F56" s="177">
        <f>RES_hhdet_tesh!F56/RES_summary!F$19</f>
        <v>12.912401959817569</v>
      </c>
      <c r="G56" s="177">
        <f>RES_hhdet_tesh!G56/RES_summary!G$19</f>
        <v>13.180698924598127</v>
      </c>
      <c r="H56" s="177">
        <f>RES_hhdet_tesh!H56/RES_summary!H$19</f>
        <v>11.607334362963904</v>
      </c>
      <c r="I56" s="177">
        <f>RES_hhdet_tesh!I56/RES_summary!I$19</f>
        <v>11.587343671336956</v>
      </c>
      <c r="J56" s="177">
        <f>RES_hhdet_tesh!J56/RES_summary!J$19</f>
        <v>11.179843904047495</v>
      </c>
      <c r="K56" s="177">
        <f>RES_hhdet_tesh!K56/RES_summary!K$19</f>
        <v>11.045809971347641</v>
      </c>
      <c r="L56" s="177">
        <f>RES_hhdet_tesh!L56/RES_summary!L$19</f>
        <v>10.407498579502159</v>
      </c>
      <c r="M56" s="177">
        <f>RES_hhdet_tesh!M56/RES_summary!M$19</f>
        <v>10.131141311061903</v>
      </c>
      <c r="N56" s="177">
        <f>RES_hhdet_tesh!N56/RES_summary!N$19</f>
        <v>11.808604448694405</v>
      </c>
      <c r="O56" s="177">
        <f>RES_hhdet_tesh!O56/RES_summary!O$19</f>
        <v>12.301110790546996</v>
      </c>
      <c r="P56" s="177">
        <f>RES_hhdet_tesh!P56/RES_summary!P$19</f>
        <v>12.584439460319059</v>
      </c>
      <c r="Q56" s="177">
        <f>RES_hhdet_tesh!Q56/RES_summary!Q$19</f>
        <v>13.219297991633582</v>
      </c>
    </row>
    <row r="57" spans="1:17" ht="12" customHeight="1" x14ac:dyDescent="0.25">
      <c r="A57" s="148" t="s">
        <v>59</v>
      </c>
      <c r="B57" s="177">
        <f>RES_hhdet_tesh!B57/RES_summary!B$19</f>
        <v>4.8714345489268434</v>
      </c>
      <c r="C57" s="177">
        <f>RES_hhdet_tesh!C57/RES_summary!C$19</f>
        <v>4.9311944426977394</v>
      </c>
      <c r="D57" s="177">
        <f>RES_hhdet_tesh!D57/RES_summary!D$19</f>
        <v>4.8862067247848273</v>
      </c>
      <c r="E57" s="177">
        <f>RES_hhdet_tesh!E57/RES_summary!E$19</f>
        <v>4.8812866331046862</v>
      </c>
      <c r="F57" s="177">
        <f>RES_hhdet_tesh!F57/RES_summary!F$19</f>
        <v>4.9091195197795434</v>
      </c>
      <c r="G57" s="177">
        <f>RES_hhdet_tesh!G57/RES_summary!G$19</f>
        <v>4.8788956545143316</v>
      </c>
      <c r="H57" s="177">
        <f>RES_hhdet_tesh!H57/RES_summary!H$19</f>
        <v>4.8474651859873399</v>
      </c>
      <c r="I57" s="177">
        <f>RES_hhdet_tesh!I57/RES_summary!I$19</f>
        <v>4.8105059817902216</v>
      </c>
      <c r="J57" s="177">
        <f>RES_hhdet_tesh!J57/RES_summary!J$19</f>
        <v>4.8567659862435502</v>
      </c>
      <c r="K57" s="177">
        <f>RES_hhdet_tesh!K57/RES_summary!K$19</f>
        <v>4.8264095060973631</v>
      </c>
      <c r="L57" s="177">
        <f>RES_hhdet_tesh!L57/RES_summary!L$19</f>
        <v>4.917904544538124</v>
      </c>
      <c r="M57" s="177">
        <f>RES_hhdet_tesh!M57/RES_summary!M$19</f>
        <v>4.8540680313756956</v>
      </c>
      <c r="N57" s="177">
        <f>RES_hhdet_tesh!N57/RES_summary!N$19</f>
        <v>4.881279007303962</v>
      </c>
      <c r="O57" s="177">
        <f>RES_hhdet_tesh!O57/RES_summary!O$19</f>
        <v>4.8922337409042322</v>
      </c>
      <c r="P57" s="177">
        <f>RES_hhdet_tesh!P57/RES_summary!P$19</f>
        <v>4.8605301292183594</v>
      </c>
      <c r="Q57" s="177">
        <f>RES_hhdet_tesh!Q57/RES_summary!Q$19</f>
        <v>4.7867596468179467</v>
      </c>
    </row>
    <row r="58" spans="1:17" ht="12" customHeight="1" x14ac:dyDescent="0.25">
      <c r="A58" s="158" t="s">
        <v>62</v>
      </c>
      <c r="B58" s="178">
        <f>RES_hhdet_tesh!B58/RES_summary!B$19</f>
        <v>5.8306259633314452</v>
      </c>
      <c r="C58" s="178">
        <f>RES_hhdet_tesh!C58/RES_summary!C$19</f>
        <v>5.902973311813545</v>
      </c>
      <c r="D58" s="178">
        <f>RES_hhdet_tesh!D58/RES_summary!D$19</f>
        <v>6.1801914210454649</v>
      </c>
      <c r="E58" s="178">
        <f>RES_hhdet_tesh!E58/RES_summary!E$19</f>
        <v>6.659050418372968</v>
      </c>
      <c r="F58" s="178">
        <f>RES_hhdet_tesh!F58/RES_summary!F$19</f>
        <v>6.7592016322690887</v>
      </c>
      <c r="G58" s="178">
        <f>RES_hhdet_tesh!G58/RES_summary!G$19</f>
        <v>7.0101047617803856</v>
      </c>
      <c r="H58" s="178">
        <f>RES_hhdet_tesh!H58/RES_summary!H$19</f>
        <v>6.6571489905968484</v>
      </c>
      <c r="I58" s="178">
        <f>RES_hhdet_tesh!I58/RES_summary!I$19</f>
        <v>6.5915504676214134</v>
      </c>
      <c r="J58" s="178">
        <f>RES_hhdet_tesh!J58/RES_summary!J$19</f>
        <v>5.8577747195331007</v>
      </c>
      <c r="K58" s="178">
        <f>RES_hhdet_tesh!K58/RES_summary!K$19</f>
        <v>5.9874724947128231</v>
      </c>
      <c r="L58" s="178">
        <f>RES_hhdet_tesh!L58/RES_summary!L$19</f>
        <v>5.7947576035535571</v>
      </c>
      <c r="M58" s="178">
        <f>RES_hhdet_tesh!M58/RES_summary!M$19</f>
        <v>5.764638304630008</v>
      </c>
      <c r="N58" s="178">
        <f>RES_hhdet_tesh!N58/RES_summary!N$19</f>
        <v>6.1842535918755512</v>
      </c>
      <c r="O58" s="178">
        <f>RES_hhdet_tesh!O58/RES_summary!O$19</f>
        <v>6.3803125464146078</v>
      </c>
      <c r="P58" s="178">
        <f>RES_hhdet_tesh!P58/RES_summary!P$19</f>
        <v>6.5732353811901385</v>
      </c>
      <c r="Q58" s="178">
        <f>RES_hhdet_tesh!Q58/RES_summary!Q$19</f>
        <v>7.1828837792738272</v>
      </c>
    </row>
    <row r="59" spans="1:17" ht="12" customHeight="1" x14ac:dyDescent="0.25">
      <c r="A59" s="23" t="s">
        <v>57</v>
      </c>
      <c r="B59" s="177">
        <f>RES_hhdet_tesh!B59/RES_summary!B$19</f>
        <v>5.066847057490226</v>
      </c>
      <c r="C59" s="177">
        <f>RES_hhdet_tesh!C59/RES_summary!C$19</f>
        <v>5.0708975869532065</v>
      </c>
      <c r="D59" s="177">
        <f>RES_hhdet_tesh!D59/RES_summary!D$19</f>
        <v>5.0317208175469199</v>
      </c>
      <c r="E59" s="177">
        <f>RES_hhdet_tesh!E59/RES_summary!E$19</f>
        <v>5.3251031811723095</v>
      </c>
      <c r="F59" s="177">
        <f>RES_hhdet_tesh!F59/RES_summary!F$19</f>
        <v>5.2827751129875891</v>
      </c>
      <c r="G59" s="177">
        <f>RES_hhdet_tesh!G59/RES_summary!G$19</f>
        <v>5.2272546153950952</v>
      </c>
      <c r="H59" s="177">
        <f>RES_hhdet_tesh!H59/RES_summary!H$19</f>
        <v>5.221196335672138</v>
      </c>
      <c r="I59" s="177">
        <f>RES_hhdet_tesh!I59/RES_summary!I$19</f>
        <v>5.1992283611284877</v>
      </c>
      <c r="J59" s="177">
        <f>RES_hhdet_tesh!J59/RES_summary!J$19</f>
        <v>5.144477680151315</v>
      </c>
      <c r="K59" s="177">
        <f>RES_hhdet_tesh!K59/RES_summary!K$19</f>
        <v>5.226106613515265</v>
      </c>
      <c r="L59" s="177">
        <f>RES_hhdet_tesh!L59/RES_summary!L$19</f>
        <v>5.2823722468438232</v>
      </c>
      <c r="M59" s="177">
        <f>RES_hhdet_tesh!M59/RES_summary!M$19</f>
        <v>5.2333479600759869</v>
      </c>
      <c r="N59" s="177">
        <f>RES_hhdet_tesh!N59/RES_summary!N$19</f>
        <v>5.2089417035396162</v>
      </c>
      <c r="O59" s="177">
        <f>RES_hhdet_tesh!O59/RES_summary!O$19</f>
        <v>5.1752515003010613</v>
      </c>
      <c r="P59" s="177">
        <f>RES_hhdet_tesh!P59/RES_summary!P$19</f>
        <v>5.0894313017931001</v>
      </c>
      <c r="Q59" s="177">
        <f>RES_hhdet_tesh!Q59/RES_summary!Q$19</f>
        <v>5.191042992254296</v>
      </c>
    </row>
    <row r="60" spans="1:17" ht="12" customHeight="1" x14ac:dyDescent="0.25">
      <c r="A60" s="29" t="s">
        <v>140</v>
      </c>
      <c r="B60" s="176">
        <f>RES_hhdet_tesh!B60/RES_summary!B$19</f>
        <v>5.9211024331090547</v>
      </c>
      <c r="C60" s="176">
        <f>RES_hhdet_tesh!C60/RES_summary!C$19</f>
        <v>6.0022153134514067</v>
      </c>
      <c r="D60" s="176">
        <f>RES_hhdet_tesh!D60/RES_summary!D$19</f>
        <v>6.4182358752188788</v>
      </c>
      <c r="E60" s="176">
        <f>RES_hhdet_tesh!E60/RES_summary!E$19</f>
        <v>6.7805052963005457</v>
      </c>
      <c r="F60" s="176">
        <f>RES_hhdet_tesh!F60/RES_summary!F$19</f>
        <v>6.9204344306272167</v>
      </c>
      <c r="G60" s="176">
        <f>RES_hhdet_tesh!G60/RES_summary!G$19</f>
        <v>7.1703205700961146</v>
      </c>
      <c r="H60" s="176">
        <f>RES_hhdet_tesh!H60/RES_summary!H$19</f>
        <v>6.7658188599634403</v>
      </c>
      <c r="I60" s="176">
        <f>RES_hhdet_tesh!I60/RES_summary!I$19</f>
        <v>6.7448952686645036</v>
      </c>
      <c r="J60" s="176">
        <f>RES_hhdet_tesh!J60/RES_summary!J$19</f>
        <v>6.0603967888656136</v>
      </c>
      <c r="K60" s="176">
        <f>RES_hhdet_tesh!K60/RES_summary!K$19</f>
        <v>6.0940757454736936</v>
      </c>
      <c r="L60" s="176">
        <f>RES_hhdet_tesh!L60/RES_summary!L$19</f>
        <v>5.8248055636598481</v>
      </c>
      <c r="M60" s="176">
        <f>RES_hhdet_tesh!M60/RES_summary!M$19</f>
        <v>5.8793799416612842</v>
      </c>
      <c r="N60" s="176">
        <f>RES_hhdet_tesh!N60/RES_summary!N$19</f>
        <v>6.3725563180667111</v>
      </c>
      <c r="O60" s="176">
        <f>RES_hhdet_tesh!O60/RES_summary!O$19</f>
        <v>6.5898663758018401</v>
      </c>
      <c r="P60" s="176">
        <f>RES_hhdet_tesh!P60/RES_summary!P$19</f>
        <v>6.9079188675054093</v>
      </c>
      <c r="Q60" s="176">
        <f>RES_hhdet_tesh!Q60/RES_summary!Q$19</f>
        <v>7.5654936561220607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109.17850561549811</v>
      </c>
      <c r="C62" s="184">
        <f>RES_hhdet_tesh!C62/RES_summary!C$19</f>
        <v>118.30848319376601</v>
      </c>
      <c r="D62" s="184">
        <f>RES_hhdet_tesh!D62/RES_summary!D$19</f>
        <v>112.9368414011945</v>
      </c>
      <c r="E62" s="184">
        <f>RES_hhdet_tesh!E62/RES_summary!E$19</f>
        <v>114.2081172877872</v>
      </c>
      <c r="F62" s="184">
        <f>RES_hhdet_tesh!F62/RES_summary!F$19</f>
        <v>120.08555703898392</v>
      </c>
      <c r="G62" s="184">
        <f>RES_hhdet_tesh!G62/RES_summary!G$19</f>
        <v>112.35369610289345</v>
      </c>
      <c r="H62" s="184">
        <f>RES_hhdet_tesh!H62/RES_summary!H$19</f>
        <v>101.26708175324262</v>
      </c>
      <c r="I62" s="184">
        <f>RES_hhdet_tesh!I62/RES_summary!I$19</f>
        <v>95.67130313083041</v>
      </c>
      <c r="J62" s="184">
        <f>RES_hhdet_tesh!J62/RES_summary!J$19</f>
        <v>95.01099047099089</v>
      </c>
      <c r="K62" s="184">
        <f>RES_hhdet_tesh!K62/RES_summary!K$19</f>
        <v>92.654626729410566</v>
      </c>
      <c r="L62" s="184">
        <f>RES_hhdet_tesh!L62/RES_summary!L$19</f>
        <v>108.70935400269475</v>
      </c>
      <c r="M62" s="184">
        <f>RES_hhdet_tesh!M62/RES_summary!M$19</f>
        <v>83.908873059348565</v>
      </c>
      <c r="N62" s="184">
        <f>RES_hhdet_tesh!N62/RES_summary!N$19</f>
        <v>90.287152818771546</v>
      </c>
      <c r="O62" s="184">
        <f>RES_hhdet_tesh!O62/RES_summary!O$19</f>
        <v>100.2635269353957</v>
      </c>
      <c r="P62" s="184">
        <f>RES_hhdet_tesh!P62/RES_summary!P$19</f>
        <v>79.346208984758206</v>
      </c>
      <c r="Q62" s="184">
        <f>RES_hhdet_tesh!Q62/RES_summary!Q$19</f>
        <v>89.186512723992109</v>
      </c>
    </row>
    <row r="63" spans="1:17" ht="12.95" customHeight="1" x14ac:dyDescent="0.25">
      <c r="A63" s="158" t="s">
        <v>65</v>
      </c>
      <c r="B63" s="178">
        <f>RES_hhdet_tesh!B63/RES_summary!B$19</f>
        <v>89.598777108870834</v>
      </c>
      <c r="C63" s="178">
        <f>RES_hhdet_tesh!C63/RES_summary!C$19</f>
        <v>98.64627403571572</v>
      </c>
      <c r="D63" s="178">
        <f>RES_hhdet_tesh!D63/RES_summary!D$19</f>
        <v>93.457709053093112</v>
      </c>
      <c r="E63" s="178">
        <f>RES_hhdet_tesh!E63/RES_summary!E$19</f>
        <v>94.576036822356983</v>
      </c>
      <c r="F63" s="178">
        <f>RES_hhdet_tesh!F63/RES_summary!F$19</f>
        <v>100.25063874542775</v>
      </c>
      <c r="G63" s="178">
        <f>RES_hhdet_tesh!G63/RES_summary!G$19</f>
        <v>92.244209623268674</v>
      </c>
      <c r="H63" s="178">
        <f>RES_hhdet_tesh!H63/RES_summary!H$19</f>
        <v>81.804734140276736</v>
      </c>
      <c r="I63" s="178">
        <f>RES_hhdet_tesh!I63/RES_summary!I$19</f>
        <v>75.854536704533743</v>
      </c>
      <c r="J63" s="178">
        <f>RES_hhdet_tesh!J63/RES_summary!J$19</f>
        <v>76.403604782013147</v>
      </c>
      <c r="K63" s="178">
        <f>RES_hhdet_tesh!K63/RES_summary!K$19</f>
        <v>73.66521316881601</v>
      </c>
      <c r="L63" s="178">
        <f>RES_hhdet_tesh!L63/RES_summary!L$19</f>
        <v>89.187717962057206</v>
      </c>
      <c r="M63" s="178">
        <f>RES_hhdet_tesh!M63/RES_summary!M$19</f>
        <v>65.107278165788074</v>
      </c>
      <c r="N63" s="178">
        <f>RES_hhdet_tesh!N63/RES_summary!N$19</f>
        <v>70.962692229810258</v>
      </c>
      <c r="O63" s="178">
        <f>RES_hhdet_tesh!O63/RES_summary!O$19</f>
        <v>80.906312134125557</v>
      </c>
      <c r="P63" s="178">
        <f>RES_hhdet_tesh!P63/RES_summary!P$19</f>
        <v>59.993645774429446</v>
      </c>
      <c r="Q63" s="178">
        <f>RES_hhdet_tesh!Q63/RES_summary!Q$19</f>
        <v>69.758103313801072</v>
      </c>
    </row>
    <row r="64" spans="1:17" ht="12" customHeight="1" x14ac:dyDescent="0.25">
      <c r="A64" s="23" t="s">
        <v>161</v>
      </c>
      <c r="B64" s="177">
        <f>RES_hhdet_tesh!B64/RES_summary!B$19</f>
        <v>86.792787137250713</v>
      </c>
      <c r="C64" s="177">
        <f>RES_hhdet_tesh!C64/RES_summary!C$19</f>
        <v>95.434462611324989</v>
      </c>
      <c r="D64" s="177">
        <f>RES_hhdet_tesh!D64/RES_summary!D$19</f>
        <v>88.321170675134454</v>
      </c>
      <c r="E64" s="177">
        <f>RES_hhdet_tesh!E64/RES_summary!E$19</f>
        <v>89.999218107380813</v>
      </c>
      <c r="F64" s="177">
        <f>RES_hhdet_tesh!F64/RES_summary!F$19</f>
        <v>95.014550836906693</v>
      </c>
      <c r="G64" s="177">
        <f>RES_hhdet_tesh!G64/RES_summary!G$19</f>
        <v>87.440039049939557</v>
      </c>
      <c r="H64" s="177">
        <f>RES_hhdet_tesh!H64/RES_summary!H$19</f>
        <v>78.632369404566106</v>
      </c>
      <c r="I64" s="177">
        <f>RES_hhdet_tesh!I64/RES_summary!I$19</f>
        <v>72.789954211659506</v>
      </c>
      <c r="J64" s="177">
        <f>RES_hhdet_tesh!J64/RES_summary!J$19</f>
        <v>75.086716353985835</v>
      </c>
      <c r="K64" s="177">
        <f>RES_hhdet_tesh!K64/RES_summary!K$19</f>
        <v>72.217097423428527</v>
      </c>
      <c r="L64" s="177">
        <f>RES_hhdet_tesh!L64/RES_summary!L$19</f>
        <v>88.14687775707236</v>
      </c>
      <c r="M64" s="177">
        <f>RES_hhdet_tesh!M64/RES_summary!M$19</f>
        <v>64.317912604038668</v>
      </c>
      <c r="N64" s="177">
        <f>RES_hhdet_tesh!N64/RES_summary!N$19</f>
        <v>69.584166112633966</v>
      </c>
      <c r="O64" s="177">
        <f>RES_hhdet_tesh!O64/RES_summary!O$19</f>
        <v>79.420562328645119</v>
      </c>
      <c r="P64" s="177">
        <f>RES_hhdet_tesh!P64/RES_summary!P$19</f>
        <v>58.474544623200018</v>
      </c>
      <c r="Q64" s="177">
        <f>RES_hhdet_tesh!Q64/RES_summary!Q$19</f>
        <v>68.14067620792197</v>
      </c>
    </row>
    <row r="65" spans="1:17" ht="12" customHeight="1" x14ac:dyDescent="0.25">
      <c r="A65" s="23" t="s">
        <v>60</v>
      </c>
      <c r="B65" s="177">
        <f>RES_hhdet_tesh!B65/RES_summary!B$19</f>
        <v>2.8059899716201184</v>
      </c>
      <c r="C65" s="177">
        <f>RES_hhdet_tesh!C65/RES_summary!C$19</f>
        <v>3.2118114243907359</v>
      </c>
      <c r="D65" s="177">
        <f>RES_hhdet_tesh!D65/RES_summary!D$19</f>
        <v>5.1365383779586615</v>
      </c>
      <c r="E65" s="177">
        <f>RES_hhdet_tesh!E65/RES_summary!E$19</f>
        <v>4.5768187149761568</v>
      </c>
      <c r="F65" s="177">
        <f>RES_hhdet_tesh!F65/RES_summary!F$19</f>
        <v>5.2360879085210419</v>
      </c>
      <c r="G65" s="177">
        <f>RES_hhdet_tesh!G65/RES_summary!G$19</f>
        <v>4.8041705733291167</v>
      </c>
      <c r="H65" s="177">
        <f>RES_hhdet_tesh!H65/RES_summary!H$19</f>
        <v>3.1723647357106302</v>
      </c>
      <c r="I65" s="177">
        <f>RES_hhdet_tesh!I65/RES_summary!I$19</f>
        <v>3.0645824928742269</v>
      </c>
      <c r="J65" s="177">
        <f>RES_hhdet_tesh!J65/RES_summary!J$19</f>
        <v>1.3168884280273137</v>
      </c>
      <c r="K65" s="177">
        <f>RES_hhdet_tesh!K65/RES_summary!K$19</f>
        <v>1.4481157453874987</v>
      </c>
      <c r="L65" s="177">
        <f>RES_hhdet_tesh!L65/RES_summary!L$19</f>
        <v>1.0408402049848449</v>
      </c>
      <c r="M65" s="177">
        <f>RES_hhdet_tesh!M65/RES_summary!M$19</f>
        <v>0.78936556174941885</v>
      </c>
      <c r="N65" s="177">
        <f>RES_hhdet_tesh!N65/RES_summary!N$19</f>
        <v>1.3785261171762762</v>
      </c>
      <c r="O65" s="177">
        <f>RES_hhdet_tesh!O65/RES_summary!O$19</f>
        <v>1.4857498054804326</v>
      </c>
      <c r="P65" s="177">
        <f>RES_hhdet_tesh!P65/RES_summary!P$19</f>
        <v>1.5191011512294228</v>
      </c>
      <c r="Q65" s="177">
        <f>RES_hhdet_tesh!Q65/RES_summary!Q$19</f>
        <v>1.617427105879105</v>
      </c>
    </row>
    <row r="66" spans="1:17" ht="12.95" customHeight="1" x14ac:dyDescent="0.25">
      <c r="A66" s="158" t="s">
        <v>112</v>
      </c>
      <c r="B66" s="178">
        <f>RES_hhdet_tesh!B66/RES_summary!B$19</f>
        <v>6.0921036570432983E-2</v>
      </c>
      <c r="C66" s="178">
        <f>RES_hhdet_tesh!C66/RES_summary!C$19</f>
        <v>7.8716121987697729E-2</v>
      </c>
      <c r="D66" s="178">
        <f>RES_hhdet_tesh!D66/RES_summary!D$19</f>
        <v>9.432129348779883E-2</v>
      </c>
      <c r="E66" s="178">
        <f>RES_hhdet_tesh!E66/RES_summary!E$19</f>
        <v>0.10623056590728656</v>
      </c>
      <c r="F66" s="178">
        <f>RES_hhdet_tesh!F66/RES_summary!F$19</f>
        <v>0.11778981728536979</v>
      </c>
      <c r="G66" s="178">
        <f>RES_hhdet_tesh!G66/RES_summary!G$19</f>
        <v>0.13374493068783255</v>
      </c>
      <c r="H66" s="178">
        <f>RES_hhdet_tesh!H66/RES_summary!H$19</f>
        <v>0.14750788186945932</v>
      </c>
      <c r="I66" s="178">
        <f>RES_hhdet_tesh!I66/RES_summary!I$19</f>
        <v>0.16438286470893024</v>
      </c>
      <c r="J66" s="178">
        <f>RES_hhdet_tesh!J66/RES_summary!J$19</f>
        <v>0.2156176384550359</v>
      </c>
      <c r="K66" s="178">
        <f>RES_hhdet_tesh!K66/RES_summary!K$19</f>
        <v>0.27004292752839937</v>
      </c>
      <c r="L66" s="178">
        <f>RES_hhdet_tesh!L66/RES_summary!L$19</f>
        <v>0.32044766627189747</v>
      </c>
      <c r="M66" s="178">
        <f>RES_hhdet_tesh!M66/RES_summary!M$19</f>
        <v>0.36671518762699645</v>
      </c>
      <c r="N66" s="178">
        <f>RES_hhdet_tesh!N66/RES_summary!N$19</f>
        <v>0.41331977242163759</v>
      </c>
      <c r="O66" s="178">
        <f>RES_hhdet_tesh!O66/RES_summary!O$19</f>
        <v>0.42605199156424578</v>
      </c>
      <c r="P66" s="178">
        <f>RES_hhdet_tesh!P66/RES_summary!P$19</f>
        <v>0.41168457011330001</v>
      </c>
      <c r="Q66" s="178">
        <f>RES_hhdet_tesh!Q66/RES_summary!Q$19</f>
        <v>0.4334685053711877</v>
      </c>
    </row>
    <row r="67" spans="1:17" ht="12" customHeight="1" x14ac:dyDescent="0.25">
      <c r="A67" s="23" t="s">
        <v>60</v>
      </c>
      <c r="B67" s="177">
        <f>RES_hhdet_tesh!B67/RES_summary!B$19</f>
        <v>6.0921036570432983E-2</v>
      </c>
      <c r="C67" s="177">
        <f>RES_hhdet_tesh!C67/RES_summary!C$19</f>
        <v>7.8716121987697729E-2</v>
      </c>
      <c r="D67" s="177">
        <f>RES_hhdet_tesh!D67/RES_summary!D$19</f>
        <v>9.432129348779883E-2</v>
      </c>
      <c r="E67" s="177">
        <f>RES_hhdet_tesh!E67/RES_summary!E$19</f>
        <v>0.10623056590728656</v>
      </c>
      <c r="F67" s="177">
        <f>RES_hhdet_tesh!F67/RES_summary!F$19</f>
        <v>0.11778981728536979</v>
      </c>
      <c r="G67" s="177">
        <f>RES_hhdet_tesh!G67/RES_summary!G$19</f>
        <v>0.13374493068783255</v>
      </c>
      <c r="H67" s="177">
        <f>RES_hhdet_tesh!H67/RES_summary!H$19</f>
        <v>0.14750788186945932</v>
      </c>
      <c r="I67" s="177">
        <f>RES_hhdet_tesh!I67/RES_summary!I$19</f>
        <v>0.16438286470893024</v>
      </c>
      <c r="J67" s="177">
        <f>RES_hhdet_tesh!J67/RES_summary!J$19</f>
        <v>0.2156176384550359</v>
      </c>
      <c r="K67" s="177">
        <f>RES_hhdet_tesh!K67/RES_summary!K$19</f>
        <v>0.27004292752839937</v>
      </c>
      <c r="L67" s="177">
        <f>RES_hhdet_tesh!L67/RES_summary!L$19</f>
        <v>0.32044766627189747</v>
      </c>
      <c r="M67" s="177">
        <f>RES_hhdet_tesh!M67/RES_summary!M$19</f>
        <v>0.36671518762699645</v>
      </c>
      <c r="N67" s="177">
        <f>RES_hhdet_tesh!N67/RES_summary!N$19</f>
        <v>0.41331977242163759</v>
      </c>
      <c r="O67" s="177">
        <f>RES_hhdet_tesh!O67/RES_summary!O$19</f>
        <v>0.42605199156424578</v>
      </c>
      <c r="P67" s="177">
        <f>RES_hhdet_tesh!P67/RES_summary!P$19</f>
        <v>0.41168457011330001</v>
      </c>
      <c r="Q67" s="177">
        <f>RES_hhdet_tesh!Q67/RES_summary!Q$19</f>
        <v>0.4334685053711877</v>
      </c>
    </row>
    <row r="68" spans="1:17" ht="12" customHeight="1" x14ac:dyDescent="0.25">
      <c r="A68" s="158" t="s">
        <v>63</v>
      </c>
      <c r="B68" s="178">
        <f>RES_hhdet_tesh!B68/RES_summary!B$19</f>
        <v>14.285735872735767</v>
      </c>
      <c r="C68" s="178">
        <f>RES_hhdet_tesh!C68/RES_summary!C$19</f>
        <v>14.347990733572162</v>
      </c>
      <c r="D68" s="178">
        <f>RES_hhdet_tesh!D68/RES_summary!D$19</f>
        <v>14.240483836478239</v>
      </c>
      <c r="E68" s="178">
        <f>RES_hhdet_tesh!E68/RES_summary!E$19</f>
        <v>14.316119149416991</v>
      </c>
      <c r="F68" s="178">
        <f>RES_hhdet_tesh!F68/RES_summary!F$19</f>
        <v>14.358648889123012</v>
      </c>
      <c r="G68" s="178">
        <f>RES_hhdet_tesh!G68/RES_summary!G$19</f>
        <v>14.49868904135829</v>
      </c>
      <c r="H68" s="178">
        <f>RES_hhdet_tesh!H68/RES_summary!H$19</f>
        <v>13.909870746840964</v>
      </c>
      <c r="I68" s="178">
        <f>RES_hhdet_tesh!I68/RES_summary!I$19</f>
        <v>14.195610527439275</v>
      </c>
      <c r="J68" s="178">
        <f>RES_hhdet_tesh!J68/RES_summary!J$19</f>
        <v>13.264276526673793</v>
      </c>
      <c r="K68" s="178">
        <f>RES_hhdet_tesh!K68/RES_summary!K$19</f>
        <v>13.440842147716216</v>
      </c>
      <c r="L68" s="178">
        <f>RES_hhdet_tesh!L68/RES_summary!L$19</f>
        <v>13.788027074791303</v>
      </c>
      <c r="M68" s="178">
        <f>RES_hhdet_tesh!M68/RES_summary!M$19</f>
        <v>13.21211058956942</v>
      </c>
      <c r="N68" s="178">
        <f>RES_hhdet_tesh!N68/RES_summary!N$19</f>
        <v>13.595199052611598</v>
      </c>
      <c r="O68" s="178">
        <f>RES_hhdet_tesh!O68/RES_summary!O$19</f>
        <v>13.627350430878867</v>
      </c>
      <c r="P68" s="178">
        <f>RES_hhdet_tesh!P68/RES_summary!P$19</f>
        <v>13.677486050855526</v>
      </c>
      <c r="Q68" s="178">
        <f>RES_hhdet_tesh!Q68/RES_summary!Q$19</f>
        <v>13.581083413843164</v>
      </c>
    </row>
    <row r="69" spans="1:17" ht="12" customHeight="1" x14ac:dyDescent="0.25">
      <c r="A69" s="167" t="s">
        <v>160</v>
      </c>
      <c r="B69" s="183">
        <f>RES_hhdet_tesh!B69/RES_summary!B$19</f>
        <v>13.920874965927473</v>
      </c>
      <c r="C69" s="183">
        <f>RES_hhdet_tesh!C69/RES_summary!C$19</f>
        <v>14.037263260578998</v>
      </c>
      <c r="D69" s="183">
        <f>RES_hhdet_tesh!D69/RES_summary!D$19</f>
        <v>13.852791502647477</v>
      </c>
      <c r="E69" s="183">
        <f>RES_hhdet_tesh!E69/RES_summary!E$19</f>
        <v>13.758869942229911</v>
      </c>
      <c r="F69" s="183">
        <f>RES_hhdet_tesh!F69/RES_summary!F$19</f>
        <v>13.780259479047857</v>
      </c>
      <c r="G69" s="183">
        <f>RES_hhdet_tesh!G69/RES_summary!G$19</f>
        <v>13.612895859227095</v>
      </c>
      <c r="H69" s="183">
        <f>RES_hhdet_tesh!H69/RES_summary!H$19</f>
        <v>13.496560066497373</v>
      </c>
      <c r="I69" s="183">
        <f>RES_hhdet_tesh!I69/RES_summary!I$19</f>
        <v>13.876448928571083</v>
      </c>
      <c r="J69" s="183">
        <f>RES_hhdet_tesh!J69/RES_summary!J$19</f>
        <v>12.93644571221</v>
      </c>
      <c r="K69" s="183">
        <f>RES_hhdet_tesh!K69/RES_summary!K$19</f>
        <v>13.283244997745538</v>
      </c>
      <c r="L69" s="183">
        <f>RES_hhdet_tesh!L69/RES_summary!L$19</f>
        <v>13.743354156943431</v>
      </c>
      <c r="M69" s="183">
        <f>RES_hhdet_tesh!M69/RES_summary!M$19</f>
        <v>13.125871742718852</v>
      </c>
      <c r="N69" s="183">
        <f>RES_hhdet_tesh!N69/RES_summary!N$19</f>
        <v>13.475920381800762</v>
      </c>
      <c r="O69" s="183">
        <f>RES_hhdet_tesh!O69/RES_summary!O$19</f>
        <v>13.542995719090456</v>
      </c>
      <c r="P69" s="183">
        <f>RES_hhdet_tesh!P69/RES_summary!P$19</f>
        <v>13.464975198054605</v>
      </c>
      <c r="Q69" s="183">
        <f>RES_hhdet_tesh!Q69/RES_summary!Q$19</f>
        <v>13.274556259083322</v>
      </c>
    </row>
    <row r="70" spans="1:17" ht="12" customHeight="1" x14ac:dyDescent="0.25">
      <c r="A70" s="167" t="s">
        <v>159</v>
      </c>
      <c r="B70" s="183">
        <f>RES_hhdet_tesh!B70/RES_summary!B$19</f>
        <v>13.920003276781129</v>
      </c>
      <c r="C70" s="183">
        <f>RES_hhdet_tesh!C70/RES_summary!C$19</f>
        <v>14.211534156152084</v>
      </c>
      <c r="D70" s="183">
        <f>RES_hhdet_tesh!D70/RES_summary!D$19</f>
        <v>14.076097225842311</v>
      </c>
      <c r="E70" s="183">
        <f>RES_hhdet_tesh!E70/RES_summary!E$19</f>
        <v>14.045565732506617</v>
      </c>
      <c r="F70" s="183">
        <f>RES_hhdet_tesh!F70/RES_summary!F$19</f>
        <v>14.085266169506543</v>
      </c>
      <c r="G70" s="183">
        <f>RES_hhdet_tesh!G70/RES_summary!G$19</f>
        <v>13.926393633791294</v>
      </c>
      <c r="H70" s="183">
        <f>RES_hhdet_tesh!H70/RES_summary!H$19</f>
        <v>13.834497125284926</v>
      </c>
      <c r="I70" s="183">
        <f>RES_hhdet_tesh!I70/RES_summary!I$19</f>
        <v>14.080819015236283</v>
      </c>
      <c r="J70" s="183">
        <f>RES_hhdet_tesh!J70/RES_summary!J$19</f>
        <v>13.510242886045274</v>
      </c>
      <c r="K70" s="183">
        <f>RES_hhdet_tesh!K70/RES_summary!K$19</f>
        <v>13.762797121703596</v>
      </c>
      <c r="L70" s="183">
        <f>RES_hhdet_tesh!L70/RES_summary!L$19</f>
        <v>14.152432861546462</v>
      </c>
      <c r="M70" s="183">
        <f>RES_hhdet_tesh!M70/RES_summary!M$19</f>
        <v>13.66905103575205</v>
      </c>
      <c r="N70" s="183">
        <f>RES_hhdet_tesh!N70/RES_summary!N$19</f>
        <v>13.917464763676088</v>
      </c>
      <c r="O70" s="183">
        <f>RES_hhdet_tesh!O70/RES_summary!O$19</f>
        <v>13.98114250250206</v>
      </c>
      <c r="P70" s="183">
        <f>RES_hhdet_tesh!P70/RES_summary!P$19</f>
        <v>13.886642157292362</v>
      </c>
      <c r="Q70" s="183">
        <f>RES_hhdet_tesh!Q70/RES_summary!Q$19</f>
        <v>13.674778681681884</v>
      </c>
    </row>
    <row r="71" spans="1:17" ht="12" customHeight="1" x14ac:dyDescent="0.25">
      <c r="A71" s="166" t="s">
        <v>109</v>
      </c>
      <c r="B71" s="182">
        <f>RES_hhdet_tesh!B71/RES_summary!B$19</f>
        <v>9.0485687278542848</v>
      </c>
      <c r="C71" s="182">
        <f>RES_hhdet_tesh!C71/RES_summary!C$19</f>
        <v>9.2803397134543442</v>
      </c>
      <c r="D71" s="182">
        <f>RES_hhdet_tesh!D71/RES_summary!D$19</f>
        <v>9.1898905010574818</v>
      </c>
      <c r="E71" s="182">
        <f>RES_hhdet_tesh!E71/RES_summary!E$19</f>
        <v>9.1642790994019272</v>
      </c>
      <c r="F71" s="182">
        <f>RES_hhdet_tesh!F71/RES_summary!F$19</f>
        <v>9.1761466497269986</v>
      </c>
      <c r="G71" s="182">
        <f>RES_hhdet_tesh!G71/RES_summary!G$19</f>
        <v>9.0474979792769652</v>
      </c>
      <c r="H71" s="182">
        <f>RES_hhdet_tesh!H71/RES_summary!H$19</f>
        <v>8.987031939297589</v>
      </c>
      <c r="I71" s="182">
        <f>RES_hhdet_tesh!I71/RES_summary!I$19</f>
        <v>9.2703130334460617</v>
      </c>
      <c r="J71" s="182">
        <f>RES_hhdet_tesh!J71/RES_summary!J$19</f>
        <v>8.6534768998017224</v>
      </c>
      <c r="K71" s="182">
        <f>RES_hhdet_tesh!K71/RES_summary!K$19</f>
        <v>8.9363876156062361</v>
      </c>
      <c r="L71" s="182">
        <f>RES_hhdet_tesh!L71/RES_summary!L$19</f>
        <v>9.2345283170083405</v>
      </c>
      <c r="M71" s="182">
        <f>RES_hhdet_tesh!M71/RES_summary!M$19</f>
        <v>8.8149830043763533</v>
      </c>
      <c r="N71" s="182">
        <f>RES_hhdet_tesh!N71/RES_summary!N$19</f>
        <v>9.036185756372122</v>
      </c>
      <c r="O71" s="182">
        <f>RES_hhdet_tesh!O71/RES_summary!O$19</f>
        <v>9.0889087615978337</v>
      </c>
      <c r="P71" s="182">
        <f>RES_hhdet_tesh!P71/RES_summary!P$19</f>
        <v>9.026112028074003</v>
      </c>
      <c r="Q71" s="182">
        <f>RES_hhdet_tesh!Q71/RES_summary!Q$19</f>
        <v>8.8880190348639374</v>
      </c>
    </row>
    <row r="72" spans="1:17" ht="12" customHeight="1" x14ac:dyDescent="0.25">
      <c r="A72" s="147" t="s">
        <v>59</v>
      </c>
      <c r="B72" s="181">
        <f>RES_hhdet_tesh!B72/RES_summary!B$19</f>
        <v>4.8714345489268442</v>
      </c>
      <c r="C72" s="181">
        <f>RES_hhdet_tesh!C72/RES_summary!C$19</f>
        <v>4.9311944426977377</v>
      </c>
      <c r="D72" s="181">
        <f>RES_hhdet_tesh!D72/RES_summary!D$19</f>
        <v>4.8862067247848282</v>
      </c>
      <c r="E72" s="181">
        <f>RES_hhdet_tesh!E72/RES_summary!E$19</f>
        <v>4.881286633104688</v>
      </c>
      <c r="F72" s="181">
        <f>RES_hhdet_tesh!F72/RES_summary!F$19</f>
        <v>4.9091195197795434</v>
      </c>
      <c r="G72" s="181">
        <f>RES_hhdet_tesh!G72/RES_summary!G$19</f>
        <v>4.8788956545143281</v>
      </c>
      <c r="H72" s="181">
        <f>RES_hhdet_tesh!H72/RES_summary!H$19</f>
        <v>4.847465185987339</v>
      </c>
      <c r="I72" s="181">
        <f>RES_hhdet_tesh!I72/RES_summary!I$19</f>
        <v>4.8105059817902225</v>
      </c>
      <c r="J72" s="181">
        <f>RES_hhdet_tesh!J72/RES_summary!J$19</f>
        <v>4.856765986243551</v>
      </c>
      <c r="K72" s="181">
        <f>RES_hhdet_tesh!K72/RES_summary!K$19</f>
        <v>4.8264095060973604</v>
      </c>
      <c r="L72" s="181">
        <f>RES_hhdet_tesh!L72/RES_summary!L$19</f>
        <v>4.9179045445381222</v>
      </c>
      <c r="M72" s="181">
        <f>RES_hhdet_tesh!M72/RES_summary!M$19</f>
        <v>4.8540680313756956</v>
      </c>
      <c r="N72" s="181">
        <f>RES_hhdet_tesh!N72/RES_summary!N$19</f>
        <v>4.8812790073039647</v>
      </c>
      <c r="O72" s="181">
        <f>RES_hhdet_tesh!O72/RES_summary!O$19</f>
        <v>4.8922337409042287</v>
      </c>
      <c r="P72" s="181">
        <f>RES_hhdet_tesh!P72/RES_summary!P$19</f>
        <v>4.8605301292183594</v>
      </c>
      <c r="Q72" s="181">
        <f>RES_hhdet_tesh!Q72/RES_summary!Q$19</f>
        <v>4.7867596468179494</v>
      </c>
    </row>
    <row r="73" spans="1:17" ht="12" customHeight="1" x14ac:dyDescent="0.25">
      <c r="A73" s="163" t="s">
        <v>142</v>
      </c>
      <c r="B73" s="180">
        <f>RES_hhdet_tesh!B73/RES_summary!B$19</f>
        <v>16.195636341198121</v>
      </c>
      <c r="C73" s="180">
        <f>RES_hhdet_tesh!C73/RES_summary!C$19</f>
        <v>16.82717901396714</v>
      </c>
      <c r="D73" s="180">
        <f>RES_hhdet_tesh!D73/RES_summary!D$19</f>
        <v>18.916300888316446</v>
      </c>
      <c r="E73" s="180">
        <f>RES_hhdet_tesh!E73/RES_summary!E$19</f>
        <v>18.260174989851318</v>
      </c>
      <c r="F73" s="180">
        <f>RES_hhdet_tesh!F73/RES_summary!F$19</f>
        <v>19.498674996843818</v>
      </c>
      <c r="G73" s="180">
        <f>RES_hhdet_tesh!G73/RES_summary!G$19</f>
        <v>20.171710565683096</v>
      </c>
      <c r="H73" s="180">
        <f>RES_hhdet_tesh!H73/RES_summary!H$19</f>
        <v>17.919276726569706</v>
      </c>
      <c r="I73" s="180">
        <f>RES_hhdet_tesh!I73/RES_summary!I$19</f>
        <v>17.790797994338817</v>
      </c>
      <c r="J73" s="180">
        <f>RES_hhdet_tesh!J73/RES_summary!J$19</f>
        <v>17.067511740386884</v>
      </c>
      <c r="K73" s="180">
        <f>RES_hhdet_tesh!K73/RES_summary!K$19</f>
        <v>16.701050473616334</v>
      </c>
      <c r="L73" s="180">
        <f>RES_hhdet_tesh!L73/RES_summary!L$19</f>
        <v>15.705625108144314</v>
      </c>
      <c r="M73" s="180">
        <f>RES_hhdet_tesh!M73/RES_summary!M$19</f>
        <v>15.489074528174864</v>
      </c>
      <c r="N73" s="180">
        <f>RES_hhdet_tesh!N73/RES_summary!N$19</f>
        <v>18.159118216701639</v>
      </c>
      <c r="O73" s="180">
        <f>RES_hhdet_tesh!O73/RES_summary!O$19</f>
        <v>18.996971074384174</v>
      </c>
      <c r="P73" s="180">
        <f>RES_hhdet_tesh!P73/RES_summary!P$19</f>
        <v>19.550252669032918</v>
      </c>
      <c r="Q73" s="180">
        <f>RES_hhdet_tesh!Q73/RES_summary!Q$19</f>
        <v>20.531671146266667</v>
      </c>
    </row>
    <row r="74" spans="1:17" ht="12" customHeight="1" x14ac:dyDescent="0.25">
      <c r="A74" s="161" t="s">
        <v>141</v>
      </c>
      <c r="B74" s="179">
        <f>RES_hhdet_tesh!B74/RES_summary!B$19</f>
        <v>15.398598170707535</v>
      </c>
      <c r="C74" s="179">
        <f>RES_hhdet_tesh!C74/RES_summary!C$19</f>
        <v>16.087148329733559</v>
      </c>
      <c r="D74" s="179">
        <f>RES_hhdet_tesh!D74/RES_summary!D$19</f>
        <v>17.461105452763185</v>
      </c>
      <c r="E74" s="179">
        <f>RES_hhdet_tesh!E74/RES_summary!E$19</f>
        <v>17.118040221581669</v>
      </c>
      <c r="F74" s="179">
        <f>RES_hhdet_tesh!F74/RES_summary!F$19</f>
        <v>17.866151405724572</v>
      </c>
      <c r="G74" s="179">
        <f>RES_hhdet_tesh!G74/RES_summary!G$19</f>
        <v>18.191594698435122</v>
      </c>
      <c r="H74" s="179">
        <f>RES_hhdet_tesh!H74/RES_summary!H$19</f>
        <v>16.531168774448037</v>
      </c>
      <c r="I74" s="179">
        <f>RES_hhdet_tesh!I74/RES_summary!I$19</f>
        <v>16.427578063852202</v>
      </c>
      <c r="J74" s="179">
        <f>RES_hhdet_tesh!J74/RES_summary!J$19</f>
        <v>16.019849400086841</v>
      </c>
      <c r="K74" s="179">
        <f>RES_hhdet_tesh!K74/RES_summary!K$19</f>
        <v>15.745316474099194</v>
      </c>
      <c r="L74" s="179">
        <f>RES_hhdet_tesh!L74/RES_summary!L$19</f>
        <v>15.253059633068052</v>
      </c>
      <c r="M74" s="179">
        <f>RES_hhdet_tesh!M74/RES_summary!M$19</f>
        <v>15.067461199538165</v>
      </c>
      <c r="N74" s="179">
        <f>RES_hhdet_tesh!N74/RES_summary!N$19</f>
        <v>16.755815833271079</v>
      </c>
      <c r="O74" s="179">
        <f>RES_hhdet_tesh!O74/RES_summary!O$19</f>
        <v>17.237109315932138</v>
      </c>
      <c r="P74" s="179">
        <f>RES_hhdet_tesh!P74/RES_summary!P$19</f>
        <v>17.613066410171722</v>
      </c>
      <c r="Q74" s="179">
        <f>RES_hhdet_tesh!Q74/RES_summary!Q$19</f>
        <v>18.173754438893138</v>
      </c>
    </row>
    <row r="75" spans="1:17" ht="12" customHeight="1" x14ac:dyDescent="0.25">
      <c r="A75" s="148" t="s">
        <v>60</v>
      </c>
      <c r="B75" s="177">
        <f>RES_hhdet_tesh!B75/RES_summary!B$19</f>
        <v>10.527163621780689</v>
      </c>
      <c r="C75" s="177">
        <f>RES_hhdet_tesh!C75/RES_summary!C$19</f>
        <v>11.155953887035826</v>
      </c>
      <c r="D75" s="177">
        <f>RES_hhdet_tesh!D75/RES_summary!D$19</f>
        <v>12.574898727978356</v>
      </c>
      <c r="E75" s="177">
        <f>RES_hhdet_tesh!E75/RES_summary!E$19</f>
        <v>12.236753588476983</v>
      </c>
      <c r="F75" s="177">
        <f>RES_hhdet_tesh!F75/RES_summary!F$19</f>
        <v>12.957031885945032</v>
      </c>
      <c r="G75" s="177">
        <f>RES_hhdet_tesh!G75/RES_summary!G$19</f>
        <v>13.312699043920796</v>
      </c>
      <c r="H75" s="177">
        <f>RES_hhdet_tesh!H75/RES_summary!H$19</f>
        <v>11.683703588460697</v>
      </c>
      <c r="I75" s="177">
        <f>RES_hhdet_tesh!I75/RES_summary!I$19</f>
        <v>11.617072082061984</v>
      </c>
      <c r="J75" s="177">
        <f>RES_hhdet_tesh!J75/RES_summary!J$19</f>
        <v>11.163083413843299</v>
      </c>
      <c r="K75" s="177">
        <f>RES_hhdet_tesh!K75/RES_summary!K$19</f>
        <v>10.918906968001828</v>
      </c>
      <c r="L75" s="177">
        <f>RES_hhdet_tesh!L75/RES_summary!L$19</f>
        <v>10.335155088529927</v>
      </c>
      <c r="M75" s="177">
        <f>RES_hhdet_tesh!M75/RES_summary!M$19</f>
        <v>10.213393168162472</v>
      </c>
      <c r="N75" s="177">
        <f>RES_hhdet_tesh!N75/RES_summary!N$19</f>
        <v>11.874536825967118</v>
      </c>
      <c r="O75" s="177">
        <f>RES_hhdet_tesh!O75/RES_summary!O$19</f>
        <v>12.344875575027904</v>
      </c>
      <c r="P75" s="177">
        <f>RES_hhdet_tesh!P75/RES_summary!P$19</f>
        <v>12.752536280953365</v>
      </c>
      <c r="Q75" s="177">
        <f>RES_hhdet_tesh!Q75/RES_summary!Q$19</f>
        <v>13.386994792075184</v>
      </c>
    </row>
    <row r="76" spans="1:17" ht="12" customHeight="1" x14ac:dyDescent="0.25">
      <c r="A76" s="148" t="s">
        <v>59</v>
      </c>
      <c r="B76" s="177">
        <f>RES_hhdet_tesh!B76/RES_summary!B$19</f>
        <v>4.8714345489268434</v>
      </c>
      <c r="C76" s="177">
        <f>RES_hhdet_tesh!C76/RES_summary!C$19</f>
        <v>4.9311944426977323</v>
      </c>
      <c r="D76" s="177">
        <f>RES_hhdet_tesh!D76/RES_summary!D$19</f>
        <v>4.8862067247848309</v>
      </c>
      <c r="E76" s="177">
        <f>RES_hhdet_tesh!E76/RES_summary!E$19</f>
        <v>4.881286633104688</v>
      </c>
      <c r="F76" s="177">
        <f>RES_hhdet_tesh!F76/RES_summary!F$19</f>
        <v>4.9091195197795425</v>
      </c>
      <c r="G76" s="177">
        <f>RES_hhdet_tesh!G76/RES_summary!G$19</f>
        <v>4.8788956545143281</v>
      </c>
      <c r="H76" s="177">
        <f>RES_hhdet_tesh!H76/RES_summary!H$19</f>
        <v>4.847465185987339</v>
      </c>
      <c r="I76" s="177">
        <f>RES_hhdet_tesh!I76/RES_summary!I$19</f>
        <v>4.8105059817902216</v>
      </c>
      <c r="J76" s="177">
        <f>RES_hhdet_tesh!J76/RES_summary!J$19</f>
        <v>4.8567659862435448</v>
      </c>
      <c r="K76" s="177">
        <f>RES_hhdet_tesh!K76/RES_summary!K$19</f>
        <v>4.8264095060973631</v>
      </c>
      <c r="L76" s="177">
        <f>RES_hhdet_tesh!L76/RES_summary!L$19</f>
        <v>4.9179045445381231</v>
      </c>
      <c r="M76" s="177">
        <f>RES_hhdet_tesh!M76/RES_summary!M$19</f>
        <v>4.854068031375693</v>
      </c>
      <c r="N76" s="177">
        <f>RES_hhdet_tesh!N76/RES_summary!N$19</f>
        <v>4.8812790073039638</v>
      </c>
      <c r="O76" s="177">
        <f>RES_hhdet_tesh!O76/RES_summary!O$19</f>
        <v>4.8922337409042278</v>
      </c>
      <c r="P76" s="177">
        <f>RES_hhdet_tesh!P76/RES_summary!P$19</f>
        <v>4.8605301292183603</v>
      </c>
      <c r="Q76" s="177">
        <f>RES_hhdet_tesh!Q76/RES_summary!Q$19</f>
        <v>4.7867596468179565</v>
      </c>
    </row>
    <row r="77" spans="1:17" ht="12" customHeight="1" x14ac:dyDescent="0.25">
      <c r="A77" s="158" t="s">
        <v>62</v>
      </c>
      <c r="B77" s="178">
        <f>RES_hhdet_tesh!B77/RES_summary!B$19</f>
        <v>5.2330715973210848</v>
      </c>
      <c r="C77" s="178">
        <f>RES_hhdet_tesh!C77/RES_summary!C$19</f>
        <v>5.2355023024904348</v>
      </c>
      <c r="D77" s="178">
        <f>RES_hhdet_tesh!D77/RES_summary!D$19</f>
        <v>5.1443272181353352</v>
      </c>
      <c r="E77" s="178">
        <f>RES_hhdet_tesh!E77/RES_summary!E$19</f>
        <v>5.2097307501059387</v>
      </c>
      <c r="F77" s="178">
        <f>RES_hhdet_tesh!F77/RES_summary!F$19</f>
        <v>5.3584795871477988</v>
      </c>
      <c r="G77" s="178">
        <f>RES_hhdet_tesh!G77/RES_summary!G$19</f>
        <v>5.4770525075786587</v>
      </c>
      <c r="H77" s="178">
        <f>RES_hhdet_tesh!H77/RES_summary!H$19</f>
        <v>5.4049689842554685</v>
      </c>
      <c r="I77" s="178">
        <f>RES_hhdet_tesh!I77/RES_summary!I$19</f>
        <v>5.4567730341484566</v>
      </c>
      <c r="J77" s="178">
        <f>RES_hhdet_tesh!J77/RES_summary!J$19</f>
        <v>5.1274915238489154</v>
      </c>
      <c r="K77" s="178">
        <f>RES_hhdet_tesh!K77/RES_summary!K$19</f>
        <v>5.2785284853499457</v>
      </c>
      <c r="L77" s="178">
        <f>RES_hhdet_tesh!L77/RES_summary!L$19</f>
        <v>5.4131612995743525</v>
      </c>
      <c r="M77" s="178">
        <f>RES_hhdet_tesh!M77/RES_summary!M$19</f>
        <v>5.2227691163640664</v>
      </c>
      <c r="N77" s="178">
        <f>RES_hhdet_tesh!N77/RES_summary!N$19</f>
        <v>5.3159417639280644</v>
      </c>
      <c r="O77" s="178">
        <f>RES_hhdet_tesh!O77/RES_summary!O$19</f>
        <v>5.3038123788270353</v>
      </c>
      <c r="P77" s="178">
        <f>RES_hhdet_tesh!P77/RES_summary!P$19</f>
        <v>5.2633925893599525</v>
      </c>
      <c r="Q77" s="178">
        <f>RES_hhdet_tesh!Q77/RES_summary!Q$19</f>
        <v>5.4138574909766923</v>
      </c>
    </row>
    <row r="78" spans="1:17" ht="12" customHeight="1" x14ac:dyDescent="0.25">
      <c r="A78" s="23" t="s">
        <v>109</v>
      </c>
      <c r="B78" s="177">
        <f>RES_hhdet_tesh!B78/RES_summary!B$19</f>
        <v>5.0668384964224353</v>
      </c>
      <c r="C78" s="177">
        <f>RES_hhdet_tesh!C78/RES_summary!C$19</f>
        <v>5.1043808141879063</v>
      </c>
      <c r="D78" s="177">
        <f>RES_hhdet_tesh!D78/RES_summary!D$19</f>
        <v>5.0227713939599434</v>
      </c>
      <c r="E78" s="177">
        <f>RES_hhdet_tesh!E78/RES_summary!E$19</f>
        <v>4.9878128481271657</v>
      </c>
      <c r="F78" s="177">
        <f>RES_hhdet_tesh!F78/RES_summary!F$19</f>
        <v>5.1454262011324596</v>
      </c>
      <c r="G78" s="177">
        <f>RES_hhdet_tesh!G78/RES_summary!G$19</f>
        <v>5.1552137391537451</v>
      </c>
      <c r="H78" s="177">
        <f>RES_hhdet_tesh!H78/RES_summary!H$19</f>
        <v>5.216926011358554</v>
      </c>
      <c r="I78" s="177">
        <f>RES_hhdet_tesh!I78/RES_summary!I$19</f>
        <v>5.3267990615114389</v>
      </c>
      <c r="J78" s="177">
        <f>RES_hhdet_tesh!J78/RES_summary!J$19</f>
        <v>5.033886779074197</v>
      </c>
      <c r="K78" s="177">
        <f>RES_hhdet_tesh!K78/RES_summary!K$19</f>
        <v>5.2278811563778183</v>
      </c>
      <c r="L78" s="177">
        <f>RES_hhdet_tesh!L78/RES_summary!L$19</f>
        <v>5.3974745482673976</v>
      </c>
      <c r="M78" s="177">
        <f>RES_hhdet_tesh!M78/RES_summary!M$19</f>
        <v>5.1915188289955196</v>
      </c>
      <c r="N78" s="177">
        <f>RES_hhdet_tesh!N78/RES_summary!N$19</f>
        <v>5.2739542872243943</v>
      </c>
      <c r="O78" s="177">
        <f>RES_hhdet_tesh!O78/RES_summary!O$19</f>
        <v>5.2744512676843502</v>
      </c>
      <c r="P78" s="177">
        <f>RES_hhdet_tesh!P78/RES_summary!P$19</f>
        <v>5.2070361758423109</v>
      </c>
      <c r="Q78" s="177">
        <f>RES_hhdet_tesh!Q78/RES_summary!Q$19</f>
        <v>5.3330536533530948</v>
      </c>
    </row>
    <row r="79" spans="1:17" ht="12" customHeight="1" x14ac:dyDescent="0.25">
      <c r="A79" s="29" t="s">
        <v>140</v>
      </c>
      <c r="B79" s="176">
        <f>RES_hhdet_tesh!B79/RES_summary!B$19</f>
        <v>5.9211024331090529</v>
      </c>
      <c r="C79" s="176">
        <f>RES_hhdet_tesh!C79/RES_summary!C$19</f>
        <v>6.0022153134514085</v>
      </c>
      <c r="D79" s="176">
        <f>RES_hhdet_tesh!D79/RES_summary!D$19</f>
        <v>6.4182358752188797</v>
      </c>
      <c r="E79" s="176">
        <f>RES_hhdet_tesh!E79/RES_summary!E$19</f>
        <v>6.780505296300543</v>
      </c>
      <c r="F79" s="176">
        <f>RES_hhdet_tesh!F79/RES_summary!F$19</f>
        <v>6.9204344306272141</v>
      </c>
      <c r="G79" s="176">
        <f>RES_hhdet_tesh!G79/RES_summary!G$19</f>
        <v>7.1703205700961181</v>
      </c>
      <c r="H79" s="176">
        <f>RES_hhdet_tesh!H79/RES_summary!H$19</f>
        <v>6.7658188599634403</v>
      </c>
      <c r="I79" s="176">
        <f>RES_hhdet_tesh!I79/RES_summary!I$19</f>
        <v>6.7448952686645081</v>
      </c>
      <c r="J79" s="176">
        <f>RES_hhdet_tesh!J79/RES_summary!J$19</f>
        <v>6.0603967888656154</v>
      </c>
      <c r="K79" s="176">
        <f>RES_hhdet_tesh!K79/RES_summary!K$19</f>
        <v>6.0940757454736936</v>
      </c>
      <c r="L79" s="176">
        <f>RES_hhdet_tesh!L79/RES_summary!L$19</f>
        <v>5.8248055636598481</v>
      </c>
      <c r="M79" s="176">
        <f>RES_hhdet_tesh!M79/RES_summary!M$19</f>
        <v>5.8793799416612824</v>
      </c>
      <c r="N79" s="176">
        <f>RES_hhdet_tesh!N79/RES_summary!N$19</f>
        <v>6.3725563180667084</v>
      </c>
      <c r="O79" s="176">
        <f>RES_hhdet_tesh!O79/RES_summary!O$19</f>
        <v>6.5898663758018374</v>
      </c>
      <c r="P79" s="176">
        <f>RES_hhdet_tesh!P79/RES_summary!P$19</f>
        <v>6.9079188675054057</v>
      </c>
      <c r="Q79" s="176">
        <f>RES_hhdet_tesh!Q79/RES_summary!Q$19</f>
        <v>7.5654936561220572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112.09623105058348</v>
      </c>
      <c r="C81" s="184">
        <f>RES_hhdet_tesh!C81/RES_summary!C$19</f>
        <v>122.44618647620456</v>
      </c>
      <c r="D81" s="184">
        <f>RES_hhdet_tesh!D81/RES_summary!D$19</f>
        <v>109.26410137027418</v>
      </c>
      <c r="E81" s="184">
        <f>RES_hhdet_tesh!E81/RES_summary!E$19</f>
        <v>125.99423857791186</v>
      </c>
      <c r="F81" s="184">
        <f>RES_hhdet_tesh!F81/RES_summary!F$19</f>
        <v>121.27554950053704</v>
      </c>
      <c r="G81" s="184">
        <f>RES_hhdet_tesh!G81/RES_summary!G$19</f>
        <v>118.11871251813915</v>
      </c>
      <c r="H81" s="184">
        <f>RES_hhdet_tesh!H81/RES_summary!H$19</f>
        <v>97.449174069608361</v>
      </c>
      <c r="I81" s="184">
        <f>RES_hhdet_tesh!I81/RES_summary!I$19</f>
        <v>104.18590360941914</v>
      </c>
      <c r="J81" s="184">
        <f>RES_hhdet_tesh!J81/RES_summary!J$19</f>
        <v>102.39019186355998</v>
      </c>
      <c r="K81" s="184">
        <f>RES_hhdet_tesh!K81/RES_summary!K$19</f>
        <v>100.08708302503887</v>
      </c>
      <c r="L81" s="184">
        <f>RES_hhdet_tesh!L81/RES_summary!L$19</f>
        <v>111.60314737450049</v>
      </c>
      <c r="M81" s="184">
        <f>RES_hhdet_tesh!M81/RES_summary!M$19</f>
        <v>83.355926185025709</v>
      </c>
      <c r="N81" s="184">
        <f>RES_hhdet_tesh!N81/RES_summary!N$19</f>
        <v>100.08071340393363</v>
      </c>
      <c r="O81" s="184">
        <f>RES_hhdet_tesh!O81/RES_summary!O$19</f>
        <v>107.02216526228415</v>
      </c>
      <c r="P81" s="184">
        <f>RES_hhdet_tesh!P81/RES_summary!P$19</f>
        <v>83.049008731409671</v>
      </c>
      <c r="Q81" s="184">
        <f>RES_hhdet_tesh!Q81/RES_summary!Q$19</f>
        <v>93.481580705374455</v>
      </c>
    </row>
    <row r="82" spans="1:17" ht="12.95" customHeight="1" x14ac:dyDescent="0.25">
      <c r="A82" s="158" t="s">
        <v>65</v>
      </c>
      <c r="B82" s="178">
        <f>RES_hhdet_tesh!B82/RES_summary!B$19</f>
        <v>91.38850550199939</v>
      </c>
      <c r="C82" s="178">
        <f>RES_hhdet_tesh!C82/RES_summary!C$19</f>
        <v>101.30235661467917</v>
      </c>
      <c r="D82" s="178">
        <f>RES_hhdet_tesh!D82/RES_summary!D$19</f>
        <v>86.994866098018349</v>
      </c>
      <c r="E82" s="178">
        <f>RES_hhdet_tesh!E82/RES_summary!E$19</f>
        <v>103.45345358915512</v>
      </c>
      <c r="F82" s="178">
        <f>RES_hhdet_tesh!F82/RES_summary!F$19</f>
        <v>97.975463001873464</v>
      </c>
      <c r="G82" s="178">
        <f>RES_hhdet_tesh!G82/RES_summary!G$19</f>
        <v>94.268274561836989</v>
      </c>
      <c r="H82" s="178">
        <f>RES_hhdet_tesh!H82/RES_summary!H$19</f>
        <v>74.508045067421591</v>
      </c>
      <c r="I82" s="178">
        <f>RES_hhdet_tesh!I82/RES_summary!I$19</f>
        <v>81.481509041352325</v>
      </c>
      <c r="J82" s="178">
        <f>RES_hhdet_tesh!J82/RES_summary!J$19</f>
        <v>80.611572481738506</v>
      </c>
      <c r="K82" s="178">
        <f>RES_hhdet_tesh!K82/RES_summary!K$19</f>
        <v>78.53018610362453</v>
      </c>
      <c r="L82" s="178">
        <f>RES_hhdet_tesh!L82/RES_summary!L$19</f>
        <v>90.413519163099835</v>
      </c>
      <c r="M82" s="178">
        <f>RES_hhdet_tesh!M82/RES_summary!M$19</f>
        <v>62.355888617286347</v>
      </c>
      <c r="N82" s="178">
        <f>RES_hhdet_tesh!N82/RES_summary!N$19</f>
        <v>77.863794841623047</v>
      </c>
      <c r="O82" s="178">
        <f>RES_hhdet_tesh!O82/RES_summary!O$19</f>
        <v>84.412548495323023</v>
      </c>
      <c r="P82" s="178">
        <f>RES_hhdet_tesh!P82/RES_summary!P$19</f>
        <v>60.292057350065299</v>
      </c>
      <c r="Q82" s="178">
        <f>RES_hhdet_tesh!Q82/RES_summary!Q$19</f>
        <v>70.162029037129216</v>
      </c>
    </row>
    <row r="83" spans="1:17" ht="12" customHeight="1" x14ac:dyDescent="0.25">
      <c r="A83" s="23" t="s">
        <v>157</v>
      </c>
      <c r="B83" s="177">
        <f>RES_hhdet_tesh!B83/RES_summary!B$19</f>
        <v>90.221766284302561</v>
      </c>
      <c r="C83" s="177">
        <f>RES_hhdet_tesh!C83/RES_summary!C$19</f>
        <v>99.95675363444083</v>
      </c>
      <c r="D83" s="177">
        <f>RES_hhdet_tesh!D83/RES_summary!D$19</f>
        <v>85.017113038066114</v>
      </c>
      <c r="E83" s="177">
        <f>RES_hhdet_tesh!E83/RES_summary!E$19</f>
        <v>101.39099912745961</v>
      </c>
      <c r="F83" s="177">
        <f>RES_hhdet_tesh!F83/RES_summary!F$19</f>
        <v>95.862339764630747</v>
      </c>
      <c r="G83" s="177">
        <f>RES_hhdet_tesh!G83/RES_summary!G$19</f>
        <v>92.241093638656295</v>
      </c>
      <c r="H83" s="177">
        <f>RES_hhdet_tesh!H83/RES_summary!H$19</f>
        <v>73.324751932310832</v>
      </c>
      <c r="I83" s="177">
        <f>RES_hhdet_tesh!I83/RES_summary!I$19</f>
        <v>80.132030420545973</v>
      </c>
      <c r="J83" s="177">
        <f>RES_hhdet_tesh!J83/RES_summary!J$19</f>
        <v>80.049998230250139</v>
      </c>
      <c r="K83" s="177">
        <f>RES_hhdet_tesh!K83/RES_summary!K$19</f>
        <v>77.905315165491672</v>
      </c>
      <c r="L83" s="177">
        <f>RES_hhdet_tesh!L83/RES_summary!L$19</f>
        <v>89.988484787133629</v>
      </c>
      <c r="M83" s="177">
        <f>RES_hhdet_tesh!M83/RES_summary!M$19</f>
        <v>62.051269680721468</v>
      </c>
      <c r="N83" s="177">
        <f>RES_hhdet_tesh!N83/RES_summary!N$19</f>
        <v>77.251624641920955</v>
      </c>
      <c r="O83" s="177">
        <f>RES_hhdet_tesh!O83/RES_summary!O$19</f>
        <v>83.785585333835002</v>
      </c>
      <c r="P83" s="177">
        <f>RES_hhdet_tesh!P83/RES_summary!P$19</f>
        <v>59.67197375904216</v>
      </c>
      <c r="Q83" s="177">
        <f>RES_hhdet_tesh!Q83/RES_summary!Q$19</f>
        <v>69.502131672213153</v>
      </c>
    </row>
    <row r="84" spans="1:17" ht="12" customHeight="1" x14ac:dyDescent="0.25">
      <c r="A84" s="23" t="s">
        <v>60</v>
      </c>
      <c r="B84" s="177">
        <f>RES_hhdet_tesh!B84/RES_summary!B$19</f>
        <v>1.1667392176968236</v>
      </c>
      <c r="C84" s="177">
        <f>RES_hhdet_tesh!C84/RES_summary!C$19</f>
        <v>1.3456029802383356</v>
      </c>
      <c r="D84" s="177">
        <f>RES_hhdet_tesh!D84/RES_summary!D$19</f>
        <v>1.9777530599522319</v>
      </c>
      <c r="E84" s="177">
        <f>RES_hhdet_tesh!E84/RES_summary!E$19</f>
        <v>2.0624544616955154</v>
      </c>
      <c r="F84" s="177">
        <f>RES_hhdet_tesh!F84/RES_summary!F$19</f>
        <v>2.1131232372427227</v>
      </c>
      <c r="G84" s="177">
        <f>RES_hhdet_tesh!G84/RES_summary!G$19</f>
        <v>2.0271809231806817</v>
      </c>
      <c r="H84" s="177">
        <f>RES_hhdet_tesh!H84/RES_summary!H$19</f>
        <v>1.1832931351107685</v>
      </c>
      <c r="I84" s="177">
        <f>RES_hhdet_tesh!I84/RES_summary!I$19</f>
        <v>1.3494786208063556</v>
      </c>
      <c r="J84" s="177">
        <f>RES_hhdet_tesh!J84/RES_summary!J$19</f>
        <v>0.56157425148837281</v>
      </c>
      <c r="K84" s="177">
        <f>RES_hhdet_tesh!K84/RES_summary!K$19</f>
        <v>0.62487093813285521</v>
      </c>
      <c r="L84" s="177">
        <f>RES_hhdet_tesh!L84/RES_summary!L$19</f>
        <v>0.42503437596620192</v>
      </c>
      <c r="M84" s="177">
        <f>RES_hhdet_tesh!M84/RES_summary!M$19</f>
        <v>0.30461893656487682</v>
      </c>
      <c r="N84" s="177">
        <f>RES_hhdet_tesh!N84/RES_summary!N$19</f>
        <v>0.61217019970209052</v>
      </c>
      <c r="O84" s="177">
        <f>RES_hhdet_tesh!O84/RES_summary!O$19</f>
        <v>0.62696316148802156</v>
      </c>
      <c r="P84" s="177">
        <f>RES_hhdet_tesh!P84/RES_summary!P$19</f>
        <v>0.62008359102314692</v>
      </c>
      <c r="Q84" s="177">
        <f>RES_hhdet_tesh!Q84/RES_summary!Q$19</f>
        <v>0.65989736491606399</v>
      </c>
    </row>
    <row r="85" spans="1:17" ht="12.95" customHeight="1" x14ac:dyDescent="0.25">
      <c r="A85" s="158" t="s">
        <v>112</v>
      </c>
      <c r="B85" s="178">
        <f>RES_hhdet_tesh!B85/RES_summary!B$19</f>
        <v>6.0878018315631E-2</v>
      </c>
      <c r="C85" s="178">
        <f>RES_hhdet_tesh!C85/RES_summary!C$19</f>
        <v>7.8715277212283358E-2</v>
      </c>
      <c r="D85" s="178">
        <f>RES_hhdet_tesh!D85/RES_summary!D$19</f>
        <v>9.4366388115117814E-2</v>
      </c>
      <c r="E85" s="178">
        <f>RES_hhdet_tesh!E85/RES_summary!E$19</f>
        <v>0.10628921479091955</v>
      </c>
      <c r="F85" s="178">
        <f>RES_hhdet_tesh!F85/RES_summary!F$19</f>
        <v>0.1177505060197148</v>
      </c>
      <c r="G85" s="178">
        <f>RES_hhdet_tesh!G85/RES_summary!G$19</f>
        <v>0.13372704655870285</v>
      </c>
      <c r="H85" s="178">
        <f>RES_hhdet_tesh!H85/RES_summary!H$19</f>
        <v>0.14755321725866519</v>
      </c>
      <c r="I85" s="178">
        <f>RES_hhdet_tesh!I85/RES_summary!I$19</f>
        <v>0.16438192410122496</v>
      </c>
      <c r="J85" s="178">
        <f>RES_hhdet_tesh!J85/RES_summary!J$19</f>
        <v>0.21559700994609124</v>
      </c>
      <c r="K85" s="178">
        <f>RES_hhdet_tesh!K85/RES_summary!K$19</f>
        <v>0.27003454591712134</v>
      </c>
      <c r="L85" s="178">
        <f>RES_hhdet_tesh!L85/RES_summary!L$19</f>
        <v>0.32046767061783127</v>
      </c>
      <c r="M85" s="178">
        <f>RES_hhdet_tesh!M85/RES_summary!M$19</f>
        <v>0.36673216973937528</v>
      </c>
      <c r="N85" s="178">
        <f>RES_hhdet_tesh!N85/RES_summary!N$19</f>
        <v>0.41332154719496922</v>
      </c>
      <c r="O85" s="178">
        <f>RES_hhdet_tesh!O85/RES_summary!O$19</f>
        <v>0.42605972590074132</v>
      </c>
      <c r="P85" s="178">
        <f>RES_hhdet_tesh!P85/RES_summary!P$19</f>
        <v>0.41166753058678723</v>
      </c>
      <c r="Q85" s="178">
        <f>RES_hhdet_tesh!Q85/RES_summary!Q$19</f>
        <v>0.43348292847780545</v>
      </c>
    </row>
    <row r="86" spans="1:17" ht="12" customHeight="1" x14ac:dyDescent="0.25">
      <c r="A86" s="23" t="s">
        <v>60</v>
      </c>
      <c r="B86" s="177">
        <f>RES_hhdet_tesh!B86/RES_summary!B$19</f>
        <v>6.0878018315631E-2</v>
      </c>
      <c r="C86" s="177">
        <f>RES_hhdet_tesh!C86/RES_summary!C$19</f>
        <v>7.8715277212283358E-2</v>
      </c>
      <c r="D86" s="177">
        <f>RES_hhdet_tesh!D86/RES_summary!D$19</f>
        <v>9.4366388115117814E-2</v>
      </c>
      <c r="E86" s="177">
        <f>RES_hhdet_tesh!E86/RES_summary!E$19</f>
        <v>0.10628921479091955</v>
      </c>
      <c r="F86" s="177">
        <f>RES_hhdet_tesh!F86/RES_summary!F$19</f>
        <v>0.1177505060197148</v>
      </c>
      <c r="G86" s="177">
        <f>RES_hhdet_tesh!G86/RES_summary!G$19</f>
        <v>0.13372704655870285</v>
      </c>
      <c r="H86" s="177">
        <f>RES_hhdet_tesh!H86/RES_summary!H$19</f>
        <v>0.14755321725866519</v>
      </c>
      <c r="I86" s="177">
        <f>RES_hhdet_tesh!I86/RES_summary!I$19</f>
        <v>0.16438192410122496</v>
      </c>
      <c r="J86" s="177">
        <f>RES_hhdet_tesh!J86/RES_summary!J$19</f>
        <v>0.21559700994609124</v>
      </c>
      <c r="K86" s="177">
        <f>RES_hhdet_tesh!K86/RES_summary!K$19</f>
        <v>0.27003454591712134</v>
      </c>
      <c r="L86" s="177">
        <f>RES_hhdet_tesh!L86/RES_summary!L$19</f>
        <v>0.32046767061783127</v>
      </c>
      <c r="M86" s="177">
        <f>RES_hhdet_tesh!M86/RES_summary!M$19</f>
        <v>0.36673216973937528</v>
      </c>
      <c r="N86" s="177">
        <f>RES_hhdet_tesh!N86/RES_summary!N$19</f>
        <v>0.41332154719496922</v>
      </c>
      <c r="O86" s="177">
        <f>RES_hhdet_tesh!O86/RES_summary!O$19</f>
        <v>0.42605972590074132</v>
      </c>
      <c r="P86" s="177">
        <f>RES_hhdet_tesh!P86/RES_summary!P$19</f>
        <v>0.41166753058678723</v>
      </c>
      <c r="Q86" s="177">
        <f>RES_hhdet_tesh!Q86/RES_summary!Q$19</f>
        <v>0.43348292847780545</v>
      </c>
    </row>
    <row r="87" spans="1:17" ht="12" customHeight="1" x14ac:dyDescent="0.25">
      <c r="A87" s="158" t="s">
        <v>63</v>
      </c>
      <c r="B87" s="178">
        <f>RES_hhdet_tesh!B87/RES_summary!B$19</f>
        <v>14.816227195625926</v>
      </c>
      <c r="C87" s="178">
        <f>RES_hhdet_tesh!C87/RES_summary!C$19</f>
        <v>15.162144241391559</v>
      </c>
      <c r="D87" s="178">
        <f>RES_hhdet_tesh!D87/RES_summary!D$19</f>
        <v>15.994677284961217</v>
      </c>
      <c r="E87" s="178">
        <f>RES_hhdet_tesh!E87/RES_summary!E$19</f>
        <v>15.775451946369431</v>
      </c>
      <c r="F87" s="178">
        <f>RES_hhdet_tesh!F87/RES_summary!F$19</f>
        <v>16.423127794268073</v>
      </c>
      <c r="G87" s="178">
        <f>RES_hhdet_tesh!G87/RES_summary!G$19</f>
        <v>16.706610597252531</v>
      </c>
      <c r="H87" s="178">
        <f>RES_hhdet_tesh!H87/RES_summary!H$19</f>
        <v>16.13643072931648</v>
      </c>
      <c r="I87" s="178">
        <f>RES_hhdet_tesh!I87/RES_summary!I$19</f>
        <v>15.94846043679998</v>
      </c>
      <c r="J87" s="178">
        <f>RES_hhdet_tesh!J87/RES_summary!J$19</f>
        <v>15.851897472804119</v>
      </c>
      <c r="K87" s="178">
        <f>RES_hhdet_tesh!K87/RES_summary!K$19</f>
        <v>15.445846929050944</v>
      </c>
      <c r="L87" s="178">
        <f>RES_hhdet_tesh!L87/RES_summary!L$19</f>
        <v>15.181231789437344</v>
      </c>
      <c r="M87" s="178">
        <f>RES_hhdet_tesh!M87/RES_summary!M$19</f>
        <v>14.954405672567876</v>
      </c>
      <c r="N87" s="178">
        <f>RES_hhdet_tesh!N87/RES_summary!N$19</f>
        <v>15.745849279303549</v>
      </c>
      <c r="O87" s="178">
        <f>RES_hhdet_tesh!O87/RES_summary!O$19</f>
        <v>15.951959396694225</v>
      </c>
      <c r="P87" s="178">
        <f>RES_hhdet_tesh!P87/RES_summary!P$19</f>
        <v>15.942081031523426</v>
      </c>
      <c r="Q87" s="178">
        <f>RES_hhdet_tesh!Q87/RES_summary!Q$19</f>
        <v>15.929600013470717</v>
      </c>
    </row>
    <row r="88" spans="1:17" ht="12" customHeight="1" x14ac:dyDescent="0.25">
      <c r="A88" s="167" t="s">
        <v>156</v>
      </c>
      <c r="B88" s="183">
        <f>RES_hhdet_tesh!B88/RES_summary!B$19</f>
        <v>13.920830313359692</v>
      </c>
      <c r="C88" s="183">
        <f>RES_hhdet_tesh!C88/RES_summary!C$19</f>
        <v>14.275817383390264</v>
      </c>
      <c r="D88" s="183">
        <f>RES_hhdet_tesh!D88/RES_summary!D$19</f>
        <v>14.130275936964788</v>
      </c>
      <c r="E88" s="183">
        <f>RES_hhdet_tesh!E88/RES_summary!E$19</f>
        <v>14.330861157093198</v>
      </c>
      <c r="F88" s="183">
        <f>RES_hhdet_tesh!F88/RES_summary!F$19</f>
        <v>14.418208809801724</v>
      </c>
      <c r="G88" s="183">
        <f>RES_hhdet_tesh!G88/RES_summary!G$19</f>
        <v>14.354237715927514</v>
      </c>
      <c r="H88" s="183">
        <f>RES_hhdet_tesh!H88/RES_summary!H$19</f>
        <v>14.469775233507542</v>
      </c>
      <c r="I88" s="183">
        <f>RES_hhdet_tesh!I88/RES_summary!I$19</f>
        <v>14.636798562978766</v>
      </c>
      <c r="J88" s="183">
        <f>RES_hhdet_tesh!J88/RES_summary!J$19</f>
        <v>14.742097430472789</v>
      </c>
      <c r="K88" s="183">
        <f>RES_hhdet_tesh!K88/RES_summary!K$19</f>
        <v>14.613402624075988</v>
      </c>
      <c r="L88" s="183">
        <f>RES_hhdet_tesh!L88/RES_summary!L$19</f>
        <v>14.825707238472596</v>
      </c>
      <c r="M88" s="183">
        <f>RES_hhdet_tesh!M88/RES_summary!M$19</f>
        <v>14.627302314114987</v>
      </c>
      <c r="N88" s="183">
        <f>RES_hhdet_tesh!N88/RES_summary!N$19</f>
        <v>14.72803194887735</v>
      </c>
      <c r="O88" s="183">
        <f>RES_hhdet_tesh!O88/RES_summary!O$19</f>
        <v>14.724531837889208</v>
      </c>
      <c r="P88" s="183">
        <f>RES_hhdet_tesh!P88/RES_summary!P$19</f>
        <v>14.493546913887705</v>
      </c>
      <c r="Q88" s="183">
        <f>RES_hhdet_tesh!Q88/RES_summary!Q$19</f>
        <v>14.244745864606044</v>
      </c>
    </row>
    <row r="89" spans="1:17" ht="12" customHeight="1" x14ac:dyDescent="0.25">
      <c r="A89" s="167" t="s">
        <v>155</v>
      </c>
      <c r="B89" s="183">
        <f>RES_hhdet_tesh!B89/RES_summary!B$19</f>
        <v>13.919974252611894</v>
      </c>
      <c r="C89" s="183">
        <f>RES_hhdet_tesh!C89/RES_summary!C$19</f>
        <v>14.862588953275651</v>
      </c>
      <c r="D89" s="183">
        <f>RES_hhdet_tesh!D89/RES_summary!D$19</f>
        <v>14.767182543313231</v>
      </c>
      <c r="E89" s="183">
        <f>RES_hhdet_tesh!E89/RES_summary!E$19</f>
        <v>14.859493905940203</v>
      </c>
      <c r="F89" s="183">
        <f>RES_hhdet_tesh!F89/RES_summary!F$19</f>
        <v>14.889527680522693</v>
      </c>
      <c r="G89" s="183">
        <f>RES_hhdet_tesh!G89/RES_summary!G$19</f>
        <v>14.730845048250396</v>
      </c>
      <c r="H89" s="183">
        <f>RES_hhdet_tesh!H89/RES_summary!H$19</f>
        <v>14.671451343921369</v>
      </c>
      <c r="I89" s="183">
        <f>RES_hhdet_tesh!I89/RES_summary!I$19</f>
        <v>14.573838075241648</v>
      </c>
      <c r="J89" s="183">
        <f>RES_hhdet_tesh!J89/RES_summary!J$19</f>
        <v>14.656040769944259</v>
      </c>
      <c r="K89" s="183">
        <f>RES_hhdet_tesh!K89/RES_summary!K$19</f>
        <v>14.552110511425928</v>
      </c>
      <c r="L89" s="183">
        <f>RES_hhdet_tesh!L89/RES_summary!L$19</f>
        <v>14.779449697059157</v>
      </c>
      <c r="M89" s="183">
        <f>RES_hhdet_tesh!M89/RES_summary!M$19</f>
        <v>14.584848554365934</v>
      </c>
      <c r="N89" s="183">
        <f>RES_hhdet_tesh!N89/RES_summary!N$19</f>
        <v>14.66560957680762</v>
      </c>
      <c r="O89" s="183">
        <f>RES_hhdet_tesh!O89/RES_summary!O$19</f>
        <v>14.676886175352214</v>
      </c>
      <c r="P89" s="183">
        <f>RES_hhdet_tesh!P89/RES_summary!P$19</f>
        <v>14.488914044703968</v>
      </c>
      <c r="Q89" s="183">
        <f>RES_hhdet_tesh!Q89/RES_summary!Q$19</f>
        <v>14.250247159609547</v>
      </c>
    </row>
    <row r="90" spans="1:17" ht="12" customHeight="1" x14ac:dyDescent="0.25">
      <c r="A90" s="166" t="s">
        <v>55</v>
      </c>
      <c r="B90" s="182">
        <f>RES_hhdet_tesh!B90/RES_summary!B$19</f>
        <v>9.0485397036850479</v>
      </c>
      <c r="C90" s="182">
        <f>RES_hhdet_tesh!C90/RES_summary!C$19</f>
        <v>9.9313945105779151</v>
      </c>
      <c r="D90" s="182">
        <f>RES_hhdet_tesh!D90/RES_summary!D$19</f>
        <v>9.8809758185284053</v>
      </c>
      <c r="E90" s="182">
        <f>RES_hhdet_tesh!E90/RES_summary!E$19</f>
        <v>9.9782072728355171</v>
      </c>
      <c r="F90" s="182">
        <f>RES_hhdet_tesh!F90/RES_summary!F$19</f>
        <v>9.980408160743151</v>
      </c>
      <c r="G90" s="182">
        <f>RES_hhdet_tesh!G90/RES_summary!G$19</f>
        <v>9.8519493937360654</v>
      </c>
      <c r="H90" s="182">
        <f>RES_hhdet_tesh!H90/RES_summary!H$19</f>
        <v>9.82398615793403</v>
      </c>
      <c r="I90" s="182">
        <f>RES_hhdet_tesh!I90/RES_summary!I$19</f>
        <v>9.7633320934514263</v>
      </c>
      <c r="J90" s="182">
        <f>RES_hhdet_tesh!J90/RES_summary!J$19</f>
        <v>9.7992747837007084</v>
      </c>
      <c r="K90" s="182">
        <f>RES_hhdet_tesh!K90/RES_summary!K$19</f>
        <v>9.7257010053285615</v>
      </c>
      <c r="L90" s="182">
        <f>RES_hhdet_tesh!L90/RES_summary!L$19</f>
        <v>9.8615451525210389</v>
      </c>
      <c r="M90" s="182">
        <f>RES_hhdet_tesh!M90/RES_summary!M$19</f>
        <v>9.7307805229902389</v>
      </c>
      <c r="N90" s="182">
        <f>RES_hhdet_tesh!N90/RES_summary!N$19</f>
        <v>9.7843305695036573</v>
      </c>
      <c r="O90" s="182">
        <f>RES_hhdet_tesh!O90/RES_summary!O$19</f>
        <v>9.7846524344479828</v>
      </c>
      <c r="P90" s="182">
        <f>RES_hhdet_tesh!P90/RES_summary!P$19</f>
        <v>9.6283839154856068</v>
      </c>
      <c r="Q90" s="182">
        <f>RES_hhdet_tesh!Q90/RES_summary!Q$19</f>
        <v>9.4634875127915965</v>
      </c>
    </row>
    <row r="91" spans="1:17" ht="12" customHeight="1" x14ac:dyDescent="0.25">
      <c r="A91" s="147" t="s">
        <v>59</v>
      </c>
      <c r="B91" s="181">
        <f>RES_hhdet_tesh!B91/RES_summary!B$19</f>
        <v>4.8714345489268442</v>
      </c>
      <c r="C91" s="181">
        <f>RES_hhdet_tesh!C91/RES_summary!C$19</f>
        <v>4.9311944426977377</v>
      </c>
      <c r="D91" s="181">
        <f>RES_hhdet_tesh!D91/RES_summary!D$19</f>
        <v>4.8862067247848282</v>
      </c>
      <c r="E91" s="181">
        <f>RES_hhdet_tesh!E91/RES_summary!E$19</f>
        <v>4.8812866331046871</v>
      </c>
      <c r="F91" s="181">
        <f>RES_hhdet_tesh!F91/RES_summary!F$19</f>
        <v>4.9091195197795425</v>
      </c>
      <c r="G91" s="181">
        <f>RES_hhdet_tesh!G91/RES_summary!G$19</f>
        <v>4.8788956545143298</v>
      </c>
      <c r="H91" s="181">
        <f>RES_hhdet_tesh!H91/RES_summary!H$19</f>
        <v>4.8474651859873399</v>
      </c>
      <c r="I91" s="181">
        <f>RES_hhdet_tesh!I91/RES_summary!I$19</f>
        <v>4.8105059817902234</v>
      </c>
      <c r="J91" s="181">
        <f>RES_hhdet_tesh!J91/RES_summary!J$19</f>
        <v>4.856765986243551</v>
      </c>
      <c r="K91" s="181">
        <f>RES_hhdet_tesh!K91/RES_summary!K$19</f>
        <v>4.8264095060973657</v>
      </c>
      <c r="L91" s="181">
        <f>RES_hhdet_tesh!L91/RES_summary!L$19</f>
        <v>4.9179045445381213</v>
      </c>
      <c r="M91" s="181">
        <f>RES_hhdet_tesh!M91/RES_summary!M$19</f>
        <v>4.8540680313756948</v>
      </c>
      <c r="N91" s="181">
        <f>RES_hhdet_tesh!N91/RES_summary!N$19</f>
        <v>4.8812790073039656</v>
      </c>
      <c r="O91" s="181">
        <f>RES_hhdet_tesh!O91/RES_summary!O$19</f>
        <v>4.8922337409042305</v>
      </c>
      <c r="P91" s="181">
        <f>RES_hhdet_tesh!P91/RES_summary!P$19</f>
        <v>4.8605301292183603</v>
      </c>
      <c r="Q91" s="181">
        <f>RES_hhdet_tesh!Q91/RES_summary!Q$19</f>
        <v>4.7867596468179503</v>
      </c>
    </row>
    <row r="92" spans="1:17" ht="12" customHeight="1" x14ac:dyDescent="0.25">
      <c r="A92" s="163" t="s">
        <v>144</v>
      </c>
      <c r="B92" s="180">
        <f>RES_hhdet_tesh!B92/RES_summary!B$19</f>
        <v>13.920855832166277</v>
      </c>
      <c r="C92" s="180">
        <f>RES_hhdet_tesh!C92/RES_summary!C$19</f>
        <v>14.133621606155197</v>
      </c>
      <c r="D92" s="180">
        <f>RES_hhdet_tesh!D92/RES_summary!D$19</f>
        <v>14.03965938946971</v>
      </c>
      <c r="E92" s="180">
        <f>RES_hhdet_tesh!E92/RES_summary!E$19</f>
        <v>14.007117326427876</v>
      </c>
      <c r="F92" s="180">
        <f>RES_hhdet_tesh!F92/RES_summary!F$19</f>
        <v>14.192915760449756</v>
      </c>
      <c r="G92" s="180">
        <f>RES_hhdet_tesh!G92/RES_summary!G$19</f>
        <v>14.052929024189519</v>
      </c>
      <c r="H92" s="180">
        <f>RES_hhdet_tesh!H92/RES_summary!H$19</f>
        <v>14.270802012765261</v>
      </c>
      <c r="I92" s="180">
        <f>RES_hhdet_tesh!I92/RES_summary!I$19</f>
        <v>14.165358633331088</v>
      </c>
      <c r="J92" s="180">
        <f>RES_hhdet_tesh!J92/RES_summary!J$19</f>
        <v>14.288736536165391</v>
      </c>
      <c r="K92" s="180">
        <f>RES_hhdet_tesh!K92/RES_summary!K$19</f>
        <v>14.262941300403657</v>
      </c>
      <c r="L92" s="180">
        <f>RES_hhdet_tesh!L92/RES_summary!L$19</f>
        <v>14.529207419137865</v>
      </c>
      <c r="M92" s="180">
        <f>RES_hhdet_tesh!M92/RES_summary!M$19</f>
        <v>14.547059598789891</v>
      </c>
      <c r="N92" s="180">
        <f>RES_hhdet_tesh!N92/RES_summary!N$19</f>
        <v>14.703398898931285</v>
      </c>
      <c r="O92" s="180">
        <f>RES_hhdet_tesh!O92/RES_summary!O$19</f>
        <v>14.683522764162461</v>
      </c>
      <c r="P92" s="180">
        <f>RES_hhdet_tesh!P92/RES_summary!P$19</f>
        <v>14.539160567626135</v>
      </c>
      <c r="Q92" s="180">
        <f>RES_hhdet_tesh!Q92/RES_summary!Q$19</f>
        <v>14.33256955946197</v>
      </c>
    </row>
    <row r="93" spans="1:17" ht="12" customHeight="1" x14ac:dyDescent="0.25">
      <c r="A93" s="161" t="s">
        <v>143</v>
      </c>
      <c r="B93" s="179">
        <f>RES_hhdet_tesh!B93/RES_summary!B$19</f>
        <v>13.919990839835865</v>
      </c>
      <c r="C93" s="179">
        <f>RES_hhdet_tesh!C93/RES_summary!C$19</f>
        <v>14.560284585733788</v>
      </c>
      <c r="D93" s="179">
        <f>RES_hhdet_tesh!D93/RES_summary!D$19</f>
        <v>14.503982530528553</v>
      </c>
      <c r="E93" s="179">
        <f>RES_hhdet_tesh!E93/RES_summary!E$19</f>
        <v>14.44867167368022</v>
      </c>
      <c r="F93" s="179">
        <f>RES_hhdet_tesh!F93/RES_summary!F$19</f>
        <v>14.594627971998891</v>
      </c>
      <c r="G93" s="179">
        <f>RES_hhdet_tesh!G93/RES_summary!G$19</f>
        <v>14.418724645159255</v>
      </c>
      <c r="H93" s="179">
        <f>RES_hhdet_tesh!H93/RES_summary!H$19</f>
        <v>14.283994904860959</v>
      </c>
      <c r="I93" s="179">
        <f>RES_hhdet_tesh!I93/RES_summary!I$19</f>
        <v>14.178240171724777</v>
      </c>
      <c r="J93" s="179">
        <f>RES_hhdet_tesh!J93/RES_summary!J$19</f>
        <v>14.266965279503388</v>
      </c>
      <c r="K93" s="179">
        <f>RES_hhdet_tesh!K93/RES_summary!K$19</f>
        <v>14.271548991487453</v>
      </c>
      <c r="L93" s="179">
        <f>RES_hhdet_tesh!L93/RES_summary!L$19</f>
        <v>14.505961165833943</v>
      </c>
      <c r="M93" s="179">
        <f>RES_hhdet_tesh!M93/RES_summary!M$19</f>
        <v>14.407513674486504</v>
      </c>
      <c r="N93" s="179">
        <f>RES_hhdet_tesh!N93/RES_summary!N$19</f>
        <v>14.469171304677753</v>
      </c>
      <c r="O93" s="179">
        <f>RES_hhdet_tesh!O93/RES_summary!O$19</f>
        <v>14.480037894937677</v>
      </c>
      <c r="P93" s="179">
        <f>RES_hhdet_tesh!P93/RES_summary!P$19</f>
        <v>14.364568014456756</v>
      </c>
      <c r="Q93" s="179">
        <f>RES_hhdet_tesh!Q93/RES_summary!Q$19</f>
        <v>14.187672855289749</v>
      </c>
    </row>
    <row r="94" spans="1:17" ht="12" customHeight="1" x14ac:dyDescent="0.25">
      <c r="A94" s="148" t="s">
        <v>57</v>
      </c>
      <c r="B94" s="177">
        <f>RES_hhdet_tesh!B94/RES_summary!B$19</f>
        <v>9.0485562909090209</v>
      </c>
      <c r="C94" s="177">
        <f>RES_hhdet_tesh!C94/RES_summary!C$19</f>
        <v>9.6290901430360574</v>
      </c>
      <c r="D94" s="177">
        <f>RES_hhdet_tesh!D94/RES_summary!D$19</f>
        <v>9.6177758057437295</v>
      </c>
      <c r="E94" s="177">
        <f>RES_hhdet_tesh!E94/RES_summary!E$19</f>
        <v>9.5673850405755356</v>
      </c>
      <c r="F94" s="177">
        <f>RES_hhdet_tesh!F94/RES_summary!F$19</f>
        <v>9.6855084522193486</v>
      </c>
      <c r="G94" s="177">
        <f>RES_hhdet_tesh!G94/RES_summary!G$19</f>
        <v>9.5398289906449243</v>
      </c>
      <c r="H94" s="177">
        <f>RES_hhdet_tesh!H94/RES_summary!H$19</f>
        <v>9.436529718873615</v>
      </c>
      <c r="I94" s="177">
        <f>RES_hhdet_tesh!I94/RES_summary!I$19</f>
        <v>9.3677341899345556</v>
      </c>
      <c r="J94" s="177">
        <f>RES_hhdet_tesh!J94/RES_summary!J$19</f>
        <v>9.4101992932598364</v>
      </c>
      <c r="K94" s="177">
        <f>RES_hhdet_tesh!K94/RES_summary!K$19</f>
        <v>9.4451394853900954</v>
      </c>
      <c r="L94" s="177">
        <f>RES_hhdet_tesh!L94/RES_summary!L$19</f>
        <v>9.5880566212958218</v>
      </c>
      <c r="M94" s="177">
        <f>RES_hhdet_tesh!M94/RES_summary!M$19</f>
        <v>9.5534456431108143</v>
      </c>
      <c r="N94" s="177">
        <f>RES_hhdet_tesh!N94/RES_summary!N$19</f>
        <v>9.5878922973737861</v>
      </c>
      <c r="O94" s="177">
        <f>RES_hhdet_tesh!O94/RES_summary!O$19</f>
        <v>9.5878041540334458</v>
      </c>
      <c r="P94" s="177">
        <f>RES_hhdet_tesh!P94/RES_summary!P$19</f>
        <v>9.5040378852383931</v>
      </c>
      <c r="Q94" s="177">
        <f>RES_hhdet_tesh!Q94/RES_summary!Q$19</f>
        <v>9.4009132084718008</v>
      </c>
    </row>
    <row r="95" spans="1:17" ht="12" customHeight="1" x14ac:dyDescent="0.25">
      <c r="A95" s="148" t="s">
        <v>59</v>
      </c>
      <c r="B95" s="177">
        <f>RES_hhdet_tesh!B95/RES_summary!B$19</f>
        <v>4.8714345489268451</v>
      </c>
      <c r="C95" s="177">
        <f>RES_hhdet_tesh!C95/RES_summary!C$19</f>
        <v>4.9311944426977314</v>
      </c>
      <c r="D95" s="177">
        <f>RES_hhdet_tesh!D95/RES_summary!D$19</f>
        <v>4.886206724784822</v>
      </c>
      <c r="E95" s="177">
        <f>RES_hhdet_tesh!E95/RES_summary!E$19</f>
        <v>4.8812866331046854</v>
      </c>
      <c r="F95" s="177">
        <f>RES_hhdet_tesh!F95/RES_summary!F$19</f>
        <v>4.9091195197795425</v>
      </c>
      <c r="G95" s="177">
        <f>RES_hhdet_tesh!G95/RES_summary!G$19</f>
        <v>4.8788956545143289</v>
      </c>
      <c r="H95" s="177">
        <f>RES_hhdet_tesh!H95/RES_summary!H$19</f>
        <v>4.847465185987339</v>
      </c>
      <c r="I95" s="177">
        <f>RES_hhdet_tesh!I95/RES_summary!I$19</f>
        <v>4.8105059817902207</v>
      </c>
      <c r="J95" s="177">
        <f>RES_hhdet_tesh!J95/RES_summary!J$19</f>
        <v>4.856765986243551</v>
      </c>
      <c r="K95" s="177">
        <f>RES_hhdet_tesh!K95/RES_summary!K$19</f>
        <v>4.8264095060973586</v>
      </c>
      <c r="L95" s="177">
        <f>RES_hhdet_tesh!L95/RES_summary!L$19</f>
        <v>4.9179045445381213</v>
      </c>
      <c r="M95" s="177">
        <f>RES_hhdet_tesh!M95/RES_summary!M$19</f>
        <v>4.8540680313756885</v>
      </c>
      <c r="N95" s="177">
        <f>RES_hhdet_tesh!N95/RES_summary!N$19</f>
        <v>4.8812790073039665</v>
      </c>
      <c r="O95" s="177">
        <f>RES_hhdet_tesh!O95/RES_summary!O$19</f>
        <v>4.8922337409042305</v>
      </c>
      <c r="P95" s="177">
        <f>RES_hhdet_tesh!P95/RES_summary!P$19</f>
        <v>4.860530129218362</v>
      </c>
      <c r="Q95" s="177">
        <f>RES_hhdet_tesh!Q95/RES_summary!Q$19</f>
        <v>4.7867596468179485</v>
      </c>
    </row>
    <row r="96" spans="1:17" ht="12" customHeight="1" x14ac:dyDescent="0.25">
      <c r="A96" s="163" t="s">
        <v>142</v>
      </c>
      <c r="B96" s="180">
        <f>RES_hhdet_tesh!B96/RES_summary!B$19</f>
        <v>16.195636341198128</v>
      </c>
      <c r="C96" s="180">
        <f>RES_hhdet_tesh!C96/RES_summary!C$19</f>
        <v>16.866358345931825</v>
      </c>
      <c r="D96" s="180">
        <f>RES_hhdet_tesh!D96/RES_summary!D$19</f>
        <v>19.17763685322091</v>
      </c>
      <c r="E96" s="180">
        <f>RES_hhdet_tesh!E96/RES_summary!E$19</f>
        <v>18.168377392338403</v>
      </c>
      <c r="F96" s="180">
        <f>RES_hhdet_tesh!F96/RES_summary!F$19</f>
        <v>19.43973689306873</v>
      </c>
      <c r="G96" s="180">
        <f>RES_hhdet_tesh!G96/RES_summary!G$19</f>
        <v>20.01846821234404</v>
      </c>
      <c r="H96" s="180">
        <f>RES_hhdet_tesh!H96/RES_summary!H$19</f>
        <v>17.833160085986325</v>
      </c>
      <c r="I96" s="180">
        <f>RES_hhdet_tesh!I96/RES_summary!I$19</f>
        <v>17.809487616363846</v>
      </c>
      <c r="J96" s="180">
        <f>RES_hhdet_tesh!J96/RES_summary!J$19</f>
        <v>17.184150281838907</v>
      </c>
      <c r="K96" s="180">
        <f>RES_hhdet_tesh!K96/RES_summary!K$19</f>
        <v>16.812235789222328</v>
      </c>
      <c r="L96" s="180">
        <f>RES_hhdet_tesh!L96/RES_summary!L$19</f>
        <v>15.787058733106406</v>
      </c>
      <c r="M96" s="180">
        <f>RES_hhdet_tesh!M96/RES_summary!M$19</f>
        <v>15.43447734480991</v>
      </c>
      <c r="N96" s="180">
        <f>RES_hhdet_tesh!N96/RES_summary!N$19</f>
        <v>17.997998834869712</v>
      </c>
      <c r="O96" s="180">
        <f>RES_hhdet_tesh!O96/RES_summary!O$19</f>
        <v>18.706679498628382</v>
      </c>
      <c r="P96" s="180">
        <f>RES_hhdet_tesh!P96/RES_summary!P$19</f>
        <v>19.225554091896335</v>
      </c>
      <c r="Q96" s="180">
        <f>RES_hhdet_tesh!Q96/RES_summary!Q$19</f>
        <v>20.341845412598115</v>
      </c>
    </row>
    <row r="97" spans="1:17" ht="12" customHeight="1" x14ac:dyDescent="0.25">
      <c r="A97" s="161" t="s">
        <v>141</v>
      </c>
      <c r="B97" s="179">
        <f>RES_hhdet_tesh!B97/RES_summary!B$19</f>
        <v>15.398598170707539</v>
      </c>
      <c r="C97" s="179">
        <f>RES_hhdet_tesh!C97/RES_summary!C$19</f>
        <v>16.199477201259185</v>
      </c>
      <c r="D97" s="179">
        <f>RES_hhdet_tesh!D97/RES_summary!D$19</f>
        <v>17.788255697527692</v>
      </c>
      <c r="E97" s="179">
        <f>RES_hhdet_tesh!E97/RES_summary!E$19</f>
        <v>17.092037700803047</v>
      </c>
      <c r="F97" s="179">
        <f>RES_hhdet_tesh!F97/RES_summary!F$19</f>
        <v>17.88345608009292</v>
      </c>
      <c r="G97" s="179">
        <f>RES_hhdet_tesh!G97/RES_summary!G$19</f>
        <v>18.149432229143638</v>
      </c>
      <c r="H97" s="179">
        <f>RES_hhdet_tesh!H97/RES_summary!H$19</f>
        <v>16.616016200048833</v>
      </c>
      <c r="I97" s="179">
        <f>RES_hhdet_tesh!I97/RES_summary!I$19</f>
        <v>16.517967648446398</v>
      </c>
      <c r="J97" s="179">
        <f>RES_hhdet_tesh!J97/RES_summary!J$19</f>
        <v>16.134642325518691</v>
      </c>
      <c r="K97" s="179">
        <f>RES_hhdet_tesh!K97/RES_summary!K$19</f>
        <v>15.851205787111807</v>
      </c>
      <c r="L97" s="179">
        <f>RES_hhdet_tesh!L97/RES_summary!L$19</f>
        <v>15.286063620260375</v>
      </c>
      <c r="M97" s="179">
        <f>RES_hhdet_tesh!M97/RES_summary!M$19</f>
        <v>15.02465137961765</v>
      </c>
      <c r="N97" s="179">
        <f>RES_hhdet_tesh!N97/RES_summary!N$19</f>
        <v>16.716579860953864</v>
      </c>
      <c r="O97" s="179">
        <f>RES_hhdet_tesh!O97/RES_summary!O$19</f>
        <v>17.215169617041706</v>
      </c>
      <c r="P97" s="179">
        <f>RES_hhdet_tesh!P97/RES_summary!P$19</f>
        <v>17.506973900904956</v>
      </c>
      <c r="Q97" s="179">
        <f>RES_hhdet_tesh!Q97/RES_summary!Q$19</f>
        <v>18.084012710005791</v>
      </c>
    </row>
    <row r="98" spans="1:17" ht="12" customHeight="1" x14ac:dyDescent="0.25">
      <c r="A98" s="148" t="s">
        <v>60</v>
      </c>
      <c r="B98" s="177">
        <f>RES_hhdet_tesh!B98/RES_summary!B$19</f>
        <v>10.527163621780694</v>
      </c>
      <c r="C98" s="177">
        <f>RES_hhdet_tesh!C98/RES_summary!C$19</f>
        <v>11.268282758561448</v>
      </c>
      <c r="D98" s="177">
        <f>RES_hhdet_tesh!D98/RES_summary!D$19</f>
        <v>12.902048972742866</v>
      </c>
      <c r="E98" s="177">
        <f>RES_hhdet_tesh!E98/RES_summary!E$19</f>
        <v>12.210751067698359</v>
      </c>
      <c r="F98" s="177">
        <f>RES_hhdet_tesh!F98/RES_summary!F$19</f>
        <v>12.974336560313375</v>
      </c>
      <c r="G98" s="177">
        <f>RES_hhdet_tesh!G98/RES_summary!G$19</f>
        <v>13.270536574629311</v>
      </c>
      <c r="H98" s="177">
        <f>RES_hhdet_tesh!H98/RES_summary!H$19</f>
        <v>11.76855101406149</v>
      </c>
      <c r="I98" s="177">
        <f>RES_hhdet_tesh!I98/RES_summary!I$19</f>
        <v>11.707461666656174</v>
      </c>
      <c r="J98" s="177">
        <f>RES_hhdet_tesh!J98/RES_summary!J$19</f>
        <v>11.27787633927514</v>
      </c>
      <c r="K98" s="177">
        <f>RES_hhdet_tesh!K98/RES_summary!K$19</f>
        <v>11.024796281014446</v>
      </c>
      <c r="L98" s="177">
        <f>RES_hhdet_tesh!L98/RES_summary!L$19</f>
        <v>10.368159075722255</v>
      </c>
      <c r="M98" s="177">
        <f>RES_hhdet_tesh!M98/RES_summary!M$19</f>
        <v>10.170583348241957</v>
      </c>
      <c r="N98" s="177">
        <f>RES_hhdet_tesh!N98/RES_summary!N$19</f>
        <v>11.835300853649898</v>
      </c>
      <c r="O98" s="177">
        <f>RES_hhdet_tesh!O98/RES_summary!O$19</f>
        <v>12.322935876137477</v>
      </c>
      <c r="P98" s="177">
        <f>RES_hhdet_tesh!P98/RES_summary!P$19</f>
        <v>12.6464437716866</v>
      </c>
      <c r="Q98" s="177">
        <f>RES_hhdet_tesh!Q98/RES_summary!Q$19</f>
        <v>13.297253063187842</v>
      </c>
    </row>
    <row r="99" spans="1:17" ht="12" customHeight="1" x14ac:dyDescent="0.25">
      <c r="A99" s="148" t="s">
        <v>59</v>
      </c>
      <c r="B99" s="177">
        <f>RES_hhdet_tesh!B99/RES_summary!B$19</f>
        <v>4.8714345489268434</v>
      </c>
      <c r="C99" s="177">
        <f>RES_hhdet_tesh!C99/RES_summary!C$19</f>
        <v>4.9311944426977377</v>
      </c>
      <c r="D99" s="177">
        <f>RES_hhdet_tesh!D99/RES_summary!D$19</f>
        <v>4.8862067247848291</v>
      </c>
      <c r="E99" s="177">
        <f>RES_hhdet_tesh!E99/RES_summary!E$19</f>
        <v>4.881286633104688</v>
      </c>
      <c r="F99" s="177">
        <f>RES_hhdet_tesh!F99/RES_summary!F$19</f>
        <v>4.9091195197795416</v>
      </c>
      <c r="G99" s="177">
        <f>RES_hhdet_tesh!G99/RES_summary!G$19</f>
        <v>4.8788956545143289</v>
      </c>
      <c r="H99" s="177">
        <f>RES_hhdet_tesh!H99/RES_summary!H$19</f>
        <v>4.8474651859873408</v>
      </c>
      <c r="I99" s="177">
        <f>RES_hhdet_tesh!I99/RES_summary!I$19</f>
        <v>4.8105059817902216</v>
      </c>
      <c r="J99" s="177">
        <f>RES_hhdet_tesh!J99/RES_summary!J$19</f>
        <v>4.8567659862435519</v>
      </c>
      <c r="K99" s="177">
        <f>RES_hhdet_tesh!K99/RES_summary!K$19</f>
        <v>4.8264095060973604</v>
      </c>
      <c r="L99" s="177">
        <f>RES_hhdet_tesh!L99/RES_summary!L$19</f>
        <v>4.9179045445381222</v>
      </c>
      <c r="M99" s="177">
        <f>RES_hhdet_tesh!M99/RES_summary!M$19</f>
        <v>4.8540680313756939</v>
      </c>
      <c r="N99" s="177">
        <f>RES_hhdet_tesh!N99/RES_summary!N$19</f>
        <v>4.881279007303962</v>
      </c>
      <c r="O99" s="177">
        <f>RES_hhdet_tesh!O99/RES_summary!O$19</f>
        <v>4.8922337409042287</v>
      </c>
      <c r="P99" s="177">
        <f>RES_hhdet_tesh!P99/RES_summary!P$19</f>
        <v>4.8605301292183594</v>
      </c>
      <c r="Q99" s="177">
        <f>RES_hhdet_tesh!Q99/RES_summary!Q$19</f>
        <v>4.7867596468179485</v>
      </c>
    </row>
    <row r="100" spans="1:17" ht="12" customHeight="1" x14ac:dyDescent="0.25">
      <c r="A100" s="158" t="s">
        <v>62</v>
      </c>
      <c r="B100" s="178">
        <f>RES_hhdet_tesh!B100/RES_summary!B$19</f>
        <v>5.830620334642524</v>
      </c>
      <c r="C100" s="178">
        <f>RES_hhdet_tesh!C100/RES_summary!C$19</f>
        <v>5.9029703429215479</v>
      </c>
      <c r="D100" s="178">
        <f>RES_hhdet_tesh!D100/RES_summary!D$19</f>
        <v>6.18019159917948</v>
      </c>
      <c r="E100" s="178">
        <f>RES_hhdet_tesh!E100/RES_summary!E$19</f>
        <v>6.6590438275963999</v>
      </c>
      <c r="F100" s="178">
        <f>RES_hhdet_tesh!F100/RES_summary!F$19</f>
        <v>6.759208198375795</v>
      </c>
      <c r="G100" s="178">
        <f>RES_hhdet_tesh!G100/RES_summary!G$19</f>
        <v>7.0101003124909296</v>
      </c>
      <c r="H100" s="178">
        <f>RES_hhdet_tesh!H100/RES_summary!H$19</f>
        <v>6.6571450556116334</v>
      </c>
      <c r="I100" s="178">
        <f>RES_hhdet_tesh!I100/RES_summary!I$19</f>
        <v>6.5915522071656234</v>
      </c>
      <c r="J100" s="178">
        <f>RES_hhdet_tesh!J100/RES_summary!J$19</f>
        <v>5.7111248990712573</v>
      </c>
      <c r="K100" s="178">
        <f>RES_hhdet_tesh!K100/RES_summary!K$19</f>
        <v>5.8410154464462973</v>
      </c>
      <c r="L100" s="178">
        <f>RES_hhdet_tesh!L100/RES_summary!L$19</f>
        <v>5.687928751345475</v>
      </c>
      <c r="M100" s="178">
        <f>RES_hhdet_tesh!M100/RES_summary!M$19</f>
        <v>5.6788997254321094</v>
      </c>
      <c r="N100" s="178">
        <f>RES_hhdet_tesh!N100/RES_summary!N$19</f>
        <v>6.0577477358120637</v>
      </c>
      <c r="O100" s="178">
        <f>RES_hhdet_tesh!O100/RES_summary!O$19</f>
        <v>6.2315976443661665</v>
      </c>
      <c r="P100" s="178">
        <f>RES_hhdet_tesh!P100/RES_summary!P$19</f>
        <v>6.4032028192341661</v>
      </c>
      <c r="Q100" s="178">
        <f>RES_hhdet_tesh!Q100/RES_summary!Q$19</f>
        <v>6.9564687262967144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4.9357063867497777</v>
      </c>
      <c r="K101" s="177">
        <f>RES_hhdet_tesh!K101/RES_summary!K$19</f>
        <v>5.0041693571762336</v>
      </c>
      <c r="L101" s="177">
        <f>RES_hhdet_tesh!L101/RES_summary!L$19</f>
        <v>5.0284721025517864</v>
      </c>
      <c r="M101" s="177">
        <f>RES_hhdet_tesh!M101/RES_summary!M$19</f>
        <v>5.0323742460222283</v>
      </c>
      <c r="N101" s="177">
        <f>RES_hhdet_tesh!N101/RES_summary!N$19</f>
        <v>5.0382708286853743</v>
      </c>
      <c r="O101" s="177">
        <f>RES_hhdet_tesh!O101/RES_summary!O$19</f>
        <v>5.0271727761876468</v>
      </c>
      <c r="P101" s="177">
        <f>RES_hhdet_tesh!P101/RES_summary!P$19</f>
        <v>5.0216661487550809</v>
      </c>
      <c r="Q101" s="177">
        <f>RES_hhdet_tesh!Q101/RES_summary!Q$19</f>
        <v>5.0686230851323124</v>
      </c>
    </row>
    <row r="102" spans="1:17" ht="12" customHeight="1" x14ac:dyDescent="0.25">
      <c r="A102" s="23" t="s">
        <v>57</v>
      </c>
      <c r="B102" s="177">
        <f>RES_hhdet_tesh!B102/RES_summary!B$19</f>
        <v>5.0668470574902251</v>
      </c>
      <c r="C102" s="177">
        <f>RES_hhdet_tesh!C102/RES_summary!C$19</f>
        <v>5.0708975869532074</v>
      </c>
      <c r="D102" s="177">
        <f>RES_hhdet_tesh!D102/RES_summary!D$19</f>
        <v>5.0317208175469226</v>
      </c>
      <c r="E102" s="177">
        <f>RES_hhdet_tesh!E102/RES_summary!E$19</f>
        <v>5.3251031811723095</v>
      </c>
      <c r="F102" s="177">
        <f>RES_hhdet_tesh!F102/RES_summary!F$19</f>
        <v>5.2827751129875899</v>
      </c>
      <c r="G102" s="177">
        <f>RES_hhdet_tesh!G102/RES_summary!G$19</f>
        <v>5.2272546153950961</v>
      </c>
      <c r="H102" s="177">
        <f>RES_hhdet_tesh!H102/RES_summary!H$19</f>
        <v>5.2211963356721398</v>
      </c>
      <c r="I102" s="177">
        <f>RES_hhdet_tesh!I102/RES_summary!I$19</f>
        <v>5.1992283611284851</v>
      </c>
      <c r="J102" s="177">
        <f>RES_hhdet_tesh!J102/RES_summary!J$19</f>
        <v>5.1444776801513132</v>
      </c>
      <c r="K102" s="177">
        <f>RES_hhdet_tesh!K102/RES_summary!K$19</f>
        <v>5.2261066135152605</v>
      </c>
      <c r="L102" s="177">
        <f>RES_hhdet_tesh!L102/RES_summary!L$19</f>
        <v>2.6260000240232513</v>
      </c>
      <c r="M102" s="177">
        <f>RES_hhdet_tesh!M102/RES_summary!M$19</f>
        <v>5.2333479600759887</v>
      </c>
      <c r="N102" s="177">
        <f>RES_hhdet_tesh!N102/RES_summary!N$19</f>
        <v>5.2089417035396153</v>
      </c>
      <c r="O102" s="177">
        <f>RES_hhdet_tesh!O102/RES_summary!O$19</f>
        <v>5.1752515003010657</v>
      </c>
      <c r="P102" s="177">
        <f>RES_hhdet_tesh!P102/RES_summary!P$19</f>
        <v>5.0894313017930992</v>
      </c>
      <c r="Q102" s="177">
        <f>RES_hhdet_tesh!Q102/RES_summary!Q$19</f>
        <v>5.1910429922542969</v>
      </c>
    </row>
    <row r="103" spans="1:17" ht="12" customHeight="1" x14ac:dyDescent="0.25">
      <c r="A103" s="29" t="s">
        <v>140</v>
      </c>
      <c r="B103" s="176">
        <f>RES_hhdet_tesh!B103/RES_summary!B$19</f>
        <v>5.9211024331090529</v>
      </c>
      <c r="C103" s="176">
        <f>RES_hhdet_tesh!C103/RES_summary!C$19</f>
        <v>6.0022153134514085</v>
      </c>
      <c r="D103" s="176">
        <f>RES_hhdet_tesh!D103/RES_summary!D$19</f>
        <v>6.418235875218878</v>
      </c>
      <c r="E103" s="176">
        <f>RES_hhdet_tesh!E103/RES_summary!E$19</f>
        <v>6.7805052963005448</v>
      </c>
      <c r="F103" s="176">
        <f>RES_hhdet_tesh!F103/RES_summary!F$19</f>
        <v>6.9204344306272167</v>
      </c>
      <c r="G103" s="176">
        <f>RES_hhdet_tesh!G103/RES_summary!G$19</f>
        <v>7.1703205700961163</v>
      </c>
      <c r="H103" s="176">
        <f>RES_hhdet_tesh!H103/RES_summary!H$19</f>
        <v>6.7658188599634386</v>
      </c>
      <c r="I103" s="176">
        <f>RES_hhdet_tesh!I103/RES_summary!I$19</f>
        <v>6.7448952686645063</v>
      </c>
      <c r="J103" s="176">
        <f>RES_hhdet_tesh!J103/RES_summary!J$19</f>
        <v>6.0603967888656189</v>
      </c>
      <c r="K103" s="176">
        <f>RES_hhdet_tesh!K103/RES_summary!K$19</f>
        <v>6.0940757454736936</v>
      </c>
      <c r="L103" s="176">
        <f>RES_hhdet_tesh!L103/RES_summary!L$19</f>
        <v>6.1921231754291668</v>
      </c>
      <c r="M103" s="176">
        <f>RES_hhdet_tesh!M103/RES_summary!M$19</f>
        <v>5.879379941661286</v>
      </c>
      <c r="N103" s="176">
        <f>RES_hhdet_tesh!N103/RES_summary!N$19</f>
        <v>6.3725563180667084</v>
      </c>
      <c r="O103" s="176">
        <f>RES_hhdet_tesh!O103/RES_summary!O$19</f>
        <v>6.5898663758018401</v>
      </c>
      <c r="P103" s="176">
        <f>RES_hhdet_tesh!P103/RES_summary!P$19</f>
        <v>6.9079188675054111</v>
      </c>
      <c r="Q103" s="176">
        <f>RES_hhdet_tesh!Q103/RES_summary!Q$19</f>
        <v>7.5654936561220616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115.54135553876749</v>
      </c>
      <c r="C124" s="184">
        <f>RES_hhdet_tesh!C124/RES_summary!C$19</f>
        <v>101.96140696806286</v>
      </c>
      <c r="D124" s="184">
        <f>RES_hhdet_tesh!D124/RES_summary!D$19</f>
        <v>105.14103300093628</v>
      </c>
      <c r="E124" s="184">
        <f>RES_hhdet_tesh!E124/RES_summary!E$19</f>
        <v>102.91941771150825</v>
      </c>
      <c r="F124" s="184">
        <f>RES_hhdet_tesh!F124/RES_summary!F$19</f>
        <v>102.15457189821295</v>
      </c>
      <c r="G124" s="184">
        <f>RES_hhdet_tesh!G124/RES_summary!G$19</f>
        <v>93.776940783434611</v>
      </c>
      <c r="H124" s="184">
        <f>RES_hhdet_tesh!H124/RES_summary!H$19</f>
        <v>90.705536354059888</v>
      </c>
      <c r="I124" s="184">
        <f>RES_hhdet_tesh!I124/RES_summary!I$19</f>
        <v>93.212777670225464</v>
      </c>
      <c r="J124" s="184">
        <f>RES_hhdet_tesh!J124/RES_summary!J$19</f>
        <v>90.706906053431055</v>
      </c>
      <c r="K124" s="184">
        <f>RES_hhdet_tesh!K124/RES_summary!K$19</f>
        <v>83.666747686404946</v>
      </c>
      <c r="L124" s="184">
        <f>RES_hhdet_tesh!L124/RES_summary!L$19</f>
        <v>81.50497520289224</v>
      </c>
      <c r="M124" s="184">
        <f>RES_hhdet_tesh!M124/RES_summary!M$19</f>
        <v>94.751914265804501</v>
      </c>
      <c r="N124" s="184">
        <f>RES_hhdet_tesh!N124/RES_summary!N$19</f>
        <v>82.226959668128259</v>
      </c>
      <c r="O124" s="184">
        <f>RES_hhdet_tesh!O124/RES_summary!O$19</f>
        <v>86.138628721578101</v>
      </c>
      <c r="P124" s="184">
        <f>RES_hhdet_tesh!P124/RES_summary!P$19</f>
        <v>84.207170582980254</v>
      </c>
      <c r="Q124" s="184">
        <f>RES_hhdet_tesh!Q124/RES_summary!Q$19</f>
        <v>88.78253691747399</v>
      </c>
    </row>
    <row r="125" spans="1:17" ht="12.95" customHeight="1" x14ac:dyDescent="0.25">
      <c r="A125" s="158" t="s">
        <v>65</v>
      </c>
      <c r="B125" s="178">
        <f>RES_hhdet_tesh!B125/RES_summary!B$19</f>
        <v>94.530128737070925</v>
      </c>
      <c r="C125" s="178">
        <f>RES_hhdet_tesh!C125/RES_summary!C$19</f>
        <v>82.571588504236416</v>
      </c>
      <c r="D125" s="178">
        <f>RES_hhdet_tesh!D125/RES_summary!D$19</f>
        <v>83.665657356665847</v>
      </c>
      <c r="E125" s="178">
        <f>RES_hhdet_tesh!E125/RES_summary!E$19</f>
        <v>82.106151548165968</v>
      </c>
      <c r="F125" s="178">
        <f>RES_hhdet_tesh!F125/RES_summary!F$19</f>
        <v>81.337176503156996</v>
      </c>
      <c r="G125" s="178">
        <f>RES_hhdet_tesh!G125/RES_summary!G$19</f>
        <v>72.892003670844119</v>
      </c>
      <c r="H125" s="178">
        <f>RES_hhdet_tesh!H125/RES_summary!H$19</f>
        <v>69.60777361362851</v>
      </c>
      <c r="I125" s="178">
        <f>RES_hhdet_tesh!I125/RES_summary!I$19</f>
        <v>72.858828252760162</v>
      </c>
      <c r="J125" s="178">
        <f>RES_hhdet_tesh!J125/RES_summary!J$19</f>
        <v>70.522846788840113</v>
      </c>
      <c r="K125" s="178">
        <f>RES_hhdet_tesh!K125/RES_summary!K$19</f>
        <v>63.505074045381264</v>
      </c>
      <c r="L125" s="178">
        <f>RES_hhdet_tesh!L125/RES_summary!L$19</f>
        <v>63.949181855185742</v>
      </c>
      <c r="M125" s="178">
        <f>RES_hhdet_tesh!M125/RES_summary!M$19</f>
        <v>72.475766741071681</v>
      </c>
      <c r="N125" s="178">
        <f>RES_hhdet_tesh!N125/RES_summary!N$19</f>
        <v>61.434592506587499</v>
      </c>
      <c r="O125" s="178">
        <f>RES_hhdet_tesh!O125/RES_summary!O$19</f>
        <v>67.089099458628496</v>
      </c>
      <c r="P125" s="178">
        <f>RES_hhdet_tesh!P125/RES_summary!P$19</f>
        <v>62.453285297966019</v>
      </c>
      <c r="Q125" s="178">
        <f>RES_hhdet_tesh!Q125/RES_summary!Q$19</f>
        <v>67.475708746871689</v>
      </c>
    </row>
    <row r="126" spans="1:17" ht="12" customHeight="1" x14ac:dyDescent="0.25">
      <c r="A126" s="23" t="s">
        <v>149</v>
      </c>
      <c r="B126" s="177">
        <f>RES_hhdet_tesh!B126/RES_summary!B$19</f>
        <v>93.922828239325682</v>
      </c>
      <c r="C126" s="177">
        <f>RES_hhdet_tesh!C126/RES_summary!C$19</f>
        <v>82.019521194404916</v>
      </c>
      <c r="D126" s="177">
        <f>RES_hhdet_tesh!D126/RES_summary!D$19</f>
        <v>82.703689413031228</v>
      </c>
      <c r="E126" s="177">
        <f>RES_hhdet_tesh!E126/RES_summary!E$19</f>
        <v>81.279474543505117</v>
      </c>
      <c r="F126" s="177">
        <f>RES_hhdet_tesh!F126/RES_summary!F$19</f>
        <v>80.450479092912545</v>
      </c>
      <c r="G126" s="177">
        <f>RES_hhdet_tesh!G126/RES_summary!G$19</f>
        <v>72.099736340148397</v>
      </c>
      <c r="H126" s="177">
        <f>RES_hhdet_tesh!H126/RES_summary!H$19</f>
        <v>69.050614428799577</v>
      </c>
      <c r="I126" s="177">
        <f>RES_hhdet_tesh!I126/RES_summary!I$19</f>
        <v>72.250454527443154</v>
      </c>
      <c r="J126" s="177">
        <f>RES_hhdet_tesh!J126/RES_summary!J$19</f>
        <v>70.276342197090116</v>
      </c>
      <c r="K126" s="177">
        <f>RES_hhdet_tesh!K126/RES_summary!K$19</f>
        <v>63.251407359283796</v>
      </c>
      <c r="L126" s="177">
        <f>RES_hhdet_tesh!L126/RES_summary!L$19</f>
        <v>63.798515011092</v>
      </c>
      <c r="M126" s="177">
        <f>RES_hhdet_tesh!M126/RES_summary!M$19</f>
        <v>72.298305160135115</v>
      </c>
      <c r="N126" s="177">
        <f>RES_hhdet_tesh!N126/RES_summary!N$19</f>
        <v>61.192138036950688</v>
      </c>
      <c r="O126" s="177">
        <f>RES_hhdet_tesh!O126/RES_summary!O$19</f>
        <v>66.839022998560935</v>
      </c>
      <c r="P126" s="177">
        <f>RES_hhdet_tesh!P126/RES_summary!P$19</f>
        <v>62.130469725158754</v>
      </c>
      <c r="Q126" s="177">
        <f>RES_hhdet_tesh!Q126/RES_summary!Q$19</f>
        <v>67.156893653781552</v>
      </c>
    </row>
    <row r="127" spans="1:17" ht="12" customHeight="1" x14ac:dyDescent="0.25">
      <c r="A127" s="23" t="s">
        <v>60</v>
      </c>
      <c r="B127" s="177">
        <f>RES_hhdet_tesh!B127/RES_summary!B$19</f>
        <v>0.60730049774524397</v>
      </c>
      <c r="C127" s="177">
        <f>RES_hhdet_tesh!C127/RES_summary!C$19</f>
        <v>0.5520673098315052</v>
      </c>
      <c r="D127" s="177">
        <f>RES_hhdet_tesh!D127/RES_summary!D$19</f>
        <v>0.96196794363462301</v>
      </c>
      <c r="E127" s="177">
        <f>RES_hhdet_tesh!E127/RES_summary!E$19</f>
        <v>0.82667700466085459</v>
      </c>
      <c r="F127" s="177">
        <f>RES_hhdet_tesh!F127/RES_summary!F$19</f>
        <v>0.88669741024445059</v>
      </c>
      <c r="G127" s="177">
        <f>RES_hhdet_tesh!G127/RES_summary!G$19</f>
        <v>0.79226733069572708</v>
      </c>
      <c r="H127" s="177">
        <f>RES_hhdet_tesh!H127/RES_summary!H$19</f>
        <v>0.55715918482892623</v>
      </c>
      <c r="I127" s="177">
        <f>RES_hhdet_tesh!I127/RES_summary!I$19</f>
        <v>0.6083737253170054</v>
      </c>
      <c r="J127" s="177">
        <f>RES_hhdet_tesh!J127/RES_summary!J$19</f>
        <v>0.24650459174999725</v>
      </c>
      <c r="K127" s="177">
        <f>RES_hhdet_tesh!K127/RES_summary!K$19</f>
        <v>0.25366668609747367</v>
      </c>
      <c r="L127" s="177">
        <f>RES_hhdet_tesh!L127/RES_summary!L$19</f>
        <v>0.15066684409373959</v>
      </c>
      <c r="M127" s="177">
        <f>RES_hhdet_tesh!M127/RES_summary!M$19</f>
        <v>0.17746158093655989</v>
      </c>
      <c r="N127" s="177">
        <f>RES_hhdet_tesh!N127/RES_summary!N$19</f>
        <v>0.24245446963681166</v>
      </c>
      <c r="O127" s="177">
        <f>RES_hhdet_tesh!O127/RES_summary!O$19</f>
        <v>0.25007646006756273</v>
      </c>
      <c r="P127" s="177">
        <f>RES_hhdet_tesh!P127/RES_summary!P$19</f>
        <v>0.3228155728072718</v>
      </c>
      <c r="Q127" s="177">
        <f>RES_hhdet_tesh!Q127/RES_summary!Q$19</f>
        <v>0.31881509309013417</v>
      </c>
    </row>
    <row r="128" spans="1:17" ht="12.95" customHeight="1" x14ac:dyDescent="0.25">
      <c r="A128" s="158" t="s">
        <v>112</v>
      </c>
      <c r="B128" s="178">
        <f>RES_hhdet_tesh!B128/RES_summary!B$19</f>
        <v>6.0720108929351625E-2</v>
      </c>
      <c r="C128" s="178">
        <f>RES_hhdet_tesh!C128/RES_summary!C$19</f>
        <v>7.9051941504955786E-2</v>
      </c>
      <c r="D128" s="178">
        <f>RES_hhdet_tesh!D128/RES_summary!D$19</f>
        <v>9.3987915681059589E-2</v>
      </c>
      <c r="E128" s="178">
        <f>RES_hhdet_tesh!E128/RES_summary!E$19</f>
        <v>0.10625158657276826</v>
      </c>
      <c r="F128" s="178">
        <f>RES_hhdet_tesh!F128/RES_summary!F$19</f>
        <v>0.11757308739097681</v>
      </c>
      <c r="G128" s="178">
        <f>RES_hhdet_tesh!G128/RES_summary!G$19</f>
        <v>0.13350701211724128</v>
      </c>
      <c r="H128" s="178">
        <f>RES_hhdet_tesh!H128/RES_summary!H$19</f>
        <v>0.14769844673365279</v>
      </c>
      <c r="I128" s="178">
        <f>RES_hhdet_tesh!I128/RES_summary!I$19</f>
        <v>0.16420093312551007</v>
      </c>
      <c r="J128" s="178">
        <f>RES_hhdet_tesh!J128/RES_summary!J$19</f>
        <v>0.21593352208783526</v>
      </c>
      <c r="K128" s="178">
        <f>RES_hhdet_tesh!K128/RES_summary!K$19</f>
        <v>0.26988191763381353</v>
      </c>
      <c r="L128" s="178">
        <f>RES_hhdet_tesh!L128/RES_summary!L$19</f>
        <v>0.32062437591449194</v>
      </c>
      <c r="M128" s="178">
        <f>RES_hhdet_tesh!M128/RES_summary!M$19</f>
        <v>0.36618345204557429</v>
      </c>
      <c r="N128" s="178">
        <f>RES_hhdet_tesh!N128/RES_summary!N$19</f>
        <v>0.41377512227399588</v>
      </c>
      <c r="O128" s="178">
        <f>RES_hhdet_tesh!O128/RES_summary!O$19</f>
        <v>0.42668048439782869</v>
      </c>
      <c r="P128" s="178">
        <f>RES_hhdet_tesh!P128/RES_summary!P$19</f>
        <v>0.41201494348749967</v>
      </c>
      <c r="Q128" s="178">
        <f>RES_hhdet_tesh!Q128/RES_summary!Q$19</f>
        <v>0.43357945573667428</v>
      </c>
    </row>
    <row r="129" spans="1:17" ht="12" customHeight="1" x14ac:dyDescent="0.25">
      <c r="A129" s="23" t="s">
        <v>60</v>
      </c>
      <c r="B129" s="177">
        <f>RES_hhdet_tesh!B129/RES_summary!B$19</f>
        <v>6.0720108929351625E-2</v>
      </c>
      <c r="C129" s="177">
        <f>RES_hhdet_tesh!C129/RES_summary!C$19</f>
        <v>7.9051941504955786E-2</v>
      </c>
      <c r="D129" s="177">
        <f>RES_hhdet_tesh!D129/RES_summary!D$19</f>
        <v>9.3987915681059589E-2</v>
      </c>
      <c r="E129" s="177">
        <f>RES_hhdet_tesh!E129/RES_summary!E$19</f>
        <v>0.10625158657276826</v>
      </c>
      <c r="F129" s="177">
        <f>RES_hhdet_tesh!F129/RES_summary!F$19</f>
        <v>0.11757308739097681</v>
      </c>
      <c r="G129" s="177">
        <f>RES_hhdet_tesh!G129/RES_summary!G$19</f>
        <v>0.13350701211724128</v>
      </c>
      <c r="H129" s="177">
        <f>RES_hhdet_tesh!H129/RES_summary!H$19</f>
        <v>0.14769844673365279</v>
      </c>
      <c r="I129" s="177">
        <f>RES_hhdet_tesh!I129/RES_summary!I$19</f>
        <v>0.16420093312551007</v>
      </c>
      <c r="J129" s="177">
        <f>RES_hhdet_tesh!J129/RES_summary!J$19</f>
        <v>0.21593352208783526</v>
      </c>
      <c r="K129" s="177">
        <f>RES_hhdet_tesh!K129/RES_summary!K$19</f>
        <v>0.26988191763381353</v>
      </c>
      <c r="L129" s="177">
        <f>RES_hhdet_tesh!L129/RES_summary!L$19</f>
        <v>0.32062437591449194</v>
      </c>
      <c r="M129" s="177">
        <f>RES_hhdet_tesh!M129/RES_summary!M$19</f>
        <v>0.36618345204557429</v>
      </c>
      <c r="N129" s="177">
        <f>RES_hhdet_tesh!N129/RES_summary!N$19</f>
        <v>0.41377512227399588</v>
      </c>
      <c r="O129" s="177">
        <f>RES_hhdet_tesh!O129/RES_summary!O$19</f>
        <v>0.42668048439782869</v>
      </c>
      <c r="P129" s="177">
        <f>RES_hhdet_tesh!P129/RES_summary!P$19</f>
        <v>0.41201494348749967</v>
      </c>
      <c r="Q129" s="177">
        <f>RES_hhdet_tesh!Q129/RES_summary!Q$19</f>
        <v>0.43357945573667428</v>
      </c>
    </row>
    <row r="130" spans="1:17" ht="12" customHeight="1" x14ac:dyDescent="0.25">
      <c r="A130" s="158" t="s">
        <v>63</v>
      </c>
      <c r="B130" s="178">
        <f>RES_hhdet_tesh!B130/RES_summary!B$19</f>
        <v>15.119900975409179</v>
      </c>
      <c r="C130" s="178">
        <f>RES_hhdet_tesh!C130/RES_summary!C$19</f>
        <v>13.40777002548392</v>
      </c>
      <c r="D130" s="178">
        <f>RES_hhdet_tesh!D130/RES_summary!D$19</f>
        <v>15.201169518145273</v>
      </c>
      <c r="E130" s="178">
        <f>RES_hhdet_tesh!E130/RES_summary!E$19</f>
        <v>14.047969502315919</v>
      </c>
      <c r="F130" s="178">
        <f>RES_hhdet_tesh!F130/RES_summary!F$19</f>
        <v>13.940639598290765</v>
      </c>
      <c r="G130" s="178">
        <f>RES_hhdet_tesh!G130/RES_summary!G$19</f>
        <v>13.741341960223417</v>
      </c>
      <c r="H130" s="178">
        <f>RES_hhdet_tesh!H130/RES_summary!H$19</f>
        <v>14.292873225432523</v>
      </c>
      <c r="I130" s="178">
        <f>RES_hhdet_tesh!I130/RES_summary!I$19</f>
        <v>13.598166178925664</v>
      </c>
      <c r="J130" s="178">
        <f>RES_hhdet_tesh!J130/RES_summary!J$19</f>
        <v>14.110372914812862</v>
      </c>
      <c r="K130" s="178">
        <f>RES_hhdet_tesh!K130/RES_summary!K$19</f>
        <v>13.904340157678906</v>
      </c>
      <c r="L130" s="178">
        <f>RES_hhdet_tesh!L130/RES_summary!L$19</f>
        <v>11.440434645059087</v>
      </c>
      <c r="M130" s="178">
        <f>RES_hhdet_tesh!M130/RES_summary!M$19</f>
        <v>16.145318484744781</v>
      </c>
      <c r="N130" s="178">
        <f>RES_hhdet_tesh!N130/RES_summary!N$19</f>
        <v>14.194385096588476</v>
      </c>
      <c r="O130" s="178">
        <f>RES_hhdet_tesh!O130/RES_summary!O$19</f>
        <v>12.242657834603289</v>
      </c>
      <c r="P130" s="178">
        <f>RES_hhdet_tesh!P130/RES_summary!P$19</f>
        <v>14.768661887735249</v>
      </c>
      <c r="Q130" s="178">
        <f>RES_hhdet_tesh!Q130/RES_summary!Q$19</f>
        <v>13.690450403835811</v>
      </c>
    </row>
    <row r="131" spans="1:17" ht="12" customHeight="1" x14ac:dyDescent="0.25">
      <c r="A131" s="167" t="s">
        <v>148</v>
      </c>
      <c r="B131" s="183">
        <f>RES_hhdet_tesh!B131/RES_summary!B$19</f>
        <v>14.890688945926616</v>
      </c>
      <c r="C131" s="183">
        <f>RES_hhdet_tesh!C131/RES_summary!C$19</f>
        <v>12.651384292619257</v>
      </c>
      <c r="D131" s="183">
        <f>RES_hhdet_tesh!D131/RES_summary!D$19</f>
        <v>14.41540390673174</v>
      </c>
      <c r="E131" s="183">
        <f>RES_hhdet_tesh!E131/RES_summary!E$19</f>
        <v>13.28622602360986</v>
      </c>
      <c r="F131" s="183">
        <f>RES_hhdet_tesh!F131/RES_summary!F$19</f>
        <v>12.932990080612651</v>
      </c>
      <c r="G131" s="183">
        <f>RES_hhdet_tesh!G131/RES_summary!G$19</f>
        <v>12.408595656384669</v>
      </c>
      <c r="H131" s="183">
        <f>RES_hhdet_tesh!H131/RES_summary!H$19</f>
        <v>13.604589011482348</v>
      </c>
      <c r="I131" s="183">
        <f>RES_hhdet_tesh!I131/RES_summary!I$19</f>
        <v>13.519806631905285</v>
      </c>
      <c r="J131" s="183">
        <f>RES_hhdet_tesh!J131/RES_summary!J$19</f>
        <v>13.620317388784677</v>
      </c>
      <c r="K131" s="183">
        <f>RES_hhdet_tesh!K131/RES_summary!K$19</f>
        <v>13.488508062044971</v>
      </c>
      <c r="L131" s="183">
        <f>RES_hhdet_tesh!L131/RES_summary!L$19</f>
        <v>11.139048296791353</v>
      </c>
      <c r="M131" s="183">
        <f>RES_hhdet_tesh!M131/RES_summary!M$19</f>
        <v>16.208447163863166</v>
      </c>
      <c r="N131" s="183">
        <f>RES_hhdet_tesh!N131/RES_summary!N$19</f>
        <v>13.773449201129843</v>
      </c>
      <c r="O131" s="183">
        <f>RES_hhdet_tesh!O131/RES_summary!O$19</f>
        <v>12.135353488324919</v>
      </c>
      <c r="P131" s="183">
        <f>RES_hhdet_tesh!P131/RES_summary!P$19</f>
        <v>14.778578414378462</v>
      </c>
      <c r="Q131" s="183">
        <f>RES_hhdet_tesh!Q131/RES_summary!Q$19</f>
        <v>13.577619092847677</v>
      </c>
    </row>
    <row r="132" spans="1:17" ht="12" customHeight="1" x14ac:dyDescent="0.25">
      <c r="A132" s="167" t="s">
        <v>147</v>
      </c>
      <c r="B132" s="183">
        <f>RES_hhdet_tesh!B132/RES_summary!B$19</f>
        <v>14.550382363780773</v>
      </c>
      <c r="C132" s="183">
        <f>RES_hhdet_tesh!C132/RES_summary!C$19</f>
        <v>13.234160800626537</v>
      </c>
      <c r="D132" s="183">
        <f>RES_hhdet_tesh!D132/RES_summary!D$19</f>
        <v>14.365674462345902</v>
      </c>
      <c r="E132" s="183">
        <f>RES_hhdet_tesh!E132/RES_summary!E$19</f>
        <v>13.648451784648035</v>
      </c>
      <c r="F132" s="183">
        <f>RES_hhdet_tesh!F132/RES_summary!F$19</f>
        <v>13.447991462873391</v>
      </c>
      <c r="G132" s="183">
        <f>RES_hhdet_tesh!G132/RES_summary!G$19</f>
        <v>13.063503584511926</v>
      </c>
      <c r="H132" s="183">
        <f>RES_hhdet_tesh!H132/RES_summary!H$19</f>
        <v>13.830318565150453</v>
      </c>
      <c r="I132" s="183">
        <f>RES_hhdet_tesh!I132/RES_summary!I$19</f>
        <v>13.753783391687456</v>
      </c>
      <c r="J132" s="183">
        <f>RES_hhdet_tesh!J132/RES_summary!J$19</f>
        <v>13.848430002533545</v>
      </c>
      <c r="K132" s="183">
        <f>RES_hhdet_tesh!K132/RES_summary!K$19</f>
        <v>13.760886627241483</v>
      </c>
      <c r="L132" s="183">
        <f>RES_hhdet_tesh!L132/RES_summary!L$19</f>
        <v>12.293873090803183</v>
      </c>
      <c r="M132" s="183">
        <f>RES_hhdet_tesh!M132/RES_summary!M$19</f>
        <v>15.589580148732344</v>
      </c>
      <c r="N132" s="183">
        <f>RES_hhdet_tesh!N132/RES_summary!N$19</f>
        <v>13.932130277760635</v>
      </c>
      <c r="O132" s="183">
        <f>RES_hhdet_tesh!O132/RES_summary!O$19</f>
        <v>12.84230506467466</v>
      </c>
      <c r="P132" s="183">
        <f>RES_hhdet_tesh!P132/RES_summary!P$19</f>
        <v>14.548201286577651</v>
      </c>
      <c r="Q132" s="183">
        <f>RES_hhdet_tesh!Q132/RES_summary!Q$19</f>
        <v>13.686166604592504</v>
      </c>
    </row>
    <row r="133" spans="1:17" ht="12" customHeight="1" x14ac:dyDescent="0.25">
      <c r="A133" s="166" t="s">
        <v>61</v>
      </c>
      <c r="B133" s="182">
        <f>RES_hhdet_tesh!B133/RES_summary!B$19</f>
        <v>9.6789478148539327</v>
      </c>
      <c r="C133" s="182">
        <f>RES_hhdet_tesh!C133/RES_summary!C$19</f>
        <v>8.3029663579287991</v>
      </c>
      <c r="D133" s="182">
        <f>RES_hhdet_tesh!D133/RES_summary!D$19</f>
        <v>9.479467737561075</v>
      </c>
      <c r="E133" s="182">
        <f>RES_hhdet_tesh!E133/RES_summary!E$19</f>
        <v>8.7671651515433471</v>
      </c>
      <c r="F133" s="182">
        <f>RES_hhdet_tesh!F133/RES_summary!F$19</f>
        <v>8.5388719430938469</v>
      </c>
      <c r="G133" s="182">
        <f>RES_hhdet_tesh!G133/RES_summary!G$19</f>
        <v>8.1846079299975987</v>
      </c>
      <c r="H133" s="182">
        <f>RES_hhdet_tesh!H133/RES_summary!H$19</f>
        <v>8.9828533791631138</v>
      </c>
      <c r="I133" s="182">
        <f>RES_hhdet_tesh!I133/RES_summary!I$19</f>
        <v>8.9432774098972363</v>
      </c>
      <c r="J133" s="182">
        <f>RES_hhdet_tesh!J133/RES_summary!J$19</f>
        <v>8.9916640162899935</v>
      </c>
      <c r="K133" s="182">
        <f>RES_hhdet_tesh!K133/RES_summary!K$19</f>
        <v>8.9344771211441234</v>
      </c>
      <c r="L133" s="182">
        <f>RES_hhdet_tesh!L133/RES_summary!L$19</f>
        <v>7.3759685462650593</v>
      </c>
      <c r="M133" s="182">
        <f>RES_hhdet_tesh!M133/RES_summary!M$19</f>
        <v>10.735512117356649</v>
      </c>
      <c r="N133" s="182">
        <f>RES_hhdet_tesh!N133/RES_summary!N$19</f>
        <v>9.0508512704566702</v>
      </c>
      <c r="O133" s="182">
        <f>RES_hhdet_tesh!O133/RES_summary!O$19</f>
        <v>7.9500713237704295</v>
      </c>
      <c r="P133" s="182">
        <f>RES_hhdet_tesh!P133/RES_summary!P$19</f>
        <v>9.6876711573592917</v>
      </c>
      <c r="Q133" s="182">
        <f>RES_hhdet_tesh!Q133/RES_summary!Q$19</f>
        <v>8.899406957774552</v>
      </c>
    </row>
    <row r="134" spans="1:17" ht="12" customHeight="1" x14ac:dyDescent="0.25">
      <c r="A134" s="147" t="s">
        <v>59</v>
      </c>
      <c r="B134" s="181">
        <f>RES_hhdet_tesh!B134/RES_summary!B$19</f>
        <v>4.8714345489268434</v>
      </c>
      <c r="C134" s="181">
        <f>RES_hhdet_tesh!C134/RES_summary!C$19</f>
        <v>4.9311944426977377</v>
      </c>
      <c r="D134" s="181">
        <f>RES_hhdet_tesh!D134/RES_summary!D$19</f>
        <v>4.8862067247848282</v>
      </c>
      <c r="E134" s="181">
        <f>RES_hhdet_tesh!E134/RES_summary!E$19</f>
        <v>4.8812866331046871</v>
      </c>
      <c r="F134" s="181">
        <f>RES_hhdet_tesh!F134/RES_summary!F$19</f>
        <v>4.9091195197795434</v>
      </c>
      <c r="G134" s="181">
        <f>RES_hhdet_tesh!G134/RES_summary!G$19</f>
        <v>4.8788956545143281</v>
      </c>
      <c r="H134" s="181">
        <f>RES_hhdet_tesh!H134/RES_summary!H$19</f>
        <v>4.8474651859873372</v>
      </c>
      <c r="I134" s="181">
        <f>RES_hhdet_tesh!I134/RES_summary!I$19</f>
        <v>4.8105059817902207</v>
      </c>
      <c r="J134" s="181">
        <f>RES_hhdet_tesh!J134/RES_summary!J$19</f>
        <v>4.8567659862435519</v>
      </c>
      <c r="K134" s="181">
        <f>RES_hhdet_tesh!K134/RES_summary!K$19</f>
        <v>4.826409506097364</v>
      </c>
      <c r="L134" s="181">
        <f>RES_hhdet_tesh!L134/RES_summary!L$19</f>
        <v>4.9179045445381258</v>
      </c>
      <c r="M134" s="181">
        <f>RES_hhdet_tesh!M134/RES_summary!M$19</f>
        <v>4.8540680313756939</v>
      </c>
      <c r="N134" s="181">
        <f>RES_hhdet_tesh!N134/RES_summary!N$19</f>
        <v>4.8812790073039638</v>
      </c>
      <c r="O134" s="181">
        <f>RES_hhdet_tesh!O134/RES_summary!O$19</f>
        <v>4.8922337409042314</v>
      </c>
      <c r="P134" s="181">
        <f>RES_hhdet_tesh!P134/RES_summary!P$19</f>
        <v>4.8605301292183603</v>
      </c>
      <c r="Q134" s="181">
        <f>RES_hhdet_tesh!Q134/RES_summary!Q$19</f>
        <v>4.7867596468179494</v>
      </c>
    </row>
    <row r="135" spans="1:17" ht="12" customHeight="1" x14ac:dyDescent="0.25">
      <c r="A135" s="163" t="s">
        <v>142</v>
      </c>
      <c r="B135" s="180">
        <f>RES_hhdet_tesh!B135/RES_summary!B$19</f>
        <v>16.195636341198117</v>
      </c>
      <c r="C135" s="180">
        <f>RES_hhdet_tesh!C135/RES_summary!C$19</f>
        <v>16.937470298900926</v>
      </c>
      <c r="D135" s="180">
        <f>RES_hhdet_tesh!D135/RES_summary!D$19</f>
        <v>19.132841927263932</v>
      </c>
      <c r="E135" s="180">
        <f>RES_hhdet_tesh!E135/RES_summary!E$19</f>
        <v>18.015871684710273</v>
      </c>
      <c r="F135" s="180">
        <f>RES_hhdet_tesh!F135/RES_summary!F$19</f>
        <v>19.24782322055712</v>
      </c>
      <c r="G135" s="180">
        <f>RES_hhdet_tesh!G135/RES_summary!G$19</f>
        <v>19.90810257907799</v>
      </c>
      <c r="H135" s="180">
        <f>RES_hhdet_tesh!H135/RES_summary!H$19</f>
        <v>17.599601348161833</v>
      </c>
      <c r="I135" s="180">
        <f>RES_hhdet_tesh!I135/RES_summary!I$19</f>
        <v>17.940179904446293</v>
      </c>
      <c r="J135" s="180">
        <f>RES_hhdet_tesh!J135/RES_summary!J$19</f>
        <v>17.363130923573827</v>
      </c>
      <c r="K135" s="180">
        <f>RES_hhdet_tesh!K135/RES_summary!K$19</f>
        <v>16.942689330587552</v>
      </c>
      <c r="L135" s="180">
        <f>RES_hhdet_tesh!L135/RES_summary!L$19</f>
        <v>15.899454110072909</v>
      </c>
      <c r="M135" s="180">
        <f>RES_hhdet_tesh!M135/RES_summary!M$19</f>
        <v>15.480059568498728</v>
      </c>
      <c r="N135" s="180">
        <f>RES_hhdet_tesh!N135/RES_summary!N$19</f>
        <v>18.089070181975067</v>
      </c>
      <c r="O135" s="180">
        <f>RES_hhdet_tesh!O135/RES_summary!O$19</f>
        <v>19.054365094450066</v>
      </c>
      <c r="P135" s="180">
        <f>RES_hhdet_tesh!P135/RES_summary!P$19</f>
        <v>19.473750756960474</v>
      </c>
      <c r="Q135" s="180">
        <f>RES_hhdet_tesh!Q135/RES_summary!Q$19</f>
        <v>20.574354770769332</v>
      </c>
    </row>
    <row r="136" spans="1:17" ht="12" customHeight="1" x14ac:dyDescent="0.25">
      <c r="A136" s="161" t="s">
        <v>141</v>
      </c>
      <c r="B136" s="179">
        <f>RES_hhdet_tesh!B136/RES_summary!B$19</f>
        <v>15.398598170707535</v>
      </c>
      <c r="C136" s="179">
        <f>RES_hhdet_tesh!C136/RES_summary!C$19</f>
        <v>16.256306783090604</v>
      </c>
      <c r="D136" s="179">
        <f>RES_hhdet_tesh!D136/RES_summary!D$19</f>
        <v>17.716873447847092</v>
      </c>
      <c r="E136" s="179">
        <f>RES_hhdet_tesh!E136/RES_summary!E$19</f>
        <v>17.030612573416732</v>
      </c>
      <c r="F136" s="179">
        <f>RES_hhdet_tesh!F136/RES_summary!F$19</f>
        <v>17.835825531844122</v>
      </c>
      <c r="G136" s="179">
        <f>RES_hhdet_tesh!G136/RES_summary!G$19</f>
        <v>18.142508748888787</v>
      </c>
      <c r="H136" s="179">
        <f>RES_hhdet_tesh!H136/RES_summary!H$19</f>
        <v>16.523246511582439</v>
      </c>
      <c r="I136" s="179">
        <f>RES_hhdet_tesh!I136/RES_summary!I$19</f>
        <v>16.471622919680328</v>
      </c>
      <c r="J136" s="179">
        <f>RES_hhdet_tesh!J136/RES_summary!J$19</f>
        <v>16.158715498469746</v>
      </c>
      <c r="K136" s="179">
        <f>RES_hhdet_tesh!K136/RES_summary!K$19</f>
        <v>15.866652318246757</v>
      </c>
      <c r="L136" s="179">
        <f>RES_hhdet_tesh!L136/RES_summary!L$19</f>
        <v>15.306124443808454</v>
      </c>
      <c r="M136" s="179">
        <f>RES_hhdet_tesh!M136/RES_summary!M$19</f>
        <v>14.970736898440935</v>
      </c>
      <c r="N136" s="179">
        <f>RES_hhdet_tesh!N136/RES_summary!N$19</f>
        <v>16.739630098413496</v>
      </c>
      <c r="O136" s="179">
        <f>RES_hhdet_tesh!O136/RES_summary!O$19</f>
        <v>17.277571052296462</v>
      </c>
      <c r="P136" s="179">
        <f>RES_hhdet_tesh!P136/RES_summary!P$19</f>
        <v>17.518468121241042</v>
      </c>
      <c r="Q136" s="179">
        <f>RES_hhdet_tesh!Q136/RES_summary!Q$19</f>
        <v>18.197045453253207</v>
      </c>
    </row>
    <row r="137" spans="1:17" ht="12" customHeight="1" x14ac:dyDescent="0.25">
      <c r="A137" s="148" t="s">
        <v>60</v>
      </c>
      <c r="B137" s="177">
        <f>RES_hhdet_tesh!B137/RES_summary!B$19</f>
        <v>10.527163621780691</v>
      </c>
      <c r="C137" s="177">
        <f>RES_hhdet_tesh!C137/RES_summary!C$19</f>
        <v>11.325112340392872</v>
      </c>
      <c r="D137" s="177">
        <f>RES_hhdet_tesh!D137/RES_summary!D$19</f>
        <v>12.830666723061745</v>
      </c>
      <c r="E137" s="177">
        <f>RES_hhdet_tesh!E137/RES_summary!E$19</f>
        <v>12.149325940312046</v>
      </c>
      <c r="F137" s="177">
        <f>RES_hhdet_tesh!F137/RES_summary!F$19</f>
        <v>12.926706012064582</v>
      </c>
      <c r="G137" s="177">
        <f>RES_hhdet_tesh!G137/RES_summary!G$19</f>
        <v>13.263613094374458</v>
      </c>
      <c r="H137" s="177">
        <f>RES_hhdet_tesh!H137/RES_summary!H$19</f>
        <v>11.6757813255951</v>
      </c>
      <c r="I137" s="177">
        <f>RES_hhdet_tesh!I137/RES_summary!I$19</f>
        <v>11.661116937890109</v>
      </c>
      <c r="J137" s="177">
        <f>RES_hhdet_tesh!J137/RES_summary!J$19</f>
        <v>11.301949512226194</v>
      </c>
      <c r="K137" s="177">
        <f>RES_hhdet_tesh!K137/RES_summary!K$19</f>
        <v>11.040242812149307</v>
      </c>
      <c r="L137" s="177">
        <f>RES_hhdet_tesh!L137/RES_summary!L$19</f>
        <v>10.388219899270334</v>
      </c>
      <c r="M137" s="177">
        <f>RES_hhdet_tesh!M137/RES_summary!M$19</f>
        <v>10.116668867065242</v>
      </c>
      <c r="N137" s="177">
        <f>RES_hhdet_tesh!N137/RES_summary!N$19</f>
        <v>11.858351091109524</v>
      </c>
      <c r="O137" s="177">
        <f>RES_hhdet_tesh!O137/RES_summary!O$19</f>
        <v>12.385337311392234</v>
      </c>
      <c r="P137" s="177">
        <f>RES_hhdet_tesh!P137/RES_summary!P$19</f>
        <v>12.657937992022681</v>
      </c>
      <c r="Q137" s="177">
        <f>RES_hhdet_tesh!Q137/RES_summary!Q$19</f>
        <v>13.41028580643526</v>
      </c>
    </row>
    <row r="138" spans="1:17" ht="12" customHeight="1" x14ac:dyDescent="0.25">
      <c r="A138" s="148" t="s">
        <v>59</v>
      </c>
      <c r="B138" s="177">
        <f>RES_hhdet_tesh!B138/RES_summary!B$19</f>
        <v>4.8714345489268434</v>
      </c>
      <c r="C138" s="177">
        <f>RES_hhdet_tesh!C138/RES_summary!C$19</f>
        <v>4.931194442697735</v>
      </c>
      <c r="D138" s="177">
        <f>RES_hhdet_tesh!D138/RES_summary!D$19</f>
        <v>4.8862067247853469</v>
      </c>
      <c r="E138" s="177">
        <f>RES_hhdet_tesh!E138/RES_summary!E$19</f>
        <v>4.8812866331046871</v>
      </c>
      <c r="F138" s="177">
        <f>RES_hhdet_tesh!F138/RES_summary!F$19</f>
        <v>4.9091195197795416</v>
      </c>
      <c r="G138" s="177">
        <f>RES_hhdet_tesh!G138/RES_summary!G$19</f>
        <v>4.8788956545143289</v>
      </c>
      <c r="H138" s="177">
        <f>RES_hhdet_tesh!H138/RES_summary!H$19</f>
        <v>4.8474651859873372</v>
      </c>
      <c r="I138" s="177">
        <f>RES_hhdet_tesh!I138/RES_summary!I$19</f>
        <v>4.8105059817902225</v>
      </c>
      <c r="J138" s="177">
        <f>RES_hhdet_tesh!J138/RES_summary!J$19</f>
        <v>4.856765986243551</v>
      </c>
      <c r="K138" s="177">
        <f>RES_hhdet_tesh!K138/RES_summary!K$19</f>
        <v>4.8264095060974519</v>
      </c>
      <c r="L138" s="177">
        <f>RES_hhdet_tesh!L138/RES_summary!L$19</f>
        <v>4.9179045445381231</v>
      </c>
      <c r="M138" s="177">
        <f>RES_hhdet_tesh!M138/RES_summary!M$19</f>
        <v>4.8540680313756948</v>
      </c>
      <c r="N138" s="177">
        <f>RES_hhdet_tesh!N138/RES_summary!N$19</f>
        <v>4.8812790073039709</v>
      </c>
      <c r="O138" s="177">
        <f>RES_hhdet_tesh!O138/RES_summary!O$19</f>
        <v>4.8922337409042305</v>
      </c>
      <c r="P138" s="177">
        <f>RES_hhdet_tesh!P138/RES_summary!P$19</f>
        <v>4.8605301292183594</v>
      </c>
      <c r="Q138" s="177">
        <f>RES_hhdet_tesh!Q138/RES_summary!Q$19</f>
        <v>4.7867596468179476</v>
      </c>
    </row>
    <row r="139" spans="1:17" ht="12" customHeight="1" x14ac:dyDescent="0.25">
      <c r="A139" s="158" t="s">
        <v>62</v>
      </c>
      <c r="B139" s="178">
        <f>RES_hhdet_tesh!B139/RES_summary!B$19</f>
        <v>5.8306057173580266</v>
      </c>
      <c r="C139" s="178">
        <f>RES_hhdet_tesh!C139/RES_summary!C$19</f>
        <v>5.9029964968375488</v>
      </c>
      <c r="D139" s="178">
        <f>RES_hhdet_tesh!D139/RES_summary!D$19</f>
        <v>6.1802182104440888</v>
      </c>
      <c r="E139" s="178">
        <f>RES_hhdet_tesh!E139/RES_summary!E$19</f>
        <v>6.6590450744535969</v>
      </c>
      <c r="F139" s="178">
        <f>RES_hhdet_tesh!F139/RES_summary!F$19</f>
        <v>6.7591827093742216</v>
      </c>
      <c r="G139" s="178">
        <f>RES_hhdet_tesh!G139/RES_summary!G$19</f>
        <v>7.010088140249839</v>
      </c>
      <c r="H139" s="178">
        <f>RES_hhdet_tesh!H139/RES_summary!H$19</f>
        <v>6.6571910682652025</v>
      </c>
      <c r="I139" s="178">
        <f>RES_hhdet_tesh!I139/RES_summary!I$19</f>
        <v>6.5915823054141178</v>
      </c>
      <c r="J139" s="178">
        <f>RES_hhdet_tesh!J139/RES_summary!J$19</f>
        <v>5.857752827690252</v>
      </c>
      <c r="K139" s="178">
        <f>RES_hhdet_tesh!K139/RES_summary!K$19</f>
        <v>5.9874515657109706</v>
      </c>
      <c r="L139" s="178">
        <f>RES_hhdet_tesh!L139/RES_summary!L$19</f>
        <v>5.7947343267329092</v>
      </c>
      <c r="M139" s="178">
        <f>RES_hhdet_tesh!M139/RES_summary!M$19</f>
        <v>5.7646455879424616</v>
      </c>
      <c r="N139" s="178">
        <f>RES_hhdet_tesh!N139/RES_summary!N$19</f>
        <v>6.1842069426782764</v>
      </c>
      <c r="O139" s="178">
        <f>RES_hhdet_tesh!O139/RES_summary!O$19</f>
        <v>6.3801909439484712</v>
      </c>
      <c r="P139" s="178">
        <f>RES_hhdet_tesh!P139/RES_summary!P$19</f>
        <v>6.5732084537914846</v>
      </c>
      <c r="Q139" s="178">
        <f>RES_hhdet_tesh!Q139/RES_summary!Q$19</f>
        <v>7.1827983110298188</v>
      </c>
    </row>
    <row r="140" spans="1:17" ht="12" customHeight="1" x14ac:dyDescent="0.25">
      <c r="A140" s="23" t="s">
        <v>57</v>
      </c>
      <c r="B140" s="177">
        <f>RES_hhdet_tesh!B140/RES_summary!B$19</f>
        <v>5.066847057490226</v>
      </c>
      <c r="C140" s="177">
        <f>RES_hhdet_tesh!C140/RES_summary!C$19</f>
        <v>5.0708975869532074</v>
      </c>
      <c r="D140" s="177">
        <f>RES_hhdet_tesh!D140/RES_summary!D$19</f>
        <v>5.0317208175469217</v>
      </c>
      <c r="E140" s="177">
        <f>RES_hhdet_tesh!E140/RES_summary!E$19</f>
        <v>5.3251031811723095</v>
      </c>
      <c r="F140" s="177">
        <f>RES_hhdet_tesh!F140/RES_summary!F$19</f>
        <v>5.2827751129875882</v>
      </c>
      <c r="G140" s="177">
        <f>RES_hhdet_tesh!G140/RES_summary!G$19</f>
        <v>5.2272546153950952</v>
      </c>
      <c r="H140" s="177">
        <f>RES_hhdet_tesh!H140/RES_summary!H$19</f>
        <v>5.221196335672138</v>
      </c>
      <c r="I140" s="177">
        <f>RES_hhdet_tesh!I140/RES_summary!I$19</f>
        <v>5.1992283611284877</v>
      </c>
      <c r="J140" s="177">
        <f>RES_hhdet_tesh!J140/RES_summary!J$19</f>
        <v>5.1444776801513132</v>
      </c>
      <c r="K140" s="177">
        <f>RES_hhdet_tesh!K140/RES_summary!K$19</f>
        <v>5.2261066135152578</v>
      </c>
      <c r="L140" s="177">
        <f>RES_hhdet_tesh!L140/RES_summary!L$19</f>
        <v>5.2823722468438241</v>
      </c>
      <c r="M140" s="177">
        <f>RES_hhdet_tesh!M140/RES_summary!M$19</f>
        <v>5.2333479600759896</v>
      </c>
      <c r="N140" s="177">
        <f>RES_hhdet_tesh!N140/RES_summary!N$19</f>
        <v>5.2089417035396144</v>
      </c>
      <c r="O140" s="177">
        <f>RES_hhdet_tesh!O140/RES_summary!O$19</f>
        <v>5.175251500301064</v>
      </c>
      <c r="P140" s="177">
        <f>RES_hhdet_tesh!P140/RES_summary!P$19</f>
        <v>5.089431301793101</v>
      </c>
      <c r="Q140" s="177">
        <f>RES_hhdet_tesh!Q140/RES_summary!Q$19</f>
        <v>5.1910429922542987</v>
      </c>
    </row>
    <row r="141" spans="1:17" ht="12" customHeight="1" x14ac:dyDescent="0.25">
      <c r="A141" s="29" t="s">
        <v>140</v>
      </c>
      <c r="B141" s="176">
        <f>RES_hhdet_tesh!B141/RES_summary!B$19</f>
        <v>5.9211024331090538</v>
      </c>
      <c r="C141" s="176">
        <f>RES_hhdet_tesh!C141/RES_summary!C$19</f>
        <v>6.0022153134514102</v>
      </c>
      <c r="D141" s="176">
        <f>RES_hhdet_tesh!D141/RES_summary!D$19</f>
        <v>6.4182358752188788</v>
      </c>
      <c r="E141" s="176">
        <f>RES_hhdet_tesh!E141/RES_summary!E$19</f>
        <v>6.7805052963005465</v>
      </c>
      <c r="F141" s="176">
        <f>RES_hhdet_tesh!F141/RES_summary!F$19</f>
        <v>6.9204344306272176</v>
      </c>
      <c r="G141" s="176">
        <f>RES_hhdet_tesh!G141/RES_summary!G$19</f>
        <v>7.1703205700961146</v>
      </c>
      <c r="H141" s="176">
        <f>RES_hhdet_tesh!H141/RES_summary!H$19</f>
        <v>6.7658188599634439</v>
      </c>
      <c r="I141" s="176">
        <f>RES_hhdet_tesh!I141/RES_summary!I$19</f>
        <v>6.7448952686645072</v>
      </c>
      <c r="J141" s="176">
        <f>RES_hhdet_tesh!J141/RES_summary!J$19</f>
        <v>6.0603967888656145</v>
      </c>
      <c r="K141" s="176">
        <f>RES_hhdet_tesh!K141/RES_summary!K$19</f>
        <v>6.0940757454736909</v>
      </c>
      <c r="L141" s="176">
        <f>RES_hhdet_tesh!L141/RES_summary!L$19</f>
        <v>5.8248055636598446</v>
      </c>
      <c r="M141" s="176">
        <f>RES_hhdet_tesh!M141/RES_summary!M$19</f>
        <v>5.8793799416612851</v>
      </c>
      <c r="N141" s="176">
        <f>RES_hhdet_tesh!N141/RES_summary!N$19</f>
        <v>6.372556318066712</v>
      </c>
      <c r="O141" s="176">
        <f>RES_hhdet_tesh!O141/RES_summary!O$19</f>
        <v>6.5898663758018383</v>
      </c>
      <c r="P141" s="176">
        <f>RES_hhdet_tesh!P141/RES_summary!P$19</f>
        <v>6.907918867505404</v>
      </c>
      <c r="Q141" s="176">
        <f>RES_hhdet_tesh!Q141/RES_summary!Q$19</f>
        <v>7.5654936561220572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126.3020015237345</v>
      </c>
      <c r="C143" s="184">
        <f>RES_hhdet_tesh!C143/RES_summary!C$19</f>
        <v>132.58954955653664</v>
      </c>
      <c r="D143" s="184">
        <f>RES_hhdet_tesh!D143/RES_summary!D$19</f>
        <v>126.27601400500694</v>
      </c>
      <c r="E143" s="184">
        <f>RES_hhdet_tesh!E143/RES_summary!E$19</f>
        <v>132.9418278516506</v>
      </c>
      <c r="F143" s="184">
        <f>RES_hhdet_tesh!F143/RES_summary!F$19</f>
        <v>137.95563760050138</v>
      </c>
      <c r="G143" s="184">
        <f>RES_hhdet_tesh!G143/RES_summary!G$19</f>
        <v>134.36364189162612</v>
      </c>
      <c r="H143" s="184">
        <f>RES_hhdet_tesh!H143/RES_summary!H$19</f>
        <v>117.61817801665944</v>
      </c>
      <c r="I143" s="184">
        <f>RES_hhdet_tesh!I143/RES_summary!I$19</f>
        <v>107.32031300506145</v>
      </c>
      <c r="J143" s="184">
        <f>RES_hhdet_tesh!J143/RES_summary!J$19</f>
        <v>115.3944388591141</v>
      </c>
      <c r="K143" s="184">
        <f>RES_hhdet_tesh!K143/RES_summary!K$19</f>
        <v>106.37379863826364</v>
      </c>
      <c r="L143" s="184">
        <f>RES_hhdet_tesh!L143/RES_summary!L$19</f>
        <v>119.31511355759702</v>
      </c>
      <c r="M143" s="184">
        <f>RES_hhdet_tesh!M143/RES_summary!M$19</f>
        <v>96.655305504602254</v>
      </c>
      <c r="N143" s="184">
        <f>RES_hhdet_tesh!N143/RES_summary!N$19</f>
        <v>104.98347862869603</v>
      </c>
      <c r="O143" s="184">
        <f>RES_hhdet_tesh!O143/RES_summary!O$19</f>
        <v>116.00455919669375</v>
      </c>
      <c r="P143" s="184">
        <f>RES_hhdet_tesh!P143/RES_summary!P$19</f>
        <v>95.561224278836093</v>
      </c>
      <c r="Q143" s="184">
        <f>RES_hhdet_tesh!Q143/RES_summary!Q$19</f>
        <v>109.05887803266948</v>
      </c>
    </row>
    <row r="144" spans="1:17" ht="12.95" customHeight="1" x14ac:dyDescent="0.25">
      <c r="A144" s="158" t="s">
        <v>65</v>
      </c>
      <c r="B144" s="178">
        <f>RES_hhdet_tesh!B144/RES_summary!B$19</f>
        <v>102.54542586864336</v>
      </c>
      <c r="C144" s="178">
        <f>RES_hhdet_tesh!C144/RES_summary!C$19</f>
        <v>107.54860829457326</v>
      </c>
      <c r="D144" s="178">
        <f>RES_hhdet_tesh!D144/RES_summary!D$19</f>
        <v>98.460879262982189</v>
      </c>
      <c r="E144" s="178">
        <f>RES_hhdet_tesh!E144/RES_summary!E$19</f>
        <v>105.44899705567937</v>
      </c>
      <c r="F144" s="178">
        <f>RES_hhdet_tesh!F144/RES_summary!F$19</f>
        <v>109.12217859748979</v>
      </c>
      <c r="G144" s="178">
        <f>RES_hhdet_tesh!G144/RES_summary!G$19</f>
        <v>104.72266866222682</v>
      </c>
      <c r="H144" s="178">
        <f>RES_hhdet_tesh!H144/RES_summary!H$19</f>
        <v>90.609287675335793</v>
      </c>
      <c r="I144" s="178">
        <f>RES_hhdet_tesh!I144/RES_summary!I$19</f>
        <v>80.445371165464564</v>
      </c>
      <c r="J144" s="178">
        <f>RES_hhdet_tesh!J144/RES_summary!J$19</f>
        <v>89.778842446991391</v>
      </c>
      <c r="K144" s="178">
        <f>RES_hhdet_tesh!K144/RES_summary!K$19</f>
        <v>80.85152437786725</v>
      </c>
      <c r="L144" s="178">
        <f>RES_hhdet_tesh!L144/RES_summary!L$19</f>
        <v>94.845176974476004</v>
      </c>
      <c r="M144" s="178">
        <f>RES_hhdet_tesh!M144/RES_summary!M$19</f>
        <v>72.560001001785508</v>
      </c>
      <c r="N144" s="178">
        <f>RES_hhdet_tesh!N144/RES_summary!N$19</f>
        <v>77.876477746356414</v>
      </c>
      <c r="O144" s="178">
        <f>RES_hhdet_tesh!O144/RES_summary!O$19</f>
        <v>87.94975808158857</v>
      </c>
      <c r="P144" s="178">
        <f>RES_hhdet_tesh!P144/RES_summary!P$19</f>
        <v>66.825039729519546</v>
      </c>
      <c r="Q144" s="178">
        <f>RES_hhdet_tesh!Q144/RES_summary!Q$19</f>
        <v>78.640411619764407</v>
      </c>
    </row>
    <row r="145" spans="1:17" ht="12" customHeight="1" x14ac:dyDescent="0.25">
      <c r="A145" s="23" t="s">
        <v>60</v>
      </c>
      <c r="B145" s="177">
        <f>RES_hhdet_tesh!B145/RES_summary!B$19</f>
        <v>102.54542586864336</v>
      </c>
      <c r="C145" s="177">
        <f>RES_hhdet_tesh!C145/RES_summary!C$19</f>
        <v>107.54860829457326</v>
      </c>
      <c r="D145" s="177">
        <f>RES_hhdet_tesh!D145/RES_summary!D$19</f>
        <v>98.460879262982189</v>
      </c>
      <c r="E145" s="177">
        <f>RES_hhdet_tesh!E145/RES_summary!E$19</f>
        <v>105.44899705567937</v>
      </c>
      <c r="F145" s="177">
        <f>RES_hhdet_tesh!F145/RES_summary!F$19</f>
        <v>109.12217859748979</v>
      </c>
      <c r="G145" s="177">
        <f>RES_hhdet_tesh!G145/RES_summary!G$19</f>
        <v>104.72266866222682</v>
      </c>
      <c r="H145" s="177">
        <f>RES_hhdet_tesh!H145/RES_summary!H$19</f>
        <v>90.609287675335793</v>
      </c>
      <c r="I145" s="177">
        <f>RES_hhdet_tesh!I145/RES_summary!I$19</f>
        <v>80.445371165464564</v>
      </c>
      <c r="J145" s="177">
        <f>RES_hhdet_tesh!J145/RES_summary!J$19</f>
        <v>89.778842446991391</v>
      </c>
      <c r="K145" s="177">
        <f>RES_hhdet_tesh!K145/RES_summary!K$19</f>
        <v>80.85152437786725</v>
      </c>
      <c r="L145" s="177">
        <f>RES_hhdet_tesh!L145/RES_summary!L$19</f>
        <v>94.845176974476004</v>
      </c>
      <c r="M145" s="177">
        <f>RES_hhdet_tesh!M145/RES_summary!M$19</f>
        <v>72.560001001785508</v>
      </c>
      <c r="N145" s="177">
        <f>RES_hhdet_tesh!N145/RES_summary!N$19</f>
        <v>77.876477746356414</v>
      </c>
      <c r="O145" s="177">
        <f>RES_hhdet_tesh!O145/RES_summary!O$19</f>
        <v>87.94975808158857</v>
      </c>
      <c r="P145" s="177">
        <f>RES_hhdet_tesh!P145/RES_summary!P$19</f>
        <v>66.825039729519546</v>
      </c>
      <c r="Q145" s="177">
        <f>RES_hhdet_tesh!Q145/RES_summary!Q$19</f>
        <v>78.640411619764407</v>
      </c>
    </row>
    <row r="146" spans="1:17" ht="12.95" customHeight="1" x14ac:dyDescent="0.25">
      <c r="A146" s="158" t="s">
        <v>112</v>
      </c>
      <c r="B146" s="178">
        <f>RES_hhdet_tesh!B146/RES_summary!B$19</f>
        <v>2.5535946500081801</v>
      </c>
      <c r="C146" s="178">
        <f>RES_hhdet_tesh!C146/RES_summary!C$19</f>
        <v>2.5802553707217566</v>
      </c>
      <c r="D146" s="178">
        <f>RES_hhdet_tesh!D146/RES_summary!D$19</f>
        <v>2.5911095496072787</v>
      </c>
      <c r="E146" s="178">
        <f>RES_hhdet_tesh!E146/RES_summary!E$19</f>
        <v>2.5992714861781749</v>
      </c>
      <c r="F146" s="178">
        <f>RES_hhdet_tesh!F146/RES_summary!F$19</f>
        <v>2.6120121075556111</v>
      </c>
      <c r="G146" s="178">
        <f>RES_hhdet_tesh!G146/RES_summary!G$19</f>
        <v>2.6380571619135496</v>
      </c>
      <c r="H146" s="178">
        <f>RES_hhdet_tesh!H146/RES_summary!H$19</f>
        <v>2.6456484271165546</v>
      </c>
      <c r="I146" s="178">
        <f>RES_hhdet_tesh!I146/RES_summary!I$19</f>
        <v>2.6736868922134942</v>
      </c>
      <c r="J146" s="178">
        <f>RES_hhdet_tesh!J146/RES_summary!J$19</f>
        <v>2.8104408920717736</v>
      </c>
      <c r="K146" s="178">
        <f>RES_hhdet_tesh!K146/RES_summary!K$19</f>
        <v>2.9011152804106604</v>
      </c>
      <c r="L146" s="178">
        <f>RES_hhdet_tesh!L146/RES_summary!L$19</f>
        <v>2.9126599932473134</v>
      </c>
      <c r="M146" s="178">
        <f>RES_hhdet_tesh!M146/RES_summary!M$19</f>
        <v>2.9086173130452742</v>
      </c>
      <c r="N146" s="178">
        <f>RES_hhdet_tesh!N146/RES_summary!N$19</f>
        <v>2.9173278981771742</v>
      </c>
      <c r="O146" s="178">
        <f>RES_hhdet_tesh!O146/RES_summary!O$19</f>
        <v>2.8739222709440533</v>
      </c>
      <c r="P146" s="178">
        <f>RES_hhdet_tesh!P146/RES_summary!P$19</f>
        <v>2.8521379277626067</v>
      </c>
      <c r="Q146" s="178">
        <f>RES_hhdet_tesh!Q146/RES_summary!Q$19</f>
        <v>2.959179785402803</v>
      </c>
    </row>
    <row r="147" spans="1:17" ht="12" customHeight="1" x14ac:dyDescent="0.25">
      <c r="A147" s="23" t="s">
        <v>60</v>
      </c>
      <c r="B147" s="177">
        <f>RES_hhdet_tesh!B147/RES_summary!B$19</f>
        <v>2.5535946500081801</v>
      </c>
      <c r="C147" s="177">
        <f>RES_hhdet_tesh!C147/RES_summary!C$19</f>
        <v>2.5802553707217566</v>
      </c>
      <c r="D147" s="177">
        <f>RES_hhdet_tesh!D147/RES_summary!D$19</f>
        <v>2.5911095496072787</v>
      </c>
      <c r="E147" s="177">
        <f>RES_hhdet_tesh!E147/RES_summary!E$19</f>
        <v>2.5992714861781749</v>
      </c>
      <c r="F147" s="177">
        <f>RES_hhdet_tesh!F147/RES_summary!F$19</f>
        <v>2.6120121075556111</v>
      </c>
      <c r="G147" s="177">
        <f>RES_hhdet_tesh!G147/RES_summary!G$19</f>
        <v>2.6380571619135496</v>
      </c>
      <c r="H147" s="177">
        <f>RES_hhdet_tesh!H147/RES_summary!H$19</f>
        <v>2.6456484271165546</v>
      </c>
      <c r="I147" s="177">
        <f>RES_hhdet_tesh!I147/RES_summary!I$19</f>
        <v>2.6736868922134942</v>
      </c>
      <c r="J147" s="177">
        <f>RES_hhdet_tesh!J147/RES_summary!J$19</f>
        <v>2.8104408920717736</v>
      </c>
      <c r="K147" s="177">
        <f>RES_hhdet_tesh!K147/RES_summary!K$19</f>
        <v>2.9011152804106604</v>
      </c>
      <c r="L147" s="177">
        <f>RES_hhdet_tesh!L147/RES_summary!L$19</f>
        <v>2.9126599932473134</v>
      </c>
      <c r="M147" s="177">
        <f>RES_hhdet_tesh!M147/RES_summary!M$19</f>
        <v>2.9086173130452742</v>
      </c>
      <c r="N147" s="177">
        <f>RES_hhdet_tesh!N147/RES_summary!N$19</f>
        <v>2.9173278981771742</v>
      </c>
      <c r="O147" s="177">
        <f>RES_hhdet_tesh!O147/RES_summary!O$19</f>
        <v>2.8739222709440533</v>
      </c>
      <c r="P147" s="177">
        <f>RES_hhdet_tesh!P147/RES_summary!P$19</f>
        <v>2.8521379277626067</v>
      </c>
      <c r="Q147" s="177">
        <f>RES_hhdet_tesh!Q147/RES_summary!Q$19</f>
        <v>2.959179785402803</v>
      </c>
    </row>
    <row r="148" spans="1:17" ht="12" customHeight="1" x14ac:dyDescent="0.25">
      <c r="A148" s="158" t="s">
        <v>63</v>
      </c>
      <c r="B148" s="178">
        <f>RES_hhdet_tesh!B148/RES_summary!B$19</f>
        <v>15.37238385255664</v>
      </c>
      <c r="C148" s="178">
        <f>RES_hhdet_tesh!C148/RES_summary!C$19</f>
        <v>16.557764092670535</v>
      </c>
      <c r="D148" s="178">
        <f>RES_hhdet_tesh!D148/RES_summary!D$19</f>
        <v>19.043838068896168</v>
      </c>
      <c r="E148" s="178">
        <f>RES_hhdet_tesh!E148/RES_summary!E$19</f>
        <v>18.234532338647188</v>
      </c>
      <c r="F148" s="178">
        <f>RES_hhdet_tesh!F148/RES_summary!F$19</f>
        <v>19.462277380862187</v>
      </c>
      <c r="G148" s="178">
        <f>RES_hhdet_tesh!G148/RES_summary!G$19</f>
        <v>19.99280631206744</v>
      </c>
      <c r="H148" s="178">
        <f>RES_hhdet_tesh!H148/RES_summary!H$19</f>
        <v>17.706106401117371</v>
      </c>
      <c r="I148" s="178">
        <f>RES_hhdet_tesh!I148/RES_summary!I$19</f>
        <v>17.609692975494756</v>
      </c>
      <c r="J148" s="178">
        <f>RES_hhdet_tesh!J148/RES_summary!J$19</f>
        <v>16.947384476349448</v>
      </c>
      <c r="K148" s="178">
        <f>RES_hhdet_tesh!K148/RES_summary!K$19</f>
        <v>16.633680007647659</v>
      </c>
      <c r="L148" s="178">
        <f>RES_hhdet_tesh!L148/RES_summary!L$19</f>
        <v>15.762516640223348</v>
      </c>
      <c r="M148" s="178">
        <f>RES_hhdet_tesh!M148/RES_summary!M$19</f>
        <v>15.422047634872833</v>
      </c>
      <c r="N148" s="178">
        <f>RES_hhdet_tesh!N148/RES_summary!N$19</f>
        <v>18.005417852702749</v>
      </c>
      <c r="O148" s="178">
        <f>RES_hhdet_tesh!O148/RES_summary!O$19</f>
        <v>18.800561370397254</v>
      </c>
      <c r="P148" s="178">
        <f>RES_hhdet_tesh!P148/RES_summary!P$19</f>
        <v>19.310806444997599</v>
      </c>
      <c r="Q148" s="178">
        <f>RES_hhdet_tesh!Q148/RES_summary!Q$19</f>
        <v>20.276398403655577</v>
      </c>
    </row>
    <row r="149" spans="1:17" ht="12" customHeight="1" x14ac:dyDescent="0.25">
      <c r="A149" s="167" t="s">
        <v>144</v>
      </c>
      <c r="B149" s="183">
        <f>RES_hhdet_tesh!B149/RES_summary!B$19</f>
        <v>13.920855832166273</v>
      </c>
      <c r="C149" s="183">
        <f>RES_hhdet_tesh!C149/RES_summary!C$19</f>
        <v>14.133849585164635</v>
      </c>
      <c r="D149" s="183">
        <f>RES_hhdet_tesh!D149/RES_summary!D$19</f>
        <v>14.03999849079754</v>
      </c>
      <c r="E149" s="183">
        <f>RES_hhdet_tesh!E149/RES_summary!E$19</f>
        <v>14.007512288615004</v>
      </c>
      <c r="F149" s="183">
        <f>RES_hhdet_tesh!F149/RES_summary!F$19</f>
        <v>14.193023991830332</v>
      </c>
      <c r="G149" s="183">
        <f>RES_hhdet_tesh!G149/RES_summary!G$19</f>
        <v>14.053002684498772</v>
      </c>
      <c r="H149" s="183">
        <f>RES_hhdet_tesh!H149/RES_summary!H$19</f>
        <v>14.271794157534087</v>
      </c>
      <c r="I149" s="183">
        <f>RES_hhdet_tesh!I149/RES_summary!I$19</f>
        <v>14.166420913666316</v>
      </c>
      <c r="J149" s="183">
        <f>RES_hhdet_tesh!J149/RES_summary!J$19</f>
        <v>14.289377032269885</v>
      </c>
      <c r="K149" s="183">
        <f>RES_hhdet_tesh!K149/RES_summary!K$19</f>
        <v>14.262681944190966</v>
      </c>
      <c r="L149" s="183">
        <f>RES_hhdet_tesh!L149/RES_summary!L$19</f>
        <v>14.528782638392766</v>
      </c>
      <c r="M149" s="183">
        <f>RES_hhdet_tesh!M149/RES_summary!M$19</f>
        <v>14.546870698953507</v>
      </c>
      <c r="N149" s="183">
        <f>RES_hhdet_tesh!N149/RES_summary!N$19</f>
        <v>14.703659906158373</v>
      </c>
      <c r="O149" s="183">
        <f>RES_hhdet_tesh!O149/RES_summary!O$19</f>
        <v>14.683633764302323</v>
      </c>
      <c r="P149" s="183">
        <f>RES_hhdet_tesh!P149/RES_summary!P$19</f>
        <v>14.539255225100565</v>
      </c>
      <c r="Q149" s="183">
        <f>RES_hhdet_tesh!Q149/RES_summary!Q$19</f>
        <v>14.286642904224557</v>
      </c>
    </row>
    <row r="150" spans="1:17" ht="12" customHeight="1" x14ac:dyDescent="0.25">
      <c r="A150" s="167" t="s">
        <v>143</v>
      </c>
      <c r="B150" s="183">
        <f>RES_hhdet_tesh!B150/RES_summary!B$19</f>
        <v>13.919990839835865</v>
      </c>
      <c r="C150" s="183">
        <f>RES_hhdet_tesh!C150/RES_summary!C$19</f>
        <v>14.515204080143233</v>
      </c>
      <c r="D150" s="183">
        <f>RES_hhdet_tesh!D150/RES_summary!D$19</f>
        <v>14.470458725413838</v>
      </c>
      <c r="E150" s="183">
        <f>RES_hhdet_tesh!E150/RES_summary!E$19</f>
        <v>14.423340616548865</v>
      </c>
      <c r="F150" s="183">
        <f>RES_hhdet_tesh!F150/RES_summary!F$19</f>
        <v>14.601788915802418</v>
      </c>
      <c r="G150" s="183">
        <f>RES_hhdet_tesh!G150/RES_summary!G$19</f>
        <v>14.425779982989575</v>
      </c>
      <c r="H150" s="183">
        <f>RES_hhdet_tesh!H150/RES_summary!H$19</f>
        <v>14.292199252426036</v>
      </c>
      <c r="I150" s="183">
        <f>RES_hhdet_tesh!I150/RES_summary!I$19</f>
        <v>14.177801690368634</v>
      </c>
      <c r="J150" s="183">
        <f>RES_hhdet_tesh!J150/RES_summary!J$19</f>
        <v>14.268535642472306</v>
      </c>
      <c r="K150" s="183">
        <f>RES_hhdet_tesh!K150/RES_summary!K$19</f>
        <v>14.268097295009312</v>
      </c>
      <c r="L150" s="183">
        <f>RES_hhdet_tesh!L150/RES_summary!L$19</f>
        <v>14.504780582030518</v>
      </c>
      <c r="M150" s="183">
        <f>RES_hhdet_tesh!M150/RES_summary!M$19</f>
        <v>14.407513674486511</v>
      </c>
      <c r="N150" s="183">
        <f>RES_hhdet_tesh!N150/RES_summary!N$19</f>
        <v>14.468831260358941</v>
      </c>
      <c r="O150" s="183">
        <f>RES_hhdet_tesh!O150/RES_summary!O$19</f>
        <v>14.480133828390471</v>
      </c>
      <c r="P150" s="183">
        <f>RES_hhdet_tesh!P150/RES_summary!P$19</f>
        <v>14.364302588917496</v>
      </c>
      <c r="Q150" s="183">
        <f>RES_hhdet_tesh!Q150/RES_summary!Q$19</f>
        <v>14.127913733714692</v>
      </c>
    </row>
    <row r="151" spans="1:17" ht="12" customHeight="1" x14ac:dyDescent="0.25">
      <c r="A151" s="166" t="s">
        <v>57</v>
      </c>
      <c r="B151" s="182">
        <f>RES_hhdet_tesh!B151/RES_summary!B$19</f>
        <v>9.0485562909090209</v>
      </c>
      <c r="C151" s="182">
        <f>RES_hhdet_tesh!C151/RES_summary!C$19</f>
        <v>9.5840096374454955</v>
      </c>
      <c r="D151" s="182">
        <f>RES_hhdet_tesh!D151/RES_summary!D$19</f>
        <v>9.5842520006290091</v>
      </c>
      <c r="E151" s="182">
        <f>RES_hhdet_tesh!E151/RES_summary!E$19</f>
        <v>9.5420539834441822</v>
      </c>
      <c r="F151" s="182">
        <f>RES_hhdet_tesh!F151/RES_summary!F$19</f>
        <v>9.6926693960228754</v>
      </c>
      <c r="G151" s="182">
        <f>RES_hhdet_tesh!G151/RES_summary!G$19</f>
        <v>9.5468843284752474</v>
      </c>
      <c r="H151" s="182">
        <f>RES_hhdet_tesh!H151/RES_summary!H$19</f>
        <v>9.4447340664386985</v>
      </c>
      <c r="I151" s="182">
        <f>RES_hhdet_tesh!I151/RES_summary!I$19</f>
        <v>9.3672957085784692</v>
      </c>
      <c r="J151" s="182">
        <f>RES_hhdet_tesh!J151/RES_summary!J$19</f>
        <v>9.4117696562287616</v>
      </c>
      <c r="K151" s="182">
        <f>RES_hhdet_tesh!K151/RES_summary!K$19</f>
        <v>9.441687788911949</v>
      </c>
      <c r="L151" s="182">
        <f>RES_hhdet_tesh!L151/RES_summary!L$19</f>
        <v>9.5868760374923969</v>
      </c>
      <c r="M151" s="182">
        <f>RES_hhdet_tesh!M151/RES_summary!M$19</f>
        <v>9.5534456431108197</v>
      </c>
      <c r="N151" s="182">
        <f>RES_hhdet_tesh!N151/RES_summary!N$19</f>
        <v>9.5875522530549748</v>
      </c>
      <c r="O151" s="182">
        <f>RES_hhdet_tesh!O151/RES_summary!O$19</f>
        <v>9.5879000874862346</v>
      </c>
      <c r="P151" s="182">
        <f>RES_hhdet_tesh!P151/RES_summary!P$19</f>
        <v>9.5037724596991371</v>
      </c>
      <c r="Q151" s="182">
        <f>RES_hhdet_tesh!Q151/RES_summary!Q$19</f>
        <v>9.3411540868967453</v>
      </c>
    </row>
    <row r="152" spans="1:17" ht="12" customHeight="1" x14ac:dyDescent="0.25">
      <c r="A152" s="147" t="s">
        <v>59</v>
      </c>
      <c r="B152" s="181">
        <f>RES_hhdet_tesh!B152/RES_summary!B$19</f>
        <v>4.8714345489268451</v>
      </c>
      <c r="C152" s="181">
        <f>RES_hhdet_tesh!C152/RES_summary!C$19</f>
        <v>4.9311944426977385</v>
      </c>
      <c r="D152" s="181">
        <f>RES_hhdet_tesh!D152/RES_summary!D$19</f>
        <v>4.8862067247848282</v>
      </c>
      <c r="E152" s="181">
        <f>RES_hhdet_tesh!E152/RES_summary!E$19</f>
        <v>4.8812866331046862</v>
      </c>
      <c r="F152" s="181">
        <f>RES_hhdet_tesh!F152/RES_summary!F$19</f>
        <v>4.9091195197795434</v>
      </c>
      <c r="G152" s="181">
        <f>RES_hhdet_tesh!G152/RES_summary!G$19</f>
        <v>4.8788956545143289</v>
      </c>
      <c r="H152" s="181">
        <f>RES_hhdet_tesh!H152/RES_summary!H$19</f>
        <v>4.8474651859873372</v>
      </c>
      <c r="I152" s="181">
        <f>RES_hhdet_tesh!I152/RES_summary!I$19</f>
        <v>4.8105059817901648</v>
      </c>
      <c r="J152" s="181">
        <f>RES_hhdet_tesh!J152/RES_summary!J$19</f>
        <v>4.8567659862435448</v>
      </c>
      <c r="K152" s="181">
        <f>RES_hhdet_tesh!K152/RES_summary!K$19</f>
        <v>4.826409506097364</v>
      </c>
      <c r="L152" s="181">
        <f>RES_hhdet_tesh!L152/RES_summary!L$19</f>
        <v>4.9179045445381213</v>
      </c>
      <c r="M152" s="181">
        <f>RES_hhdet_tesh!M152/RES_summary!M$19</f>
        <v>4.8540680313756912</v>
      </c>
      <c r="N152" s="181">
        <f>RES_hhdet_tesh!N152/RES_summary!N$19</f>
        <v>4.8812790073039656</v>
      </c>
      <c r="O152" s="181">
        <f>RES_hhdet_tesh!O152/RES_summary!O$19</f>
        <v>4.892233740904234</v>
      </c>
      <c r="P152" s="181">
        <f>RES_hhdet_tesh!P152/RES_summary!P$19</f>
        <v>4.8605301292183611</v>
      </c>
      <c r="Q152" s="181">
        <f>RES_hhdet_tesh!Q152/RES_summary!Q$19</f>
        <v>4.7867596468179476</v>
      </c>
    </row>
    <row r="153" spans="1:17" ht="12" customHeight="1" x14ac:dyDescent="0.25">
      <c r="A153" s="163" t="s">
        <v>142</v>
      </c>
      <c r="B153" s="180">
        <f>RES_hhdet_tesh!B153/RES_summary!B$19</f>
        <v>16.195636341198124</v>
      </c>
      <c r="C153" s="180">
        <f>RES_hhdet_tesh!C153/RES_summary!C$19</f>
        <v>17.296584324449473</v>
      </c>
      <c r="D153" s="180">
        <f>RES_hhdet_tesh!D153/RES_summary!D$19</f>
        <v>19.775677192029175</v>
      </c>
      <c r="E153" s="180">
        <f>RES_hhdet_tesh!E153/RES_summary!E$19</f>
        <v>18.600538649182155</v>
      </c>
      <c r="F153" s="180">
        <f>RES_hhdet_tesh!F153/RES_summary!F$19</f>
        <v>19.806013707887203</v>
      </c>
      <c r="G153" s="180">
        <f>RES_hhdet_tesh!G153/RES_summary!G$19</f>
        <v>20.272680253007021</v>
      </c>
      <c r="H153" s="180">
        <f>RES_hhdet_tesh!H153/RES_summary!H$19</f>
        <v>17.807166277880263</v>
      </c>
      <c r="I153" s="180">
        <f>RES_hhdet_tesh!I153/RES_summary!I$19</f>
        <v>17.704079967247296</v>
      </c>
      <c r="J153" s="180">
        <f>RES_hhdet_tesh!J153/RES_summary!J$19</f>
        <v>17.01608840858885</v>
      </c>
      <c r="K153" s="180">
        <f>RES_hhdet_tesh!K153/RES_summary!K$19</f>
        <v>16.700281842864602</v>
      </c>
      <c r="L153" s="180">
        <f>RES_hhdet_tesh!L153/RES_summary!L$19</f>
        <v>15.794914932916003</v>
      </c>
      <c r="M153" s="180">
        <f>RES_hhdet_tesh!M153/RES_summary!M$19</f>
        <v>15.463140296161987</v>
      </c>
      <c r="N153" s="180">
        <f>RES_hhdet_tesh!N153/RES_summary!N$19</f>
        <v>18.131041618417004</v>
      </c>
      <c r="O153" s="180">
        <f>RES_hhdet_tesh!O153/RES_summary!O$19</f>
        <v>18.964067454143485</v>
      </c>
      <c r="P153" s="180">
        <f>RES_hhdet_tesh!P153/RES_summary!P$19</f>
        <v>19.489245662107201</v>
      </c>
      <c r="Q153" s="180">
        <f>RES_hhdet_tesh!Q153/RES_summary!Q$19</f>
        <v>20.502219872609334</v>
      </c>
    </row>
    <row r="154" spans="1:17" ht="12" customHeight="1" x14ac:dyDescent="0.25">
      <c r="A154" s="161" t="s">
        <v>141</v>
      </c>
      <c r="B154" s="179">
        <f>RES_hhdet_tesh!B154/RES_summary!B$19</f>
        <v>15.398598170707539</v>
      </c>
      <c r="C154" s="179">
        <f>RES_hhdet_tesh!C154/RES_summary!C$19</f>
        <v>16.447747986305671</v>
      </c>
      <c r="D154" s="179">
        <f>RES_hhdet_tesh!D154/RES_summary!D$19</f>
        <v>17.900983891549391</v>
      </c>
      <c r="E154" s="179">
        <f>RES_hhdet_tesh!E154/RES_summary!E$19</f>
        <v>17.103894650090606</v>
      </c>
      <c r="F154" s="179">
        <f>RES_hhdet_tesh!F154/RES_summary!F$19</f>
        <v>17.90665300460574</v>
      </c>
      <c r="G154" s="179">
        <f>RES_hhdet_tesh!G154/RES_summary!G$19</f>
        <v>18.17660691211853</v>
      </c>
      <c r="H154" s="179">
        <f>RES_hhdet_tesh!H154/RES_summary!H$19</f>
        <v>16.545586153188417</v>
      </c>
      <c r="I154" s="179">
        <f>RES_hhdet_tesh!I154/RES_summary!I$19</f>
        <v>16.478724872696453</v>
      </c>
      <c r="J154" s="179">
        <f>RES_hhdet_tesh!J154/RES_summary!J$19</f>
        <v>16.091433816511795</v>
      </c>
      <c r="K154" s="179">
        <f>RES_hhdet_tesh!K154/RES_summary!K$19</f>
        <v>15.880530113780383</v>
      </c>
      <c r="L154" s="179">
        <f>RES_hhdet_tesh!L154/RES_summary!L$19</f>
        <v>15.331869955403098</v>
      </c>
      <c r="M154" s="179">
        <f>RES_hhdet_tesh!M154/RES_summary!M$19</f>
        <v>15.028905184459441</v>
      </c>
      <c r="N154" s="179">
        <f>RES_hhdet_tesh!N154/RES_summary!N$19</f>
        <v>16.784767245820433</v>
      </c>
      <c r="O154" s="179">
        <f>RES_hhdet_tesh!O154/RES_summary!O$19</f>
        <v>17.307255707125694</v>
      </c>
      <c r="P154" s="179">
        <f>RES_hhdet_tesh!P154/RES_summary!P$19</f>
        <v>17.606945497229741</v>
      </c>
      <c r="Q154" s="179">
        <f>RES_hhdet_tesh!Q154/RES_summary!Q$19</f>
        <v>18.181136063428088</v>
      </c>
    </row>
    <row r="155" spans="1:17" ht="12" customHeight="1" x14ac:dyDescent="0.25">
      <c r="A155" s="148" t="s">
        <v>60</v>
      </c>
      <c r="B155" s="177">
        <f>RES_hhdet_tesh!B155/RES_summary!B$19</f>
        <v>10.527163621780694</v>
      </c>
      <c r="C155" s="177">
        <f>RES_hhdet_tesh!C155/RES_summary!C$19</f>
        <v>11.516553543607934</v>
      </c>
      <c r="D155" s="177">
        <f>RES_hhdet_tesh!D155/RES_summary!D$19</f>
        <v>13.01477716676456</v>
      </c>
      <c r="E155" s="177">
        <f>RES_hhdet_tesh!E155/RES_summary!E$19</f>
        <v>12.222608016985919</v>
      </c>
      <c r="F155" s="177">
        <f>RES_hhdet_tesh!F155/RES_summary!F$19</f>
        <v>12.997533484826201</v>
      </c>
      <c r="G155" s="177">
        <f>RES_hhdet_tesh!G155/RES_summary!G$19</f>
        <v>13.297711257604199</v>
      </c>
      <c r="H155" s="177">
        <f>RES_hhdet_tesh!H155/RES_summary!H$19</f>
        <v>11.69812096720108</v>
      </c>
      <c r="I155" s="177">
        <f>RES_hhdet_tesh!I155/RES_summary!I$19</f>
        <v>11.668218890906234</v>
      </c>
      <c r="J155" s="177">
        <f>RES_hhdet_tesh!J155/RES_summary!J$19</f>
        <v>11.234667830268242</v>
      </c>
      <c r="K155" s="177">
        <f>RES_hhdet_tesh!K155/RES_summary!K$19</f>
        <v>11.054120607683023</v>
      </c>
      <c r="L155" s="177">
        <f>RES_hhdet_tesh!L155/RES_summary!L$19</f>
        <v>10.413965410864977</v>
      </c>
      <c r="M155" s="177">
        <f>RES_hhdet_tesh!M155/RES_summary!M$19</f>
        <v>10.174837153083745</v>
      </c>
      <c r="N155" s="177">
        <f>RES_hhdet_tesh!N155/RES_summary!N$19</f>
        <v>11.90348823851647</v>
      </c>
      <c r="O155" s="177">
        <f>RES_hhdet_tesh!O155/RES_summary!O$19</f>
        <v>12.415021966221468</v>
      </c>
      <c r="P155" s="177">
        <f>RES_hhdet_tesh!P155/RES_summary!P$19</f>
        <v>12.746415368011379</v>
      </c>
      <c r="Q155" s="177">
        <f>RES_hhdet_tesh!Q155/RES_summary!Q$19</f>
        <v>13.39437641661014</v>
      </c>
    </row>
    <row r="156" spans="1:17" ht="12" customHeight="1" x14ac:dyDescent="0.25">
      <c r="A156" s="148" t="s">
        <v>59</v>
      </c>
      <c r="B156" s="177">
        <f>RES_hhdet_tesh!B156/RES_summary!B$19</f>
        <v>4.8714345489268442</v>
      </c>
      <c r="C156" s="177">
        <f>RES_hhdet_tesh!C156/RES_summary!C$19</f>
        <v>4.9311944426977394</v>
      </c>
      <c r="D156" s="177">
        <f>RES_hhdet_tesh!D156/RES_summary!D$19</f>
        <v>4.8862067247848282</v>
      </c>
      <c r="E156" s="177">
        <f>RES_hhdet_tesh!E156/RES_summary!E$19</f>
        <v>4.8812866331046871</v>
      </c>
      <c r="F156" s="177">
        <f>RES_hhdet_tesh!F156/RES_summary!F$19</f>
        <v>4.9091195197795434</v>
      </c>
      <c r="G156" s="177">
        <f>RES_hhdet_tesh!G156/RES_summary!G$19</f>
        <v>4.8788956545143281</v>
      </c>
      <c r="H156" s="177">
        <f>RES_hhdet_tesh!H156/RES_summary!H$19</f>
        <v>4.847465185987339</v>
      </c>
      <c r="I156" s="177">
        <f>RES_hhdet_tesh!I156/RES_summary!I$19</f>
        <v>4.8105059817902225</v>
      </c>
      <c r="J156" s="177">
        <f>RES_hhdet_tesh!J156/RES_summary!J$19</f>
        <v>4.8567659862435528</v>
      </c>
      <c r="K156" s="177">
        <f>RES_hhdet_tesh!K156/RES_summary!K$19</f>
        <v>4.8264095060973631</v>
      </c>
      <c r="L156" s="177">
        <f>RES_hhdet_tesh!L156/RES_summary!L$19</f>
        <v>4.9179045445381222</v>
      </c>
      <c r="M156" s="177">
        <f>RES_hhdet_tesh!M156/RES_summary!M$19</f>
        <v>4.8540680313756956</v>
      </c>
      <c r="N156" s="177">
        <f>RES_hhdet_tesh!N156/RES_summary!N$19</f>
        <v>4.8812790073039647</v>
      </c>
      <c r="O156" s="177">
        <f>RES_hhdet_tesh!O156/RES_summary!O$19</f>
        <v>4.8922337409042287</v>
      </c>
      <c r="P156" s="177">
        <f>RES_hhdet_tesh!P156/RES_summary!P$19</f>
        <v>4.8605301292183594</v>
      </c>
      <c r="Q156" s="177">
        <f>RES_hhdet_tesh!Q156/RES_summary!Q$19</f>
        <v>4.7867596468179476</v>
      </c>
    </row>
    <row r="157" spans="1:17" ht="12" customHeight="1" x14ac:dyDescent="0.25">
      <c r="A157" s="158" t="s">
        <v>62</v>
      </c>
      <c r="B157" s="178">
        <f>RES_hhdet_tesh!B157/RES_summary!B$19</f>
        <v>5.8305971525263214</v>
      </c>
      <c r="C157" s="178">
        <f>RES_hhdet_tesh!C157/RES_summary!C$19</f>
        <v>5.9029217985710698</v>
      </c>
      <c r="D157" s="178">
        <f>RES_hhdet_tesh!D157/RES_summary!D$19</f>
        <v>6.1801871235213239</v>
      </c>
      <c r="E157" s="178">
        <f>RES_hhdet_tesh!E157/RES_summary!E$19</f>
        <v>6.6590269711458703</v>
      </c>
      <c r="F157" s="178">
        <f>RES_hhdet_tesh!F157/RES_summary!F$19</f>
        <v>6.7591695145937578</v>
      </c>
      <c r="G157" s="178">
        <f>RES_hhdet_tesh!G157/RES_summary!G$19</f>
        <v>7.0101097554183172</v>
      </c>
      <c r="H157" s="178">
        <f>RES_hhdet_tesh!H157/RES_summary!H$19</f>
        <v>6.6571355130897096</v>
      </c>
      <c r="I157" s="178">
        <f>RES_hhdet_tesh!I157/RES_summary!I$19</f>
        <v>6.591561971888626</v>
      </c>
      <c r="J157" s="178">
        <f>RES_hhdet_tesh!J157/RES_summary!J$19</f>
        <v>5.8577710437014856</v>
      </c>
      <c r="K157" s="178">
        <f>RES_hhdet_tesh!K157/RES_summary!K$19</f>
        <v>5.9874789723380655</v>
      </c>
      <c r="L157" s="178">
        <f>RES_hhdet_tesh!L157/RES_summary!L$19</f>
        <v>5.7947599496503601</v>
      </c>
      <c r="M157" s="178">
        <f>RES_hhdet_tesh!M157/RES_summary!M$19</f>
        <v>5.7646395548986193</v>
      </c>
      <c r="N157" s="178">
        <f>RES_hhdet_tesh!N157/RES_summary!N$19</f>
        <v>6.1842551314596816</v>
      </c>
      <c r="O157" s="178">
        <f>RES_hhdet_tesh!O157/RES_summary!O$19</f>
        <v>6.3803174737638688</v>
      </c>
      <c r="P157" s="178">
        <f>RES_hhdet_tesh!P157/RES_summary!P$19</f>
        <v>6.573240176556328</v>
      </c>
      <c r="Q157" s="178">
        <f>RES_hhdet_tesh!Q157/RES_summary!Q$19</f>
        <v>7.1828882238467049</v>
      </c>
    </row>
    <row r="158" spans="1:17" ht="12" customHeight="1" x14ac:dyDescent="0.25">
      <c r="A158" s="23" t="s">
        <v>57</v>
      </c>
      <c r="B158" s="177">
        <f>RES_hhdet_tesh!B158/RES_summary!B$19</f>
        <v>5.0668470574902242</v>
      </c>
      <c r="C158" s="177">
        <f>RES_hhdet_tesh!C158/RES_summary!C$19</f>
        <v>5.0708975869532091</v>
      </c>
      <c r="D158" s="177">
        <f>RES_hhdet_tesh!D158/RES_summary!D$19</f>
        <v>5.0317208175469226</v>
      </c>
      <c r="E158" s="177">
        <f>RES_hhdet_tesh!E158/RES_summary!E$19</f>
        <v>5.3251031811723095</v>
      </c>
      <c r="F158" s="177">
        <f>RES_hhdet_tesh!F158/RES_summary!F$19</f>
        <v>5.2827751129875917</v>
      </c>
      <c r="G158" s="177">
        <f>RES_hhdet_tesh!G158/RES_summary!G$19</f>
        <v>5.2272546153950952</v>
      </c>
      <c r="H158" s="177">
        <f>RES_hhdet_tesh!H158/RES_summary!H$19</f>
        <v>5.2211963356721389</v>
      </c>
      <c r="I158" s="177">
        <f>RES_hhdet_tesh!I158/RES_summary!I$19</f>
        <v>5.1992283611284851</v>
      </c>
      <c r="J158" s="177">
        <f>RES_hhdet_tesh!J158/RES_summary!J$19</f>
        <v>5.1444776801513159</v>
      </c>
      <c r="K158" s="177">
        <f>RES_hhdet_tesh!K158/RES_summary!K$19</f>
        <v>5.2261066135152641</v>
      </c>
      <c r="L158" s="177">
        <f>RES_hhdet_tesh!L158/RES_summary!L$19</f>
        <v>5.282372246843825</v>
      </c>
      <c r="M158" s="177">
        <f>RES_hhdet_tesh!M158/RES_summary!M$19</f>
        <v>5.2333479600759816</v>
      </c>
      <c r="N158" s="177">
        <f>RES_hhdet_tesh!N158/RES_summary!N$19</f>
        <v>5.2089417035396144</v>
      </c>
      <c r="O158" s="177">
        <f>RES_hhdet_tesh!O158/RES_summary!O$19</f>
        <v>5.1752515003010631</v>
      </c>
      <c r="P158" s="177">
        <f>RES_hhdet_tesh!P158/RES_summary!P$19</f>
        <v>5.0894313017930992</v>
      </c>
      <c r="Q158" s="177">
        <f>RES_hhdet_tesh!Q158/RES_summary!Q$19</f>
        <v>5.1910429922542942</v>
      </c>
    </row>
    <row r="159" spans="1:17" ht="12" customHeight="1" x14ac:dyDescent="0.25">
      <c r="A159" s="29" t="s">
        <v>140</v>
      </c>
      <c r="B159" s="176">
        <f>RES_hhdet_tesh!B159/RES_summary!B$19</f>
        <v>5.9211024331090538</v>
      </c>
      <c r="C159" s="176">
        <f>RES_hhdet_tesh!C159/RES_summary!C$19</f>
        <v>6.0022153134514076</v>
      </c>
      <c r="D159" s="176">
        <f>RES_hhdet_tesh!D159/RES_summary!D$19</f>
        <v>6.4182358752188815</v>
      </c>
      <c r="E159" s="176">
        <f>RES_hhdet_tesh!E159/RES_summary!E$19</f>
        <v>6.7805052963005457</v>
      </c>
      <c r="F159" s="176">
        <f>RES_hhdet_tesh!F159/RES_summary!F$19</f>
        <v>6.920434430627215</v>
      </c>
      <c r="G159" s="176">
        <f>RES_hhdet_tesh!G159/RES_summary!G$19</f>
        <v>7.1703205700961146</v>
      </c>
      <c r="H159" s="176">
        <f>RES_hhdet_tesh!H159/RES_summary!H$19</f>
        <v>6.7658188599634421</v>
      </c>
      <c r="I159" s="176">
        <f>RES_hhdet_tesh!I159/RES_summary!I$19</f>
        <v>6.7448952686645063</v>
      </c>
      <c r="J159" s="176">
        <f>RES_hhdet_tesh!J159/RES_summary!J$19</f>
        <v>6.0603967888656136</v>
      </c>
      <c r="K159" s="176">
        <f>RES_hhdet_tesh!K159/RES_summary!K$19</f>
        <v>6.0940757454736909</v>
      </c>
      <c r="L159" s="176">
        <f>RES_hhdet_tesh!L159/RES_summary!L$19</f>
        <v>5.8248055636598473</v>
      </c>
      <c r="M159" s="176">
        <f>RES_hhdet_tesh!M159/RES_summary!M$19</f>
        <v>5.879379941661286</v>
      </c>
      <c r="N159" s="176">
        <f>RES_hhdet_tesh!N159/RES_summary!N$19</f>
        <v>6.3725563180667084</v>
      </c>
      <c r="O159" s="176">
        <f>RES_hhdet_tesh!O159/RES_summary!O$19</f>
        <v>6.589866375801841</v>
      </c>
      <c r="P159" s="176">
        <f>RES_hhdet_tesh!P159/RES_summary!P$19</f>
        <v>6.9079188675054111</v>
      </c>
      <c r="Q159" s="176">
        <f>RES_hhdet_tesh!Q159/RES_summary!Q$19</f>
        <v>7.5654936561220572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132.92764835213464</v>
      </c>
      <c r="C161" s="184">
        <f>RES_hhdet_tesh!C161/RES_summary!C$19</f>
        <v>140.76495031974673</v>
      </c>
      <c r="D161" s="184">
        <f>RES_hhdet_tesh!D161/RES_summary!D$19</f>
        <v>146.15413830456964</v>
      </c>
      <c r="E161" s="184">
        <f>RES_hhdet_tesh!E161/RES_summary!E$19</f>
        <v>152.49644632167005</v>
      </c>
      <c r="F161" s="184">
        <f>RES_hhdet_tesh!F161/RES_summary!F$19</f>
        <v>162.5402072691767</v>
      </c>
      <c r="G161" s="184">
        <f>RES_hhdet_tesh!G161/RES_summary!G$19</f>
        <v>160.49302219014982</v>
      </c>
      <c r="H161" s="184">
        <f>RES_hhdet_tesh!H161/RES_summary!H$19</f>
        <v>131.82638040527496</v>
      </c>
      <c r="I161" s="184">
        <f>RES_hhdet_tesh!I161/RES_summary!I$19</f>
        <v>120.21889822643101</v>
      </c>
      <c r="J161" s="184">
        <f>RES_hhdet_tesh!J161/RES_summary!J$19</f>
        <v>114.09780082712942</v>
      </c>
      <c r="K161" s="184">
        <f>RES_hhdet_tesh!K161/RES_summary!K$19</f>
        <v>108.46949222620592</v>
      </c>
      <c r="L161" s="184">
        <f>RES_hhdet_tesh!L161/RES_summary!L$19</f>
        <v>118.42736259032861</v>
      </c>
      <c r="M161" s="184">
        <f>RES_hhdet_tesh!M161/RES_summary!M$19</f>
        <v>99.796058868055113</v>
      </c>
      <c r="N161" s="184">
        <f>RES_hhdet_tesh!N161/RES_summary!N$19</f>
        <v>110.61404265791791</v>
      </c>
      <c r="O161" s="184">
        <f>RES_hhdet_tesh!O161/RES_summary!O$19</f>
        <v>124.5818301802156</v>
      </c>
      <c r="P161" s="184">
        <f>RES_hhdet_tesh!P161/RES_summary!P$19</f>
        <v>103.56487462714914</v>
      </c>
      <c r="Q161" s="184">
        <f>RES_hhdet_tesh!Q161/RES_summary!Q$19</f>
        <v>117.54790495670188</v>
      </c>
    </row>
    <row r="162" spans="1:17" ht="12.95" customHeight="1" x14ac:dyDescent="0.25">
      <c r="A162" s="158" t="s">
        <v>65</v>
      </c>
      <c r="B162" s="178">
        <f>RES_hhdet_tesh!B162/RES_summary!B$19</f>
        <v>111.66383307413641</v>
      </c>
      <c r="C162" s="178">
        <f>RES_hhdet_tesh!C162/RES_summary!C$19</f>
        <v>118.9006159749307</v>
      </c>
      <c r="D162" s="178">
        <f>RES_hhdet_tesh!D162/RES_summary!D$19</f>
        <v>122.64705114162253</v>
      </c>
      <c r="E162" s="178">
        <f>RES_hhdet_tesh!E162/RES_summary!E$19</f>
        <v>129.02040935785047</v>
      </c>
      <c r="F162" s="178">
        <f>RES_hhdet_tesh!F162/RES_summary!F$19</f>
        <v>138.2329616110537</v>
      </c>
      <c r="G162" s="178">
        <f>RES_hhdet_tesh!G162/RES_summary!G$19</f>
        <v>135.76545397293069</v>
      </c>
      <c r="H162" s="178">
        <f>RES_hhdet_tesh!H162/RES_summary!H$19</f>
        <v>108.42079519363899</v>
      </c>
      <c r="I162" s="178">
        <f>RES_hhdet_tesh!I162/RES_summary!I$19</f>
        <v>96.979216053957472</v>
      </c>
      <c r="J162" s="178">
        <f>RES_hhdet_tesh!J162/RES_summary!J$19</f>
        <v>91.755033630671562</v>
      </c>
      <c r="K162" s="178">
        <f>RES_hhdet_tesh!K162/RES_summary!K$19</f>
        <v>86.123528812371546</v>
      </c>
      <c r="L162" s="178">
        <f>RES_hhdet_tesh!L162/RES_summary!L$19</f>
        <v>96.722377174490376</v>
      </c>
      <c r="M162" s="178">
        <f>RES_hhdet_tesh!M162/RES_summary!M$19</f>
        <v>78.563311261721765</v>
      </c>
      <c r="N162" s="178">
        <f>RES_hhdet_tesh!N162/RES_summary!N$19</f>
        <v>87.566678151622284</v>
      </c>
      <c r="O162" s="178">
        <f>RES_hhdet_tesh!O162/RES_summary!O$19</f>
        <v>101.17658438794213</v>
      </c>
      <c r="P162" s="178">
        <f>RES_hhdet_tesh!P162/RES_summary!P$19</f>
        <v>80.535351980909823</v>
      </c>
      <c r="Q162" s="178">
        <f>RES_hhdet_tesh!Q162/RES_summary!Q$19</f>
        <v>95.6668775881149</v>
      </c>
    </row>
    <row r="163" spans="1:17" ht="12" customHeight="1" x14ac:dyDescent="0.25">
      <c r="A163" s="23" t="s">
        <v>60</v>
      </c>
      <c r="B163" s="176">
        <f>RES_hhdet_tesh!B163/RES_summary!B$19</f>
        <v>111.66383307413641</v>
      </c>
      <c r="C163" s="176">
        <f>RES_hhdet_tesh!C163/RES_summary!C$19</f>
        <v>118.9006159749307</v>
      </c>
      <c r="D163" s="176">
        <f>RES_hhdet_tesh!D163/RES_summary!D$19</f>
        <v>122.64705114162253</v>
      </c>
      <c r="E163" s="176">
        <f>RES_hhdet_tesh!E163/RES_summary!E$19</f>
        <v>129.02040935785047</v>
      </c>
      <c r="F163" s="176">
        <f>RES_hhdet_tesh!F163/RES_summary!F$19</f>
        <v>138.2329616110537</v>
      </c>
      <c r="G163" s="176">
        <f>RES_hhdet_tesh!G163/RES_summary!G$19</f>
        <v>135.76545397293069</v>
      </c>
      <c r="H163" s="176">
        <f>RES_hhdet_tesh!H163/RES_summary!H$19</f>
        <v>108.42079519363899</v>
      </c>
      <c r="I163" s="176">
        <f>RES_hhdet_tesh!I163/RES_summary!I$19</f>
        <v>96.979216053957472</v>
      </c>
      <c r="J163" s="176">
        <f>RES_hhdet_tesh!J163/RES_summary!J$19</f>
        <v>91.755033630671562</v>
      </c>
      <c r="K163" s="176">
        <f>RES_hhdet_tesh!K163/RES_summary!K$19</f>
        <v>86.123528812371546</v>
      </c>
      <c r="L163" s="176">
        <f>RES_hhdet_tesh!L163/RES_summary!L$19</f>
        <v>96.722377174490376</v>
      </c>
      <c r="M163" s="176">
        <f>RES_hhdet_tesh!M163/RES_summary!M$19</f>
        <v>78.563311261721765</v>
      </c>
      <c r="N163" s="176">
        <f>RES_hhdet_tesh!N163/RES_summary!N$19</f>
        <v>87.566678151622284</v>
      </c>
      <c r="O163" s="176">
        <f>RES_hhdet_tesh!O163/RES_summary!O$19</f>
        <v>101.17658438794213</v>
      </c>
      <c r="P163" s="176">
        <f>RES_hhdet_tesh!P163/RES_summary!P$19</f>
        <v>80.535351980909823</v>
      </c>
      <c r="Q163" s="176">
        <f>RES_hhdet_tesh!Q163/RES_summary!Q$19</f>
        <v>95.6668775881149</v>
      </c>
    </row>
    <row r="164" spans="1:17" ht="12.95" customHeight="1" x14ac:dyDescent="0.25">
      <c r="A164" s="158" t="s">
        <v>112</v>
      </c>
      <c r="B164" s="178">
        <f>RES_hhdet_tesh!B164/RES_summary!B$19</f>
        <v>6.0917648676060872E-2</v>
      </c>
      <c r="C164" s="178">
        <f>RES_hhdet_tesh!C164/RES_summary!C$19</f>
        <v>7.8716779010805205E-2</v>
      </c>
      <c r="D164" s="178">
        <f>RES_hhdet_tesh!D164/RES_summary!D$19</f>
        <v>9.4324513803298038E-2</v>
      </c>
      <c r="E164" s="178">
        <f>RES_hhdet_tesh!E164/RES_summary!E$19</f>
        <v>0.10623402056945878</v>
      </c>
      <c r="F164" s="178">
        <f>RES_hhdet_tesh!F164/RES_summary!F$19</f>
        <v>0.11777727716710835</v>
      </c>
      <c r="G164" s="178">
        <f>RES_hhdet_tesh!G164/RES_summary!G$19</f>
        <v>0.13376454067715354</v>
      </c>
      <c r="H164" s="178">
        <f>RES_hhdet_tesh!H164/RES_summary!H$19</f>
        <v>0.14748684877975515</v>
      </c>
      <c r="I164" s="178">
        <f>RES_hhdet_tesh!I164/RES_summary!I$19</f>
        <v>0.16438325687747088</v>
      </c>
      <c r="J164" s="178">
        <f>RES_hhdet_tesh!J164/RES_summary!J$19</f>
        <v>0.21558790069497497</v>
      </c>
      <c r="K164" s="178">
        <f>RES_hhdet_tesh!K164/RES_summary!K$19</f>
        <v>0.2700362483750951</v>
      </c>
      <c r="L164" s="178">
        <f>RES_hhdet_tesh!L164/RES_summary!L$19</f>
        <v>0.32047748248229441</v>
      </c>
      <c r="M164" s="178">
        <f>RES_hhdet_tesh!M164/RES_summary!M$19</f>
        <v>0.36670125090966749</v>
      </c>
      <c r="N164" s="178">
        <f>RES_hhdet_tesh!N164/RES_summary!N$19</f>
        <v>0.41335372397784714</v>
      </c>
      <c r="O164" s="178">
        <f>RES_hhdet_tesh!O164/RES_summary!O$19</f>
        <v>0.42606384982903645</v>
      </c>
      <c r="P164" s="178">
        <f>RES_hhdet_tesh!P164/RES_summary!P$19</f>
        <v>0.41173825402504921</v>
      </c>
      <c r="Q164" s="178">
        <f>RES_hhdet_tesh!Q164/RES_summary!Q$19</f>
        <v>0.43345903906846223</v>
      </c>
    </row>
    <row r="165" spans="1:17" ht="12" customHeight="1" x14ac:dyDescent="0.25">
      <c r="A165" s="23" t="s">
        <v>60</v>
      </c>
      <c r="B165" s="177">
        <f>RES_hhdet_tesh!B165/RES_summary!B$19</f>
        <v>6.0917648676060872E-2</v>
      </c>
      <c r="C165" s="177">
        <f>RES_hhdet_tesh!C165/RES_summary!C$19</f>
        <v>7.8716779010805205E-2</v>
      </c>
      <c r="D165" s="177">
        <f>RES_hhdet_tesh!D165/RES_summary!D$19</f>
        <v>9.4324513803298038E-2</v>
      </c>
      <c r="E165" s="177">
        <f>RES_hhdet_tesh!E165/RES_summary!E$19</f>
        <v>0.10623402056945878</v>
      </c>
      <c r="F165" s="177">
        <f>RES_hhdet_tesh!F165/RES_summary!F$19</f>
        <v>0.11777727716710835</v>
      </c>
      <c r="G165" s="177">
        <f>RES_hhdet_tesh!G165/RES_summary!G$19</f>
        <v>0.13376454067715354</v>
      </c>
      <c r="H165" s="177">
        <f>RES_hhdet_tesh!H165/RES_summary!H$19</f>
        <v>0.14748684877975515</v>
      </c>
      <c r="I165" s="177">
        <f>RES_hhdet_tesh!I165/RES_summary!I$19</f>
        <v>0.16438325687747088</v>
      </c>
      <c r="J165" s="177">
        <f>RES_hhdet_tesh!J165/RES_summary!J$19</f>
        <v>0.21558790069497497</v>
      </c>
      <c r="K165" s="177">
        <f>RES_hhdet_tesh!K165/RES_summary!K$19</f>
        <v>0.2700362483750951</v>
      </c>
      <c r="L165" s="177">
        <f>RES_hhdet_tesh!L165/RES_summary!L$19</f>
        <v>0.32047748248229441</v>
      </c>
      <c r="M165" s="177">
        <f>RES_hhdet_tesh!M165/RES_summary!M$19</f>
        <v>0.36670125090966749</v>
      </c>
      <c r="N165" s="177">
        <f>RES_hhdet_tesh!N165/RES_summary!N$19</f>
        <v>0.41335372397784714</v>
      </c>
      <c r="O165" s="177">
        <f>RES_hhdet_tesh!O165/RES_summary!O$19</f>
        <v>0.42606384982903645</v>
      </c>
      <c r="P165" s="177">
        <f>RES_hhdet_tesh!P165/RES_summary!P$19</f>
        <v>0.41173825402504921</v>
      </c>
      <c r="Q165" s="177">
        <f>RES_hhdet_tesh!Q165/RES_summary!Q$19</f>
        <v>0.43345903906846223</v>
      </c>
    </row>
    <row r="166" spans="1:17" ht="12" customHeight="1" x14ac:dyDescent="0.25">
      <c r="A166" s="158" t="s">
        <v>63</v>
      </c>
      <c r="B166" s="178">
        <f>RES_hhdet_tesh!B166/RES_summary!B$19</f>
        <v>15.37226896708138</v>
      </c>
      <c r="C166" s="178">
        <f>RES_hhdet_tesh!C166/RES_summary!C$19</f>
        <v>15.882643184181903</v>
      </c>
      <c r="D166" s="178">
        <f>RES_hhdet_tesh!D166/RES_summary!D$19</f>
        <v>17.232574766975812</v>
      </c>
      <c r="E166" s="178">
        <f>RES_hhdet_tesh!E166/RES_summary!E$19</f>
        <v>16.710748042762766</v>
      </c>
      <c r="F166" s="178">
        <f>RES_hhdet_tesh!F166/RES_summary!F$19</f>
        <v>17.43026350856324</v>
      </c>
      <c r="G166" s="178">
        <f>RES_hhdet_tesh!G166/RES_summary!G$19</f>
        <v>17.583692895079647</v>
      </c>
      <c r="H166" s="178">
        <f>RES_hhdet_tesh!H166/RES_summary!H$19</f>
        <v>16.600945379945486</v>
      </c>
      <c r="I166" s="178">
        <f>RES_hhdet_tesh!I166/RES_summary!I$19</f>
        <v>16.483748104534566</v>
      </c>
      <c r="J166" s="178">
        <f>RES_hhdet_tesh!J166/RES_summary!J$19</f>
        <v>16.269403725803738</v>
      </c>
      <c r="K166" s="178">
        <f>RES_hhdet_tesh!K166/RES_summary!K$19</f>
        <v>16.088452015298184</v>
      </c>
      <c r="L166" s="178">
        <f>RES_hhdet_tesh!L166/RES_summary!L$19</f>
        <v>15.589752338412671</v>
      </c>
      <c r="M166" s="178">
        <f>RES_hhdet_tesh!M166/RES_summary!M$19</f>
        <v>15.1014070216465</v>
      </c>
      <c r="N166" s="178">
        <f>RES_hhdet_tesh!N166/RES_summary!N$19</f>
        <v>16.449760065855987</v>
      </c>
      <c r="O166" s="178">
        <f>RES_hhdet_tesh!O166/RES_summary!O$19</f>
        <v>16.598875003586006</v>
      </c>
      <c r="P166" s="178">
        <f>RES_hhdet_tesh!P166/RES_summary!P$19</f>
        <v>16.044549663371338</v>
      </c>
      <c r="Q166" s="178">
        <f>RES_hhdet_tesh!Q166/RES_summary!Q$19</f>
        <v>14.264690927469251</v>
      </c>
    </row>
    <row r="167" spans="1:17" ht="12" customHeight="1" x14ac:dyDescent="0.25">
      <c r="A167" s="167" t="s">
        <v>144</v>
      </c>
      <c r="B167" s="183">
        <f>RES_hhdet_tesh!B167/RES_summary!B$19</f>
        <v>13.920855832166275</v>
      </c>
      <c r="C167" s="183">
        <f>RES_hhdet_tesh!C167/RES_summary!C$19</f>
        <v>14.133613334479231</v>
      </c>
      <c r="D167" s="183">
        <f>RES_hhdet_tesh!D167/RES_summary!D$19</f>
        <v>14.039697454839271</v>
      </c>
      <c r="E167" s="183">
        <f>RES_hhdet_tesh!E167/RES_summary!E$19</f>
        <v>14.00719530381569</v>
      </c>
      <c r="F167" s="183">
        <f>RES_hhdet_tesh!F167/RES_summary!F$19</f>
        <v>14.192980870885476</v>
      </c>
      <c r="G167" s="183">
        <f>RES_hhdet_tesh!G167/RES_summary!G$19</f>
        <v>14.053034754818782</v>
      </c>
      <c r="H167" s="183">
        <f>RES_hhdet_tesh!H167/RES_summary!H$19</f>
        <v>14.270998002552695</v>
      </c>
      <c r="I167" s="183">
        <f>RES_hhdet_tesh!I167/RES_summary!I$19</f>
        <v>14.165445069298084</v>
      </c>
      <c r="J167" s="183">
        <f>RES_hhdet_tesh!J167/RES_summary!J$19</f>
        <v>14.288814376119612</v>
      </c>
      <c r="K167" s="183">
        <f>RES_hhdet_tesh!K167/RES_summary!K$19</f>
        <v>14.262982013203322</v>
      </c>
      <c r="L167" s="183">
        <f>RES_hhdet_tesh!L167/RES_summary!L$19</f>
        <v>14.529244607153961</v>
      </c>
      <c r="M167" s="183">
        <f>RES_hhdet_tesh!M167/RES_summary!M$19</f>
        <v>14.547067038228995</v>
      </c>
      <c r="N167" s="183">
        <f>RES_hhdet_tesh!N167/RES_summary!N$19</f>
        <v>14.70340020244233</v>
      </c>
      <c r="O167" s="183">
        <f>RES_hhdet_tesh!O167/RES_summary!O$19</f>
        <v>14.683527155683581</v>
      </c>
      <c r="P167" s="183">
        <f>RES_hhdet_tesh!P167/RES_summary!P$19</f>
        <v>14.53916152298261</v>
      </c>
      <c r="Q167" s="183">
        <f>RES_hhdet_tesh!Q167/RES_summary!Q$19</f>
        <v>14.278111990548691</v>
      </c>
    </row>
    <row r="168" spans="1:17" ht="12" customHeight="1" x14ac:dyDescent="0.25">
      <c r="A168" s="167" t="s">
        <v>143</v>
      </c>
      <c r="B168" s="183">
        <f>RES_hhdet_tesh!B168/RES_summary!B$19</f>
        <v>13.919990839835863</v>
      </c>
      <c r="C168" s="183">
        <f>RES_hhdet_tesh!C168/RES_summary!C$19</f>
        <v>14.563784959385114</v>
      </c>
      <c r="D168" s="183">
        <f>RES_hhdet_tesh!D168/RES_summary!D$19</f>
        <v>14.505420769216556</v>
      </c>
      <c r="E168" s="183">
        <f>RES_hhdet_tesh!E168/RES_summary!E$19</f>
        <v>14.451046499011827</v>
      </c>
      <c r="F168" s="183">
        <f>RES_hhdet_tesh!F168/RES_summary!F$19</f>
        <v>14.594841807576763</v>
      </c>
      <c r="G168" s="183">
        <f>RES_hhdet_tesh!G168/RES_summary!G$19</f>
        <v>14.418874456203032</v>
      </c>
      <c r="H168" s="183">
        <f>RES_hhdet_tesh!H168/RES_summary!H$19</f>
        <v>14.284227744158606</v>
      </c>
      <c r="I168" s="183">
        <f>RES_hhdet_tesh!I168/RES_summary!I$19</f>
        <v>14.178329407290057</v>
      </c>
      <c r="J168" s="183">
        <f>RES_hhdet_tesh!J168/RES_summary!J$19</f>
        <v>14.266328119810904</v>
      </c>
      <c r="K168" s="183">
        <f>RES_hhdet_tesh!K168/RES_summary!K$19</f>
        <v>14.271472998780572</v>
      </c>
      <c r="L168" s="183">
        <f>RES_hhdet_tesh!L168/RES_summary!L$19</f>
        <v>14.506081014532722</v>
      </c>
      <c r="M168" s="183">
        <f>RES_hhdet_tesh!M168/RES_summary!M$19</f>
        <v>14.407513674486525</v>
      </c>
      <c r="N168" s="183">
        <f>RES_hhdet_tesh!N168/RES_summary!N$19</f>
        <v>14.469160938504222</v>
      </c>
      <c r="O168" s="183">
        <f>RES_hhdet_tesh!O168/RES_summary!O$19</f>
        <v>14.480020195514498</v>
      </c>
      <c r="P168" s="183">
        <f>RES_hhdet_tesh!P168/RES_summary!P$19</f>
        <v>14.364528037830596</v>
      </c>
      <c r="Q168" s="183">
        <f>RES_hhdet_tesh!Q168/RES_summary!Q$19</f>
        <v>14.117691245327039</v>
      </c>
    </row>
    <row r="169" spans="1:17" ht="12" customHeight="1" x14ac:dyDescent="0.25">
      <c r="A169" s="166" t="s">
        <v>57</v>
      </c>
      <c r="B169" s="182">
        <f>RES_hhdet_tesh!B169/RES_summary!B$19</f>
        <v>9.0485562909090191</v>
      </c>
      <c r="C169" s="182">
        <f>RES_hhdet_tesh!C169/RES_summary!C$19</f>
        <v>9.6325905166873866</v>
      </c>
      <c r="D169" s="182">
        <f>RES_hhdet_tesh!D169/RES_summary!D$19</f>
        <v>9.6192140444317324</v>
      </c>
      <c r="E169" s="182">
        <f>RES_hhdet_tesh!E169/RES_summary!E$19</f>
        <v>9.5697598659071428</v>
      </c>
      <c r="F169" s="182">
        <f>RES_hhdet_tesh!F169/RES_summary!F$19</f>
        <v>9.6857222877972191</v>
      </c>
      <c r="G169" s="182">
        <f>RES_hhdet_tesh!G169/RES_summary!G$19</f>
        <v>9.5399788016887044</v>
      </c>
      <c r="H169" s="182">
        <f>RES_hhdet_tesh!H169/RES_summary!H$19</f>
        <v>9.4367625581712673</v>
      </c>
      <c r="I169" s="182">
        <f>RES_hhdet_tesh!I169/RES_summary!I$19</f>
        <v>9.3678234254998394</v>
      </c>
      <c r="J169" s="182">
        <f>RES_hhdet_tesh!J169/RES_summary!J$19</f>
        <v>9.4095621335673503</v>
      </c>
      <c r="K169" s="182">
        <f>RES_hhdet_tesh!K169/RES_summary!K$19</f>
        <v>9.4450634926832109</v>
      </c>
      <c r="L169" s="182">
        <f>RES_hhdet_tesh!L169/RES_summary!L$19</f>
        <v>9.5881764699946004</v>
      </c>
      <c r="M169" s="182">
        <f>RES_hhdet_tesh!M169/RES_summary!M$19</f>
        <v>9.5534456431108286</v>
      </c>
      <c r="N169" s="182">
        <f>RES_hhdet_tesh!N169/RES_summary!N$19</f>
        <v>9.5878819312002594</v>
      </c>
      <c r="O169" s="182">
        <f>RES_hhdet_tesh!O169/RES_summary!O$19</f>
        <v>9.5877864546102654</v>
      </c>
      <c r="P169" s="182">
        <f>RES_hhdet_tesh!P169/RES_summary!P$19</f>
        <v>9.5039979086122326</v>
      </c>
      <c r="Q169" s="182">
        <f>RES_hhdet_tesh!Q169/RES_summary!Q$19</f>
        <v>9.330931598509089</v>
      </c>
    </row>
    <row r="170" spans="1:17" ht="12" customHeight="1" x14ac:dyDescent="0.25">
      <c r="A170" s="147" t="s">
        <v>59</v>
      </c>
      <c r="B170" s="181">
        <f>RES_hhdet_tesh!B170/RES_summary!B$19</f>
        <v>4.8714345489268434</v>
      </c>
      <c r="C170" s="181">
        <f>RES_hhdet_tesh!C170/RES_summary!C$19</f>
        <v>4.9311944426977288</v>
      </c>
      <c r="D170" s="181">
        <f>RES_hhdet_tesh!D170/RES_summary!D$19</f>
        <v>4.8862067247848229</v>
      </c>
      <c r="E170" s="181">
        <f>RES_hhdet_tesh!E170/RES_summary!E$19</f>
        <v>4.8812866331046862</v>
      </c>
      <c r="F170" s="181">
        <f>RES_hhdet_tesh!F170/RES_summary!F$19</f>
        <v>4.9091195197795443</v>
      </c>
      <c r="G170" s="181">
        <f>RES_hhdet_tesh!G170/RES_summary!G$19</f>
        <v>4.8788956545143263</v>
      </c>
      <c r="H170" s="181">
        <f>RES_hhdet_tesh!H170/RES_summary!H$19</f>
        <v>4.847465185987339</v>
      </c>
      <c r="I170" s="181">
        <f>RES_hhdet_tesh!I170/RES_summary!I$19</f>
        <v>4.8105059817902189</v>
      </c>
      <c r="J170" s="181">
        <f>RES_hhdet_tesh!J170/RES_summary!J$19</f>
        <v>4.8567659862435519</v>
      </c>
      <c r="K170" s="181">
        <f>RES_hhdet_tesh!K170/RES_summary!K$19</f>
        <v>4.8264095060973604</v>
      </c>
      <c r="L170" s="181">
        <f>RES_hhdet_tesh!L170/RES_summary!L$19</f>
        <v>4.9179045445381204</v>
      </c>
      <c r="M170" s="181">
        <f>RES_hhdet_tesh!M170/RES_summary!M$19</f>
        <v>4.8540680313756956</v>
      </c>
      <c r="N170" s="181">
        <f>RES_hhdet_tesh!N170/RES_summary!N$19</f>
        <v>4.8812790073039629</v>
      </c>
      <c r="O170" s="181">
        <f>RES_hhdet_tesh!O170/RES_summary!O$19</f>
        <v>4.8922337409042322</v>
      </c>
      <c r="P170" s="181">
        <f>RES_hhdet_tesh!P170/RES_summary!P$19</f>
        <v>4.8605301292183611</v>
      </c>
      <c r="Q170" s="181">
        <f>RES_hhdet_tesh!Q170/RES_summary!Q$19</f>
        <v>4.7867596468179494</v>
      </c>
    </row>
    <row r="171" spans="1:17" ht="12" customHeight="1" x14ac:dyDescent="0.25">
      <c r="A171" s="163" t="s">
        <v>142</v>
      </c>
      <c r="B171" s="180">
        <f>RES_hhdet_tesh!B171/RES_summary!B$19</f>
        <v>16.195636341198121</v>
      </c>
      <c r="C171" s="180">
        <f>RES_hhdet_tesh!C171/RES_summary!C$19</f>
        <v>16.907675249454627</v>
      </c>
      <c r="D171" s="180">
        <f>RES_hhdet_tesh!D171/RES_summary!D$19</f>
        <v>19.123926493060392</v>
      </c>
      <c r="E171" s="180">
        <f>RES_hhdet_tesh!E171/RES_summary!E$19</f>
        <v>17.996808328003024</v>
      </c>
      <c r="F171" s="180">
        <f>RES_hhdet_tesh!F171/RES_summary!F$19</f>
        <v>19.155270230718646</v>
      </c>
      <c r="G171" s="180">
        <f>RES_hhdet_tesh!G171/RES_summary!G$19</f>
        <v>19.636742067694517</v>
      </c>
      <c r="H171" s="180">
        <f>RES_hhdet_tesh!H171/RES_summary!H$19</f>
        <v>17.442524568953576</v>
      </c>
      <c r="I171" s="180">
        <f>RES_hhdet_tesh!I171/RES_summary!I$19</f>
        <v>17.444997848217255</v>
      </c>
      <c r="J171" s="180">
        <f>RES_hhdet_tesh!J171/RES_summary!J$19</f>
        <v>17.02683374874503</v>
      </c>
      <c r="K171" s="180">
        <f>RES_hhdet_tesh!K171/RES_summary!K$19</f>
        <v>16.723265555166382</v>
      </c>
      <c r="L171" s="180">
        <f>RES_hhdet_tesh!L171/RES_summary!L$19</f>
        <v>15.830926209261424</v>
      </c>
      <c r="M171" s="180">
        <f>RES_hhdet_tesh!M171/RES_summary!M$19</f>
        <v>15.574351443007965</v>
      </c>
      <c r="N171" s="180">
        <f>RES_hhdet_tesh!N171/RES_summary!N$19</f>
        <v>18.139940567224723</v>
      </c>
      <c r="O171" s="180">
        <f>RES_hhdet_tesh!O171/RES_summary!O$19</f>
        <v>18.903154631327958</v>
      </c>
      <c r="P171" s="180">
        <f>RES_hhdet_tesh!P171/RES_summary!P$19</f>
        <v>19.373897711050059</v>
      </c>
      <c r="Q171" s="180">
        <f>RES_hhdet_tesh!Q171/RES_summary!Q$19</f>
        <v>0</v>
      </c>
    </row>
    <row r="172" spans="1:17" ht="12" customHeight="1" x14ac:dyDescent="0.25">
      <c r="A172" s="161" t="s">
        <v>141</v>
      </c>
      <c r="B172" s="179">
        <f>RES_hhdet_tesh!B172/RES_summary!B$19</f>
        <v>15.39859817070754</v>
      </c>
      <c r="C172" s="179">
        <f>RES_hhdet_tesh!C172/RES_summary!C$19</f>
        <v>16.237722716462876</v>
      </c>
      <c r="D172" s="179">
        <f>RES_hhdet_tesh!D172/RES_summary!D$19</f>
        <v>17.726099324932534</v>
      </c>
      <c r="E172" s="179">
        <f>RES_hhdet_tesh!E172/RES_summary!E$19</f>
        <v>17.030431889567041</v>
      </c>
      <c r="F172" s="179">
        <f>RES_hhdet_tesh!F172/RES_summary!F$19</f>
        <v>17.809763432826578</v>
      </c>
      <c r="G172" s="179">
        <f>RES_hhdet_tesh!G172/RES_summary!G$19</f>
        <v>18.050893596786473</v>
      </c>
      <c r="H172" s="179">
        <f>RES_hhdet_tesh!H172/RES_summary!H$19</f>
        <v>16.481888027480057</v>
      </c>
      <c r="I172" s="179">
        <f>RES_hhdet_tesh!I172/RES_summary!I$19</f>
        <v>16.380234221877767</v>
      </c>
      <c r="J172" s="179">
        <f>RES_hhdet_tesh!J172/RES_summary!J$19</f>
        <v>16.060885021960935</v>
      </c>
      <c r="K172" s="179">
        <f>RES_hhdet_tesh!K172/RES_summary!K$19</f>
        <v>15.86993361128707</v>
      </c>
      <c r="L172" s="179">
        <f>RES_hhdet_tesh!L172/RES_summary!L$19</f>
        <v>15.334181017854604</v>
      </c>
      <c r="M172" s="179">
        <f>RES_hhdet_tesh!M172/RES_summary!M$19</f>
        <v>15.00639228139457</v>
      </c>
      <c r="N172" s="179">
        <f>RES_hhdet_tesh!N172/RES_summary!N$19</f>
        <v>16.691155770335254</v>
      </c>
      <c r="O172" s="179">
        <f>RES_hhdet_tesh!O172/RES_summary!O$19</f>
        <v>17.176518432970568</v>
      </c>
      <c r="P172" s="179">
        <f>RES_hhdet_tesh!P172/RES_summary!P$19</f>
        <v>17.441426676506534</v>
      </c>
      <c r="Q172" s="179">
        <f>RES_hhdet_tesh!Q172/RES_summary!Q$19</f>
        <v>0</v>
      </c>
    </row>
    <row r="173" spans="1:17" ht="12" customHeight="1" x14ac:dyDescent="0.25">
      <c r="A173" s="148" t="s">
        <v>60</v>
      </c>
      <c r="B173" s="177">
        <f>RES_hhdet_tesh!B173/RES_summary!B$19</f>
        <v>10.527163621780694</v>
      </c>
      <c r="C173" s="177">
        <f>RES_hhdet_tesh!C173/RES_summary!C$19</f>
        <v>11.306528273765139</v>
      </c>
      <c r="D173" s="177">
        <f>RES_hhdet_tesh!D173/RES_summary!D$19</f>
        <v>12.839892600147707</v>
      </c>
      <c r="E173" s="177">
        <f>RES_hhdet_tesh!E173/RES_summary!E$19</f>
        <v>12.149145256462354</v>
      </c>
      <c r="F173" s="177">
        <f>RES_hhdet_tesh!F173/RES_summary!F$19</f>
        <v>12.900643913047034</v>
      </c>
      <c r="G173" s="177">
        <f>RES_hhdet_tesh!G173/RES_summary!G$19</f>
        <v>13.171997942272142</v>
      </c>
      <c r="H173" s="177">
        <f>RES_hhdet_tesh!H173/RES_summary!H$19</f>
        <v>11.634422841492718</v>
      </c>
      <c r="I173" s="177">
        <f>RES_hhdet_tesh!I173/RES_summary!I$19</f>
        <v>11.569728240087548</v>
      </c>
      <c r="J173" s="177">
        <f>RES_hhdet_tesh!J173/RES_summary!J$19</f>
        <v>11.204119035717385</v>
      </c>
      <c r="K173" s="177">
        <f>RES_hhdet_tesh!K173/RES_summary!K$19</f>
        <v>11.043524105189707</v>
      </c>
      <c r="L173" s="177">
        <f>RES_hhdet_tesh!L173/RES_summary!L$19</f>
        <v>10.416276473316481</v>
      </c>
      <c r="M173" s="177">
        <f>RES_hhdet_tesh!M173/RES_summary!M$19</f>
        <v>10.152324250018875</v>
      </c>
      <c r="N173" s="177">
        <f>RES_hhdet_tesh!N173/RES_summary!N$19</f>
        <v>11.809876763031289</v>
      </c>
      <c r="O173" s="177">
        <f>RES_hhdet_tesh!O173/RES_summary!O$19</f>
        <v>12.284284692066338</v>
      </c>
      <c r="P173" s="177">
        <f>RES_hhdet_tesh!P173/RES_summary!P$19</f>
        <v>12.58089654728818</v>
      </c>
      <c r="Q173" s="177">
        <f>RES_hhdet_tesh!Q173/RES_summary!Q$19</f>
        <v>0</v>
      </c>
    </row>
    <row r="174" spans="1:17" ht="12" customHeight="1" x14ac:dyDescent="0.25">
      <c r="A174" s="159" t="s">
        <v>59</v>
      </c>
      <c r="B174" s="176">
        <f>RES_hhdet_tesh!B174/RES_summary!B$19</f>
        <v>4.8714345489268451</v>
      </c>
      <c r="C174" s="176">
        <f>RES_hhdet_tesh!C174/RES_summary!C$19</f>
        <v>4.9311944426977368</v>
      </c>
      <c r="D174" s="176">
        <f>RES_hhdet_tesh!D174/RES_summary!D$19</f>
        <v>4.8862067247848291</v>
      </c>
      <c r="E174" s="176">
        <f>RES_hhdet_tesh!E174/RES_summary!E$19</f>
        <v>4.8812866331046836</v>
      </c>
      <c r="F174" s="176">
        <f>RES_hhdet_tesh!F174/RES_summary!F$19</f>
        <v>4.9091195197795425</v>
      </c>
      <c r="G174" s="176">
        <f>RES_hhdet_tesh!G174/RES_summary!G$19</f>
        <v>4.8788956545143289</v>
      </c>
      <c r="H174" s="176">
        <f>RES_hhdet_tesh!H174/RES_summary!H$19</f>
        <v>4.8474651859873363</v>
      </c>
      <c r="I174" s="176">
        <f>RES_hhdet_tesh!I174/RES_summary!I$19</f>
        <v>4.8105059817902189</v>
      </c>
      <c r="J174" s="176">
        <f>RES_hhdet_tesh!J174/RES_summary!J$19</f>
        <v>4.8567659862435519</v>
      </c>
      <c r="K174" s="176">
        <f>RES_hhdet_tesh!K174/RES_summary!K$19</f>
        <v>4.826409506097364</v>
      </c>
      <c r="L174" s="176">
        <f>RES_hhdet_tesh!L174/RES_summary!L$19</f>
        <v>4.9179045445381231</v>
      </c>
      <c r="M174" s="176">
        <f>RES_hhdet_tesh!M174/RES_summary!M$19</f>
        <v>4.8540680313756948</v>
      </c>
      <c r="N174" s="176">
        <f>RES_hhdet_tesh!N174/RES_summary!N$19</f>
        <v>4.8812790073039629</v>
      </c>
      <c r="O174" s="176">
        <f>RES_hhdet_tesh!O174/RES_summary!O$19</f>
        <v>4.8922337409042305</v>
      </c>
      <c r="P174" s="176">
        <f>RES_hhdet_tesh!P174/RES_summary!P$19</f>
        <v>4.8605301292183594</v>
      </c>
      <c r="Q174" s="176">
        <f>RES_hhdet_tesh!Q174/RES_summary!Q$19</f>
        <v>0</v>
      </c>
    </row>
    <row r="175" spans="1:17" ht="12" customHeight="1" x14ac:dyDescent="0.25">
      <c r="A175" s="158" t="s">
        <v>62</v>
      </c>
      <c r="B175" s="178">
        <f>RES_hhdet_tesh!B175/RES_summary!B$19</f>
        <v>5.8306286622408097</v>
      </c>
      <c r="C175" s="178">
        <f>RES_hhdet_tesh!C175/RES_summary!C$19</f>
        <v>5.9029743816233529</v>
      </c>
      <c r="D175" s="178">
        <f>RES_hhdet_tesh!D175/RES_summary!D$19</f>
        <v>6.1801878821680205</v>
      </c>
      <c r="E175" s="178">
        <f>RES_hhdet_tesh!E175/RES_summary!E$19</f>
        <v>6.6590549004873409</v>
      </c>
      <c r="F175" s="178">
        <f>RES_hhdet_tesh!F175/RES_summary!F$19</f>
        <v>6.7592048723926785</v>
      </c>
      <c r="G175" s="178">
        <f>RES_hhdet_tesh!G175/RES_summary!G$19</f>
        <v>7.0101107814623589</v>
      </c>
      <c r="H175" s="178">
        <f>RES_hhdet_tesh!H175/RES_summary!H$19</f>
        <v>6.657152982910711</v>
      </c>
      <c r="I175" s="178">
        <f>RES_hhdet_tesh!I175/RES_summary!I$19</f>
        <v>6.591550811061488</v>
      </c>
      <c r="J175" s="178">
        <f>RES_hhdet_tesh!J175/RES_summary!J$19</f>
        <v>5.8577755699591352</v>
      </c>
      <c r="K175" s="178">
        <f>RES_hhdet_tesh!K175/RES_summary!K$19</f>
        <v>5.9874751501610932</v>
      </c>
      <c r="L175" s="178">
        <f>RES_hhdet_tesh!L175/RES_summary!L$19</f>
        <v>5.7947555949432816</v>
      </c>
      <c r="M175" s="178">
        <f>RES_hhdet_tesh!M175/RES_summary!M$19</f>
        <v>5.7646393337771613</v>
      </c>
      <c r="N175" s="178">
        <f>RES_hhdet_tesh!N175/RES_summary!N$19</f>
        <v>6.1842507164617899</v>
      </c>
      <c r="O175" s="178">
        <f>RES_hhdet_tesh!O175/RES_summary!O$19</f>
        <v>6.380306938858431</v>
      </c>
      <c r="P175" s="178">
        <f>RES_hhdet_tesh!P175/RES_summary!P$19</f>
        <v>6.5732347288429267</v>
      </c>
      <c r="Q175" s="178">
        <f>RES_hhdet_tesh!Q175/RES_summary!Q$19</f>
        <v>7.1828774020492725</v>
      </c>
    </row>
    <row r="176" spans="1:17" ht="12" customHeight="1" x14ac:dyDescent="0.25">
      <c r="A176" s="23" t="s">
        <v>57</v>
      </c>
      <c r="B176" s="177">
        <f>RES_hhdet_tesh!B176/RES_summary!B$19</f>
        <v>5.066847057490226</v>
      </c>
      <c r="C176" s="177">
        <f>RES_hhdet_tesh!C176/RES_summary!C$19</f>
        <v>5.0708975869532091</v>
      </c>
      <c r="D176" s="177">
        <f>RES_hhdet_tesh!D176/RES_summary!D$19</f>
        <v>5.0317208175469172</v>
      </c>
      <c r="E176" s="177">
        <f>RES_hhdet_tesh!E176/RES_summary!E$19</f>
        <v>5.3251031811723086</v>
      </c>
      <c r="F176" s="177">
        <f>RES_hhdet_tesh!F176/RES_summary!F$19</f>
        <v>5.2827751129875899</v>
      </c>
      <c r="G176" s="177">
        <f>RES_hhdet_tesh!G176/RES_summary!G$19</f>
        <v>5.2272546153950952</v>
      </c>
      <c r="H176" s="177">
        <f>RES_hhdet_tesh!H176/RES_summary!H$19</f>
        <v>5.2211963356721398</v>
      </c>
      <c r="I176" s="177">
        <f>RES_hhdet_tesh!I176/RES_summary!I$19</f>
        <v>5.1992283611284895</v>
      </c>
      <c r="J176" s="177">
        <f>RES_hhdet_tesh!J176/RES_summary!J$19</f>
        <v>5.1444776801513159</v>
      </c>
      <c r="K176" s="177">
        <f>RES_hhdet_tesh!K176/RES_summary!K$19</f>
        <v>5.2261066135152623</v>
      </c>
      <c r="L176" s="177">
        <f>RES_hhdet_tesh!L176/RES_summary!L$19</f>
        <v>5.2823722468438232</v>
      </c>
      <c r="M176" s="177">
        <f>RES_hhdet_tesh!M176/RES_summary!M$19</f>
        <v>5.2333479600759851</v>
      </c>
      <c r="N176" s="177">
        <f>RES_hhdet_tesh!N176/RES_summary!N$19</f>
        <v>5.2089417035396144</v>
      </c>
      <c r="O176" s="177">
        <f>RES_hhdet_tesh!O176/RES_summary!O$19</f>
        <v>5.1752515003010631</v>
      </c>
      <c r="P176" s="177">
        <f>RES_hhdet_tesh!P176/RES_summary!P$19</f>
        <v>5.0894313017930974</v>
      </c>
      <c r="Q176" s="177">
        <f>RES_hhdet_tesh!Q176/RES_summary!Q$19</f>
        <v>5.1910429922542969</v>
      </c>
    </row>
    <row r="177" spans="1:17" ht="12" customHeight="1" x14ac:dyDescent="0.25">
      <c r="A177" s="29" t="s">
        <v>140</v>
      </c>
      <c r="B177" s="176">
        <f>RES_hhdet_tesh!B177/RES_summary!B$19</f>
        <v>5.9211024331090547</v>
      </c>
      <c r="C177" s="176">
        <f>RES_hhdet_tesh!C177/RES_summary!C$19</f>
        <v>6.0022153134514067</v>
      </c>
      <c r="D177" s="176">
        <f>RES_hhdet_tesh!D177/RES_summary!D$19</f>
        <v>6.4182358752188806</v>
      </c>
      <c r="E177" s="176">
        <f>RES_hhdet_tesh!E177/RES_summary!E$19</f>
        <v>6.7805052963005465</v>
      </c>
      <c r="F177" s="176">
        <f>RES_hhdet_tesh!F177/RES_summary!F$19</f>
        <v>6.9204344306272176</v>
      </c>
      <c r="G177" s="176">
        <f>RES_hhdet_tesh!G177/RES_summary!G$19</f>
        <v>7.1703205700961172</v>
      </c>
      <c r="H177" s="176">
        <f>RES_hhdet_tesh!H177/RES_summary!H$19</f>
        <v>6.7658188599634421</v>
      </c>
      <c r="I177" s="176">
        <f>RES_hhdet_tesh!I177/RES_summary!I$19</f>
        <v>6.7448952686645072</v>
      </c>
      <c r="J177" s="176">
        <f>RES_hhdet_tesh!J177/RES_summary!J$19</f>
        <v>6.0603967888656145</v>
      </c>
      <c r="K177" s="176">
        <f>RES_hhdet_tesh!K177/RES_summary!K$19</f>
        <v>6.0940757454736909</v>
      </c>
      <c r="L177" s="176">
        <f>RES_hhdet_tesh!L177/RES_summary!L$19</f>
        <v>5.8248055636598446</v>
      </c>
      <c r="M177" s="176">
        <f>RES_hhdet_tesh!M177/RES_summary!M$19</f>
        <v>5.8793799416612842</v>
      </c>
      <c r="N177" s="176">
        <f>RES_hhdet_tesh!N177/RES_summary!N$19</f>
        <v>6.3725563180667075</v>
      </c>
      <c r="O177" s="176">
        <f>RES_hhdet_tesh!O177/RES_summary!O$19</f>
        <v>6.5898663758018392</v>
      </c>
      <c r="P177" s="176">
        <f>RES_hhdet_tesh!P177/RES_summary!P$19</f>
        <v>6.9079188675054057</v>
      </c>
      <c r="Q177" s="176">
        <f>RES_hhdet_tesh!Q177/RES_summary!Q$19</f>
        <v>7.5654936561220572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64.11939206811131</v>
      </c>
      <c r="C3" s="184">
        <f>RES_hhdet_emih!C3/RES_summary!C$19</f>
        <v>70.152480244307853</v>
      </c>
      <c r="D3" s="184">
        <f>RES_hhdet_emih!D3/RES_summary!D$19</f>
        <v>63.464802053766817</v>
      </c>
      <c r="E3" s="184">
        <f>RES_hhdet_emih!E3/RES_summary!E$19</f>
        <v>65.073918394993086</v>
      </c>
      <c r="F3" s="184">
        <f>RES_hhdet_emih!F3/RES_summary!F$19</f>
        <v>66.426391267326707</v>
      </c>
      <c r="G3" s="184">
        <f>RES_hhdet_emih!G3/RES_summary!G$19</f>
        <v>63.281829157860876</v>
      </c>
      <c r="H3" s="184">
        <f>RES_hhdet_emih!H3/RES_summary!H$19</f>
        <v>57.569394409742507</v>
      </c>
      <c r="I3" s="184">
        <f>RES_hhdet_emih!I3/RES_summary!I$19</f>
        <v>46.709252888757234</v>
      </c>
      <c r="J3" s="184">
        <f>RES_hhdet_emih!J3/RES_summary!J$19</f>
        <v>55.206702737143281</v>
      </c>
      <c r="K3" s="184">
        <f>RES_hhdet_emih!K3/RES_summary!K$19</f>
        <v>49.175386783467737</v>
      </c>
      <c r="L3" s="184">
        <f>RES_hhdet_emih!L3/RES_summary!L$19</f>
        <v>54.103867196730157</v>
      </c>
      <c r="M3" s="184">
        <f>RES_hhdet_emih!M3/RES_summary!M$19</f>
        <v>46.205053093961418</v>
      </c>
      <c r="N3" s="184">
        <f>RES_hhdet_emih!N3/RES_summary!N$19</f>
        <v>46.682528852554888</v>
      </c>
      <c r="O3" s="184">
        <f>RES_hhdet_emih!O3/RES_summary!O$19</f>
        <v>52.941059010741284</v>
      </c>
      <c r="P3" s="184">
        <f>RES_hhdet_emih!P3/RES_summary!P$19</f>
        <v>40.779125321776981</v>
      </c>
      <c r="Q3" s="184">
        <f>RES_hhdet_emih!Q3/RES_summary!Q$19</f>
        <v>46.546514391570504</v>
      </c>
    </row>
    <row r="4" spans="1:17" ht="12.95" customHeight="1" x14ac:dyDescent="0.25">
      <c r="A4" s="158" t="s">
        <v>65</v>
      </c>
      <c r="B4" s="178">
        <f>RES_hhdet_emih!B4/RES_summary!B$19</f>
        <v>61.652211878758244</v>
      </c>
      <c r="C4" s="178">
        <f>RES_hhdet_emih!C4/RES_summary!C$19</f>
        <v>67.699986374166187</v>
      </c>
      <c r="D4" s="178">
        <f>RES_hhdet_emih!D4/RES_summary!D$19</f>
        <v>60.911809104089045</v>
      </c>
      <c r="E4" s="178">
        <f>RES_hhdet_emih!E4/RES_summary!E$19</f>
        <v>62.790047328653564</v>
      </c>
      <c r="F4" s="178">
        <f>RES_hhdet_emih!F4/RES_summary!F$19</f>
        <v>64.13013223569358</v>
      </c>
      <c r="G4" s="178">
        <f>RES_hhdet_emih!G4/RES_summary!G$19</f>
        <v>61.084277653919209</v>
      </c>
      <c r="H4" s="178">
        <f>RES_hhdet_emih!H4/RES_summary!H$19</f>
        <v>55.452961264921477</v>
      </c>
      <c r="I4" s="178">
        <f>RES_hhdet_emih!I4/RES_summary!I$19</f>
        <v>44.573496220072748</v>
      </c>
      <c r="J4" s="178">
        <f>RES_hhdet_emih!J4/RES_summary!J$19</f>
        <v>52.789691897311428</v>
      </c>
      <c r="K4" s="178">
        <f>RES_hhdet_emih!K4/RES_summary!K$19</f>
        <v>47.062672009235037</v>
      </c>
      <c r="L4" s="178">
        <f>RES_hhdet_emih!L4/RES_summary!L$19</f>
        <v>52.164266228874553</v>
      </c>
      <c r="M4" s="178">
        <f>RES_hhdet_emih!M4/RES_summary!M$19</f>
        <v>44.01256518543881</v>
      </c>
      <c r="N4" s="178">
        <f>RES_hhdet_emih!N4/RES_summary!N$19</f>
        <v>44.550641722269589</v>
      </c>
      <c r="O4" s="178">
        <f>RES_hhdet_emih!O4/RES_summary!O$19</f>
        <v>50.875851337631751</v>
      </c>
      <c r="P4" s="178">
        <f>RES_hhdet_emih!P4/RES_summary!P$19</f>
        <v>38.674707265367161</v>
      </c>
      <c r="Q4" s="178">
        <f>RES_hhdet_emih!Q4/RES_summary!Q$19</f>
        <v>44.545641273839529</v>
      </c>
    </row>
    <row r="5" spans="1:17" ht="12" customHeight="1" x14ac:dyDescent="0.25">
      <c r="A5" s="23" t="s">
        <v>58</v>
      </c>
      <c r="B5" s="177">
        <f>RES_hhdet_emih!B5/RES_summary!B$19</f>
        <v>61.652211878758244</v>
      </c>
      <c r="C5" s="177">
        <f>RES_hhdet_emih!C5/RES_summary!C$19</f>
        <v>67.699986374166187</v>
      </c>
      <c r="D5" s="177">
        <f>RES_hhdet_emih!D5/RES_summary!D$19</f>
        <v>60.911809104089045</v>
      </c>
      <c r="E5" s="177">
        <f>RES_hhdet_emih!E5/RES_summary!E$19</f>
        <v>62.790047328653564</v>
      </c>
      <c r="F5" s="177">
        <f>RES_hhdet_emih!F5/RES_summary!F$19</f>
        <v>64.13013223569358</v>
      </c>
      <c r="G5" s="177">
        <f>RES_hhdet_emih!G5/RES_summary!G$19</f>
        <v>61.084277653919209</v>
      </c>
      <c r="H5" s="177">
        <f>RES_hhdet_emih!H5/RES_summary!H$19</f>
        <v>55.452961264921477</v>
      </c>
      <c r="I5" s="177">
        <f>RES_hhdet_emih!I5/RES_summary!I$19</f>
        <v>44.573496220072748</v>
      </c>
      <c r="J5" s="177">
        <f>RES_hhdet_emih!J5/RES_summary!J$19</f>
        <v>52.789691897311428</v>
      </c>
      <c r="K5" s="177">
        <f>RES_hhdet_emih!K5/RES_summary!K$19</f>
        <v>47.062672009235037</v>
      </c>
      <c r="L5" s="177">
        <f>RES_hhdet_emih!L5/RES_summary!L$19</f>
        <v>52.164266228874553</v>
      </c>
      <c r="M5" s="177">
        <f>RES_hhdet_emih!M5/RES_summary!M$19</f>
        <v>44.01256518543881</v>
      </c>
      <c r="N5" s="177">
        <f>RES_hhdet_emih!N5/RES_summary!N$19</f>
        <v>44.550641722269589</v>
      </c>
      <c r="O5" s="177">
        <f>RES_hhdet_emih!O5/RES_summary!O$19</f>
        <v>50.875851337631751</v>
      </c>
      <c r="P5" s="177">
        <f>RES_hhdet_emih!P5/RES_summary!P$19</f>
        <v>38.674707265367161</v>
      </c>
      <c r="Q5" s="177">
        <f>RES_hhdet_emih!Q5/RES_summary!Q$19</f>
        <v>44.545641273839529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2.1750600107259364</v>
      </c>
      <c r="C9" s="178">
        <f>RES_hhdet_emih!C9/RES_summary!C$19</f>
        <v>2.1612894123489768</v>
      </c>
      <c r="D9" s="178">
        <f>RES_hhdet_emih!D9/RES_summary!D$19</f>
        <v>2.1027709299451254</v>
      </c>
      <c r="E9" s="178">
        <f>RES_hhdet_emih!E9/RES_summary!E$19</f>
        <v>2.0607655553642021</v>
      </c>
      <c r="F9" s="178">
        <f>RES_hhdet_emih!F9/RES_summary!F$19</f>
        <v>2.0351099467766489</v>
      </c>
      <c r="G9" s="178">
        <f>RES_hhdet_emih!G9/RES_summary!G$19</f>
        <v>1.9811581975819466</v>
      </c>
      <c r="H9" s="178">
        <f>RES_hhdet_emih!H9/RES_summary!H$19</f>
        <v>1.9323894420417742</v>
      </c>
      <c r="I9" s="178">
        <f>RES_hhdet_emih!I9/RES_summary!I$19</f>
        <v>1.8793560495547605</v>
      </c>
      <c r="J9" s="178">
        <f>RES_hhdet_emih!J9/RES_summary!J$19</f>
        <v>1.859559485846807</v>
      </c>
      <c r="K9" s="178">
        <f>RES_hhdet_emih!K9/RES_summary!K$19</f>
        <v>1.8010208004257229</v>
      </c>
      <c r="L9" s="178">
        <f>RES_hhdet_emih!L9/RES_summary!L$19</f>
        <v>1.7975107573951208</v>
      </c>
      <c r="M9" s="178">
        <f>RES_hhdet_emih!M9/RES_summary!M$19</f>
        <v>1.7460451730345961</v>
      </c>
      <c r="N9" s="178">
        <f>RES_hhdet_emih!N9/RES_summary!N$19</f>
        <v>1.7277740496334786</v>
      </c>
      <c r="O9" s="178">
        <f>RES_hhdet_emih!O9/RES_summary!O$19</f>
        <v>1.6981324917627421</v>
      </c>
      <c r="P9" s="178">
        <f>RES_hhdet_emih!P9/RES_summary!P$19</f>
        <v>1.6570574337275532</v>
      </c>
      <c r="Q9" s="178">
        <f>RES_hhdet_emih!Q9/RES_summary!Q$19</f>
        <v>1.6022972605427261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6.0216871766452824</v>
      </c>
      <c r="C11" s="183">
        <f>RES_hhdet_emih!C11/RES_summary!C$19</f>
        <v>6.0506120085009005</v>
      </c>
      <c r="D11" s="183">
        <f>RES_hhdet_emih!D11/RES_summary!D$19</f>
        <v>5.9501554148024027</v>
      </c>
      <c r="E11" s="183">
        <f>RES_hhdet_emih!E11/RES_summary!E$19</f>
        <v>5.8992174420986396</v>
      </c>
      <c r="F11" s="183">
        <f>RES_hhdet_emih!F11/RES_summary!F$19</f>
        <v>5.8887970538197916</v>
      </c>
      <c r="G11" s="183">
        <f>RES_hhdet_emih!G11/RES_summary!G$19</f>
        <v>5.7931503246735252</v>
      </c>
      <c r="H11" s="183">
        <f>RES_hhdet_emih!H11/RES_summary!H$19</f>
        <v>5.7155510370157181</v>
      </c>
      <c r="I11" s="183">
        <f>RES_hhdet_emih!I11/RES_summary!I$19</f>
        <v>5.6291401693871874</v>
      </c>
      <c r="J11" s="183">
        <f>RES_hhdet_emih!J11/RES_summary!J$19</f>
        <v>5.6392013318963174</v>
      </c>
      <c r="K11" s="183">
        <f>RES_hhdet_emih!K11/RES_summary!K$19</f>
        <v>5.5576924743600857</v>
      </c>
      <c r="L11" s="183">
        <f>RES_hhdet_emih!L11/RES_summary!L$19</f>
        <v>5.6196803977467376</v>
      </c>
      <c r="M11" s="183">
        <f>RES_hhdet_emih!M11/RES_summary!M$19</f>
        <v>5.5360141934525586</v>
      </c>
      <c r="N11" s="183">
        <f>RES_hhdet_emih!N11/RES_summary!N$19</f>
        <v>5.5487182716290819</v>
      </c>
      <c r="O11" s="183">
        <f>RES_hhdet_emih!O11/RES_summary!O$19</f>
        <v>5.541047573597357</v>
      </c>
      <c r="P11" s="183">
        <f>RES_hhdet_emih!P11/RES_summary!P$19</f>
        <v>5.4838656877788514</v>
      </c>
      <c r="Q11" s="183">
        <f>RES_hhdet_emih!Q11/RES_summary!Q$19</f>
        <v>5.3786262608466382</v>
      </c>
    </row>
    <row r="12" spans="1:17" ht="12" customHeight="1" x14ac:dyDescent="0.25">
      <c r="A12" s="167" t="s">
        <v>143</v>
      </c>
      <c r="B12" s="183">
        <f>RES_hhdet_emih!B12/RES_summary!B$19</f>
        <v>3.9140966648198394</v>
      </c>
      <c r="C12" s="183">
        <f>RES_hhdet_emih!C12/RES_summary!C$19</f>
        <v>3.9328978055258808</v>
      </c>
      <c r="D12" s="183">
        <f>RES_hhdet_emih!D12/RES_summary!D$19</f>
        <v>3.8676010196218003</v>
      </c>
      <c r="E12" s="183">
        <f>RES_hhdet_emih!E12/RES_summary!E$19</f>
        <v>3.8344913373643164</v>
      </c>
      <c r="F12" s="183">
        <f>RES_hhdet_emih!F12/RES_summary!F$19</f>
        <v>3.8277180849827821</v>
      </c>
      <c r="G12" s="183">
        <f>RES_hhdet_emih!G12/RES_summary!G$19</f>
        <v>3.7655477110379083</v>
      </c>
      <c r="H12" s="183">
        <f>RES_hhdet_emih!H12/RES_summary!H$19</f>
        <v>3.7151081740602283</v>
      </c>
      <c r="I12" s="183">
        <f>RES_hhdet_emih!I12/RES_summary!I$19</f>
        <v>3.6589411101016984</v>
      </c>
      <c r="J12" s="183">
        <f>RES_hhdet_emih!J12/RES_summary!J$19</f>
        <v>3.6654808657327309</v>
      </c>
      <c r="K12" s="183">
        <f>RES_hhdet_emih!K12/RES_summary!K$19</f>
        <v>3.6125001083340815</v>
      </c>
      <c r="L12" s="183">
        <f>RES_hhdet_emih!L12/RES_summary!L$19</f>
        <v>3.6527922585353547</v>
      </c>
      <c r="M12" s="183">
        <f>RES_hhdet_emih!M12/RES_summary!M$19</f>
        <v>3.5984092257441285</v>
      </c>
      <c r="N12" s="183">
        <f>RES_hhdet_emih!N12/RES_summary!N$19</f>
        <v>3.6066668765588821</v>
      </c>
      <c r="O12" s="183">
        <f>RES_hhdet_emih!O12/RES_summary!O$19</f>
        <v>3.6016809228382538</v>
      </c>
      <c r="P12" s="183">
        <f>RES_hhdet_emih!P12/RES_summary!P$19</f>
        <v>3.5645126970562235</v>
      </c>
      <c r="Q12" s="183">
        <f>RES_hhdet_emih!Q12/RES_summary!Q$19</f>
        <v>3.4961070695502836</v>
      </c>
    </row>
    <row r="13" spans="1:17" ht="12" customHeight="1" x14ac:dyDescent="0.25">
      <c r="A13" s="166" t="s">
        <v>57</v>
      </c>
      <c r="B13" s="182">
        <f>RES_hhdet_emih!B13/RES_summary!B$19</f>
        <v>3.9140966648198394</v>
      </c>
      <c r="C13" s="182">
        <f>RES_hhdet_emih!C13/RES_summary!C$19</f>
        <v>3.9328978055258808</v>
      </c>
      <c r="D13" s="182">
        <f>RES_hhdet_emih!D13/RES_summary!D$19</f>
        <v>3.8676010196218003</v>
      </c>
      <c r="E13" s="182">
        <f>RES_hhdet_emih!E13/RES_summary!E$19</f>
        <v>3.8344913373643164</v>
      </c>
      <c r="F13" s="182">
        <f>RES_hhdet_emih!F13/RES_summary!F$19</f>
        <v>3.8277180849827821</v>
      </c>
      <c r="G13" s="182">
        <f>RES_hhdet_emih!G13/RES_summary!G$19</f>
        <v>3.7655477110379083</v>
      </c>
      <c r="H13" s="182">
        <f>RES_hhdet_emih!H13/RES_summary!H$19</f>
        <v>3.7151081740602283</v>
      </c>
      <c r="I13" s="182">
        <f>RES_hhdet_emih!I13/RES_summary!I$19</f>
        <v>3.6589411101016984</v>
      </c>
      <c r="J13" s="182">
        <f>RES_hhdet_emih!J13/RES_summary!J$19</f>
        <v>3.6654808657327309</v>
      </c>
      <c r="K13" s="182">
        <f>RES_hhdet_emih!K13/RES_summary!K$19</f>
        <v>3.6125001083340815</v>
      </c>
      <c r="L13" s="182">
        <f>RES_hhdet_emih!L13/RES_summary!L$19</f>
        <v>3.6527922585353547</v>
      </c>
      <c r="M13" s="182">
        <f>RES_hhdet_emih!M13/RES_summary!M$19</f>
        <v>3.5984092257441285</v>
      </c>
      <c r="N13" s="182">
        <f>RES_hhdet_emih!N13/RES_summary!N$19</f>
        <v>3.6066668765588821</v>
      </c>
      <c r="O13" s="182">
        <f>RES_hhdet_emih!O13/RES_summary!O$19</f>
        <v>3.6016809228382538</v>
      </c>
      <c r="P13" s="182">
        <f>RES_hhdet_emih!P13/RES_summary!P$19</f>
        <v>3.5645126970562235</v>
      </c>
      <c r="Q13" s="182">
        <f>RES_hhdet_emih!Q13/RES_summary!Q$19</f>
        <v>3.4961070695502836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0.29212017862712364</v>
      </c>
      <c r="C19" s="178">
        <f>RES_hhdet_emih!C19/RES_summary!C$19</f>
        <v>0.29120445779268878</v>
      </c>
      <c r="D19" s="178">
        <f>RES_hhdet_emih!D19/RES_summary!D$19</f>
        <v>0.45022201973263581</v>
      </c>
      <c r="E19" s="178">
        <f>RES_hhdet_emih!E19/RES_summary!E$19</f>
        <v>0.22310551097532094</v>
      </c>
      <c r="F19" s="178">
        <f>RES_hhdet_emih!F19/RES_summary!F$19</f>
        <v>0.26114908485647281</v>
      </c>
      <c r="G19" s="178">
        <f>RES_hhdet_emih!G19/RES_summary!G$19</f>
        <v>0.21639330635972417</v>
      </c>
      <c r="H19" s="178">
        <f>RES_hhdet_emih!H19/RES_summary!H$19</f>
        <v>0.18404370277925297</v>
      </c>
      <c r="I19" s="178">
        <f>RES_hhdet_emih!I19/RES_summary!I$19</f>
        <v>0.25640061912972822</v>
      </c>
      <c r="J19" s="178">
        <f>RES_hhdet_emih!J19/RES_summary!J$19</f>
        <v>0.55745135398504098</v>
      </c>
      <c r="K19" s="178">
        <f>RES_hhdet_emih!K19/RES_summary!K$19</f>
        <v>0.31169397380696917</v>
      </c>
      <c r="L19" s="178">
        <f>RES_hhdet_emih!L19/RES_summary!L$19</f>
        <v>0.14209021046047907</v>
      </c>
      <c r="M19" s="178">
        <f>RES_hhdet_emih!M19/RES_summary!M$19</f>
        <v>0.44644273548801611</v>
      </c>
      <c r="N19" s="178">
        <f>RES_hhdet_emih!N19/RES_summary!N$19</f>
        <v>0.40411308065181817</v>
      </c>
      <c r="O19" s="178">
        <f>RES_hhdet_emih!O19/RES_summary!O$19</f>
        <v>0.36707518134679334</v>
      </c>
      <c r="P19" s="178">
        <f>RES_hhdet_emih!P19/RES_summary!P$19</f>
        <v>0.44736062268227</v>
      </c>
      <c r="Q19" s="178">
        <f>RES_hhdet_emih!Q19/RES_summary!Q$19</f>
        <v>0.39857585718825328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2.7581249875230847</v>
      </c>
      <c r="C21" s="177">
        <f>RES_hhdet_emih!C21/RES_summary!C$19</f>
        <v>2.7327034990696877</v>
      </c>
      <c r="D21" s="177">
        <f>RES_hhdet_emih!D21/RES_summary!D$19</f>
        <v>2.6224142524823795</v>
      </c>
      <c r="E21" s="177">
        <f>RES_hhdet_emih!E21/RES_summary!E$19</f>
        <v>2.6736006109442636</v>
      </c>
      <c r="F21" s="177">
        <f>RES_hhdet_emih!F21/RES_summary!F$19</f>
        <v>2.652320248633659</v>
      </c>
      <c r="G21" s="177">
        <f>RES_hhdet_emih!G21/RES_summary!G$19</f>
        <v>2.6244407042192166</v>
      </c>
      <c r="H21" s="177">
        <f>RES_hhdet_emih!H21/RES_summary!H$19</f>
        <v>2.6159996846990889</v>
      </c>
      <c r="I21" s="177">
        <f>RES_hhdet_emih!I21/RES_summary!I$19</f>
        <v>2.5843117942521636</v>
      </c>
      <c r="J21" s="177">
        <f>RES_hhdet_emih!J21/RES_summary!J$19</f>
        <v>2.5199301641553342</v>
      </c>
      <c r="K21" s="177">
        <f>RES_hhdet_emih!K21/RES_summary!K$19</f>
        <v>2.5378648413071532</v>
      </c>
      <c r="L21" s="177">
        <f>RES_hhdet_emih!L21/RES_summary!L$19</f>
        <v>2.5651881592488786</v>
      </c>
      <c r="M21" s="177">
        <f>RES_hhdet_emih!M21/RES_summary!M$19</f>
        <v>2.5135513634857869</v>
      </c>
      <c r="N21" s="177">
        <f>RES_hhdet_emih!N21/RES_summary!N$19</f>
        <v>2.4972089186124182</v>
      </c>
      <c r="O21" s="177">
        <f>RES_hhdet_emih!O21/RES_summary!O$19</f>
        <v>2.4780608563367017</v>
      </c>
      <c r="P21" s="177">
        <f>RES_hhdet_emih!P21/RES_summary!P$19</f>
        <v>2.4306262276318145</v>
      </c>
      <c r="Q21" s="177">
        <f>RES_hhdet_emih!Q21/RES_summary!Q$19</f>
        <v>2.473639786136963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37.345594093412743</v>
      </c>
      <c r="C24" s="184">
        <f>RES_hhdet_emih!C24/RES_summary!C$19</f>
        <v>36.950844376494373</v>
      </c>
      <c r="D24" s="184">
        <f>RES_hhdet_emih!D24/RES_summary!D$19</f>
        <v>35.165902820561527</v>
      </c>
      <c r="E24" s="184">
        <f>RES_hhdet_emih!E24/RES_summary!E$19</f>
        <v>36.66398536676099</v>
      </c>
      <c r="F24" s="184">
        <f>RES_hhdet_emih!F24/RES_summary!F$19</f>
        <v>36.288759217060807</v>
      </c>
      <c r="G24" s="184">
        <f>RES_hhdet_emih!G24/RES_summary!G$19</f>
        <v>35.394826074490744</v>
      </c>
      <c r="H24" s="184">
        <f>RES_hhdet_emih!H24/RES_summary!H$19</f>
        <v>31.072349160028047</v>
      </c>
      <c r="I24" s="184">
        <f>RES_hhdet_emih!I24/RES_summary!I$19</f>
        <v>28.665286327567539</v>
      </c>
      <c r="J24" s="184">
        <f>RES_hhdet_emih!J24/RES_summary!J$19</f>
        <v>30.067330820196386</v>
      </c>
      <c r="K24" s="184">
        <f>RES_hhdet_emih!K24/RES_summary!K$19</f>
        <v>28.861618810433715</v>
      </c>
      <c r="L24" s="184">
        <f>RES_hhdet_emih!L24/RES_summary!L$19</f>
        <v>31.544982906515251</v>
      </c>
      <c r="M24" s="184">
        <f>RES_hhdet_emih!M24/RES_summary!M$19</f>
        <v>25.875644196933525</v>
      </c>
      <c r="N24" s="184">
        <f>RES_hhdet_emih!N24/RES_summary!N$19</f>
        <v>26.353908415099173</v>
      </c>
      <c r="O24" s="184">
        <f>RES_hhdet_emih!O24/RES_summary!O$19</f>
        <v>28.44383393075012</v>
      </c>
      <c r="P24" s="184">
        <f>RES_hhdet_emih!P24/RES_summary!P$19</f>
        <v>23.294266213052751</v>
      </c>
      <c r="Q24" s="184">
        <f>RES_hhdet_emih!Q24/RES_summary!Q$19</f>
        <v>25.782458172192232</v>
      </c>
    </row>
    <row r="25" spans="1:17" ht="12.95" customHeight="1" x14ac:dyDescent="0.25">
      <c r="A25" s="158" t="s">
        <v>65</v>
      </c>
      <c r="B25" s="178">
        <f>RES_hhdet_emih!B25/RES_summary!B$19</f>
        <v>34.878102993663653</v>
      </c>
      <c r="C25" s="178">
        <f>RES_hhdet_emih!C25/RES_summary!C$19</f>
        <v>34.457210755101087</v>
      </c>
      <c r="D25" s="178">
        <f>RES_hhdet_emih!D25/RES_summary!D$19</f>
        <v>32.528496380297007</v>
      </c>
      <c r="E25" s="178">
        <f>RES_hhdet_emih!E25/RES_summary!E$19</f>
        <v>34.249533011782411</v>
      </c>
      <c r="F25" s="178">
        <f>RES_hhdet_emih!F25/RES_summary!F$19</f>
        <v>33.819515723070275</v>
      </c>
      <c r="G25" s="178">
        <f>RES_hhdet_emih!G25/RES_summary!G$19</f>
        <v>32.984776691490531</v>
      </c>
      <c r="H25" s="178">
        <f>RES_hhdet_emih!H25/RES_summary!H$19</f>
        <v>28.706173568631534</v>
      </c>
      <c r="I25" s="178">
        <f>RES_hhdet_emih!I25/RES_summary!I$19</f>
        <v>26.243696576294379</v>
      </c>
      <c r="J25" s="178">
        <f>RES_hhdet_emih!J25/RES_summary!J$19</f>
        <v>27.322369462562282</v>
      </c>
      <c r="K25" s="178">
        <f>RES_hhdet_emih!K25/RES_summary!K$19</f>
        <v>26.385185294190109</v>
      </c>
      <c r="L25" s="178">
        <f>RES_hhdet_emih!L25/RES_summary!L$19</f>
        <v>29.19816288573038</v>
      </c>
      <c r="M25" s="178">
        <f>RES_hhdet_emih!M25/RES_summary!M$19</f>
        <v>23.24323176165095</v>
      </c>
      <c r="N25" s="178">
        <f>RES_hhdet_emih!N25/RES_summary!N$19</f>
        <v>23.741706665607573</v>
      </c>
      <c r="O25" s="178">
        <f>RES_hhdet_emih!O25/RES_summary!O$19</f>
        <v>25.862057832775385</v>
      </c>
      <c r="P25" s="178">
        <f>RES_hhdet_emih!P25/RES_summary!P$19</f>
        <v>20.641556114192234</v>
      </c>
      <c r="Q25" s="178">
        <f>RES_hhdet_emih!Q25/RES_summary!Q$19</f>
        <v>23.206255631257569</v>
      </c>
    </row>
    <row r="26" spans="1:17" ht="12" customHeight="1" x14ac:dyDescent="0.25">
      <c r="A26" s="23" t="s">
        <v>84</v>
      </c>
      <c r="B26" s="177">
        <f>RES_hhdet_emih!B26/RES_summary!B$19</f>
        <v>34.878102993663653</v>
      </c>
      <c r="C26" s="177">
        <f>RES_hhdet_emih!C26/RES_summary!C$19</f>
        <v>34.457210755101087</v>
      </c>
      <c r="D26" s="177">
        <f>RES_hhdet_emih!D26/RES_summary!D$19</f>
        <v>32.528496380297007</v>
      </c>
      <c r="E26" s="177">
        <f>RES_hhdet_emih!E26/RES_summary!E$19</f>
        <v>34.249533011782411</v>
      </c>
      <c r="F26" s="177">
        <f>RES_hhdet_emih!F26/RES_summary!F$19</f>
        <v>33.819515723070275</v>
      </c>
      <c r="G26" s="177">
        <f>RES_hhdet_emih!G26/RES_summary!G$19</f>
        <v>32.984776691490531</v>
      </c>
      <c r="H26" s="177">
        <f>RES_hhdet_emih!H26/RES_summary!H$19</f>
        <v>28.706173568631534</v>
      </c>
      <c r="I26" s="177">
        <f>RES_hhdet_emih!I26/RES_summary!I$19</f>
        <v>26.243696576294379</v>
      </c>
      <c r="J26" s="177">
        <f>RES_hhdet_emih!J26/RES_summary!J$19</f>
        <v>27.322369462562282</v>
      </c>
      <c r="K26" s="177">
        <f>RES_hhdet_emih!K26/RES_summary!K$19</f>
        <v>26.385185294190109</v>
      </c>
      <c r="L26" s="177">
        <f>RES_hhdet_emih!L26/RES_summary!L$19</f>
        <v>29.19816288573038</v>
      </c>
      <c r="M26" s="177">
        <f>RES_hhdet_emih!M26/RES_summary!M$19</f>
        <v>23.24323176165095</v>
      </c>
      <c r="N26" s="177">
        <f>RES_hhdet_emih!N26/RES_summary!N$19</f>
        <v>23.741706665607573</v>
      </c>
      <c r="O26" s="177">
        <f>RES_hhdet_emih!O26/RES_summary!O$19</f>
        <v>25.862057832775385</v>
      </c>
      <c r="P26" s="177">
        <f>RES_hhdet_emih!P26/RES_summary!P$19</f>
        <v>20.641556114192234</v>
      </c>
      <c r="Q26" s="177">
        <f>RES_hhdet_emih!Q26/RES_summary!Q$19</f>
        <v>23.206255631257569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2.1754266262624378</v>
      </c>
      <c r="C30" s="178">
        <f>RES_hhdet_emih!C30/RES_summary!C$19</f>
        <v>2.206025035527257</v>
      </c>
      <c r="D30" s="178">
        <f>RES_hhdet_emih!D30/RES_summary!D$19</f>
        <v>2.190527509012842</v>
      </c>
      <c r="E30" s="178">
        <f>RES_hhdet_emih!E30/RES_summary!E$19</f>
        <v>2.1912416792384182</v>
      </c>
      <c r="F30" s="178">
        <f>RES_hhdet_emih!F30/RES_summary!F$19</f>
        <v>2.2086805541537089</v>
      </c>
      <c r="G30" s="178">
        <f>RES_hhdet_emih!G30/RES_summary!G$19</f>
        <v>2.1942715332834366</v>
      </c>
      <c r="H30" s="178">
        <f>RES_hhdet_emih!H30/RES_summary!H$19</f>
        <v>2.1844292330234722</v>
      </c>
      <c r="I30" s="178">
        <f>RES_hhdet_emih!I30/RES_summary!I$19</f>
        <v>2.1684127757598106</v>
      </c>
      <c r="J30" s="178">
        <f>RES_hhdet_emih!J30/RES_summary!J$19</f>
        <v>2.1897124061942042</v>
      </c>
      <c r="K30" s="178">
        <f>RES_hhdet_emih!K30/RES_summary!K$19</f>
        <v>2.1646045956939668</v>
      </c>
      <c r="L30" s="178">
        <f>RES_hhdet_emih!L30/RES_summary!L$19</f>
        <v>2.2047625045017059</v>
      </c>
      <c r="M30" s="178">
        <f>RES_hhdet_emih!M30/RES_summary!M$19</f>
        <v>2.1859547825461747</v>
      </c>
      <c r="N30" s="178">
        <f>RES_hhdet_emih!N30/RES_summary!N$19</f>
        <v>2.2080580919337489</v>
      </c>
      <c r="O30" s="178">
        <f>RES_hhdet_emih!O30/RES_summary!O$19</f>
        <v>2.2150131376111122</v>
      </c>
      <c r="P30" s="178">
        <f>RES_hhdet_emih!P30/RES_summary!P$19</f>
        <v>2.2057794200870595</v>
      </c>
      <c r="Q30" s="178">
        <f>RES_hhdet_emih!Q30/RES_summary!Q$19</f>
        <v>2.1774937321405705</v>
      </c>
    </row>
    <row r="31" spans="1:17" ht="12" customHeight="1" x14ac:dyDescent="0.25">
      <c r="A31" s="167" t="s">
        <v>169</v>
      </c>
      <c r="B31" s="183">
        <f>RES_hhdet_emih!B31/RES_summary!B$19</f>
        <v>6.0216871766452824</v>
      </c>
      <c r="C31" s="183">
        <f>RES_hhdet_emih!C31/RES_summary!C$19</f>
        <v>6.0506120085008996</v>
      </c>
      <c r="D31" s="183">
        <f>RES_hhdet_emih!D31/RES_summary!D$19</f>
        <v>5.9501554148024027</v>
      </c>
      <c r="E31" s="183">
        <f>RES_hhdet_emih!E31/RES_summary!E$19</f>
        <v>5.8992174420986387</v>
      </c>
      <c r="F31" s="183">
        <f>RES_hhdet_emih!F31/RES_summary!F$19</f>
        <v>5.8887970538197916</v>
      </c>
      <c r="G31" s="183">
        <f>RES_hhdet_emih!G31/RES_summary!G$19</f>
        <v>5.793150324673527</v>
      </c>
      <c r="H31" s="183">
        <f>RES_hhdet_emih!H31/RES_summary!H$19</f>
        <v>5.7155510370157172</v>
      </c>
      <c r="I31" s="183">
        <f>RES_hhdet_emih!I31/RES_summary!I$19</f>
        <v>5.6291401693871874</v>
      </c>
      <c r="J31" s="183">
        <f>RES_hhdet_emih!J31/RES_summary!J$19</f>
        <v>5.6392013318963174</v>
      </c>
      <c r="K31" s="183">
        <f>RES_hhdet_emih!K31/RES_summary!K$19</f>
        <v>5.5576924743600884</v>
      </c>
      <c r="L31" s="183">
        <f>RES_hhdet_emih!L31/RES_summary!L$19</f>
        <v>5.6196803977467376</v>
      </c>
      <c r="M31" s="183">
        <f>RES_hhdet_emih!M31/RES_summary!M$19</f>
        <v>5.5360141934525613</v>
      </c>
      <c r="N31" s="183">
        <f>RES_hhdet_emih!N31/RES_summary!N$19</f>
        <v>5.5487182716290864</v>
      </c>
      <c r="O31" s="183">
        <f>RES_hhdet_emih!O31/RES_summary!O$19</f>
        <v>5.541047573597357</v>
      </c>
      <c r="P31" s="183">
        <f>RES_hhdet_emih!P31/RES_summary!P$19</f>
        <v>5.4838656877788532</v>
      </c>
      <c r="Q31" s="183">
        <f>RES_hhdet_emih!Q31/RES_summary!Q$19</f>
        <v>5.37862626084664</v>
      </c>
    </row>
    <row r="32" spans="1:17" ht="12" customHeight="1" x14ac:dyDescent="0.25">
      <c r="A32" s="167" t="s">
        <v>168</v>
      </c>
      <c r="B32" s="183">
        <f>RES_hhdet_emih!B32/RES_summary!B$19</f>
        <v>3.9140966648198403</v>
      </c>
      <c r="C32" s="183">
        <f>RES_hhdet_emih!C32/RES_summary!C$19</f>
        <v>3.9328978055258776</v>
      </c>
      <c r="D32" s="183">
        <f>RES_hhdet_emih!D32/RES_summary!D$19</f>
        <v>3.8676010196217998</v>
      </c>
      <c r="E32" s="183">
        <f>RES_hhdet_emih!E32/RES_summary!E$19</f>
        <v>3.8344913373643248</v>
      </c>
      <c r="F32" s="183">
        <f>RES_hhdet_emih!F32/RES_summary!F$19</f>
        <v>3.827718084982783</v>
      </c>
      <c r="G32" s="183">
        <f>RES_hhdet_emih!G32/RES_summary!G$19</f>
        <v>3.7655477110379092</v>
      </c>
      <c r="H32" s="183">
        <f>RES_hhdet_emih!H32/RES_summary!H$19</f>
        <v>3.7151081740602296</v>
      </c>
      <c r="I32" s="183">
        <f>RES_hhdet_emih!I32/RES_summary!I$19</f>
        <v>3.6589411101017006</v>
      </c>
      <c r="J32" s="183">
        <f>RES_hhdet_emih!J32/RES_summary!J$19</f>
        <v>3.6654808657327291</v>
      </c>
      <c r="K32" s="183">
        <f>RES_hhdet_emih!K32/RES_summary!K$19</f>
        <v>3.6125001083340789</v>
      </c>
      <c r="L32" s="183">
        <f>RES_hhdet_emih!L32/RES_summary!L$19</f>
        <v>3.6527922585353534</v>
      </c>
      <c r="M32" s="183">
        <f>RES_hhdet_emih!M32/RES_summary!M$19</f>
        <v>3.5984092257441294</v>
      </c>
      <c r="N32" s="183">
        <f>RES_hhdet_emih!N32/RES_summary!N$19</f>
        <v>3.6066668765588812</v>
      </c>
      <c r="O32" s="183">
        <f>RES_hhdet_emih!O32/RES_summary!O$19</f>
        <v>3.6016809228382507</v>
      </c>
      <c r="P32" s="183">
        <f>RES_hhdet_emih!P32/RES_summary!P$19</f>
        <v>3.5645126970562235</v>
      </c>
      <c r="Q32" s="183">
        <f>RES_hhdet_emih!Q32/RES_summary!Q$19</f>
        <v>3.4961070695502832</v>
      </c>
    </row>
    <row r="33" spans="1:17" ht="12" customHeight="1" x14ac:dyDescent="0.25">
      <c r="A33" s="166" t="s">
        <v>57</v>
      </c>
      <c r="B33" s="182">
        <f>RES_hhdet_emih!B33/RES_summary!B$19</f>
        <v>3.9140966648198403</v>
      </c>
      <c r="C33" s="182">
        <f>RES_hhdet_emih!C33/RES_summary!C$19</f>
        <v>3.9328978055258776</v>
      </c>
      <c r="D33" s="182">
        <f>RES_hhdet_emih!D33/RES_summary!D$19</f>
        <v>3.8676010196217998</v>
      </c>
      <c r="E33" s="182">
        <f>RES_hhdet_emih!E33/RES_summary!E$19</f>
        <v>3.8344913373643248</v>
      </c>
      <c r="F33" s="182">
        <f>RES_hhdet_emih!F33/RES_summary!F$19</f>
        <v>3.827718084982783</v>
      </c>
      <c r="G33" s="182">
        <f>RES_hhdet_emih!G33/RES_summary!G$19</f>
        <v>3.7655477110379092</v>
      </c>
      <c r="H33" s="182">
        <f>RES_hhdet_emih!H33/RES_summary!H$19</f>
        <v>3.7151081740602296</v>
      </c>
      <c r="I33" s="182">
        <f>RES_hhdet_emih!I33/RES_summary!I$19</f>
        <v>3.6589411101017006</v>
      </c>
      <c r="J33" s="182">
        <f>RES_hhdet_emih!J33/RES_summary!J$19</f>
        <v>3.6654808657327291</v>
      </c>
      <c r="K33" s="182">
        <f>RES_hhdet_emih!K33/RES_summary!K$19</f>
        <v>3.6125001083340789</v>
      </c>
      <c r="L33" s="182">
        <f>RES_hhdet_emih!L33/RES_summary!L$19</f>
        <v>3.6527922585353534</v>
      </c>
      <c r="M33" s="182">
        <f>RES_hhdet_emih!M33/RES_summary!M$19</f>
        <v>3.5984092257441294</v>
      </c>
      <c r="N33" s="182">
        <f>RES_hhdet_emih!N33/RES_summary!N$19</f>
        <v>3.6066668765588812</v>
      </c>
      <c r="O33" s="182">
        <f>RES_hhdet_emih!O33/RES_summary!O$19</f>
        <v>3.6016809228382507</v>
      </c>
      <c r="P33" s="182">
        <f>RES_hhdet_emih!P33/RES_summary!P$19</f>
        <v>3.5645126970562235</v>
      </c>
      <c r="Q33" s="182">
        <f>RES_hhdet_emih!Q33/RES_summary!Q$19</f>
        <v>3.4961070695502832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0.29206447348664605</v>
      </c>
      <c r="C39" s="178">
        <f>RES_hhdet_emih!C39/RES_summary!C$19</f>
        <v>0.28760858586602939</v>
      </c>
      <c r="D39" s="178">
        <f>RES_hhdet_emih!D39/RES_summary!D$19</f>
        <v>0.44687893125168521</v>
      </c>
      <c r="E39" s="178">
        <f>RES_hhdet_emih!E39/RES_summary!E$19</f>
        <v>0.22321067574016457</v>
      </c>
      <c r="F39" s="178">
        <f>RES_hhdet_emih!F39/RES_summary!F$19</f>
        <v>0.2605629398368286</v>
      </c>
      <c r="G39" s="178">
        <f>RES_hhdet_emih!G39/RES_summary!G$19</f>
        <v>0.21577784971677688</v>
      </c>
      <c r="H39" s="178">
        <f>RES_hhdet_emih!H39/RES_summary!H$19</f>
        <v>0.18174635837304096</v>
      </c>
      <c r="I39" s="178">
        <f>RES_hhdet_emih!I39/RES_summary!I$19</f>
        <v>0.25317697551334573</v>
      </c>
      <c r="J39" s="178">
        <f>RES_hhdet_emih!J39/RES_summary!J$19</f>
        <v>0.55524895143989794</v>
      </c>
      <c r="K39" s="178">
        <f>RES_hhdet_emih!K39/RES_summary!K$19</f>
        <v>0.31182892054964045</v>
      </c>
      <c r="L39" s="178">
        <f>RES_hhdet_emih!L39/RES_summary!L$19</f>
        <v>0.14205751628316518</v>
      </c>
      <c r="M39" s="178">
        <f>RES_hhdet_emih!M39/RES_summary!M$19</f>
        <v>0.44645765273640381</v>
      </c>
      <c r="N39" s="178">
        <f>RES_hhdet_emih!N39/RES_summary!N$19</f>
        <v>0.4041436575578512</v>
      </c>
      <c r="O39" s="178">
        <f>RES_hhdet_emih!O39/RES_summary!O$19</f>
        <v>0.36676296036362221</v>
      </c>
      <c r="P39" s="178">
        <f>RES_hhdet_emih!P39/RES_summary!P$19</f>
        <v>0.44693067877346071</v>
      </c>
      <c r="Q39" s="178">
        <f>RES_hhdet_emih!Q39/RES_summary!Q$19</f>
        <v>0.39870880879409448</v>
      </c>
    </row>
    <row r="40" spans="1:17" ht="12" customHeight="1" x14ac:dyDescent="0.25">
      <c r="A40" s="23" t="s">
        <v>57</v>
      </c>
      <c r="B40" s="177">
        <f>RES_hhdet_emih!B40/RES_summary!B$19</f>
        <v>2.7581249875230847</v>
      </c>
      <c r="C40" s="177">
        <f>RES_hhdet_emih!C40/RES_summary!C$19</f>
        <v>2.6994174406580433</v>
      </c>
      <c r="D40" s="177">
        <f>RES_hhdet_emih!D40/RES_summary!D$19</f>
        <v>2.6034002006093369</v>
      </c>
      <c r="E40" s="177">
        <f>RES_hhdet_emih!E40/RES_summary!E$19</f>
        <v>2.6745029983358406</v>
      </c>
      <c r="F40" s="177">
        <f>RES_hhdet_emih!F40/RES_summary!F$19</f>
        <v>2.6449664626926817</v>
      </c>
      <c r="G40" s="177">
        <f>RES_hhdet_emih!G40/RES_summary!G$19</f>
        <v>2.6160920221623853</v>
      </c>
      <c r="H40" s="177">
        <f>RES_hhdet_emih!H40/RES_summary!H$19</f>
        <v>2.5834972079630685</v>
      </c>
      <c r="I40" s="177">
        <f>RES_hhdet_emih!I40/RES_summary!I$19</f>
        <v>2.550957904856574</v>
      </c>
      <c r="J40" s="177">
        <f>RES_hhdet_emih!J40/RES_summary!J$19</f>
        <v>2.5097462034202271</v>
      </c>
      <c r="K40" s="177">
        <f>RES_hhdet_emih!K40/RES_summary!K$19</f>
        <v>2.5389683908067733</v>
      </c>
      <c r="L40" s="177">
        <f>RES_hhdet_emih!L40/RES_summary!L$19</f>
        <v>2.5651881592488768</v>
      </c>
      <c r="M40" s="177">
        <f>RES_hhdet_emih!M40/RES_summary!M$19</f>
        <v>2.5134812436580778</v>
      </c>
      <c r="N40" s="177">
        <f>RES_hhdet_emih!N40/RES_summary!N$19</f>
        <v>2.4980474160915143</v>
      </c>
      <c r="O40" s="177">
        <f>RES_hhdet_emih!O40/RES_summary!O$19</f>
        <v>2.4755817093791768</v>
      </c>
      <c r="P40" s="177">
        <f>RES_hhdet_emih!P40/RES_summary!P$19</f>
        <v>2.4286656232260371</v>
      </c>
      <c r="Q40" s="177">
        <f>RES_hhdet_emih!Q40/RES_summary!Q$19</f>
        <v>2.473564334243048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48.424410216090187</v>
      </c>
      <c r="C43" s="184">
        <f>RES_hhdet_emih!C43/RES_summary!C$19</f>
        <v>47.835652716304125</v>
      </c>
      <c r="D43" s="184">
        <f>RES_hhdet_emih!D43/RES_summary!D$19</f>
        <v>41.649252293776144</v>
      </c>
      <c r="E43" s="184">
        <f>RES_hhdet_emih!E43/RES_summary!E$19</f>
        <v>46.459768399325561</v>
      </c>
      <c r="F43" s="184">
        <f>RES_hhdet_emih!F43/RES_summary!F$19</f>
        <v>46.445990449135159</v>
      </c>
      <c r="G43" s="184">
        <f>RES_hhdet_emih!G43/RES_summary!G$19</f>
        <v>46.269318179892949</v>
      </c>
      <c r="H43" s="184">
        <f>RES_hhdet_emih!H43/RES_summary!H$19</f>
        <v>40.393902216981012</v>
      </c>
      <c r="I43" s="184">
        <f>RES_hhdet_emih!I43/RES_summary!I$19</f>
        <v>33.915468028587092</v>
      </c>
      <c r="J43" s="184">
        <f>RES_hhdet_emih!J43/RES_summary!J$19</f>
        <v>43.50356481895389</v>
      </c>
      <c r="K43" s="184">
        <f>RES_hhdet_emih!K43/RES_summary!K$19</f>
        <v>35.970943184165783</v>
      </c>
      <c r="L43" s="184">
        <f>RES_hhdet_emih!L43/RES_summary!L$19</f>
        <v>39.709969257267169</v>
      </c>
      <c r="M43" s="184">
        <f>RES_hhdet_emih!M43/RES_summary!M$19</f>
        <v>33.778400624528338</v>
      </c>
      <c r="N43" s="184">
        <f>RES_hhdet_emih!N43/RES_summary!N$19</f>
        <v>33.568577495351008</v>
      </c>
      <c r="O43" s="184">
        <f>RES_hhdet_emih!O43/RES_summary!O$19</f>
        <v>36.587964657157578</v>
      </c>
      <c r="P43" s="184">
        <f>RES_hhdet_emih!P43/RES_summary!P$19</f>
        <v>29.905284255443899</v>
      </c>
      <c r="Q43" s="184">
        <f>RES_hhdet_emih!Q43/RES_summary!Q$19</f>
        <v>34.333060146994725</v>
      </c>
    </row>
    <row r="44" spans="1:17" ht="12.95" customHeight="1" x14ac:dyDescent="0.25">
      <c r="A44" s="158" t="s">
        <v>65</v>
      </c>
      <c r="B44" s="178">
        <f>RES_hhdet_emih!B44/RES_summary!B$19</f>
        <v>43.230057379718559</v>
      </c>
      <c r="C44" s="178">
        <f>RES_hhdet_emih!C44/RES_summary!C$19</f>
        <v>42.732653104295608</v>
      </c>
      <c r="D44" s="178">
        <f>RES_hhdet_emih!D44/RES_summary!D$19</f>
        <v>36.604252687837644</v>
      </c>
      <c r="E44" s="178">
        <f>RES_hhdet_emih!E44/RES_summary!E$19</f>
        <v>41.269442605387361</v>
      </c>
      <c r="F44" s="178">
        <f>RES_hhdet_emih!F44/RES_summary!F$19</f>
        <v>41.25128140297592</v>
      </c>
      <c r="G44" s="178">
        <f>RES_hhdet_emih!G44/RES_summary!G$19</f>
        <v>40.955527040184599</v>
      </c>
      <c r="H44" s="178">
        <f>RES_hhdet_emih!H44/RES_summary!H$19</f>
        <v>34.898748224988317</v>
      </c>
      <c r="I44" s="178">
        <f>RES_hhdet_emih!I44/RES_summary!I$19</f>
        <v>28.608623327814264</v>
      </c>
      <c r="J44" s="178">
        <f>RES_hhdet_emih!J44/RES_summary!J$19</f>
        <v>36.890454869239548</v>
      </c>
      <c r="K44" s="178">
        <f>RES_hhdet_emih!K44/RES_summary!K$19</f>
        <v>30.136421630238704</v>
      </c>
      <c r="L44" s="178">
        <f>RES_hhdet_emih!L44/RES_summary!L$19</f>
        <v>34.104766641441934</v>
      </c>
      <c r="M44" s="178">
        <f>RES_hhdet_emih!M44/RES_summary!M$19</f>
        <v>27.563964050259472</v>
      </c>
      <c r="N44" s="178">
        <f>RES_hhdet_emih!N44/RES_summary!N$19</f>
        <v>27.632633262072563</v>
      </c>
      <c r="O44" s="178">
        <f>RES_hhdet_emih!O44/RES_summary!O$19</f>
        <v>30.694703744936788</v>
      </c>
      <c r="P44" s="178">
        <f>RES_hhdet_emih!P44/RES_summary!P$19</f>
        <v>23.756141074027287</v>
      </c>
      <c r="Q44" s="178">
        <f>RES_hhdet_emih!Q44/RES_summary!Q$19</f>
        <v>28.15414550765329</v>
      </c>
    </row>
    <row r="45" spans="1:17" ht="12" customHeight="1" x14ac:dyDescent="0.25">
      <c r="A45" s="23" t="s">
        <v>166</v>
      </c>
      <c r="B45" s="177">
        <f>RES_hhdet_emih!B45/RES_summary!B$19</f>
        <v>43.230057379718559</v>
      </c>
      <c r="C45" s="177">
        <f>RES_hhdet_emih!C45/RES_summary!C$19</f>
        <v>42.732653104295608</v>
      </c>
      <c r="D45" s="177">
        <f>RES_hhdet_emih!D45/RES_summary!D$19</f>
        <v>36.604252687837644</v>
      </c>
      <c r="E45" s="177">
        <f>RES_hhdet_emih!E45/RES_summary!E$19</f>
        <v>41.269442605387361</v>
      </c>
      <c r="F45" s="177">
        <f>RES_hhdet_emih!F45/RES_summary!F$19</f>
        <v>41.25128140297592</v>
      </c>
      <c r="G45" s="177">
        <f>RES_hhdet_emih!G45/RES_summary!G$19</f>
        <v>40.955527040184599</v>
      </c>
      <c r="H45" s="177">
        <f>RES_hhdet_emih!H45/RES_summary!H$19</f>
        <v>34.898748224988317</v>
      </c>
      <c r="I45" s="177">
        <f>RES_hhdet_emih!I45/RES_summary!I$19</f>
        <v>28.608623327814264</v>
      </c>
      <c r="J45" s="177">
        <f>RES_hhdet_emih!J45/RES_summary!J$19</f>
        <v>36.890454869239548</v>
      </c>
      <c r="K45" s="177">
        <f>RES_hhdet_emih!K45/RES_summary!K$19</f>
        <v>30.136421630238704</v>
      </c>
      <c r="L45" s="177">
        <f>RES_hhdet_emih!L45/RES_summary!L$19</f>
        <v>34.104766641441934</v>
      </c>
      <c r="M45" s="177">
        <f>RES_hhdet_emih!M45/RES_summary!M$19</f>
        <v>27.563964050259472</v>
      </c>
      <c r="N45" s="177">
        <f>RES_hhdet_emih!N45/RES_summary!N$19</f>
        <v>27.632633262072563</v>
      </c>
      <c r="O45" s="177">
        <f>RES_hhdet_emih!O45/RES_summary!O$19</f>
        <v>30.694703744936788</v>
      </c>
      <c r="P45" s="177">
        <f>RES_hhdet_emih!P45/RES_summary!P$19</f>
        <v>23.756141074027287</v>
      </c>
      <c r="Q45" s="177">
        <f>RES_hhdet_emih!Q45/RES_summary!Q$19</f>
        <v>28.15414550765329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4.9022324480208601</v>
      </c>
      <c r="C49" s="178">
        <f>RES_hhdet_emih!C49/RES_summary!C$19</f>
        <v>4.8119245639200106</v>
      </c>
      <c r="D49" s="178">
        <f>RES_hhdet_emih!D49/RES_summary!D$19</f>
        <v>4.5950207906172249</v>
      </c>
      <c r="E49" s="178">
        <f>RES_hhdet_emih!E49/RES_summary!E$19</f>
        <v>4.9671320512545369</v>
      </c>
      <c r="F49" s="178">
        <f>RES_hhdet_emih!F49/RES_summary!F$19</f>
        <v>4.9339009374581275</v>
      </c>
      <c r="G49" s="178">
        <f>RES_hhdet_emih!G49/RES_summary!G$19</f>
        <v>5.0977886289405445</v>
      </c>
      <c r="H49" s="178">
        <f>RES_hhdet_emih!H49/RES_summary!H$19</f>
        <v>5.3111259394740964</v>
      </c>
      <c r="I49" s="178">
        <f>RES_hhdet_emih!I49/RES_summary!I$19</f>
        <v>5.0503033237241164</v>
      </c>
      <c r="J49" s="178">
        <f>RES_hhdet_emih!J49/RES_summary!J$19</f>
        <v>6.0545213775821445</v>
      </c>
      <c r="K49" s="178">
        <f>RES_hhdet_emih!K49/RES_summary!K$19</f>
        <v>5.5228230935629146</v>
      </c>
      <c r="L49" s="178">
        <f>RES_hhdet_emih!L49/RES_summary!L$19</f>
        <v>5.4631046489697406</v>
      </c>
      <c r="M49" s="178">
        <f>RES_hhdet_emih!M49/RES_summary!M$19</f>
        <v>5.768018953765087</v>
      </c>
      <c r="N49" s="178">
        <f>RES_hhdet_emih!N49/RES_summary!N$19</f>
        <v>5.5315369027452297</v>
      </c>
      <c r="O49" s="178">
        <f>RES_hhdet_emih!O49/RES_summary!O$19</f>
        <v>5.5258987881386874</v>
      </c>
      <c r="P49" s="178">
        <f>RES_hhdet_emih!P49/RES_summary!P$19</f>
        <v>5.7015723781273815</v>
      </c>
      <c r="Q49" s="178">
        <f>RES_hhdet_emih!Q49/RES_summary!Q$19</f>
        <v>5.780018354242614</v>
      </c>
    </row>
    <row r="50" spans="1:17" ht="12" customHeight="1" x14ac:dyDescent="0.25">
      <c r="A50" s="167" t="s">
        <v>165</v>
      </c>
      <c r="B50" s="183">
        <f>RES_hhdet_emih!B50/RES_summary!B$19</f>
        <v>7.3001786494426133</v>
      </c>
      <c r="C50" s="183">
        <f>RES_hhdet_emih!C50/RES_summary!C$19</f>
        <v>7.2209996120728714</v>
      </c>
      <c r="D50" s="183">
        <f>RES_hhdet_emih!D50/RES_summary!D$19</f>
        <v>6.9399884821433444</v>
      </c>
      <c r="E50" s="183">
        <f>RES_hhdet_emih!E50/RES_summary!E$19</f>
        <v>7.2278781939663741</v>
      </c>
      <c r="F50" s="183">
        <f>RES_hhdet_emih!F50/RES_summary!F$19</f>
        <v>7.1051010065446443</v>
      </c>
      <c r="G50" s="183">
        <f>RES_hhdet_emih!G50/RES_summary!G$19</f>
        <v>6.9910891656426557</v>
      </c>
      <c r="H50" s="183">
        <f>RES_hhdet_emih!H50/RES_summary!H$19</f>
        <v>7.1324542416134253</v>
      </c>
      <c r="I50" s="183">
        <f>RES_hhdet_emih!I50/RES_summary!I$19</f>
        <v>6.6860682650219037</v>
      </c>
      <c r="J50" s="183">
        <f>RES_hhdet_emih!J50/RES_summary!J$19</f>
        <v>7.0074066737785357</v>
      </c>
      <c r="K50" s="183">
        <f>RES_hhdet_emih!K50/RES_summary!K$19</f>
        <v>6.7036294757309314</v>
      </c>
      <c r="L50" s="183">
        <f>RES_hhdet_emih!L50/RES_summary!L$19</f>
        <v>6.6945457280982028</v>
      </c>
      <c r="M50" s="183">
        <f>RES_hhdet_emih!M50/RES_summary!M$19</f>
        <v>6.9323533376630619</v>
      </c>
      <c r="N50" s="183">
        <f>RES_hhdet_emih!N50/RES_summary!N$19</f>
        <v>6.6376916327391244</v>
      </c>
      <c r="O50" s="183">
        <f>RES_hhdet_emih!O50/RES_summary!O$19</f>
        <v>6.6195313019491335</v>
      </c>
      <c r="P50" s="183">
        <f>RES_hhdet_emih!P50/RES_summary!P$19</f>
        <v>6.6275046739011927</v>
      </c>
      <c r="Q50" s="183">
        <f>RES_hhdet_emih!Q50/RES_summary!Q$19</f>
        <v>6.5018401969112309</v>
      </c>
    </row>
    <row r="51" spans="1:17" ht="12" customHeight="1" x14ac:dyDescent="0.25">
      <c r="A51" s="167" t="s">
        <v>164</v>
      </c>
      <c r="B51" s="183">
        <f>RES_hhdet_emih!B51/RES_summary!B$19</f>
        <v>4.7451161221384766</v>
      </c>
      <c r="C51" s="183">
        <f>RES_hhdet_emih!C51/RES_summary!C$19</f>
        <v>4.693649747847533</v>
      </c>
      <c r="D51" s="183">
        <f>RES_hhdet_emih!D51/RES_summary!D$19</f>
        <v>4.5109925133933872</v>
      </c>
      <c r="E51" s="183">
        <f>RES_hhdet_emih!E51/RES_summary!E$19</f>
        <v>4.698120826078334</v>
      </c>
      <c r="F51" s="183">
        <f>RES_hhdet_emih!F51/RES_summary!F$19</f>
        <v>4.618315654253963</v>
      </c>
      <c r="G51" s="183">
        <f>RES_hhdet_emih!G51/RES_summary!G$19</f>
        <v>4.5442079576678669</v>
      </c>
      <c r="H51" s="183">
        <f>RES_hhdet_emih!H51/RES_summary!H$19</f>
        <v>4.6360952570487681</v>
      </c>
      <c r="I51" s="183">
        <f>RES_hhdet_emih!I51/RES_summary!I$19</f>
        <v>4.3459443722643183</v>
      </c>
      <c r="J51" s="183">
        <f>RES_hhdet_emih!J51/RES_summary!J$19</f>
        <v>4.5548143379561852</v>
      </c>
      <c r="K51" s="183">
        <f>RES_hhdet_emih!K51/RES_summary!K$19</f>
        <v>4.3573591592251351</v>
      </c>
      <c r="L51" s="183">
        <f>RES_hhdet_emih!L51/RES_summary!L$19</f>
        <v>4.3514547232637719</v>
      </c>
      <c r="M51" s="183">
        <f>RES_hhdet_emih!M51/RES_summary!M$19</f>
        <v>4.5060296694809461</v>
      </c>
      <c r="N51" s="183">
        <f>RES_hhdet_emih!N51/RES_summary!N$19</f>
        <v>4.3144995612803889</v>
      </c>
      <c r="O51" s="183">
        <f>RES_hhdet_emih!O51/RES_summary!O$19</f>
        <v>4.3026953462669031</v>
      </c>
      <c r="P51" s="183">
        <f>RES_hhdet_emih!P51/RES_summary!P$19</f>
        <v>4.3078780380357458</v>
      </c>
      <c r="Q51" s="183">
        <f>RES_hhdet_emih!Q51/RES_summary!Q$19</f>
        <v>4.2261961279922646</v>
      </c>
    </row>
    <row r="52" spans="1:17" ht="12" customHeight="1" x14ac:dyDescent="0.25">
      <c r="A52" s="166" t="s">
        <v>163</v>
      </c>
      <c r="B52" s="182">
        <f>RES_hhdet_emih!B52/RES_summary!B$19</f>
        <v>4.7451161221384766</v>
      </c>
      <c r="C52" s="182">
        <f>RES_hhdet_emih!C52/RES_summary!C$19</f>
        <v>4.693649747847533</v>
      </c>
      <c r="D52" s="182">
        <f>RES_hhdet_emih!D52/RES_summary!D$19</f>
        <v>4.5109925133933872</v>
      </c>
      <c r="E52" s="182">
        <f>RES_hhdet_emih!E52/RES_summary!E$19</f>
        <v>4.698120826078334</v>
      </c>
      <c r="F52" s="182">
        <f>RES_hhdet_emih!F52/RES_summary!F$19</f>
        <v>4.618315654253963</v>
      </c>
      <c r="G52" s="182">
        <f>RES_hhdet_emih!G52/RES_summary!G$19</f>
        <v>4.5442079576678669</v>
      </c>
      <c r="H52" s="182">
        <f>RES_hhdet_emih!H52/RES_summary!H$19</f>
        <v>4.6360952570487681</v>
      </c>
      <c r="I52" s="182">
        <f>RES_hhdet_emih!I52/RES_summary!I$19</f>
        <v>4.3459443722643183</v>
      </c>
      <c r="J52" s="182">
        <f>RES_hhdet_emih!J52/RES_summary!J$19</f>
        <v>4.5548143379561852</v>
      </c>
      <c r="K52" s="182">
        <f>RES_hhdet_emih!K52/RES_summary!K$19</f>
        <v>4.3573591592251351</v>
      </c>
      <c r="L52" s="182">
        <f>RES_hhdet_emih!L52/RES_summary!L$19</f>
        <v>4.3514547232637719</v>
      </c>
      <c r="M52" s="182">
        <f>RES_hhdet_emih!M52/RES_summary!M$19</f>
        <v>4.5060296694809461</v>
      </c>
      <c r="N52" s="182">
        <f>RES_hhdet_emih!N52/RES_summary!N$19</f>
        <v>4.3144995612803889</v>
      </c>
      <c r="O52" s="182">
        <f>RES_hhdet_emih!O52/RES_summary!O$19</f>
        <v>4.3026953462669031</v>
      </c>
      <c r="P52" s="182">
        <f>RES_hhdet_emih!P52/RES_summary!P$19</f>
        <v>4.3078780380357458</v>
      </c>
      <c r="Q52" s="182">
        <f>RES_hhdet_emih!Q52/RES_summary!Q$19</f>
        <v>4.2261961279922646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0.29212038835076781</v>
      </c>
      <c r="C58" s="178">
        <f>RES_hhdet_emih!C58/RES_summary!C$19</f>
        <v>0.29107504808849949</v>
      </c>
      <c r="D58" s="178">
        <f>RES_hhdet_emih!D58/RES_summary!D$19</f>
        <v>0.44997881532127976</v>
      </c>
      <c r="E58" s="178">
        <f>RES_hhdet_emih!E58/RES_summary!E$19</f>
        <v>0.22319374268366446</v>
      </c>
      <c r="F58" s="178">
        <f>RES_hhdet_emih!F58/RES_summary!F$19</f>
        <v>0.26080810870111187</v>
      </c>
      <c r="G58" s="178">
        <f>RES_hhdet_emih!G58/RES_summary!G$19</f>
        <v>0.21600251076781116</v>
      </c>
      <c r="H58" s="178">
        <f>RES_hhdet_emih!H58/RES_summary!H$19</f>
        <v>0.18402805251860133</v>
      </c>
      <c r="I58" s="178">
        <f>RES_hhdet_emih!I58/RES_summary!I$19</f>
        <v>0.25654137704871804</v>
      </c>
      <c r="J58" s="178">
        <f>RES_hhdet_emih!J58/RES_summary!J$19</f>
        <v>0.55858857213219859</v>
      </c>
      <c r="K58" s="178">
        <f>RES_hhdet_emih!K58/RES_summary!K$19</f>
        <v>0.31169846036416687</v>
      </c>
      <c r="L58" s="178">
        <f>RES_hhdet_emih!L58/RES_summary!L$19</f>
        <v>0.14209796685549395</v>
      </c>
      <c r="M58" s="178">
        <f>RES_hhdet_emih!M58/RES_summary!M$19</f>
        <v>0.44641762050378248</v>
      </c>
      <c r="N58" s="178">
        <f>RES_hhdet_emih!N58/RES_summary!N$19</f>
        <v>0.40440733053321659</v>
      </c>
      <c r="O58" s="178">
        <f>RES_hhdet_emih!O58/RES_summary!O$19</f>
        <v>0.36736212408210189</v>
      </c>
      <c r="P58" s="178">
        <f>RES_hhdet_emih!P58/RES_summary!P$19</f>
        <v>0.44757080328922993</v>
      </c>
      <c r="Q58" s="178">
        <f>RES_hhdet_emih!Q58/RES_summary!Q$19</f>
        <v>0.39889628509881608</v>
      </c>
    </row>
    <row r="59" spans="1:17" ht="12" customHeight="1" x14ac:dyDescent="0.25">
      <c r="A59" s="23" t="s">
        <v>57</v>
      </c>
      <c r="B59" s="177">
        <f>RES_hhdet_emih!B59/RES_summary!B$19</f>
        <v>2.7581249875230851</v>
      </c>
      <c r="C59" s="177">
        <f>RES_hhdet_emih!C59/RES_summary!C$19</f>
        <v>2.7315385376378383</v>
      </c>
      <c r="D59" s="177">
        <f>RES_hhdet_emih!D59/RES_summary!D$19</f>
        <v>2.6209491216368987</v>
      </c>
      <c r="E59" s="177">
        <f>RES_hhdet_emih!E59/RES_summary!E$19</f>
        <v>2.6745458949692331</v>
      </c>
      <c r="F59" s="177">
        <f>RES_hhdet_emih!F59/RES_summary!F$19</f>
        <v>2.6490567284060953</v>
      </c>
      <c r="G59" s="177">
        <f>RES_hhdet_emih!G59/RES_summary!G$19</f>
        <v>2.6196361595965376</v>
      </c>
      <c r="H59" s="177">
        <f>RES_hhdet_emih!H59/RES_summary!H$19</f>
        <v>2.6157561123293727</v>
      </c>
      <c r="I59" s="177">
        <f>RES_hhdet_emih!I59/RES_summary!I$19</f>
        <v>2.5858556287571801</v>
      </c>
      <c r="J59" s="177">
        <f>RES_hhdet_emih!J59/RES_summary!J$19</f>
        <v>2.5250060312320817</v>
      </c>
      <c r="K59" s="177">
        <f>RES_hhdet_emih!K59/RES_summary!K$19</f>
        <v>2.5378648413071532</v>
      </c>
      <c r="L59" s="177">
        <f>RES_hhdet_emih!L59/RES_summary!L$19</f>
        <v>2.5651881592488794</v>
      </c>
      <c r="M59" s="177">
        <f>RES_hhdet_emih!M59/RES_summary!M$19</f>
        <v>2.5134734648246786</v>
      </c>
      <c r="N59" s="177">
        <f>RES_hhdet_emih!N59/RES_summary!N$19</f>
        <v>2.4990306276958907</v>
      </c>
      <c r="O59" s="177">
        <f>RES_hhdet_emih!O59/RES_summary!O$19</f>
        <v>2.4799161482360681</v>
      </c>
      <c r="P59" s="177">
        <f>RES_hhdet_emih!P59/RES_summary!P$19</f>
        <v>2.4318556900373736</v>
      </c>
      <c r="Q59" s="177">
        <f>RES_hhdet_emih!Q59/RES_summary!Q$19</f>
        <v>2.475522996869675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34.65302787143257</v>
      </c>
      <c r="C62" s="184">
        <f>RES_hhdet_emih!C62/RES_summary!C$19</f>
        <v>37.625569245068185</v>
      </c>
      <c r="D62" s="184">
        <f>RES_hhdet_emih!D62/RES_summary!D$19</f>
        <v>35.24166188702273</v>
      </c>
      <c r="E62" s="184">
        <f>RES_hhdet_emih!E62/RES_summary!E$19</f>
        <v>35.090423795515953</v>
      </c>
      <c r="F62" s="184">
        <f>RES_hhdet_emih!F62/RES_summary!F$19</f>
        <v>36.644487391082137</v>
      </c>
      <c r="G62" s="184">
        <f>RES_hhdet_emih!G62/RES_summary!G$19</f>
        <v>33.530281564576697</v>
      </c>
      <c r="H62" s="184">
        <f>RES_hhdet_emih!H62/RES_summary!H$19</f>
        <v>30.809784320698014</v>
      </c>
      <c r="I62" s="184">
        <f>RES_hhdet_emih!I62/RES_summary!I$19</f>
        <v>29.066383274132246</v>
      </c>
      <c r="J62" s="184">
        <f>RES_hhdet_emih!J62/RES_summary!J$19</f>
        <v>29.17150972574801</v>
      </c>
      <c r="K62" s="184">
        <f>RES_hhdet_emih!K62/RES_summary!K$19</f>
        <v>28.441602903578271</v>
      </c>
      <c r="L62" s="184">
        <f>RES_hhdet_emih!L62/RES_summary!L$19</f>
        <v>33.405635720398578</v>
      </c>
      <c r="M62" s="184">
        <f>RES_hhdet_emih!M62/RES_summary!M$19</f>
        <v>25.658170646140057</v>
      </c>
      <c r="N62" s="184">
        <f>RES_hhdet_emih!N62/RES_summary!N$19</f>
        <v>27.220721540215195</v>
      </c>
      <c r="O62" s="184">
        <f>RES_hhdet_emih!O62/RES_summary!O$19</f>
        <v>29.993918597532826</v>
      </c>
      <c r="P62" s="184">
        <f>RES_hhdet_emih!P62/RES_summary!P$19</f>
        <v>23.495927175504413</v>
      </c>
      <c r="Q62" s="184">
        <f>RES_hhdet_emih!Q62/RES_summary!Q$19</f>
        <v>26.073957300214158</v>
      </c>
    </row>
    <row r="63" spans="1:17" ht="12.95" customHeight="1" x14ac:dyDescent="0.25">
      <c r="A63" s="158" t="s">
        <v>65</v>
      </c>
      <c r="B63" s="178">
        <f>RES_hhdet_emih!B63/RES_summary!B$19</f>
        <v>28.507816817299545</v>
      </c>
      <c r="C63" s="178">
        <f>RES_hhdet_emih!C63/RES_summary!C$19</f>
        <v>31.117735381372256</v>
      </c>
      <c r="D63" s="178">
        <f>RES_hhdet_emih!D63/RES_summary!D$19</f>
        <v>28.56894419663195</v>
      </c>
      <c r="E63" s="178">
        <f>RES_hhdet_emih!E63/RES_summary!E$19</f>
        <v>28.81359962528402</v>
      </c>
      <c r="F63" s="178">
        <f>RES_hhdet_emih!F63/RES_summary!F$19</f>
        <v>30.217793297993381</v>
      </c>
      <c r="G63" s="178">
        <f>RES_hhdet_emih!G63/RES_summary!G$19</f>
        <v>27.451572012825824</v>
      </c>
      <c r="H63" s="178">
        <f>RES_hhdet_emih!H63/RES_summary!H$19</f>
        <v>24.507402448422038</v>
      </c>
      <c r="I63" s="178">
        <f>RES_hhdet_emih!I63/RES_summary!I$19</f>
        <v>22.524894108314946</v>
      </c>
      <c r="J63" s="178">
        <f>RES_hhdet_emih!J63/RES_summary!J$19</f>
        <v>23.069455453770242</v>
      </c>
      <c r="K63" s="178">
        <f>RES_hhdet_emih!K63/RES_summary!K$19</f>
        <v>21.984163795892435</v>
      </c>
      <c r="L63" s="178">
        <f>RES_hhdet_emih!L63/RES_summary!L$19</f>
        <v>26.598120887432852</v>
      </c>
      <c r="M63" s="178">
        <f>RES_hhdet_emih!M63/RES_summary!M$19</f>
        <v>19.247192241291447</v>
      </c>
      <c r="N63" s="178">
        <f>RES_hhdet_emih!N63/RES_summary!N$19</f>
        <v>20.658353213380185</v>
      </c>
      <c r="O63" s="178">
        <f>RES_hhdet_emih!O63/RES_summary!O$19</f>
        <v>23.37847034742099</v>
      </c>
      <c r="P63" s="178">
        <f>RES_hhdet_emih!P63/RES_summary!P$19</f>
        <v>17.082283399785492</v>
      </c>
      <c r="Q63" s="178">
        <f>RES_hhdet_emih!Q63/RES_summary!Q$19</f>
        <v>19.754536523999249</v>
      </c>
    </row>
    <row r="64" spans="1:17" ht="12" customHeight="1" x14ac:dyDescent="0.25">
      <c r="A64" s="23" t="s">
        <v>161</v>
      </c>
      <c r="B64" s="177">
        <f>RES_hhdet_emih!B64/RES_summary!B$19</f>
        <v>28.507816817299545</v>
      </c>
      <c r="C64" s="177">
        <f>RES_hhdet_emih!C64/RES_summary!C$19</f>
        <v>31.117735381372256</v>
      </c>
      <c r="D64" s="177">
        <f>RES_hhdet_emih!D64/RES_summary!D$19</f>
        <v>28.56894419663195</v>
      </c>
      <c r="E64" s="177">
        <f>RES_hhdet_emih!E64/RES_summary!E$19</f>
        <v>28.81359962528402</v>
      </c>
      <c r="F64" s="177">
        <f>RES_hhdet_emih!F64/RES_summary!F$19</f>
        <v>30.217793297993381</v>
      </c>
      <c r="G64" s="177">
        <f>RES_hhdet_emih!G64/RES_summary!G$19</f>
        <v>27.451572012825824</v>
      </c>
      <c r="H64" s="177">
        <f>RES_hhdet_emih!H64/RES_summary!H$19</f>
        <v>24.507402448422038</v>
      </c>
      <c r="I64" s="177">
        <f>RES_hhdet_emih!I64/RES_summary!I$19</f>
        <v>22.524894108314946</v>
      </c>
      <c r="J64" s="177">
        <f>RES_hhdet_emih!J64/RES_summary!J$19</f>
        <v>23.069455453770242</v>
      </c>
      <c r="K64" s="177">
        <f>RES_hhdet_emih!K64/RES_summary!K$19</f>
        <v>21.984163795892435</v>
      </c>
      <c r="L64" s="177">
        <f>RES_hhdet_emih!L64/RES_summary!L$19</f>
        <v>26.598120887432852</v>
      </c>
      <c r="M64" s="177">
        <f>RES_hhdet_emih!M64/RES_summary!M$19</f>
        <v>19.247192241291447</v>
      </c>
      <c r="N64" s="177">
        <f>RES_hhdet_emih!N64/RES_summary!N$19</f>
        <v>20.658353213380185</v>
      </c>
      <c r="O64" s="177">
        <f>RES_hhdet_emih!O64/RES_summary!O$19</f>
        <v>23.37847034742099</v>
      </c>
      <c r="P64" s="177">
        <f>RES_hhdet_emih!P64/RES_summary!P$19</f>
        <v>17.082283399785492</v>
      </c>
      <c r="Q64" s="177">
        <f>RES_hhdet_emih!Q64/RES_summary!Q$19</f>
        <v>19.754536523999249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4.3113017342367943</v>
      </c>
      <c r="C68" s="178">
        <f>RES_hhdet_emih!C68/RES_summary!C$19</f>
        <v>4.5817946955881048</v>
      </c>
      <c r="D68" s="178">
        <f>RES_hhdet_emih!D68/RES_summary!D$19</f>
        <v>4.680072661332213</v>
      </c>
      <c r="E68" s="178">
        <f>RES_hhdet_emih!E68/RES_summary!E$19</f>
        <v>4.3979979406036644</v>
      </c>
      <c r="F68" s="178">
        <f>RES_hhdet_emih!F68/RES_summary!F$19</f>
        <v>4.5022170412054345</v>
      </c>
      <c r="G68" s="178">
        <f>RES_hhdet_emih!G68/RES_summary!G$19</f>
        <v>4.2614010702064089</v>
      </c>
      <c r="H68" s="178">
        <f>RES_hhdet_emih!H68/RES_summary!H$19</f>
        <v>4.4055592831995511</v>
      </c>
      <c r="I68" s="178">
        <f>RES_hhdet_emih!I68/RES_summary!I$19</f>
        <v>4.5641926587967898</v>
      </c>
      <c r="J68" s="178">
        <f>RES_hhdet_emih!J68/RES_summary!J$19</f>
        <v>4.254051634277431</v>
      </c>
      <c r="K68" s="178">
        <f>RES_hhdet_emih!K68/RES_summary!K$19</f>
        <v>4.4846687753659227</v>
      </c>
      <c r="L68" s="178">
        <f>RES_hhdet_emih!L68/RES_summary!L$19</f>
        <v>4.739544482011012</v>
      </c>
      <c r="M68" s="178">
        <f>RES_hhdet_emih!M68/RES_summary!M$19</f>
        <v>4.4476572111539481</v>
      </c>
      <c r="N68" s="178">
        <f>RES_hhdet_emih!N68/RES_summary!N$19</f>
        <v>4.5612487195397398</v>
      </c>
      <c r="O68" s="178">
        <f>RES_hhdet_emih!O68/RES_summary!O$19</f>
        <v>4.5916716345281889</v>
      </c>
      <c r="P68" s="178">
        <f>RES_hhdet_emih!P68/RES_summary!P$19</f>
        <v>4.4479061121606511</v>
      </c>
      <c r="Q68" s="178">
        <f>RES_hhdet_emih!Q68/RES_summary!Q$19</f>
        <v>4.3220971902141248</v>
      </c>
    </row>
    <row r="69" spans="1:17" ht="12" customHeight="1" x14ac:dyDescent="0.25">
      <c r="A69" s="167" t="s">
        <v>160</v>
      </c>
      <c r="B69" s="183">
        <f>RES_hhdet_emih!B69/RES_summary!B$19</f>
        <v>5.1395313840036776</v>
      </c>
      <c r="C69" s="183">
        <f>RES_hhdet_emih!C69/RES_summary!C$19</f>
        <v>5.1642051101288038</v>
      </c>
      <c r="D69" s="183">
        <f>RES_hhdet_emih!D69/RES_summary!D$19</f>
        <v>5.078470913309701</v>
      </c>
      <c r="E69" s="183">
        <f>RES_hhdet_emih!E69/RES_summary!E$19</f>
        <v>5.0350061379478541</v>
      </c>
      <c r="F69" s="183">
        <f>RES_hhdet_emih!F69/RES_summary!F$19</f>
        <v>5.0261169441432303</v>
      </c>
      <c r="G69" s="183">
        <f>RES_hhdet_emih!G69/RES_summary!G$19</f>
        <v>4.9444611779196403</v>
      </c>
      <c r="H69" s="183">
        <f>RES_hhdet_emih!H69/RES_summary!H$19</f>
        <v>4.8782475998641006</v>
      </c>
      <c r="I69" s="183">
        <f>RES_hhdet_emih!I69/RES_summary!I$19</f>
        <v>4.9981563374020048</v>
      </c>
      <c r="J69" s="183">
        <f>RES_hhdet_emih!J69/RES_summary!J$19</f>
        <v>4.6441672586350409</v>
      </c>
      <c r="K69" s="183">
        <f>RES_hhdet_emih!K69/RES_summary!K$19</f>
        <v>4.7435275283796212</v>
      </c>
      <c r="L69" s="183">
        <f>RES_hhdet_emih!L69/RES_summary!L$19</f>
        <v>4.8821638858011385</v>
      </c>
      <c r="M69" s="183">
        <f>RES_hhdet_emih!M69/RES_summary!M$19</f>
        <v>4.6472106001728815</v>
      </c>
      <c r="N69" s="183">
        <f>RES_hhdet_emih!N69/RES_summary!N$19</f>
        <v>4.7518700104114497</v>
      </c>
      <c r="O69" s="183">
        <f>RES_hhdet_emih!O69/RES_summary!O$19</f>
        <v>4.7546160245524529</v>
      </c>
      <c r="P69" s="183">
        <f>RES_hhdet_emih!P69/RES_summary!P$19</f>
        <v>4.7144265622100239</v>
      </c>
      <c r="Q69" s="183">
        <f>RES_hhdet_emih!Q69/RES_summary!Q$19</f>
        <v>4.6324851263313587</v>
      </c>
    </row>
    <row r="70" spans="1:17" ht="12" customHeight="1" x14ac:dyDescent="0.25">
      <c r="A70" s="167" t="s">
        <v>159</v>
      </c>
      <c r="B70" s="183">
        <f>RES_hhdet_emih!B70/RES_summary!B$19</f>
        <v>3.3406953996029154</v>
      </c>
      <c r="C70" s="183">
        <f>RES_hhdet_emih!C70/RES_summary!C$19</f>
        <v>3.3567333215839059</v>
      </c>
      <c r="D70" s="183">
        <f>RES_hhdet_emih!D70/RES_summary!D$19</f>
        <v>3.3010060936514276</v>
      </c>
      <c r="E70" s="183">
        <f>RES_hhdet_emih!E70/RES_summary!E$19</f>
        <v>3.2727539896661897</v>
      </c>
      <c r="F70" s="183">
        <f>RES_hhdet_emih!F70/RES_summary!F$19</f>
        <v>3.2669760136930561</v>
      </c>
      <c r="G70" s="183">
        <f>RES_hhdet_emih!G70/RES_summary!G$19</f>
        <v>3.2138997656478629</v>
      </c>
      <c r="H70" s="183">
        <f>RES_hhdet_emih!H70/RES_summary!H$19</f>
        <v>3.1708609399117118</v>
      </c>
      <c r="I70" s="183">
        <f>RES_hhdet_emih!I70/RES_summary!I$19</f>
        <v>3.2488016193113118</v>
      </c>
      <c r="J70" s="183">
        <f>RES_hhdet_emih!J70/RES_summary!J$19</f>
        <v>3.0187087181128724</v>
      </c>
      <c r="K70" s="183">
        <f>RES_hhdet_emih!K70/RES_summary!K$19</f>
        <v>3.0832928934467567</v>
      </c>
      <c r="L70" s="183">
        <f>RES_hhdet_emih!L70/RES_summary!L$19</f>
        <v>3.1734065257707309</v>
      </c>
      <c r="M70" s="183">
        <f>RES_hhdet_emih!M70/RES_summary!M$19</f>
        <v>3.0206868901123594</v>
      </c>
      <c r="N70" s="183">
        <f>RES_hhdet_emih!N70/RES_summary!N$19</f>
        <v>3.0887155067674223</v>
      </c>
      <c r="O70" s="183">
        <f>RES_hhdet_emih!O70/RES_summary!O$19</f>
        <v>3.0905004159590641</v>
      </c>
      <c r="P70" s="183">
        <f>RES_hhdet_emih!P70/RES_summary!P$19</f>
        <v>3.0643772654364918</v>
      </c>
      <c r="Q70" s="183">
        <f>RES_hhdet_emih!Q70/RES_summary!Q$19</f>
        <v>3.0111153321153603</v>
      </c>
    </row>
    <row r="71" spans="1:17" ht="12" customHeight="1" x14ac:dyDescent="0.25">
      <c r="A71" s="166" t="s">
        <v>109</v>
      </c>
      <c r="B71" s="182">
        <f>RES_hhdet_emih!B71/RES_summary!B$19</f>
        <v>3.3406953996029154</v>
      </c>
      <c r="C71" s="182">
        <f>RES_hhdet_emih!C71/RES_summary!C$19</f>
        <v>3.3567333215839059</v>
      </c>
      <c r="D71" s="182">
        <f>RES_hhdet_emih!D71/RES_summary!D$19</f>
        <v>3.3010060936514276</v>
      </c>
      <c r="E71" s="182">
        <f>RES_hhdet_emih!E71/RES_summary!E$19</f>
        <v>3.2727539896661897</v>
      </c>
      <c r="F71" s="182">
        <f>RES_hhdet_emih!F71/RES_summary!F$19</f>
        <v>3.2669760136930561</v>
      </c>
      <c r="G71" s="182">
        <f>RES_hhdet_emih!G71/RES_summary!G$19</f>
        <v>3.2138997656478629</v>
      </c>
      <c r="H71" s="182">
        <f>RES_hhdet_emih!H71/RES_summary!H$19</f>
        <v>3.1708609399117118</v>
      </c>
      <c r="I71" s="182">
        <f>RES_hhdet_emih!I71/RES_summary!I$19</f>
        <v>3.2488016193113118</v>
      </c>
      <c r="J71" s="182">
        <f>RES_hhdet_emih!J71/RES_summary!J$19</f>
        <v>3.0187087181128724</v>
      </c>
      <c r="K71" s="182">
        <f>RES_hhdet_emih!K71/RES_summary!K$19</f>
        <v>3.0832928934467567</v>
      </c>
      <c r="L71" s="182">
        <f>RES_hhdet_emih!L71/RES_summary!L$19</f>
        <v>3.1734065257707309</v>
      </c>
      <c r="M71" s="182">
        <f>RES_hhdet_emih!M71/RES_summary!M$19</f>
        <v>3.0206868901123594</v>
      </c>
      <c r="N71" s="182">
        <f>RES_hhdet_emih!N71/RES_summary!N$19</f>
        <v>3.0887155067674223</v>
      </c>
      <c r="O71" s="182">
        <f>RES_hhdet_emih!O71/RES_summary!O$19</f>
        <v>3.0905004159590641</v>
      </c>
      <c r="P71" s="182">
        <f>RES_hhdet_emih!P71/RES_summary!P$19</f>
        <v>3.0643772654364918</v>
      </c>
      <c r="Q71" s="182">
        <f>RES_hhdet_emih!Q71/RES_summary!Q$19</f>
        <v>3.0111153321153603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1.8339093198962289</v>
      </c>
      <c r="C77" s="178">
        <f>RES_hhdet_emih!C77/RES_summary!C$19</f>
        <v>1.9260391681078268</v>
      </c>
      <c r="D77" s="178">
        <f>RES_hhdet_emih!D77/RES_summary!D$19</f>
        <v>1.9926450290585671</v>
      </c>
      <c r="E77" s="178">
        <f>RES_hhdet_emih!E77/RES_summary!E$19</f>
        <v>1.8788262296282672</v>
      </c>
      <c r="F77" s="178">
        <f>RES_hhdet_emih!F77/RES_summary!F$19</f>
        <v>1.9244770518833225</v>
      </c>
      <c r="G77" s="178">
        <f>RES_hhdet_emih!G77/RES_summary!G$19</f>
        <v>1.8173084815444644</v>
      </c>
      <c r="H77" s="178">
        <f>RES_hhdet_emih!H77/RES_summary!H$19</f>
        <v>1.8968225890764241</v>
      </c>
      <c r="I77" s="178">
        <f>RES_hhdet_emih!I77/RES_summary!I$19</f>
        <v>1.9772965070205111</v>
      </c>
      <c r="J77" s="178">
        <f>RES_hhdet_emih!J77/RES_summary!J$19</f>
        <v>1.8480026377003389</v>
      </c>
      <c r="K77" s="178">
        <f>RES_hhdet_emih!K77/RES_summary!K$19</f>
        <v>1.9727703323199153</v>
      </c>
      <c r="L77" s="178">
        <f>RES_hhdet_emih!L77/RES_summary!L$19</f>
        <v>2.067970350954718</v>
      </c>
      <c r="M77" s="178">
        <f>RES_hhdet_emih!M77/RES_summary!M$19</f>
        <v>1.9633211936946628</v>
      </c>
      <c r="N77" s="178">
        <f>RES_hhdet_emih!N77/RES_summary!N$19</f>
        <v>2.0011196072952666</v>
      </c>
      <c r="O77" s="178">
        <f>RES_hhdet_emih!O77/RES_summary!O$19</f>
        <v>2.0237766155836443</v>
      </c>
      <c r="P77" s="178">
        <f>RES_hhdet_emih!P77/RES_summary!P$19</f>
        <v>1.9657376635582686</v>
      </c>
      <c r="Q77" s="178">
        <f>RES_hhdet_emih!Q77/RES_summary!Q$19</f>
        <v>1.9973235860007832</v>
      </c>
    </row>
    <row r="78" spans="1:17" ht="12" customHeight="1" x14ac:dyDescent="0.25">
      <c r="A78" s="23" t="s">
        <v>109</v>
      </c>
      <c r="B78" s="177">
        <f>RES_hhdet_emih!B78/RES_summary!B$19</f>
        <v>2.2769947415897875</v>
      </c>
      <c r="C78" s="177">
        <f>RES_hhdet_emih!C78/RES_summary!C$19</f>
        <v>2.2554259381780701</v>
      </c>
      <c r="D78" s="177">
        <f>RES_hhdet_emih!D78/RES_summary!D$19</f>
        <v>2.1827823732467611</v>
      </c>
      <c r="E78" s="177">
        <f>RES_hhdet_emih!E78/RES_summary!E$19</f>
        <v>2.1442654526357274</v>
      </c>
      <c r="F78" s="177">
        <f>RES_hhdet_emih!F78/RES_summary!F$19</f>
        <v>2.1869791043109101</v>
      </c>
      <c r="G78" s="177">
        <f>RES_hhdet_emih!G78/RES_summary!G$19</f>
        <v>2.162723561705401</v>
      </c>
      <c r="H78" s="177">
        <f>RES_hhdet_emih!H78/RES_summary!H$19</f>
        <v>2.1589265618033133</v>
      </c>
      <c r="I78" s="177">
        <f>RES_hhdet_emih!I78/RES_summary!I$19</f>
        <v>2.1768094687661832</v>
      </c>
      <c r="J78" s="177">
        <f>RES_hhdet_emih!J78/RES_summary!J$19</f>
        <v>2.0334253400171147</v>
      </c>
      <c r="K78" s="177">
        <f>RES_hhdet_emih!K78/RES_summary!K$19</f>
        <v>2.0952838307924657</v>
      </c>
      <c r="L78" s="177">
        <f>RES_hhdet_emih!L78/RES_summary!L$19</f>
        <v>2.1467756190850915</v>
      </c>
      <c r="M78" s="177">
        <f>RES_hhdet_emih!M78/RES_summary!M$19</f>
        <v>2.0567621622805041</v>
      </c>
      <c r="N78" s="177">
        <f>RES_hhdet_emih!N78/RES_summary!N$19</f>
        <v>2.0806395822600861</v>
      </c>
      <c r="O78" s="177">
        <f>RES_hhdet_emih!O78/RES_summary!O$19</f>
        <v>2.0699802200029684</v>
      </c>
      <c r="P78" s="177">
        <f>RES_hhdet_emih!P78/RES_summary!P$19</f>
        <v>2.0331016978743492</v>
      </c>
      <c r="Q78" s="177">
        <f>RES_hhdet_emih!Q78/RES_summary!Q$19</f>
        <v>2.072332276289313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1.63398770704716</v>
      </c>
      <c r="C81" s="184">
        <f>RES_hhdet_emih!C81/RES_summary!C$19</f>
        <v>1.6050644376603416</v>
      </c>
      <c r="D81" s="184">
        <f>RES_hhdet_emih!D81/RES_summary!D$19</f>
        <v>1.6859411640324786</v>
      </c>
      <c r="E81" s="184">
        <f>RES_hhdet_emih!E81/RES_summary!E$19</f>
        <v>1.0774676482947168</v>
      </c>
      <c r="F81" s="184">
        <f>RES_hhdet_emih!F81/RES_summary!F$19</f>
        <v>1.0794246330381454</v>
      </c>
      <c r="G81" s="184">
        <f>RES_hhdet_emih!G81/RES_summary!G$19</f>
        <v>0.86610125520586212</v>
      </c>
      <c r="H81" s="184">
        <f>RES_hhdet_emih!H81/RES_summary!H$19</f>
        <v>0.46821167232656924</v>
      </c>
      <c r="I81" s="184">
        <f>RES_hhdet_emih!I81/RES_summary!I$19</f>
        <v>0.42822858879966924</v>
      </c>
      <c r="J81" s="184">
        <f>RES_hhdet_emih!J81/RES_summary!J$19</f>
        <v>0.60711383869375268</v>
      </c>
      <c r="K81" s="184">
        <f>RES_hhdet_emih!K81/RES_summary!K$19</f>
        <v>0.38356259473436366</v>
      </c>
      <c r="L81" s="184">
        <f>RES_hhdet_emih!L81/RES_summary!L$19</f>
        <v>0.19961522140216476</v>
      </c>
      <c r="M81" s="184">
        <f>RES_hhdet_emih!M81/RES_summary!M$19</f>
        <v>0.55890403313409742</v>
      </c>
      <c r="N81" s="184">
        <f>RES_hhdet_emih!N81/RES_summary!N$19</f>
        <v>0.51979096798928937</v>
      </c>
      <c r="O81" s="184">
        <f>RES_hhdet_emih!O81/RES_summary!O$19</f>
        <v>0.48810841314328546</v>
      </c>
      <c r="P81" s="184">
        <f>RES_hhdet_emih!P81/RES_summary!P$19</f>
        <v>0.56453615538624713</v>
      </c>
      <c r="Q81" s="184">
        <f>RES_hhdet_emih!Q81/RES_summary!Q$19</f>
        <v>0.59009618626217442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1.3418491454100421</v>
      </c>
      <c r="C87" s="178">
        <f>RES_hhdet_emih!C87/RES_summary!C$19</f>
        <v>1.3143042847844018</v>
      </c>
      <c r="D87" s="178">
        <f>RES_hhdet_emih!D87/RES_summary!D$19</f>
        <v>1.2365824281710311</v>
      </c>
      <c r="E87" s="178">
        <f>RES_hhdet_emih!E87/RES_summary!E$19</f>
        <v>0.85419669584107905</v>
      </c>
      <c r="F87" s="178">
        <f>RES_hhdet_emih!F87/RES_summary!F$19</f>
        <v>0.81871646694316524</v>
      </c>
      <c r="G87" s="178">
        <f>RES_hhdet_emih!G87/RES_summary!G$19</f>
        <v>0.65020100590819851</v>
      </c>
      <c r="H87" s="178">
        <f>RES_hhdet_emih!H87/RES_summary!H$19</f>
        <v>0.28479740054870462</v>
      </c>
      <c r="I87" s="178">
        <f>RES_hhdet_emih!I87/RES_summary!I$19</f>
        <v>0.17385633394609337</v>
      </c>
      <c r="J87" s="178">
        <f>RES_hhdet_emih!J87/RES_summary!J$19</f>
        <v>0.1390597256580858</v>
      </c>
      <c r="K87" s="178">
        <f>RES_hhdet_emih!K87/RES_summary!K$19</f>
        <v>0.11816231952552197</v>
      </c>
      <c r="L87" s="178">
        <f>RES_hhdet_emih!L87/RES_summary!L$19</f>
        <v>7.7330169337115923E-2</v>
      </c>
      <c r="M87" s="178">
        <f>RES_hhdet_emih!M87/RES_summary!M$19</f>
        <v>0.16510654809638547</v>
      </c>
      <c r="N87" s="178">
        <f>RES_hhdet_emih!N87/RES_summary!N$19</f>
        <v>0.16008874838726905</v>
      </c>
      <c r="O87" s="178">
        <f>RES_hhdet_emih!O87/RES_summary!O$19</f>
        <v>0.16114313840059788</v>
      </c>
      <c r="P87" s="178">
        <f>RES_hhdet_emih!P87/RES_summary!P$19</f>
        <v>0.16604304071658801</v>
      </c>
      <c r="Q87" s="178">
        <f>RES_hhdet_emih!Q87/RES_summary!Q$19</f>
        <v>0.23395905311745732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6.0216871766452833</v>
      </c>
      <c r="C92" s="180">
        <f>RES_hhdet_emih!C92/RES_summary!C$19</f>
        <v>6.050612008500897</v>
      </c>
      <c r="D92" s="180">
        <f>RES_hhdet_emih!D92/RES_summary!D$19</f>
        <v>5.9501554148024027</v>
      </c>
      <c r="E92" s="180">
        <f>RES_hhdet_emih!E92/RES_summary!E$19</f>
        <v>5.8992174420986379</v>
      </c>
      <c r="F92" s="180">
        <f>RES_hhdet_emih!F92/RES_summary!F$19</f>
        <v>5.8887970538197916</v>
      </c>
      <c r="G92" s="180">
        <f>RES_hhdet_emih!G92/RES_summary!G$19</f>
        <v>5.7931503246735261</v>
      </c>
      <c r="H92" s="180">
        <f>RES_hhdet_emih!H92/RES_summary!H$19</f>
        <v>5.7155510370157172</v>
      </c>
      <c r="I92" s="180">
        <f>RES_hhdet_emih!I92/RES_summary!I$19</f>
        <v>5.6291401693871901</v>
      </c>
      <c r="J92" s="180">
        <f>RES_hhdet_emih!J92/RES_summary!J$19</f>
        <v>5.6392013318963166</v>
      </c>
      <c r="K92" s="180">
        <f>RES_hhdet_emih!K92/RES_summary!K$19</f>
        <v>5.5576924743600875</v>
      </c>
      <c r="L92" s="180">
        <f>RES_hhdet_emih!L92/RES_summary!L$19</f>
        <v>5.6196803977467313</v>
      </c>
      <c r="M92" s="180">
        <f>RES_hhdet_emih!M92/RES_summary!M$19</f>
        <v>5.5360141934525524</v>
      </c>
      <c r="N92" s="180">
        <f>RES_hhdet_emih!N92/RES_summary!N$19</f>
        <v>5.5487182716290837</v>
      </c>
      <c r="O92" s="180">
        <f>RES_hhdet_emih!O92/RES_summary!O$19</f>
        <v>5.5410475735973579</v>
      </c>
      <c r="P92" s="180">
        <f>RES_hhdet_emih!P92/RES_summary!P$19</f>
        <v>5.4838656877788559</v>
      </c>
      <c r="Q92" s="180">
        <f>RES_hhdet_emih!Q92/RES_summary!Q$19</f>
        <v>5.3786262608466346</v>
      </c>
    </row>
    <row r="93" spans="1:17" ht="12" customHeight="1" x14ac:dyDescent="0.25">
      <c r="A93" s="161" t="s">
        <v>143</v>
      </c>
      <c r="B93" s="179">
        <f>RES_hhdet_emih!B93/RES_summary!B$19</f>
        <v>3.9140966648198403</v>
      </c>
      <c r="C93" s="179">
        <f>RES_hhdet_emih!C93/RES_summary!C$19</f>
        <v>3.9328978055258705</v>
      </c>
      <c r="D93" s="179">
        <f>RES_hhdet_emih!D93/RES_summary!D$19</f>
        <v>3.8676010196217958</v>
      </c>
      <c r="E93" s="179">
        <f>RES_hhdet_emih!E93/RES_summary!E$19</f>
        <v>3.8344913373643155</v>
      </c>
      <c r="F93" s="179">
        <f>RES_hhdet_emih!F93/RES_summary!F$19</f>
        <v>3.8277180849827834</v>
      </c>
      <c r="G93" s="179">
        <f>RES_hhdet_emih!G93/RES_summary!G$19</f>
        <v>3.7655477110379088</v>
      </c>
      <c r="H93" s="179">
        <f>RES_hhdet_emih!H93/RES_summary!H$19</f>
        <v>3.7151081740602265</v>
      </c>
      <c r="I93" s="179">
        <f>RES_hhdet_emih!I93/RES_summary!I$19</f>
        <v>3.6589411101016993</v>
      </c>
      <c r="J93" s="179">
        <f>RES_hhdet_emih!J93/RES_summary!J$19</f>
        <v>3.66548086573273</v>
      </c>
      <c r="K93" s="179">
        <f>RES_hhdet_emih!K93/RES_summary!K$19</f>
        <v>3.6125001083340811</v>
      </c>
      <c r="L93" s="179">
        <f>RES_hhdet_emih!L93/RES_summary!L$19</f>
        <v>3.6527922585353534</v>
      </c>
      <c r="M93" s="179">
        <f>RES_hhdet_emih!M93/RES_summary!M$19</f>
        <v>3.5984092257441223</v>
      </c>
      <c r="N93" s="179">
        <f>RES_hhdet_emih!N93/RES_summary!N$19</f>
        <v>3.606666876558883</v>
      </c>
      <c r="O93" s="179">
        <f>RES_hhdet_emih!O93/RES_summary!O$19</f>
        <v>3.6016809228382547</v>
      </c>
      <c r="P93" s="179">
        <f>RES_hhdet_emih!P93/RES_summary!P$19</f>
        <v>3.5645126970562222</v>
      </c>
      <c r="Q93" s="179">
        <f>RES_hhdet_emih!Q93/RES_summary!Q$19</f>
        <v>3.4961070695502827</v>
      </c>
    </row>
    <row r="94" spans="1:17" ht="12" customHeight="1" x14ac:dyDescent="0.25">
      <c r="A94" s="148" t="s">
        <v>57</v>
      </c>
      <c r="B94" s="177">
        <f>RES_hhdet_emih!B94/RES_summary!B$19</f>
        <v>3.9140966648198403</v>
      </c>
      <c r="C94" s="177">
        <f>RES_hhdet_emih!C94/RES_summary!C$19</f>
        <v>3.9328978055258705</v>
      </c>
      <c r="D94" s="177">
        <f>RES_hhdet_emih!D94/RES_summary!D$19</f>
        <v>3.8676010196217958</v>
      </c>
      <c r="E94" s="177">
        <f>RES_hhdet_emih!E94/RES_summary!E$19</f>
        <v>3.8344913373643155</v>
      </c>
      <c r="F94" s="177">
        <f>RES_hhdet_emih!F94/RES_summary!F$19</f>
        <v>3.8277180849827834</v>
      </c>
      <c r="G94" s="177">
        <f>RES_hhdet_emih!G94/RES_summary!G$19</f>
        <v>3.7655477110379088</v>
      </c>
      <c r="H94" s="177">
        <f>RES_hhdet_emih!H94/RES_summary!H$19</f>
        <v>3.7151081740602265</v>
      </c>
      <c r="I94" s="177">
        <f>RES_hhdet_emih!I94/RES_summary!I$19</f>
        <v>3.6589411101016993</v>
      </c>
      <c r="J94" s="177">
        <f>RES_hhdet_emih!J94/RES_summary!J$19</f>
        <v>3.66548086573273</v>
      </c>
      <c r="K94" s="177">
        <f>RES_hhdet_emih!K94/RES_summary!K$19</f>
        <v>3.6125001083340811</v>
      </c>
      <c r="L94" s="177">
        <f>RES_hhdet_emih!L94/RES_summary!L$19</f>
        <v>3.6527922585353534</v>
      </c>
      <c r="M94" s="177">
        <f>RES_hhdet_emih!M94/RES_summary!M$19</f>
        <v>3.5984092257441223</v>
      </c>
      <c r="N94" s="177">
        <f>RES_hhdet_emih!N94/RES_summary!N$19</f>
        <v>3.606666876558883</v>
      </c>
      <c r="O94" s="177">
        <f>RES_hhdet_emih!O94/RES_summary!O$19</f>
        <v>3.6016809228382547</v>
      </c>
      <c r="P94" s="177">
        <f>RES_hhdet_emih!P94/RES_summary!P$19</f>
        <v>3.5645126970562222</v>
      </c>
      <c r="Q94" s="177">
        <f>RES_hhdet_emih!Q94/RES_summary!Q$19</f>
        <v>3.4961070695502827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0.29213856163711777</v>
      </c>
      <c r="C100" s="178">
        <f>RES_hhdet_emih!C100/RES_summary!C$19</f>
        <v>0.2907601528759397</v>
      </c>
      <c r="D100" s="178">
        <f>RES_hhdet_emih!D100/RES_summary!D$19</f>
        <v>0.44935873586144753</v>
      </c>
      <c r="E100" s="178">
        <f>RES_hhdet_emih!E100/RES_summary!E$19</f>
        <v>0.22327095245363779</v>
      </c>
      <c r="F100" s="178">
        <f>RES_hhdet_emih!F100/RES_summary!F$19</f>
        <v>0.26070816609498015</v>
      </c>
      <c r="G100" s="178">
        <f>RES_hhdet_emih!G100/RES_summary!G$19</f>
        <v>0.21590024929766352</v>
      </c>
      <c r="H100" s="178">
        <f>RES_hhdet_emih!H100/RES_summary!H$19</f>
        <v>0.18341427177786468</v>
      </c>
      <c r="I100" s="178">
        <f>RES_hhdet_emih!I100/RES_summary!I$19</f>
        <v>0.25437225485357584</v>
      </c>
      <c r="J100" s="178">
        <f>RES_hhdet_emih!J100/RES_summary!J$19</f>
        <v>0.46805411303566685</v>
      </c>
      <c r="K100" s="178">
        <f>RES_hhdet_emih!K100/RES_summary!K$19</f>
        <v>0.26540027520884174</v>
      </c>
      <c r="L100" s="178">
        <f>RES_hhdet_emih!L100/RES_summary!L$19</f>
        <v>0.12228505206504883</v>
      </c>
      <c r="M100" s="178">
        <f>RES_hhdet_emih!M100/RES_summary!M$19</f>
        <v>0.39379748503771189</v>
      </c>
      <c r="N100" s="178">
        <f>RES_hhdet_emih!N100/RES_summary!N$19</f>
        <v>0.35970221960202031</v>
      </c>
      <c r="O100" s="178">
        <f>RES_hhdet_emih!O100/RES_summary!O$19</f>
        <v>0.32696527474268761</v>
      </c>
      <c r="P100" s="178">
        <f>RES_hhdet_emih!P100/RES_summary!P$19</f>
        <v>0.39849311466965914</v>
      </c>
      <c r="Q100" s="178">
        <f>RES_hhdet_emih!Q100/RES_summary!Q$19</f>
        <v>0.35613713314471707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2.7581249875230851</v>
      </c>
      <c r="C102" s="177">
        <f>RES_hhdet_emih!C102/RES_summary!C$19</f>
        <v>2.7285018382993163</v>
      </c>
      <c r="D102" s="177">
        <f>RES_hhdet_emih!D102/RES_summary!D$19</f>
        <v>2.617339361964794</v>
      </c>
      <c r="E102" s="177">
        <f>RES_hhdet_emih!E102/RES_summary!E$19</f>
        <v>2.6753259277576267</v>
      </c>
      <c r="F102" s="177">
        <f>RES_hhdet_emih!F102/RES_summary!F$19</f>
        <v>2.6481494445915104</v>
      </c>
      <c r="G102" s="177">
        <f>RES_hhdet_emih!G102/RES_summary!G$19</f>
        <v>2.6183232400955192</v>
      </c>
      <c r="H102" s="177">
        <f>RES_hhdet_emih!H102/RES_summary!H$19</f>
        <v>2.6069374966155023</v>
      </c>
      <c r="I102" s="177">
        <f>RES_hhdet_emih!I102/RES_summary!I$19</f>
        <v>2.5640206519899129</v>
      </c>
      <c r="J102" s="177">
        <f>RES_hhdet_emih!J102/RES_summary!J$19</f>
        <v>2.5159183175581861</v>
      </c>
      <c r="K102" s="177">
        <f>RES_hhdet_emih!K102/RES_summary!K$19</f>
        <v>2.5390604668770242</v>
      </c>
      <c r="L102" s="177">
        <f>RES_hhdet_emih!L102/RES_summary!L$19</f>
        <v>1.275219513701735</v>
      </c>
      <c r="M102" s="177">
        <f>RES_hhdet_emih!M102/RES_summary!M$19</f>
        <v>2.5112106702394814</v>
      </c>
      <c r="N102" s="177">
        <f>RES_hhdet_emih!N102/RES_summary!N$19</f>
        <v>2.4985763075313998</v>
      </c>
      <c r="O102" s="177">
        <f>RES_hhdet_emih!O102/RES_summary!O$19</f>
        <v>2.4797598684451785</v>
      </c>
      <c r="P102" s="177">
        <f>RES_hhdet_emih!P102/RES_summary!P$19</f>
        <v>2.431688248624694</v>
      </c>
      <c r="Q102" s="177">
        <f>RES_hhdet_emih!Q102/RES_summary!Q$19</f>
        <v>2.475202824307841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0.29218575630369187</v>
      </c>
      <c r="C124" s="184">
        <f>RES_hhdet_emih!C124/RES_summary!C$19</f>
        <v>0.29103586831988737</v>
      </c>
      <c r="D124" s="184">
        <f>RES_hhdet_emih!D124/RES_summary!D$19</f>
        <v>0.44995345360017974</v>
      </c>
      <c r="E124" s="184">
        <f>RES_hhdet_emih!E124/RES_summary!E$19</f>
        <v>0.22320188015201617</v>
      </c>
      <c r="F124" s="184">
        <f>RES_hhdet_emih!F124/RES_summary!F$19</f>
        <v>0.26080160987855039</v>
      </c>
      <c r="G124" s="184">
        <f>RES_hhdet_emih!G124/RES_summary!G$19</f>
        <v>0.21600178001590786</v>
      </c>
      <c r="H124" s="184">
        <f>RES_hhdet_emih!H124/RES_summary!H$19</f>
        <v>0.1839394895136103</v>
      </c>
      <c r="I124" s="184">
        <f>RES_hhdet_emih!I124/RES_summary!I$19</f>
        <v>0.25638314019272701</v>
      </c>
      <c r="J124" s="184">
        <f>RES_hhdet_emih!J124/RES_summary!J$19</f>
        <v>0.55862216335062864</v>
      </c>
      <c r="K124" s="184">
        <f>RES_hhdet_emih!K124/RES_summary!K$19</f>
        <v>0.31176731727740808</v>
      </c>
      <c r="L124" s="184">
        <f>RES_hhdet_emih!L124/RES_summary!L$19</f>
        <v>0.14220804384164895</v>
      </c>
      <c r="M124" s="184">
        <f>RES_hhdet_emih!M124/RES_summary!M$19</f>
        <v>0.44641446940412266</v>
      </c>
      <c r="N124" s="184">
        <f>RES_hhdet_emih!N124/RES_summary!N$19</f>
        <v>0.40293372855719772</v>
      </c>
      <c r="O124" s="184">
        <f>RES_hhdet_emih!O124/RES_summary!O$19</f>
        <v>0.366580951317454</v>
      </c>
      <c r="P124" s="184">
        <f>RES_hhdet_emih!P124/RES_summary!P$19</f>
        <v>0.44670063499838947</v>
      </c>
      <c r="Q124" s="184">
        <f>RES_hhdet_emih!Q124/RES_summary!Q$19</f>
        <v>0.3974162996216023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0.29218575630369187</v>
      </c>
      <c r="C139" s="178">
        <f>RES_hhdet_emih!C139/RES_summary!C$19</f>
        <v>0.29103586831988737</v>
      </c>
      <c r="D139" s="178">
        <f>RES_hhdet_emih!D139/RES_summary!D$19</f>
        <v>0.44995345360017974</v>
      </c>
      <c r="E139" s="178">
        <f>RES_hhdet_emih!E139/RES_summary!E$19</f>
        <v>0.22320188015201617</v>
      </c>
      <c r="F139" s="178">
        <f>RES_hhdet_emih!F139/RES_summary!F$19</f>
        <v>0.26080160987855039</v>
      </c>
      <c r="G139" s="178">
        <f>RES_hhdet_emih!G139/RES_summary!G$19</f>
        <v>0.21600178001590786</v>
      </c>
      <c r="H139" s="178">
        <f>RES_hhdet_emih!H139/RES_summary!H$19</f>
        <v>0.1839394895136103</v>
      </c>
      <c r="I139" s="178">
        <f>RES_hhdet_emih!I139/RES_summary!I$19</f>
        <v>0.25638314019272701</v>
      </c>
      <c r="J139" s="178">
        <f>RES_hhdet_emih!J139/RES_summary!J$19</f>
        <v>0.55862216335062864</v>
      </c>
      <c r="K139" s="178">
        <f>RES_hhdet_emih!K139/RES_summary!K$19</f>
        <v>0.31176731727740808</v>
      </c>
      <c r="L139" s="178">
        <f>RES_hhdet_emih!L139/RES_summary!L$19</f>
        <v>0.14220804384164895</v>
      </c>
      <c r="M139" s="178">
        <f>RES_hhdet_emih!M139/RES_summary!M$19</f>
        <v>0.44641446940412266</v>
      </c>
      <c r="N139" s="178">
        <f>RES_hhdet_emih!N139/RES_summary!N$19</f>
        <v>0.40293372855719772</v>
      </c>
      <c r="O139" s="178">
        <f>RES_hhdet_emih!O139/RES_summary!O$19</f>
        <v>0.366580951317454</v>
      </c>
      <c r="P139" s="178">
        <f>RES_hhdet_emih!P139/RES_summary!P$19</f>
        <v>0.44670063499838947</v>
      </c>
      <c r="Q139" s="178">
        <f>RES_hhdet_emih!Q139/RES_summary!Q$19</f>
        <v>0.3974162996216023</v>
      </c>
    </row>
    <row r="140" spans="1:17" ht="12" customHeight="1" x14ac:dyDescent="0.25">
      <c r="A140" s="23" t="s">
        <v>57</v>
      </c>
      <c r="B140" s="177">
        <f>RES_hhdet_emih!B140/RES_summary!B$19</f>
        <v>2.7581249875230851</v>
      </c>
      <c r="C140" s="177">
        <f>RES_hhdet_emih!C140/RES_summary!C$19</f>
        <v>2.7318090707326848</v>
      </c>
      <c r="D140" s="177">
        <f>RES_hhdet_emih!D140/RES_summary!D$19</f>
        <v>2.621096376432575</v>
      </c>
      <c r="E140" s="177">
        <f>RES_hhdet_emih!E140/RES_summary!E$19</f>
        <v>2.6745257297749827</v>
      </c>
      <c r="F140" s="177">
        <f>RES_hhdet_emih!F140/RES_summary!F$19</f>
        <v>2.6486798599992185</v>
      </c>
      <c r="G140" s="177">
        <f>RES_hhdet_emih!G140/RES_summary!G$19</f>
        <v>2.6193555530949051</v>
      </c>
      <c r="H140" s="177">
        <f>RES_hhdet_emih!H140/RES_summary!H$19</f>
        <v>2.6155100289493181</v>
      </c>
      <c r="I140" s="177">
        <f>RES_hhdet_emih!I140/RES_summary!I$19</f>
        <v>2.5847973129243398</v>
      </c>
      <c r="J140" s="177">
        <f>RES_hhdet_emih!J140/RES_summary!J$19</f>
        <v>2.5248850792123543</v>
      </c>
      <c r="K140" s="177">
        <f>RES_hhdet_emih!K140/RES_summary!K$19</f>
        <v>2.5379272164388085</v>
      </c>
      <c r="L140" s="177">
        <f>RES_hhdet_emih!L140/RES_summary!L$19</f>
        <v>2.565188159248883</v>
      </c>
      <c r="M140" s="177">
        <f>RES_hhdet_emih!M140/RES_summary!M$19</f>
        <v>2.5136152767658992</v>
      </c>
      <c r="N140" s="177">
        <f>RES_hhdet_emih!N140/RES_summary!N$19</f>
        <v>2.4893078316193993</v>
      </c>
      <c r="O140" s="177">
        <f>RES_hhdet_emih!O140/RES_summary!O$19</f>
        <v>2.4732075771831541</v>
      </c>
      <c r="P140" s="177">
        <f>RES_hhdet_emih!P140/RES_summary!P$19</f>
        <v>2.4269324080088421</v>
      </c>
      <c r="Q140" s="177">
        <f>RES_hhdet_emih!Q140/RES_summary!Q$19</f>
        <v>2.4657874953794878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2.4666275017858323</v>
      </c>
      <c r="C143" s="184">
        <f>RES_hhdet_emih!C143/RES_summary!C$19</f>
        <v>1.6902931286682241</v>
      </c>
      <c r="D143" s="184">
        <f>RES_hhdet_emih!D143/RES_summary!D$19</f>
        <v>1.1872561989236838</v>
      </c>
      <c r="E143" s="184">
        <f>RES_hhdet_emih!E143/RES_summary!E$19</f>
        <v>0.67511891719254169</v>
      </c>
      <c r="F143" s="184">
        <f>RES_hhdet_emih!F143/RES_summary!F$19</f>
        <v>0.60016642575059398</v>
      </c>
      <c r="G143" s="184">
        <f>RES_hhdet_emih!G143/RES_summary!G$19</f>
        <v>0.45635134171735048</v>
      </c>
      <c r="H143" s="184">
        <f>RES_hhdet_emih!H143/RES_summary!H$19</f>
        <v>0.32170096912270718</v>
      </c>
      <c r="I143" s="184">
        <f>RES_hhdet_emih!I143/RES_summary!I$19</f>
        <v>0.37150592140607491</v>
      </c>
      <c r="J143" s="184">
        <f>RES_hhdet_emih!J143/RES_summary!J$19</f>
        <v>0.6578680341070996</v>
      </c>
      <c r="K143" s="184">
        <f>RES_hhdet_emih!K143/RES_summary!K$19</f>
        <v>0.38927263608099139</v>
      </c>
      <c r="L143" s="184">
        <f>RES_hhdet_emih!L143/RES_summary!L$19</f>
        <v>0.19306422680185245</v>
      </c>
      <c r="M143" s="184">
        <f>RES_hhdet_emih!M143/RES_summary!M$19</f>
        <v>0.55500641286840946</v>
      </c>
      <c r="N143" s="184">
        <f>RES_hhdet_emih!N143/RES_summary!N$19</f>
        <v>0.48263629085863419</v>
      </c>
      <c r="O143" s="184">
        <f>RES_hhdet_emih!O143/RES_summary!O$19</f>
        <v>0.42896356439452887</v>
      </c>
      <c r="P143" s="184">
        <f>RES_hhdet_emih!P143/RES_summary!P$19</f>
        <v>0.48278243149333927</v>
      </c>
      <c r="Q143" s="184">
        <f>RES_hhdet_emih!Q143/RES_summary!Q$19</f>
        <v>0.42409755617053441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2.1744140923036963</v>
      </c>
      <c r="C148" s="178">
        <f>RES_hhdet_emih!C148/RES_summary!C$19</f>
        <v>1.4057787770258072</v>
      </c>
      <c r="D148" s="178">
        <f>RES_hhdet_emih!D148/RES_summary!D$19</f>
        <v>0.74754152716547229</v>
      </c>
      <c r="E148" s="178">
        <f>RES_hhdet_emih!E148/RES_summary!E$19</f>
        <v>0.45196098649144084</v>
      </c>
      <c r="F148" s="178">
        <f>RES_hhdet_emih!F148/RES_summary!F$19</f>
        <v>0.34000421195717095</v>
      </c>
      <c r="G148" s="178">
        <f>RES_hhdet_emih!G148/RES_summary!G$19</f>
        <v>0.24081414422726866</v>
      </c>
      <c r="H148" s="178">
        <f>RES_hhdet_emih!H148/RES_summary!H$19</f>
        <v>0.1380576988720976</v>
      </c>
      <c r="I148" s="178">
        <f>RES_hhdet_emih!I148/RES_summary!I$19</f>
        <v>0.11600615909467374</v>
      </c>
      <c r="J148" s="178">
        <f>RES_hhdet_emih!J148/RES_summary!J$19</f>
        <v>0.10059072811079045</v>
      </c>
      <c r="K148" s="178">
        <f>RES_hhdet_emih!K148/RES_summary!K$19</f>
        <v>7.742365063179861E-2</v>
      </c>
      <c r="L148" s="178">
        <f>RES_hhdet_emih!L148/RES_summary!L$19</f>
        <v>5.0977354728989871E-2</v>
      </c>
      <c r="M148" s="178">
        <f>RES_hhdet_emih!M148/RES_summary!M$19</f>
        <v>0.10894676937281174</v>
      </c>
      <c r="N148" s="178">
        <f>RES_hhdet_emih!N148/RES_summary!N$19</f>
        <v>7.8889197861378504E-2</v>
      </c>
      <c r="O148" s="178">
        <f>RES_hhdet_emih!O148/RES_summary!O$19</f>
        <v>6.2335145980867014E-2</v>
      </c>
      <c r="P148" s="178">
        <f>RES_hhdet_emih!P148/RES_summary!P$19</f>
        <v>3.7784975522408941E-2</v>
      </c>
      <c r="Q148" s="178">
        <f>RES_hhdet_emih!Q148/RES_summary!Q$19</f>
        <v>2.7377252363281337E-2</v>
      </c>
    </row>
    <row r="149" spans="1:17" ht="12" customHeight="1" x14ac:dyDescent="0.25">
      <c r="A149" s="167" t="s">
        <v>144</v>
      </c>
      <c r="B149" s="183">
        <f>RES_hhdet_emih!B149/RES_summary!B$19</f>
        <v>6.0216871766452806</v>
      </c>
      <c r="C149" s="183">
        <f>RES_hhdet_emih!C149/RES_summary!C$19</f>
        <v>6.050612008500897</v>
      </c>
      <c r="D149" s="183">
        <f>RES_hhdet_emih!D149/RES_summary!D$19</f>
        <v>5.9501554148024045</v>
      </c>
      <c r="E149" s="183">
        <f>RES_hhdet_emih!E149/RES_summary!E$19</f>
        <v>5.8992174420986387</v>
      </c>
      <c r="F149" s="183">
        <f>RES_hhdet_emih!F149/RES_summary!F$19</f>
        <v>5.8887970538197889</v>
      </c>
      <c r="G149" s="183">
        <f>RES_hhdet_emih!G149/RES_summary!G$19</f>
        <v>5.7931503246735288</v>
      </c>
      <c r="H149" s="183">
        <f>RES_hhdet_emih!H149/RES_summary!H$19</f>
        <v>5.715551037015719</v>
      </c>
      <c r="I149" s="183">
        <f>RES_hhdet_emih!I149/RES_summary!I$19</f>
        <v>5.6291401693871892</v>
      </c>
      <c r="J149" s="183">
        <f>RES_hhdet_emih!J149/RES_summary!J$19</f>
        <v>5.6392013318963166</v>
      </c>
      <c r="K149" s="183">
        <f>RES_hhdet_emih!K149/RES_summary!K$19</f>
        <v>5.5576924743600884</v>
      </c>
      <c r="L149" s="183">
        <f>RES_hhdet_emih!L149/RES_summary!L$19</f>
        <v>5.6196803977467367</v>
      </c>
      <c r="M149" s="183">
        <f>RES_hhdet_emih!M149/RES_summary!M$19</f>
        <v>5.5360141934525533</v>
      </c>
      <c r="N149" s="183">
        <f>RES_hhdet_emih!N149/RES_summary!N$19</f>
        <v>5.5487182716290855</v>
      </c>
      <c r="O149" s="183">
        <f>RES_hhdet_emih!O149/RES_summary!O$19</f>
        <v>5.5410475735973597</v>
      </c>
      <c r="P149" s="183">
        <f>RES_hhdet_emih!P149/RES_summary!P$19</f>
        <v>5.4838656877788532</v>
      </c>
      <c r="Q149" s="183">
        <f>RES_hhdet_emih!Q149/RES_summary!Q$19</f>
        <v>5.3786262608466417</v>
      </c>
    </row>
    <row r="150" spans="1:17" ht="12" customHeight="1" x14ac:dyDescent="0.25">
      <c r="A150" s="167" t="s">
        <v>143</v>
      </c>
      <c r="B150" s="183">
        <f>RES_hhdet_emih!B150/RES_summary!B$19</f>
        <v>3.9140966648198408</v>
      </c>
      <c r="C150" s="183">
        <f>RES_hhdet_emih!C150/RES_summary!C$19</f>
        <v>3.9328978055258763</v>
      </c>
      <c r="D150" s="183">
        <f>RES_hhdet_emih!D150/RES_summary!D$19</f>
        <v>3.8676010196217994</v>
      </c>
      <c r="E150" s="183">
        <f>RES_hhdet_emih!E150/RES_summary!E$19</f>
        <v>3.8344913373643181</v>
      </c>
      <c r="F150" s="183">
        <f>RES_hhdet_emih!F150/RES_summary!F$19</f>
        <v>3.827718084982783</v>
      </c>
      <c r="G150" s="183">
        <f>RES_hhdet_emih!G150/RES_summary!G$19</f>
        <v>3.7655477110379092</v>
      </c>
      <c r="H150" s="183">
        <f>RES_hhdet_emih!H150/RES_summary!H$19</f>
        <v>3.7151081740602288</v>
      </c>
      <c r="I150" s="183">
        <f>RES_hhdet_emih!I150/RES_summary!I$19</f>
        <v>3.658941110101658</v>
      </c>
      <c r="J150" s="183">
        <f>RES_hhdet_emih!J150/RES_summary!J$19</f>
        <v>3.6654808657327256</v>
      </c>
      <c r="K150" s="183">
        <f>RES_hhdet_emih!K150/RES_summary!K$19</f>
        <v>3.6125001083340798</v>
      </c>
      <c r="L150" s="183">
        <f>RES_hhdet_emih!L150/RES_summary!L$19</f>
        <v>3.6527922585353525</v>
      </c>
      <c r="M150" s="183">
        <f>RES_hhdet_emih!M150/RES_summary!M$19</f>
        <v>3.5984092257441245</v>
      </c>
      <c r="N150" s="183">
        <f>RES_hhdet_emih!N150/RES_summary!N$19</f>
        <v>3.606666876558883</v>
      </c>
      <c r="O150" s="183">
        <f>RES_hhdet_emih!O150/RES_summary!O$19</f>
        <v>3.6016809228382547</v>
      </c>
      <c r="P150" s="183">
        <f>RES_hhdet_emih!P150/RES_summary!P$19</f>
        <v>3.5645126970562231</v>
      </c>
      <c r="Q150" s="183">
        <f>RES_hhdet_emih!Q150/RES_summary!Q$19</f>
        <v>3.4961070695502849</v>
      </c>
    </row>
    <row r="151" spans="1:17" ht="12" customHeight="1" x14ac:dyDescent="0.25">
      <c r="A151" s="166" t="s">
        <v>57</v>
      </c>
      <c r="B151" s="182">
        <f>RES_hhdet_emih!B151/RES_summary!B$19</f>
        <v>3.9140966648198408</v>
      </c>
      <c r="C151" s="182">
        <f>RES_hhdet_emih!C151/RES_summary!C$19</f>
        <v>3.9328978055258763</v>
      </c>
      <c r="D151" s="182">
        <f>RES_hhdet_emih!D151/RES_summary!D$19</f>
        <v>3.8676010196217994</v>
      </c>
      <c r="E151" s="182">
        <f>RES_hhdet_emih!E151/RES_summary!E$19</f>
        <v>3.8344913373643181</v>
      </c>
      <c r="F151" s="182">
        <f>RES_hhdet_emih!F151/RES_summary!F$19</f>
        <v>3.827718084982783</v>
      </c>
      <c r="G151" s="182">
        <f>RES_hhdet_emih!G151/RES_summary!G$19</f>
        <v>3.7655477110379092</v>
      </c>
      <c r="H151" s="182">
        <f>RES_hhdet_emih!H151/RES_summary!H$19</f>
        <v>3.7151081740602288</v>
      </c>
      <c r="I151" s="182">
        <f>RES_hhdet_emih!I151/RES_summary!I$19</f>
        <v>3.658941110101658</v>
      </c>
      <c r="J151" s="182">
        <f>RES_hhdet_emih!J151/RES_summary!J$19</f>
        <v>3.6654808657327256</v>
      </c>
      <c r="K151" s="182">
        <f>RES_hhdet_emih!K151/RES_summary!K$19</f>
        <v>3.6125001083340798</v>
      </c>
      <c r="L151" s="182">
        <f>RES_hhdet_emih!L151/RES_summary!L$19</f>
        <v>3.6527922585353525</v>
      </c>
      <c r="M151" s="182">
        <f>RES_hhdet_emih!M151/RES_summary!M$19</f>
        <v>3.5984092257441245</v>
      </c>
      <c r="N151" s="182">
        <f>RES_hhdet_emih!N151/RES_summary!N$19</f>
        <v>3.606666876558883</v>
      </c>
      <c r="O151" s="182">
        <f>RES_hhdet_emih!O151/RES_summary!O$19</f>
        <v>3.6016809228382547</v>
      </c>
      <c r="P151" s="182">
        <f>RES_hhdet_emih!P151/RES_summary!P$19</f>
        <v>3.5645126970562231</v>
      </c>
      <c r="Q151" s="182">
        <f>RES_hhdet_emih!Q151/RES_summary!Q$19</f>
        <v>3.4961070695502849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0.29221340948213576</v>
      </c>
      <c r="C157" s="178">
        <f>RES_hhdet_emih!C157/RES_summary!C$19</f>
        <v>0.28451435164241701</v>
      </c>
      <c r="D157" s="178">
        <f>RES_hhdet_emih!D157/RES_summary!D$19</f>
        <v>0.43971467175821161</v>
      </c>
      <c r="E157" s="178">
        <f>RES_hhdet_emih!E157/RES_summary!E$19</f>
        <v>0.2231579307011009</v>
      </c>
      <c r="F157" s="178">
        <f>RES_hhdet_emih!F157/RES_summary!F$19</f>
        <v>0.26016221379342302</v>
      </c>
      <c r="G157" s="178">
        <f>RES_hhdet_emih!G157/RES_summary!G$19</f>
        <v>0.21553719749008182</v>
      </c>
      <c r="H157" s="178">
        <f>RES_hhdet_emih!H157/RES_summary!H$19</f>
        <v>0.18364327025060959</v>
      </c>
      <c r="I157" s="178">
        <f>RES_hhdet_emih!I157/RES_summary!I$19</f>
        <v>0.2554997623114012</v>
      </c>
      <c r="J157" s="178">
        <f>RES_hhdet_emih!J157/RES_summary!J$19</f>
        <v>0.55727730599630909</v>
      </c>
      <c r="K157" s="178">
        <f>RES_hhdet_emih!K157/RES_summary!K$19</f>
        <v>0.31184898544919282</v>
      </c>
      <c r="L157" s="178">
        <f>RES_hhdet_emih!L157/RES_summary!L$19</f>
        <v>0.14208687207286258</v>
      </c>
      <c r="M157" s="178">
        <f>RES_hhdet_emih!M157/RES_summary!M$19</f>
        <v>0.44605964349559768</v>
      </c>
      <c r="N157" s="178">
        <f>RES_hhdet_emih!N157/RES_summary!N$19</f>
        <v>0.4037470929972557</v>
      </c>
      <c r="O157" s="178">
        <f>RES_hhdet_emih!O157/RES_summary!O$19</f>
        <v>0.36662841841366184</v>
      </c>
      <c r="P157" s="178">
        <f>RES_hhdet_emih!P157/RES_summary!P$19</f>
        <v>0.44499745597093038</v>
      </c>
      <c r="Q157" s="178">
        <f>RES_hhdet_emih!Q157/RES_summary!Q$19</f>
        <v>0.39672030380725309</v>
      </c>
    </row>
    <row r="158" spans="1:17" ht="12" customHeight="1" x14ac:dyDescent="0.25">
      <c r="A158" s="23" t="s">
        <v>57</v>
      </c>
      <c r="B158" s="177">
        <f>RES_hhdet_emih!B158/RES_summary!B$19</f>
        <v>2.7581249875230838</v>
      </c>
      <c r="C158" s="177">
        <f>RES_hhdet_emih!C158/RES_summary!C$19</f>
        <v>2.6685857525242445</v>
      </c>
      <c r="D158" s="177">
        <f>RES_hhdet_emih!D158/RES_summary!D$19</f>
        <v>2.5611182966698967</v>
      </c>
      <c r="E158" s="177">
        <f>RES_hhdet_emih!E158/RES_summary!E$19</f>
        <v>2.6736006109442663</v>
      </c>
      <c r="F158" s="177">
        <f>RES_hhdet_emih!F158/RES_summary!F$19</f>
        <v>2.6419700204857883</v>
      </c>
      <c r="G158" s="177">
        <f>RES_hhdet_emih!G158/RES_summary!G$19</f>
        <v>2.6140744072546549</v>
      </c>
      <c r="H158" s="177">
        <f>RES_hhdet_emih!H158/RES_summary!H$19</f>
        <v>2.6099631620027437</v>
      </c>
      <c r="I158" s="177">
        <f>RES_hhdet_emih!I158/RES_summary!I$19</f>
        <v>2.5755497063712358</v>
      </c>
      <c r="J158" s="177">
        <f>RES_hhdet_emih!J158/RES_summary!J$19</f>
        <v>2.5190329738277013</v>
      </c>
      <c r="K158" s="177">
        <f>RES_hhdet_emih!K158/RES_summary!K$19</f>
        <v>2.5392447185813509</v>
      </c>
      <c r="L158" s="177">
        <f>RES_hhdet_emih!L158/RES_summary!L$19</f>
        <v>2.5651881592488803</v>
      </c>
      <c r="M158" s="177">
        <f>RES_hhdet_emih!M158/RES_summary!M$19</f>
        <v>2.51148530629199</v>
      </c>
      <c r="N158" s="177">
        <f>RES_hhdet_emih!N158/RES_summary!N$19</f>
        <v>2.4949710963048188</v>
      </c>
      <c r="O158" s="177">
        <f>RES_hhdet_emih!O158/RES_summary!O$19</f>
        <v>2.4750213884456915</v>
      </c>
      <c r="P158" s="177">
        <f>RES_hhdet_emih!P158/RES_summary!P$19</f>
        <v>2.4179081678667802</v>
      </c>
      <c r="Q158" s="177">
        <f>RES_hhdet_emih!Q158/RES_summary!Q$19</f>
        <v>2.4620476064412453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2.4671487577865299</v>
      </c>
      <c r="C161" s="184">
        <f>RES_hhdet_emih!C161/RES_summary!C$19</f>
        <v>2.5206947516599452</v>
      </c>
      <c r="D161" s="184">
        <f>RES_hhdet_emih!D161/RES_summary!D$19</f>
        <v>2.6544954021165399</v>
      </c>
      <c r="E161" s="184">
        <f>RES_hhdet_emih!E161/RES_summary!E$19</f>
        <v>2.1110319261149124</v>
      </c>
      <c r="F161" s="184">
        <f>RES_hhdet_emih!F161/RES_summary!F$19</f>
        <v>2.2912832817525004</v>
      </c>
      <c r="G161" s="184">
        <f>RES_hhdet_emih!G161/RES_summary!G$19</f>
        <v>2.3292630475561928</v>
      </c>
      <c r="H161" s="184">
        <f>RES_hhdet_emih!H161/RES_summary!H$19</f>
        <v>1.6783657455496539</v>
      </c>
      <c r="I161" s="184">
        <f>RES_hhdet_emih!I161/RES_summary!I$19</f>
        <v>1.8743513747390255</v>
      </c>
      <c r="J161" s="184">
        <f>RES_hhdet_emih!J161/RES_summary!J$19</f>
        <v>2.0758705393683914</v>
      </c>
      <c r="K161" s="184">
        <f>RES_hhdet_emih!K161/RES_summary!K$19</f>
        <v>1.6690380571333807</v>
      </c>
      <c r="L161" s="184">
        <f>RES_hhdet_emih!L161/RES_summary!L$19</f>
        <v>1.087057920170253</v>
      </c>
      <c r="M161" s="184">
        <f>RES_hhdet_emih!M161/RES_summary!M$19</f>
        <v>2.8414656182108424</v>
      </c>
      <c r="N161" s="184">
        <f>RES_hhdet_emih!N161/RES_summary!N$19</f>
        <v>3.0001533386575798</v>
      </c>
      <c r="O161" s="184">
        <f>RES_hhdet_emih!O161/RES_summary!O$19</f>
        <v>3.2369974167353086</v>
      </c>
      <c r="P161" s="184">
        <f>RES_hhdet_emih!P161/RES_summary!P$19</f>
        <v>4.0600269126727531</v>
      </c>
      <c r="Q161" s="184">
        <f>RES_hhdet_emih!Q161/RES_summary!Q$19</f>
        <v>5.6207298419493874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2.1750370833749035</v>
      </c>
      <c r="C166" s="178">
        <f>RES_hhdet_emih!C166/RES_summary!C$19</f>
        <v>2.2290558304706889</v>
      </c>
      <c r="D166" s="178">
        <f>RES_hhdet_emih!D166/RES_summary!D$19</f>
        <v>2.2035901369572617</v>
      </c>
      <c r="E166" s="178">
        <f>RES_hhdet_emih!E166/RES_summary!E$19</f>
        <v>1.8879253021307918</v>
      </c>
      <c r="F166" s="178">
        <f>RES_hhdet_emih!F166/RES_summary!F$19</f>
        <v>2.0304348882020125</v>
      </c>
      <c r="G166" s="178">
        <f>RES_hhdet_emih!G166/RES_summary!G$19</f>
        <v>2.1132076719140072</v>
      </c>
      <c r="H166" s="178">
        <f>RES_hhdet_emih!H166/RES_summary!H$19</f>
        <v>1.4943370279312989</v>
      </c>
      <c r="I166" s="178">
        <f>RES_hhdet_emih!I166/RES_summary!I$19</f>
        <v>1.6172969248002229</v>
      </c>
      <c r="J166" s="178">
        <f>RES_hhdet_emih!J166/RES_summary!J$19</f>
        <v>1.5167294461348426</v>
      </c>
      <c r="K166" s="178">
        <f>RES_hhdet_emih!K166/RES_summary!K$19</f>
        <v>1.3573219315206388</v>
      </c>
      <c r="L166" s="178">
        <f>RES_hhdet_emih!L166/RES_summary!L$19</f>
        <v>0.94495045451900472</v>
      </c>
      <c r="M166" s="178">
        <f>RES_hhdet_emih!M166/RES_summary!M$19</f>
        <v>2.3950553346057659</v>
      </c>
      <c r="N166" s="178">
        <f>RES_hhdet_emih!N166/RES_summary!N$19</f>
        <v>2.5960191716563896</v>
      </c>
      <c r="O166" s="178">
        <f>RES_hhdet_emih!O166/RES_summary!O$19</f>
        <v>2.8703540641909284</v>
      </c>
      <c r="P166" s="178">
        <f>RES_hhdet_emih!P166/RES_summary!P$19</f>
        <v>3.6121715039404014</v>
      </c>
      <c r="Q166" s="178">
        <f>RES_hhdet_emih!Q166/RES_summary!Q$19</f>
        <v>5.2211316127590033</v>
      </c>
    </row>
    <row r="167" spans="1:17" ht="12" customHeight="1" x14ac:dyDescent="0.25">
      <c r="A167" s="167" t="s">
        <v>144</v>
      </c>
      <c r="B167" s="183">
        <f>RES_hhdet_emih!B167/RES_summary!B$19</f>
        <v>6.0216871766452833</v>
      </c>
      <c r="C167" s="183">
        <f>RES_hhdet_emih!C167/RES_summary!C$19</f>
        <v>6.0506120085008979</v>
      </c>
      <c r="D167" s="183">
        <f>RES_hhdet_emih!D167/RES_summary!D$19</f>
        <v>5.9501554148024036</v>
      </c>
      <c r="E167" s="183">
        <f>RES_hhdet_emih!E167/RES_summary!E$19</f>
        <v>5.8992174420986361</v>
      </c>
      <c r="F167" s="183">
        <f>RES_hhdet_emih!F167/RES_summary!F$19</f>
        <v>5.8887970538197916</v>
      </c>
      <c r="G167" s="183">
        <f>RES_hhdet_emih!G167/RES_summary!G$19</f>
        <v>5.793150324673527</v>
      </c>
      <c r="H167" s="183">
        <f>RES_hhdet_emih!H167/RES_summary!H$19</f>
        <v>5.7155510370157163</v>
      </c>
      <c r="I167" s="183">
        <f>RES_hhdet_emih!I167/RES_summary!I$19</f>
        <v>5.6291401693871883</v>
      </c>
      <c r="J167" s="183">
        <f>RES_hhdet_emih!J167/RES_summary!J$19</f>
        <v>5.6392013318963148</v>
      </c>
      <c r="K167" s="183">
        <f>RES_hhdet_emih!K167/RES_summary!K$19</f>
        <v>5.5576924743600857</v>
      </c>
      <c r="L167" s="183">
        <f>RES_hhdet_emih!L167/RES_summary!L$19</f>
        <v>5.6196803977467358</v>
      </c>
      <c r="M167" s="183">
        <f>RES_hhdet_emih!M167/RES_summary!M$19</f>
        <v>5.5360141934525595</v>
      </c>
      <c r="N167" s="183">
        <f>RES_hhdet_emih!N167/RES_summary!N$19</f>
        <v>5.5487182716290846</v>
      </c>
      <c r="O167" s="183">
        <f>RES_hhdet_emih!O167/RES_summary!O$19</f>
        <v>5.5410475735973579</v>
      </c>
      <c r="P167" s="183">
        <f>RES_hhdet_emih!P167/RES_summary!P$19</f>
        <v>5.4838656877788541</v>
      </c>
      <c r="Q167" s="183">
        <f>RES_hhdet_emih!Q167/RES_summary!Q$19</f>
        <v>5.3786262608466373</v>
      </c>
    </row>
    <row r="168" spans="1:17" ht="12" customHeight="1" x14ac:dyDescent="0.25">
      <c r="A168" s="167" t="s">
        <v>143</v>
      </c>
      <c r="B168" s="183">
        <f>RES_hhdet_emih!B168/RES_summary!B$19</f>
        <v>3.9140966648198394</v>
      </c>
      <c r="C168" s="183">
        <f>RES_hhdet_emih!C168/RES_summary!C$19</f>
        <v>3.9328978055258692</v>
      </c>
      <c r="D168" s="183">
        <f>RES_hhdet_emih!D168/RES_summary!D$19</f>
        <v>3.867601019621794</v>
      </c>
      <c r="E168" s="183">
        <f>RES_hhdet_emih!E168/RES_summary!E$19</f>
        <v>3.8344913373643159</v>
      </c>
      <c r="F168" s="183">
        <f>RES_hhdet_emih!F168/RES_summary!F$19</f>
        <v>3.8277180849827839</v>
      </c>
      <c r="G168" s="183">
        <f>RES_hhdet_emih!G168/RES_summary!G$19</f>
        <v>3.7655477110379083</v>
      </c>
      <c r="H168" s="183">
        <f>RES_hhdet_emih!H168/RES_summary!H$19</f>
        <v>3.7151081740602283</v>
      </c>
      <c r="I168" s="183">
        <f>RES_hhdet_emih!I168/RES_summary!I$19</f>
        <v>3.6589411101017006</v>
      </c>
      <c r="J168" s="183">
        <f>RES_hhdet_emih!J168/RES_summary!J$19</f>
        <v>3.6654808657327305</v>
      </c>
      <c r="K168" s="183">
        <f>RES_hhdet_emih!K168/RES_summary!K$19</f>
        <v>3.6125001083340815</v>
      </c>
      <c r="L168" s="183">
        <f>RES_hhdet_emih!L168/RES_summary!L$19</f>
        <v>3.6527922585353538</v>
      </c>
      <c r="M168" s="183">
        <f>RES_hhdet_emih!M168/RES_summary!M$19</f>
        <v>3.5984092257441276</v>
      </c>
      <c r="N168" s="183">
        <f>RES_hhdet_emih!N168/RES_summary!N$19</f>
        <v>3.6066668765588812</v>
      </c>
      <c r="O168" s="183">
        <f>RES_hhdet_emih!O168/RES_summary!O$19</f>
        <v>3.6016809228382556</v>
      </c>
      <c r="P168" s="183">
        <f>RES_hhdet_emih!P168/RES_summary!P$19</f>
        <v>3.5645126970562235</v>
      </c>
      <c r="Q168" s="183">
        <f>RES_hhdet_emih!Q168/RES_summary!Q$19</f>
        <v>3.4961070695502836</v>
      </c>
    </row>
    <row r="169" spans="1:17" ht="12" customHeight="1" x14ac:dyDescent="0.25">
      <c r="A169" s="166" t="s">
        <v>57</v>
      </c>
      <c r="B169" s="182">
        <f>RES_hhdet_emih!B169/RES_summary!B$19</f>
        <v>3.9140966648198394</v>
      </c>
      <c r="C169" s="182">
        <f>RES_hhdet_emih!C169/RES_summary!C$19</f>
        <v>3.9328978055258692</v>
      </c>
      <c r="D169" s="182">
        <f>RES_hhdet_emih!D169/RES_summary!D$19</f>
        <v>3.867601019621794</v>
      </c>
      <c r="E169" s="182">
        <f>RES_hhdet_emih!E169/RES_summary!E$19</f>
        <v>3.8344913373643159</v>
      </c>
      <c r="F169" s="182">
        <f>RES_hhdet_emih!F169/RES_summary!F$19</f>
        <v>3.8277180849827839</v>
      </c>
      <c r="G169" s="182">
        <f>RES_hhdet_emih!G169/RES_summary!G$19</f>
        <v>3.7655477110379083</v>
      </c>
      <c r="H169" s="182">
        <f>RES_hhdet_emih!H169/RES_summary!H$19</f>
        <v>3.7151081740602283</v>
      </c>
      <c r="I169" s="182">
        <f>RES_hhdet_emih!I169/RES_summary!I$19</f>
        <v>3.6589411101017006</v>
      </c>
      <c r="J169" s="182">
        <f>RES_hhdet_emih!J169/RES_summary!J$19</f>
        <v>3.6654808657327305</v>
      </c>
      <c r="K169" s="182">
        <f>RES_hhdet_emih!K169/RES_summary!K$19</f>
        <v>3.6125001083340815</v>
      </c>
      <c r="L169" s="182">
        <f>RES_hhdet_emih!L169/RES_summary!L$19</f>
        <v>3.6527922585353538</v>
      </c>
      <c r="M169" s="182">
        <f>RES_hhdet_emih!M169/RES_summary!M$19</f>
        <v>3.5984092257441276</v>
      </c>
      <c r="N169" s="182">
        <f>RES_hhdet_emih!N169/RES_summary!N$19</f>
        <v>3.6066668765588812</v>
      </c>
      <c r="O169" s="182">
        <f>RES_hhdet_emih!O169/RES_summary!O$19</f>
        <v>3.6016809228382556</v>
      </c>
      <c r="P169" s="182">
        <f>RES_hhdet_emih!P169/RES_summary!P$19</f>
        <v>3.5645126970562235</v>
      </c>
      <c r="Q169" s="182">
        <f>RES_hhdet_emih!Q169/RES_summary!Q$19</f>
        <v>3.4961070695502836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0.29211167441162633</v>
      </c>
      <c r="C175" s="178">
        <f>RES_hhdet_emih!C175/RES_summary!C$19</f>
        <v>0.29163892118925594</v>
      </c>
      <c r="D175" s="178">
        <f>RES_hhdet_emih!D175/RES_summary!D$19</f>
        <v>0.45090526515927831</v>
      </c>
      <c r="E175" s="178">
        <f>RES_hhdet_emih!E175/RES_summary!E$19</f>
        <v>0.22310662398412048</v>
      </c>
      <c r="F175" s="178">
        <f>RES_hhdet_emih!F175/RES_summary!F$19</f>
        <v>0.26084839355048811</v>
      </c>
      <c r="G175" s="178">
        <f>RES_hhdet_emih!G175/RES_summary!G$19</f>
        <v>0.21605537564218538</v>
      </c>
      <c r="H175" s="178">
        <f>RES_hhdet_emih!H175/RES_summary!H$19</f>
        <v>0.18402871761835501</v>
      </c>
      <c r="I175" s="178">
        <f>RES_hhdet_emih!I175/RES_summary!I$19</f>
        <v>0.25705444993880261</v>
      </c>
      <c r="J175" s="178">
        <f>RES_hhdet_emih!J175/RES_summary!J$19</f>
        <v>0.55914109323354855</v>
      </c>
      <c r="K175" s="178">
        <f>RES_hhdet_emih!K175/RES_summary!K$19</f>
        <v>0.31171612561274165</v>
      </c>
      <c r="L175" s="178">
        <f>RES_hhdet_emih!L175/RES_summary!L$19</f>
        <v>0.14210746565124824</v>
      </c>
      <c r="M175" s="178">
        <f>RES_hhdet_emih!M175/RES_summary!M$19</f>
        <v>0.4464102836050764</v>
      </c>
      <c r="N175" s="178">
        <f>RES_hhdet_emih!N175/RES_summary!N$19</f>
        <v>0.40413416700119015</v>
      </c>
      <c r="O175" s="178">
        <f>RES_hhdet_emih!O175/RES_summary!O$19</f>
        <v>0.36664335254438002</v>
      </c>
      <c r="P175" s="178">
        <f>RES_hhdet_emih!P175/RES_summary!P$19</f>
        <v>0.44785540873235224</v>
      </c>
      <c r="Q175" s="178">
        <f>RES_hhdet_emih!Q175/RES_summary!Q$19</f>
        <v>0.39959822919038424</v>
      </c>
    </row>
    <row r="176" spans="1:17" ht="12" customHeight="1" x14ac:dyDescent="0.25">
      <c r="A176" s="23" t="s">
        <v>57</v>
      </c>
      <c r="B176" s="177">
        <f>RES_hhdet_emih!B176/RES_summary!B$19</f>
        <v>2.7581249875230851</v>
      </c>
      <c r="C176" s="177">
        <f>RES_hhdet_emih!C176/RES_summary!C$19</f>
        <v>2.7368596005422261</v>
      </c>
      <c r="D176" s="177">
        <f>RES_hhdet_emih!D176/RES_summary!D$19</f>
        <v>2.6263062826719028</v>
      </c>
      <c r="E176" s="177">
        <f>RES_hhdet_emih!E176/RES_summary!E$19</f>
        <v>2.673600610944264</v>
      </c>
      <c r="F176" s="177">
        <f>RES_hhdet_emih!F176/RES_summary!F$19</f>
        <v>2.6495191506254425</v>
      </c>
      <c r="G176" s="177">
        <f>RES_hhdet_emih!G176/RES_summary!G$19</f>
        <v>2.6203757480772021</v>
      </c>
      <c r="H176" s="177">
        <f>RES_hhdet_emih!H176/RES_summary!H$19</f>
        <v>2.6158616675207549</v>
      </c>
      <c r="I176" s="177">
        <f>RES_hhdet_emih!I176/RES_summary!I$19</f>
        <v>2.5910330436191966</v>
      </c>
      <c r="J176" s="177">
        <f>RES_hhdet_emih!J176/RES_summary!J$19</f>
        <v>2.5275142185201438</v>
      </c>
      <c r="K176" s="177">
        <f>RES_hhdet_emih!K176/RES_summary!K$19</f>
        <v>2.5380718951159618</v>
      </c>
      <c r="L176" s="177">
        <f>RES_hhdet_emih!L176/RES_summary!L$19</f>
        <v>2.565188159248879</v>
      </c>
      <c r="M176" s="177">
        <f>RES_hhdet_emih!M176/RES_summary!M$19</f>
        <v>2.5134546995662705</v>
      </c>
      <c r="N176" s="177">
        <f>RES_hhdet_emih!N176/RES_summary!N$19</f>
        <v>2.4973044824176576</v>
      </c>
      <c r="O176" s="177">
        <f>RES_hhdet_emih!O176/RES_summary!O$19</f>
        <v>2.4749977766585465</v>
      </c>
      <c r="P176" s="177">
        <f>RES_hhdet_emih!P176/RES_summary!P$19</f>
        <v>2.4333973377749558</v>
      </c>
      <c r="Q176" s="177">
        <f>RES_hhdet_emih!Q176/RES_summary!Q$19</f>
        <v>2.4798378805961323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6.5229790732346782</v>
      </c>
      <c r="D3" s="168">
        <f t="shared" ref="D3" si="1">SUM(D4,D7,D9,D19)</f>
        <v>5.7119166107167549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9.782031388504036</v>
      </c>
      <c r="H3" s="168">
        <f t="shared" ref="H3" si="5">SUM(H4,H7,H9,H19)</f>
        <v>9.795089972134166</v>
      </c>
      <c r="I3" s="168">
        <f t="shared" ref="I3" si="6">SUM(I4,I7,I9,I19)</f>
        <v>6.1973754855414356</v>
      </c>
      <c r="J3" s="168">
        <f t="shared" ref="J3" si="7">SUM(J4,J7,J9,J19)</f>
        <v>18.259365059142542</v>
      </c>
      <c r="K3" s="168">
        <f t="shared" ref="K3" si="8">SUM(K4,K7,K9,K19)</f>
        <v>11.989094021394104</v>
      </c>
      <c r="L3" s="168">
        <f t="shared" ref="L3" si="9">SUM(L4,L7,L9,L19)</f>
        <v>0</v>
      </c>
      <c r="M3" s="168">
        <f t="shared" ref="M3" si="10">SUM(M4,M7,M9,M19)</f>
        <v>2.1255164998163094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5.6514973996503048</v>
      </c>
      <c r="D4" s="157">
        <f t="shared" ref="D4:Q4" si="16">SUM(D5:D6)</f>
        <v>4.7737695153957507</v>
      </c>
      <c r="E4" s="157">
        <f t="shared" si="16"/>
        <v>0</v>
      </c>
      <c r="F4" s="157">
        <f t="shared" si="16"/>
        <v>0</v>
      </c>
      <c r="G4" s="157">
        <f t="shared" si="16"/>
        <v>8.149541555729872</v>
      </c>
      <c r="H4" s="157">
        <f t="shared" si="16"/>
        <v>8.16142973383017</v>
      </c>
      <c r="I4" s="157">
        <f t="shared" si="16"/>
        <v>4.975639848480844</v>
      </c>
      <c r="J4" s="157">
        <f t="shared" si="16"/>
        <v>15.232733966268023</v>
      </c>
      <c r="K4" s="157">
        <f t="shared" si="16"/>
        <v>9.8325693068918749</v>
      </c>
      <c r="L4" s="157">
        <f t="shared" si="16"/>
        <v>0</v>
      </c>
      <c r="M4" s="157">
        <f t="shared" si="16"/>
        <v>1.7505369111443922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5.6136701987030246</v>
      </c>
      <c r="D5" s="156">
        <v>4.718715268627542</v>
      </c>
      <c r="E5" s="156">
        <v>0</v>
      </c>
      <c r="F5" s="156">
        <v>0</v>
      </c>
      <c r="G5" s="156">
        <v>8.0598344629498548</v>
      </c>
      <c r="H5" s="156">
        <v>8.0946798298867346</v>
      </c>
      <c r="I5" s="156">
        <v>4.9329012294387216</v>
      </c>
      <c r="J5" s="156">
        <v>15.177309440284743</v>
      </c>
      <c r="K5" s="156">
        <v>9.7913612450355991</v>
      </c>
      <c r="L5" s="156">
        <v>0</v>
      </c>
      <c r="M5" s="156">
        <v>1.7459920313443349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3.782720094728062E-2</v>
      </c>
      <c r="D6" s="156">
        <v>5.505424676820829E-2</v>
      </c>
      <c r="E6" s="156">
        <v>0</v>
      </c>
      <c r="F6" s="156">
        <v>0</v>
      </c>
      <c r="G6" s="156">
        <v>8.9707092780017997E-2</v>
      </c>
      <c r="H6" s="156">
        <v>6.6749903943435066E-2</v>
      </c>
      <c r="I6" s="156">
        <v>4.2738619042122498E-2</v>
      </c>
      <c r="J6" s="156">
        <v>5.5424525983281049E-2</v>
      </c>
      <c r="K6" s="156">
        <v>4.1208061856275319E-2</v>
      </c>
      <c r="L6" s="156">
        <v>0</v>
      </c>
      <c r="M6" s="156">
        <v>4.5448798000572929E-3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5.7900305617425681E-3</v>
      </c>
      <c r="D7" s="157">
        <f t="shared" si="17"/>
        <v>4.9611655147504359E-3</v>
      </c>
      <c r="E7" s="157">
        <f t="shared" si="17"/>
        <v>0</v>
      </c>
      <c r="F7" s="157">
        <f t="shared" si="17"/>
        <v>0</v>
      </c>
      <c r="G7" s="157">
        <f t="shared" si="17"/>
        <v>3.6255898781439653E-3</v>
      </c>
      <c r="H7" s="157">
        <f t="shared" si="17"/>
        <v>3.8079017506192393E-3</v>
      </c>
      <c r="I7" s="157">
        <f t="shared" si="17"/>
        <v>3.3890434570870249E-3</v>
      </c>
      <c r="J7" s="157">
        <f t="shared" si="17"/>
        <v>1.1773268582353136E-2</v>
      </c>
      <c r="K7" s="157">
        <f t="shared" si="17"/>
        <v>1.6668028563390648E-2</v>
      </c>
      <c r="L7" s="157">
        <f t="shared" si="17"/>
        <v>0</v>
      </c>
      <c r="M7" s="157">
        <f t="shared" si="17"/>
        <v>7.1670504701944063E-3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5.7900305617425681E-3</v>
      </c>
      <c r="D8" s="156">
        <v>4.9611655147504359E-3</v>
      </c>
      <c r="E8" s="156">
        <v>0</v>
      </c>
      <c r="F8" s="156">
        <v>0</v>
      </c>
      <c r="G8" s="156">
        <v>3.6255898781439653E-3</v>
      </c>
      <c r="H8" s="156">
        <v>3.8079017506192393E-3</v>
      </c>
      <c r="I8" s="156">
        <v>3.3890434570870249E-3</v>
      </c>
      <c r="J8" s="156">
        <v>1.1773268582353136E-2</v>
      </c>
      <c r="K8" s="156">
        <v>1.6668028563390648E-2</v>
      </c>
      <c r="L8" s="156">
        <v>0</v>
      </c>
      <c r="M8" s="156">
        <v>7.1670504701944063E-3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0.66316987552419271</v>
      </c>
      <c r="D9" s="157">
        <f t="shared" ref="D9" si="19">SUM(D10:D12,D15:D16)</f>
        <v>0.72409724881321369</v>
      </c>
      <c r="E9" s="157">
        <f t="shared" ref="E9" si="20">SUM(E10:E12,E15:E16)</f>
        <v>0</v>
      </c>
      <c r="F9" s="157">
        <f t="shared" ref="F9" si="21">SUM(F10:F12,F15:F16)</f>
        <v>0</v>
      </c>
      <c r="G9" s="157">
        <f t="shared" ref="G9" si="22">SUM(G10:G12,G15:G16)</f>
        <v>1.2386464560866164</v>
      </c>
      <c r="H9" s="157">
        <f t="shared" ref="H9" si="23">SUM(H10:H12,H15:H16)</f>
        <v>1.209928865375979</v>
      </c>
      <c r="I9" s="157">
        <f t="shared" ref="I9" si="24">SUM(I10:I12,I15:I16)</f>
        <v>0.91152768658200212</v>
      </c>
      <c r="J9" s="157">
        <f t="shared" ref="J9" si="25">SUM(J10:J12,J15:J16)</f>
        <v>2.2999212448993749</v>
      </c>
      <c r="K9" s="157">
        <f t="shared" ref="K9" si="26">SUM(K10:K12,K15:K16)</f>
        <v>1.6147415842603332</v>
      </c>
      <c r="L9" s="157">
        <f t="shared" ref="L9" si="27">SUM(L10:L12,L15:L16)</f>
        <v>0</v>
      </c>
      <c r="M9" s="157">
        <f t="shared" ref="M9" si="28">SUM(M10:M12,M15:M16)</f>
        <v>0.27289116254140389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0.61963507598901324</v>
      </c>
      <c r="D15" s="162">
        <v>0.69987060077840579</v>
      </c>
      <c r="E15" s="162">
        <v>0</v>
      </c>
      <c r="F15" s="162">
        <v>0</v>
      </c>
      <c r="G15" s="162">
        <v>1.2261486548119969</v>
      </c>
      <c r="H15" s="162">
        <v>1.167886664067268</v>
      </c>
      <c r="I15" s="162">
        <v>0.84468894206285183</v>
      </c>
      <c r="J15" s="162">
        <v>2.1748843434579186</v>
      </c>
      <c r="K15" s="162">
        <v>1.3154857517638472</v>
      </c>
      <c r="L15" s="162">
        <v>0</v>
      </c>
      <c r="M15" s="162">
        <v>0.18607394934308449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4.3534799535179469E-2</v>
      </c>
      <c r="D16" s="160">
        <f t="shared" ref="D16" si="49">SUM(D17:D18)</f>
        <v>2.4226648034807896E-2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1.2497801274619537E-2</v>
      </c>
      <c r="H16" s="160">
        <f t="shared" ref="H16" si="53">SUM(H17:H18)</f>
        <v>4.2042201308710905E-2</v>
      </c>
      <c r="I16" s="160">
        <f t="shared" ref="I16" si="54">SUM(I17:I18)</f>
        <v>6.6838744519150256E-2</v>
      </c>
      <c r="J16" s="160">
        <f t="shared" ref="J16" si="55">SUM(J17:J18)</f>
        <v>0.12503690144145643</v>
      </c>
      <c r="K16" s="160">
        <f t="shared" ref="K16" si="56">SUM(K17:K18)</f>
        <v>0.29925583249648607</v>
      </c>
      <c r="L16" s="160">
        <f t="shared" ref="L16" si="57">SUM(L17:L18)</f>
        <v>0</v>
      </c>
      <c r="M16" s="160">
        <f t="shared" ref="M16" si="58">SUM(M17:M18)</f>
        <v>8.6817213198319407E-2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3.3421971489445493E-2</v>
      </c>
      <c r="D17" s="156">
        <v>1.9125578578061839E-2</v>
      </c>
      <c r="E17" s="156">
        <v>0</v>
      </c>
      <c r="F17" s="156">
        <v>0</v>
      </c>
      <c r="G17" s="156">
        <v>9.8882629548655739E-3</v>
      </c>
      <c r="H17" s="156">
        <v>3.2359561416618263E-2</v>
      </c>
      <c r="I17" s="156">
        <v>5.1423839522716584E-2</v>
      </c>
      <c r="J17" s="156">
        <v>9.5039281691767355E-2</v>
      </c>
      <c r="K17" s="156">
        <v>0.22639245894370741</v>
      </c>
      <c r="L17" s="156">
        <v>0</v>
      </c>
      <c r="M17" s="156">
        <v>6.4084944863331689E-2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1.0112828045733976E-2</v>
      </c>
      <c r="D18" s="156">
        <v>5.1010694567460591E-3</v>
      </c>
      <c r="E18" s="156">
        <v>0</v>
      </c>
      <c r="F18" s="156">
        <v>0</v>
      </c>
      <c r="G18" s="156">
        <v>2.6095383197539631E-3</v>
      </c>
      <c r="H18" s="156">
        <v>9.6826398920926444E-3</v>
      </c>
      <c r="I18" s="156">
        <v>1.5414904996433674E-2</v>
      </c>
      <c r="J18" s="156">
        <v>2.9997619749689071E-2</v>
      </c>
      <c r="K18" s="156">
        <v>7.2863373552778679E-2</v>
      </c>
      <c r="L18" s="156">
        <v>0</v>
      </c>
      <c r="M18" s="156">
        <v>2.2732268334987722E-2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0.20252176749843842</v>
      </c>
      <c r="D19" s="157">
        <f t="shared" ref="D19" si="64">SUM(D20:D22)</f>
        <v>0.2090886809930402</v>
      </c>
      <c r="E19" s="157">
        <f t="shared" ref="E19" si="65">SUM(E20:E22)</f>
        <v>0</v>
      </c>
      <c r="F19" s="157">
        <f t="shared" ref="F19" si="66">SUM(F20:F22)</f>
        <v>0</v>
      </c>
      <c r="G19" s="157">
        <f t="shared" ref="G19" si="67">SUM(G20:G22)</f>
        <v>0.39021778680940372</v>
      </c>
      <c r="H19" s="157">
        <f t="shared" ref="H19" si="68">SUM(H20:H22)</f>
        <v>0.41992347117739759</v>
      </c>
      <c r="I19" s="157">
        <f t="shared" ref="I19" si="69">SUM(I20:I22)</f>
        <v>0.306818907021502</v>
      </c>
      <c r="J19" s="157">
        <f t="shared" ref="J19" si="70">SUM(J20:J22)</f>
        <v>0.71493657939278987</v>
      </c>
      <c r="K19" s="157">
        <f t="shared" ref="K19" si="71">SUM(K20:K22)</f>
        <v>0.52511510167850461</v>
      </c>
      <c r="L19" s="157">
        <f t="shared" ref="L19" si="72">SUM(L20:L22)</f>
        <v>0</v>
      </c>
      <c r="M19" s="157">
        <f t="shared" ref="M19" si="73">SUM(M20:M22)</f>
        <v>9.4921375660319163E-2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4.945038001232846E-2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0.20252176749843842</v>
      </c>
      <c r="D22" s="57">
        <v>0.2090886809930402</v>
      </c>
      <c r="E22" s="57">
        <v>0</v>
      </c>
      <c r="F22" s="57">
        <v>0</v>
      </c>
      <c r="G22" s="57">
        <v>0.39021778680940372</v>
      </c>
      <c r="H22" s="57">
        <v>0.3704730911650691</v>
      </c>
      <c r="I22" s="57">
        <v>0.306818907021502</v>
      </c>
      <c r="J22" s="57">
        <v>0.71493657939278987</v>
      </c>
      <c r="K22" s="57">
        <v>0.52511510167850461</v>
      </c>
      <c r="L22" s="57">
        <v>0</v>
      </c>
      <c r="M22" s="57">
        <v>9.4921375660319163E-2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0.41619864707966825</v>
      </c>
      <c r="D24" s="168">
        <f t="shared" ref="D24" si="79">SUM(D25,D28,D30,D39)</f>
        <v>0.50981613467666498</v>
      </c>
      <c r="E24" s="168">
        <f t="shared" ref="E24" si="80">SUM(E25,E28,E30,E39)</f>
        <v>0.34114260923840428</v>
      </c>
      <c r="F24" s="168">
        <f t="shared" ref="F24" si="81">SUM(F25,F28,F30,F39)</f>
        <v>0.37343063382580693</v>
      </c>
      <c r="G24" s="168">
        <f t="shared" ref="G24" si="82">SUM(G25,G28,G30,G39)</f>
        <v>0.71271386011835236</v>
      </c>
      <c r="H24" s="168">
        <f t="shared" ref="H24" si="83">SUM(H25,H28,H30,H39)</f>
        <v>1.2684762467374127</v>
      </c>
      <c r="I24" s="168">
        <f t="shared" ref="I24" si="84">SUM(I25,I28,I30,I39)</f>
        <v>0.74590187132759256</v>
      </c>
      <c r="J24" s="168">
        <f t="shared" ref="J24" si="85">SUM(J25,J28,J30,J39)</f>
        <v>0.35215744486532002</v>
      </c>
      <c r="K24" s="168">
        <f t="shared" ref="K24" si="86">SUM(K25,K28,K30,K39)</f>
        <v>0.93966262377437948</v>
      </c>
      <c r="L24" s="168">
        <f t="shared" ref="L24" si="87">SUM(L25,L28,L30,L39)</f>
        <v>0.35630890022195527</v>
      </c>
      <c r="M24" s="168">
        <f t="shared" ref="M24" si="88">SUM(M25,M28,M30,M39)</f>
        <v>0.31937415932570518</v>
      </c>
      <c r="N24" s="168">
        <f t="shared" ref="N24" si="89">SUM(N25,N28,N30,N39)</f>
        <v>6.6998036635107436E-2</v>
      </c>
      <c r="O24" s="168">
        <f t="shared" ref="O24" si="90">SUM(O25,O28,O30,O39)</f>
        <v>0</v>
      </c>
      <c r="P24" s="168">
        <f t="shared" ref="P24" si="91">SUM(P25,P28,P30,P39)</f>
        <v>0.22340778743580192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0.33434415213872309</v>
      </c>
      <c r="D25" s="157">
        <f t="shared" si="93"/>
        <v>0.40775618836749966</v>
      </c>
      <c r="E25" s="157">
        <f t="shared" si="93"/>
        <v>0.27948250779466549</v>
      </c>
      <c r="F25" s="157">
        <f t="shared" si="93"/>
        <v>0.30181677200985202</v>
      </c>
      <c r="G25" s="157">
        <f t="shared" si="93"/>
        <v>0.58412860487086193</v>
      </c>
      <c r="H25" s="157">
        <f t="shared" si="93"/>
        <v>1.0068988087267268</v>
      </c>
      <c r="I25" s="157">
        <f t="shared" si="93"/>
        <v>0.57604483796588424</v>
      </c>
      <c r="J25" s="157">
        <f t="shared" si="93"/>
        <v>0.27329080133294253</v>
      </c>
      <c r="K25" s="157">
        <f t="shared" si="93"/>
        <v>0.75294352934967956</v>
      </c>
      <c r="L25" s="157">
        <f t="shared" si="93"/>
        <v>0.29346041011812751</v>
      </c>
      <c r="M25" s="157">
        <f t="shared" si="93"/>
        <v>0.24086952851116089</v>
      </c>
      <c r="N25" s="157">
        <f t="shared" si="93"/>
        <v>5.1956227529534361E-2</v>
      </c>
      <c r="O25" s="157">
        <f t="shared" si="93"/>
        <v>0</v>
      </c>
      <c r="P25" s="157">
        <f t="shared" si="93"/>
        <v>0.16561166868321647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0.32776155448774652</v>
      </c>
      <c r="D26" s="156">
        <v>0.39395025142262247</v>
      </c>
      <c r="E26" s="156">
        <v>0.27111143557054529</v>
      </c>
      <c r="F26" s="156">
        <v>0.29197075382910032</v>
      </c>
      <c r="G26" s="156">
        <v>0.56491538973437638</v>
      </c>
      <c r="H26" s="156">
        <v>0.98186459142711446</v>
      </c>
      <c r="I26" s="156">
        <v>0.56095492956780491</v>
      </c>
      <c r="J26" s="156">
        <v>0.27024216267628504</v>
      </c>
      <c r="K26" s="156">
        <v>0.74324605970894408</v>
      </c>
      <c r="L26" s="156">
        <v>0.29120824117411132</v>
      </c>
      <c r="M26" s="156">
        <v>0.23893648881904506</v>
      </c>
      <c r="N26" s="156">
        <v>5.1283121274566648E-2</v>
      </c>
      <c r="O26" s="156">
        <v>0</v>
      </c>
      <c r="P26" s="156">
        <v>0.16275768768547411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6.5825976509765859E-3</v>
      </c>
      <c r="D27" s="156">
        <v>1.3805936944877212E-2</v>
      </c>
      <c r="E27" s="156">
        <v>8.3710722241202278E-3</v>
      </c>
      <c r="F27" s="156">
        <v>9.8460181807517207E-3</v>
      </c>
      <c r="G27" s="156">
        <v>1.9213215136485506E-2</v>
      </c>
      <c r="H27" s="156">
        <v>2.5034217299612388E-2</v>
      </c>
      <c r="I27" s="156">
        <v>1.5089908398079277E-2</v>
      </c>
      <c r="J27" s="156">
        <v>3.0486386566575172E-3</v>
      </c>
      <c r="K27" s="156">
        <v>9.6974696407355256E-3</v>
      </c>
      <c r="L27" s="156">
        <v>2.2521689440161913E-3</v>
      </c>
      <c r="M27" s="156">
        <v>1.9330396921158274E-3</v>
      </c>
      <c r="N27" s="156">
        <v>6.7310625496771212E-4</v>
      </c>
      <c r="O27" s="156">
        <v>0</v>
      </c>
      <c r="P27" s="156">
        <v>2.8539809977423617E-3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3.5198032488389773E-4</v>
      </c>
      <c r="D28" s="157">
        <f t="shared" si="94"/>
        <v>4.0917834630592974E-4</v>
      </c>
      <c r="E28" s="157">
        <f t="shared" si="94"/>
        <v>2.6400915480292672E-4</v>
      </c>
      <c r="F28" s="157">
        <f t="shared" si="94"/>
        <v>2.5529235679410669E-4</v>
      </c>
      <c r="G28" s="157">
        <f t="shared" si="94"/>
        <v>4.300117238828714E-4</v>
      </c>
      <c r="H28" s="157">
        <f t="shared" si="94"/>
        <v>6.3479563699995708E-4</v>
      </c>
      <c r="I28" s="157">
        <f t="shared" si="94"/>
        <v>5.445035350299354E-4</v>
      </c>
      <c r="J28" s="157">
        <f t="shared" si="94"/>
        <v>1.0578558671469353E-3</v>
      </c>
      <c r="K28" s="157">
        <f t="shared" si="94"/>
        <v>1.6241736023270986E-3</v>
      </c>
      <c r="L28" s="157">
        <f t="shared" si="94"/>
        <v>1.2237546266731035E-3</v>
      </c>
      <c r="M28" s="157">
        <f t="shared" si="94"/>
        <v>1.1215273760501125E-3</v>
      </c>
      <c r="N28" s="157">
        <f t="shared" si="94"/>
        <v>6.6039711659274312E-4</v>
      </c>
      <c r="O28" s="157">
        <f t="shared" si="94"/>
        <v>0</v>
      </c>
      <c r="P28" s="157">
        <f t="shared" si="94"/>
        <v>3.5225903902721891E-4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3.5198032488389773E-4</v>
      </c>
      <c r="D29" s="156">
        <v>4.0917834630592974E-4</v>
      </c>
      <c r="E29" s="156">
        <v>2.6400915480292672E-4</v>
      </c>
      <c r="F29" s="156">
        <v>2.5529235679410669E-4</v>
      </c>
      <c r="G29" s="156">
        <v>4.300117238828714E-4</v>
      </c>
      <c r="H29" s="156">
        <v>6.3479563699995708E-4</v>
      </c>
      <c r="I29" s="156">
        <v>5.445035350299354E-4</v>
      </c>
      <c r="J29" s="156">
        <v>1.0578558671469353E-3</v>
      </c>
      <c r="K29" s="156">
        <v>1.6241736023270986E-3</v>
      </c>
      <c r="L29" s="156">
        <v>1.2237546266731035E-3</v>
      </c>
      <c r="M29" s="156">
        <v>1.1215273760501125E-3</v>
      </c>
      <c r="N29" s="156">
        <v>6.6039711659274312E-4</v>
      </c>
      <c r="O29" s="156">
        <v>0</v>
      </c>
      <c r="P29" s="156">
        <v>3.5225903902721891E-4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5.589034253070381E-2</v>
      </c>
      <c r="D30" s="157">
        <f t="shared" ref="D30" si="96">SUM(D31:D32,D35:D36)</f>
        <v>6.9861779617444594E-2</v>
      </c>
      <c r="E30" s="157">
        <f t="shared" ref="E30" si="97">SUM(E31:E32,E35:E36)</f>
        <v>4.6272429522021409E-2</v>
      </c>
      <c r="F30" s="157">
        <f t="shared" ref="F30" si="98">SUM(F31:F32,F35:F36)</f>
        <v>4.8353913933005331E-2</v>
      </c>
      <c r="G30" s="157">
        <f t="shared" ref="G30" si="99">SUM(G31:G32,G35:G36)</f>
        <v>9.4716955408083517E-2</v>
      </c>
      <c r="H30" s="157">
        <f t="shared" ref="H30" si="100">SUM(H31:H32,H35:H36)</f>
        <v>0.18725377511228986</v>
      </c>
      <c r="I30" s="157">
        <f t="shared" ref="I30" si="101">SUM(I31:I32,I35:I36)</f>
        <v>0.11490566117043563</v>
      </c>
      <c r="J30" s="157">
        <f t="shared" ref="J30" si="102">SUM(J31:J32,J35:J36)</f>
        <v>5.306036852546385E-2</v>
      </c>
      <c r="K30" s="157">
        <f t="shared" ref="K30" si="103">SUM(K31:K32,K35:K36)</f>
        <v>0.13917774987834297</v>
      </c>
      <c r="L30" s="157">
        <f t="shared" ref="L30" si="104">SUM(L31:L32,L35:L36)</f>
        <v>4.6236881299411725E-2</v>
      </c>
      <c r="M30" s="157">
        <f t="shared" ref="M30" si="105">SUM(M31:M32,M35:M36)</f>
        <v>5.2214576600888192E-2</v>
      </c>
      <c r="N30" s="157">
        <f t="shared" ref="N30" si="106">SUM(N31:N32,N35:N36)</f>
        <v>1.081340165497395E-2</v>
      </c>
      <c r="O30" s="157">
        <f t="shared" ref="O30" si="107">SUM(O31:O32,O35:O36)</f>
        <v>0</v>
      </c>
      <c r="P30" s="157">
        <f t="shared" ref="P30" si="108">SUM(P31:P32,P35:P36)</f>
        <v>3.9163809544225749E-2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5.3826783140600895E-2</v>
      </c>
      <c r="D31" s="132">
        <v>6.8567863439923007E-2</v>
      </c>
      <c r="E31" s="132">
        <v>0</v>
      </c>
      <c r="F31" s="132">
        <v>4.7229920148428535E-2</v>
      </c>
      <c r="G31" s="132">
        <v>9.3633048515597325E-2</v>
      </c>
      <c r="H31" s="132">
        <v>0</v>
      </c>
      <c r="I31" s="132">
        <v>0.10840481082905508</v>
      </c>
      <c r="J31" s="132">
        <v>4.8609639210370537E-2</v>
      </c>
      <c r="K31" s="132">
        <v>0</v>
      </c>
      <c r="L31" s="132">
        <v>0</v>
      </c>
      <c r="M31" s="132">
        <v>4.27075669724781E-2</v>
      </c>
      <c r="N31" s="132">
        <v>7.984665323747921E-3</v>
      </c>
      <c r="O31" s="132">
        <v>0</v>
      </c>
      <c r="P31" s="132">
        <v>3.104395041771859E-2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2.0635593901029139E-3</v>
      </c>
      <c r="D32" s="132">
        <f t="shared" ref="D32" si="111">SUM(D33:D34)</f>
        <v>1.293916177521586E-3</v>
      </c>
      <c r="E32" s="132">
        <f t="shared" ref="E32" si="112">SUM(E33:E34)</f>
        <v>0</v>
      </c>
      <c r="F32" s="132">
        <f t="shared" ref="F32" si="113">SUM(F33:F34)</f>
        <v>1.1239937845767972E-3</v>
      </c>
      <c r="G32" s="132">
        <f t="shared" ref="G32" si="114">SUM(G33:G34)</f>
        <v>1.0839068924861953E-3</v>
      </c>
      <c r="H32" s="132">
        <f t="shared" ref="H32" si="115">SUM(H33:H34)</f>
        <v>0</v>
      </c>
      <c r="I32" s="132">
        <f t="shared" ref="I32" si="116">SUM(I33:I34)</f>
        <v>6.5008503413805522E-3</v>
      </c>
      <c r="J32" s="132">
        <f t="shared" ref="J32" si="117">SUM(J33:J34)</f>
        <v>4.4507293150933113E-3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9.5070096284100899E-3</v>
      </c>
      <c r="N32" s="132">
        <f t="shared" ref="N32" si="121">SUM(N33:N34)</f>
        <v>2.8287363312260293E-3</v>
      </c>
      <c r="O32" s="132">
        <f t="shared" ref="O32" si="122">SUM(O33:O34)</f>
        <v>0</v>
      </c>
      <c r="P32" s="132">
        <f t="shared" ref="P32" si="123">SUM(P33:P34)</f>
        <v>8.1198591265071573E-3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1.6060429967779961E-3</v>
      </c>
      <c r="D33" s="165">
        <v>1.0053437776015889E-3</v>
      </c>
      <c r="E33" s="165">
        <v>0</v>
      </c>
      <c r="F33" s="165">
        <v>8.7037559740813029E-4</v>
      </c>
      <c r="G33" s="165">
        <v>8.3739680282592652E-4</v>
      </c>
      <c r="H33" s="165">
        <v>0</v>
      </c>
      <c r="I33" s="165">
        <v>5.0056328803439361E-3</v>
      </c>
      <c r="J33" s="165">
        <v>3.4208974915327698E-3</v>
      </c>
      <c r="K33" s="165">
        <v>0</v>
      </c>
      <c r="L33" s="165">
        <v>0</v>
      </c>
      <c r="M33" s="165">
        <v>7.2767996640442003E-3</v>
      </c>
      <c r="N33" s="165">
        <v>2.1634782484268558E-3</v>
      </c>
      <c r="O33" s="165">
        <v>0</v>
      </c>
      <c r="P33" s="165">
        <v>6.1992713992878971E-3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4.5751639332491771E-4</v>
      </c>
      <c r="D34" s="164">
        <v>2.8857239991999709E-4</v>
      </c>
      <c r="E34" s="164">
        <v>0</v>
      </c>
      <c r="F34" s="164">
        <v>2.536181871686669E-4</v>
      </c>
      <c r="G34" s="164">
        <v>2.4651008966026876E-4</v>
      </c>
      <c r="H34" s="164">
        <v>0</v>
      </c>
      <c r="I34" s="164">
        <v>1.4952174610366159E-3</v>
      </c>
      <c r="J34" s="164">
        <v>1.0298318235605411E-3</v>
      </c>
      <c r="K34" s="164">
        <v>0</v>
      </c>
      <c r="L34" s="164">
        <v>0</v>
      </c>
      <c r="M34" s="164">
        <v>2.23020996436589E-3</v>
      </c>
      <c r="N34" s="164">
        <v>6.6525808279917339E-4</v>
      </c>
      <c r="O34" s="164">
        <v>0</v>
      </c>
      <c r="P34" s="164">
        <v>1.9205877272192599E-3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4.2260352861074983E-2</v>
      </c>
      <c r="F35" s="162">
        <v>0</v>
      </c>
      <c r="G35" s="162">
        <v>0</v>
      </c>
      <c r="H35" s="162">
        <v>0.18066896044835307</v>
      </c>
      <c r="I35" s="162">
        <v>0</v>
      </c>
      <c r="J35" s="162">
        <v>0</v>
      </c>
      <c r="K35" s="162">
        <v>0.10930568417627566</v>
      </c>
      <c r="L35" s="162">
        <v>3.8248178832308855E-2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4.0120766609464276E-3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6.584814663936801E-3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2.9872065702067324E-2</v>
      </c>
      <c r="L36" s="160">
        <f t="shared" ref="L36" si="134">SUM(L37:L38)</f>
        <v>7.9887024671028723E-3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3.1225030137336332E-3</v>
      </c>
      <c r="F37" s="156">
        <v>0</v>
      </c>
      <c r="G37" s="156">
        <v>0</v>
      </c>
      <c r="H37" s="156">
        <v>5.0682815814062079E-3</v>
      </c>
      <c r="I37" s="156">
        <v>0</v>
      </c>
      <c r="J37" s="156">
        <v>0</v>
      </c>
      <c r="K37" s="156">
        <v>2.2598758900040546E-2</v>
      </c>
      <c r="L37" s="156">
        <v>5.9196539333058662E-3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8.8957364721279405E-4</v>
      </c>
      <c r="F38" s="156">
        <v>0</v>
      </c>
      <c r="G38" s="156">
        <v>0</v>
      </c>
      <c r="H38" s="156">
        <v>1.5165330825305933E-3</v>
      </c>
      <c r="I38" s="156">
        <v>0</v>
      </c>
      <c r="J38" s="156">
        <v>0</v>
      </c>
      <c r="K38" s="156">
        <v>7.2733068020267803E-3</v>
      </c>
      <c r="L38" s="156">
        <v>2.0690485337970066E-3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2.5612172085357494E-2</v>
      </c>
      <c r="D39" s="157">
        <f t="shared" ref="D39" si="141">SUM(D40:D41)</f>
        <v>3.178898834541475E-2</v>
      </c>
      <c r="E39" s="157">
        <f t="shared" ref="E39" si="142">SUM(E40:E41)</f>
        <v>1.5123662766914453E-2</v>
      </c>
      <c r="F39" s="157">
        <f t="shared" ref="F39" si="143">SUM(F40:F41)</f>
        <v>2.3004655526155472E-2</v>
      </c>
      <c r="G39" s="157">
        <f t="shared" ref="G39" si="144">SUM(G40:G41)</f>
        <v>3.3438288115523955E-2</v>
      </c>
      <c r="H39" s="157">
        <f t="shared" ref="H39" si="145">SUM(H40:H41)</f>
        <v>7.3688867261396146E-2</v>
      </c>
      <c r="I39" s="157">
        <f t="shared" ref="I39" si="146">SUM(I40:I41)</f>
        <v>5.4406868656242786E-2</v>
      </c>
      <c r="J39" s="157">
        <f t="shared" ref="J39" si="147">SUM(J40:J41)</f>
        <v>2.4748419139766654E-2</v>
      </c>
      <c r="K39" s="157">
        <f t="shared" ref="K39" si="148">SUM(K40:K41)</f>
        <v>4.5917170944029799E-2</v>
      </c>
      <c r="L39" s="157">
        <f t="shared" ref="L39" si="149">SUM(L40:L41)</f>
        <v>1.5387854177742907E-2</v>
      </c>
      <c r="M39" s="157">
        <f t="shared" ref="M39" si="150">SUM(M40:M41)</f>
        <v>2.5168526837605933E-2</v>
      </c>
      <c r="N39" s="157">
        <f t="shared" ref="N39" si="151">SUM(N40:N41)</f>
        <v>3.568010334006372E-3</v>
      </c>
      <c r="O39" s="157">
        <f t="shared" ref="O39" si="152">SUM(O40:O41)</f>
        <v>0</v>
      </c>
      <c r="P39" s="157">
        <f t="shared" ref="P39" si="153">SUM(P40:P41)</f>
        <v>1.8280050169332471E-2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2.5612172085357494E-2</v>
      </c>
      <c r="D40" s="156">
        <v>3.178898834541475E-2</v>
      </c>
      <c r="E40" s="156">
        <v>0</v>
      </c>
      <c r="F40" s="156">
        <v>2.3004655526155472E-2</v>
      </c>
      <c r="G40" s="156">
        <v>0</v>
      </c>
      <c r="H40" s="156">
        <v>3.781772800241362E-2</v>
      </c>
      <c r="I40" s="156">
        <v>5.4406868656242786E-2</v>
      </c>
      <c r="J40" s="156">
        <v>2.4748419139766654E-2</v>
      </c>
      <c r="K40" s="156">
        <v>0</v>
      </c>
      <c r="L40" s="156">
        <v>0</v>
      </c>
      <c r="M40" s="156">
        <v>2.5168526837605933E-2</v>
      </c>
      <c r="N40" s="156">
        <v>0</v>
      </c>
      <c r="O40" s="156">
        <v>0</v>
      </c>
      <c r="P40" s="156">
        <v>1.8280050169332471E-2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1.5123662766914453E-2</v>
      </c>
      <c r="F41" s="57">
        <v>0</v>
      </c>
      <c r="G41" s="57">
        <v>3.3438288115523955E-2</v>
      </c>
      <c r="H41" s="57">
        <v>3.5871139258982519E-2</v>
      </c>
      <c r="I41" s="57">
        <v>0</v>
      </c>
      <c r="J41" s="57">
        <v>0</v>
      </c>
      <c r="K41" s="57">
        <v>4.5917170944029799E-2</v>
      </c>
      <c r="L41" s="57">
        <v>1.5387854177742907E-2</v>
      </c>
      <c r="M41" s="57">
        <v>0</v>
      </c>
      <c r="N41" s="57">
        <v>3.568010334006372E-3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106.59749873636972</v>
      </c>
      <c r="D43" s="168">
        <f t="shared" ref="D43" si="156">SUM(D44,D47,D49,D58)</f>
        <v>98.066562386180394</v>
      </c>
      <c r="E43" s="168">
        <f t="shared" ref="E43" si="157">SUM(E44,E47,E49,E58)</f>
        <v>104.97486031853168</v>
      </c>
      <c r="F43" s="168">
        <f t="shared" ref="F43" si="158">SUM(F44,F47,F49,F58)</f>
        <v>87.887147812707866</v>
      </c>
      <c r="G43" s="168">
        <f t="shared" ref="G43" si="159">SUM(G44,G47,G49,G58)</f>
        <v>119.67305095848285</v>
      </c>
      <c r="H43" s="168">
        <f t="shared" ref="H43" si="160">SUM(H44,H47,H49,H58)</f>
        <v>82.674270367765047</v>
      </c>
      <c r="I43" s="168">
        <f t="shared" ref="I43" si="161">SUM(I44,I47,I49,I58)</f>
        <v>62.352143174313206</v>
      </c>
      <c r="J43" s="168">
        <f t="shared" ref="J43" si="162">SUM(J44,J47,J49,J58)</f>
        <v>98.722842895265032</v>
      </c>
      <c r="K43" s="168">
        <f t="shared" ref="K43" si="163">SUM(K44,K47,K49,K58)</f>
        <v>73.949380975214055</v>
      </c>
      <c r="L43" s="168">
        <f t="shared" ref="L43" si="164">SUM(L44,L47,L49,L58)</f>
        <v>87.040073710811527</v>
      </c>
      <c r="M43" s="168">
        <f t="shared" ref="M43" si="165">SUM(M44,M47,M49,M58)</f>
        <v>90.88686806437542</v>
      </c>
      <c r="N43" s="168">
        <f t="shared" ref="N43" si="166">SUM(N44,N47,N49,N58)</f>
        <v>80.397140463948602</v>
      </c>
      <c r="O43" s="168">
        <f t="shared" ref="O43" si="167">SUM(O44,O47,O49,O58)</f>
        <v>80.633381650339174</v>
      </c>
      <c r="P43" s="168">
        <f t="shared" ref="P43" si="168">SUM(P44,P47,P49,P58)</f>
        <v>72.67940573820897</v>
      </c>
      <c r="Q43" s="168">
        <f t="shared" ref="Q43" si="169">SUM(Q44,Q47,Q49,Q58)</f>
        <v>94.5014412936752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88.344388529479716</v>
      </c>
      <c r="D44" s="157">
        <f t="shared" si="170"/>
        <v>78.495588704478706</v>
      </c>
      <c r="E44" s="157">
        <f t="shared" si="170"/>
        <v>86.232417827658438</v>
      </c>
      <c r="F44" s="157">
        <f t="shared" si="170"/>
        <v>72.098833344200884</v>
      </c>
      <c r="G44" s="157">
        <f t="shared" si="170"/>
        <v>98.407628892221382</v>
      </c>
      <c r="H44" s="157">
        <f t="shared" si="170"/>
        <v>66.194794165948593</v>
      </c>
      <c r="I44" s="157">
        <f t="shared" si="170"/>
        <v>48.460282871739054</v>
      </c>
      <c r="J44" s="157">
        <f t="shared" si="170"/>
        <v>80.126729520619449</v>
      </c>
      <c r="K44" s="157">
        <f t="shared" si="170"/>
        <v>58.715581953181413</v>
      </c>
      <c r="L44" s="157">
        <f t="shared" si="170"/>
        <v>70.836928164088121</v>
      </c>
      <c r="M44" s="157">
        <f t="shared" si="170"/>
        <v>70.478815324527744</v>
      </c>
      <c r="N44" s="157">
        <f t="shared" si="170"/>
        <v>62.368056978263418</v>
      </c>
      <c r="O44" s="157">
        <f t="shared" si="170"/>
        <v>64.255941361977932</v>
      </c>
      <c r="P44" s="157">
        <f t="shared" si="170"/>
        <v>54.565897954164313</v>
      </c>
      <c r="Q44" s="157">
        <f t="shared" si="170"/>
        <v>73.612312547989418</v>
      </c>
    </row>
    <row r="45" spans="1:17" ht="12" customHeight="1" x14ac:dyDescent="0.25">
      <c r="A45" s="23" t="s">
        <v>166</v>
      </c>
      <c r="B45" s="156"/>
      <c r="C45" s="156">
        <v>86.648950015803777</v>
      </c>
      <c r="D45" s="156">
        <v>75.907317053437424</v>
      </c>
      <c r="E45" s="156">
        <v>83.713076116485581</v>
      </c>
      <c r="F45" s="156">
        <v>69.804524493398077</v>
      </c>
      <c r="G45" s="156">
        <v>95.258088597776862</v>
      </c>
      <c r="H45" s="156">
        <v>64.611814812700672</v>
      </c>
      <c r="I45" s="156">
        <v>47.242440437236475</v>
      </c>
      <c r="J45" s="156">
        <v>79.267044871219369</v>
      </c>
      <c r="K45" s="156">
        <v>57.989820705264236</v>
      </c>
      <c r="L45" s="156">
        <v>70.31333959534021</v>
      </c>
      <c r="M45" s="156">
        <v>69.931655771024026</v>
      </c>
      <c r="N45" s="156">
        <v>61.581529522492517</v>
      </c>
      <c r="O45" s="156">
        <v>63.481750677195443</v>
      </c>
      <c r="P45" s="156">
        <v>53.646705005703545</v>
      </c>
      <c r="Q45" s="156">
        <v>72.463668921315303</v>
      </c>
    </row>
    <row r="46" spans="1:17" ht="12" customHeight="1" x14ac:dyDescent="0.25">
      <c r="A46" s="23" t="s">
        <v>60</v>
      </c>
      <c r="B46" s="156"/>
      <c r="C46" s="156">
        <v>1.6954385136759318</v>
      </c>
      <c r="D46" s="156">
        <v>2.5882716510412851</v>
      </c>
      <c r="E46" s="156">
        <v>2.5193417111728542</v>
      </c>
      <c r="F46" s="156">
        <v>2.2943088508028087</v>
      </c>
      <c r="G46" s="156">
        <v>3.1495402944445248</v>
      </c>
      <c r="H46" s="156">
        <v>1.5829793532479153</v>
      </c>
      <c r="I46" s="156">
        <v>1.2178424345025782</v>
      </c>
      <c r="J46" s="156">
        <v>0.85968464940008238</v>
      </c>
      <c r="K46" s="156">
        <v>0.72576124791718</v>
      </c>
      <c r="L46" s="156">
        <v>0.52358856874791015</v>
      </c>
      <c r="M46" s="156">
        <v>0.54715955350372247</v>
      </c>
      <c r="N46" s="156">
        <v>0.7865274557709041</v>
      </c>
      <c r="O46" s="156">
        <v>0.77419068478248232</v>
      </c>
      <c r="P46" s="156">
        <v>0.91919294846076571</v>
      </c>
      <c r="Q46" s="156">
        <v>1.1486436266741173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0.11018628403555088</v>
      </c>
      <c r="D47" s="157">
        <f t="shared" si="171"/>
        <v>9.7277044391391482E-2</v>
      </c>
      <c r="E47" s="157">
        <f t="shared" si="171"/>
        <v>7.1486982194310683E-2</v>
      </c>
      <c r="F47" s="157">
        <f t="shared" si="171"/>
        <v>6.3475368910701935E-2</v>
      </c>
      <c r="G47" s="157">
        <f t="shared" si="171"/>
        <v>9.3859962232089256E-2</v>
      </c>
      <c r="H47" s="157">
        <f t="shared" si="171"/>
        <v>6.8455332535395264E-2</v>
      </c>
      <c r="I47" s="157">
        <f t="shared" si="171"/>
        <v>6.8480697088915729E-2</v>
      </c>
      <c r="J47" s="157">
        <f t="shared" si="171"/>
        <v>0.23628936409060758</v>
      </c>
      <c r="K47" s="157">
        <f t="shared" si="171"/>
        <v>0.26786945555557357</v>
      </c>
      <c r="L47" s="157">
        <f t="shared" si="171"/>
        <v>0.23899018928429044</v>
      </c>
      <c r="M47" s="157">
        <f t="shared" si="171"/>
        <v>0.23176848832519217</v>
      </c>
      <c r="N47" s="157">
        <f t="shared" si="171"/>
        <v>0.176796453418752</v>
      </c>
      <c r="O47" s="157">
        <f t="shared" si="171"/>
        <v>0.10636804782820113</v>
      </c>
      <c r="P47" s="157">
        <f t="shared" si="171"/>
        <v>2.9155634324995575E-2</v>
      </c>
      <c r="Q47" s="157">
        <f t="shared" si="171"/>
        <v>8.2250701581306873E-2</v>
      </c>
    </row>
    <row r="48" spans="1:17" ht="12" customHeight="1" x14ac:dyDescent="0.25">
      <c r="A48" s="23" t="s">
        <v>60</v>
      </c>
      <c r="B48" s="156"/>
      <c r="C48" s="156">
        <v>0.11018628403555088</v>
      </c>
      <c r="D48" s="156">
        <v>9.7277044391391482E-2</v>
      </c>
      <c r="E48" s="156">
        <v>7.1486982194310683E-2</v>
      </c>
      <c r="F48" s="156">
        <v>6.3475368910701935E-2</v>
      </c>
      <c r="G48" s="156">
        <v>9.3859962232089256E-2</v>
      </c>
      <c r="H48" s="156">
        <v>6.8455332535395264E-2</v>
      </c>
      <c r="I48" s="156">
        <v>6.8480697088915729E-2</v>
      </c>
      <c r="J48" s="156">
        <v>0.23628936409060758</v>
      </c>
      <c r="K48" s="156">
        <v>0.26786945555557357</v>
      </c>
      <c r="L48" s="156">
        <v>0.23899018928429044</v>
      </c>
      <c r="M48" s="156">
        <v>0.23176848832519217</v>
      </c>
      <c r="N48" s="156">
        <v>0.176796453418752</v>
      </c>
      <c r="O48" s="156">
        <v>0.10636804782820113</v>
      </c>
      <c r="P48" s="156">
        <v>2.9155634324995575E-2</v>
      </c>
      <c r="Q48" s="156">
        <v>8.2250701581306873E-2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13.981305033996312</v>
      </c>
      <c r="D49" s="157">
        <f t="shared" ref="D49" si="173">SUM(D50:D51,D54:D55)</f>
        <v>14.95924633833266</v>
      </c>
      <c r="E49" s="157">
        <f t="shared" ref="E49" si="174">SUM(E50:E51,E54:E55)</f>
        <v>14.090882560461871</v>
      </c>
      <c r="F49" s="157">
        <f t="shared" ref="F49" si="175">SUM(F50:F51,F54:F55)</f>
        <v>11.883346505362402</v>
      </c>
      <c r="G49" s="157">
        <f t="shared" ref="G49" si="176">SUM(G50:G51,G54:G55)</f>
        <v>15.726320187628501</v>
      </c>
      <c r="H49" s="157">
        <f t="shared" ref="H49" si="177">SUM(H50:H51,H54:H55)</f>
        <v>12.363676880275175</v>
      </c>
      <c r="I49" s="157">
        <f t="shared" ref="I49" si="178">SUM(I50:I51,I54:I55)</f>
        <v>10.266641871396605</v>
      </c>
      <c r="J49" s="157">
        <f t="shared" ref="J49" si="179">SUM(J50:J51,J54:J55)</f>
        <v>14.196359459961077</v>
      </c>
      <c r="K49" s="157">
        <f t="shared" ref="K49" si="180">SUM(K50:K51,K54:K55)</f>
        <v>11.315414257906879</v>
      </c>
      <c r="L49" s="157">
        <f t="shared" ref="L49" si="181">SUM(L50:L51,L54:L55)</f>
        <v>12.205525495028596</v>
      </c>
      <c r="M49" s="157">
        <f t="shared" ref="M49" si="182">SUM(M50:M51,M54:M55)</f>
        <v>15.572161226666735</v>
      </c>
      <c r="N49" s="157">
        <f t="shared" ref="N49" si="183">SUM(N50:N51,N54:N55)</f>
        <v>13.513570460312399</v>
      </c>
      <c r="O49" s="157">
        <f t="shared" ref="O49" si="184">SUM(O50:O51,O54:O55)</f>
        <v>12.112820817661312</v>
      </c>
      <c r="P49" s="157">
        <f t="shared" ref="P49" si="185">SUM(P50:P51,P54:P55)</f>
        <v>13.356866661604029</v>
      </c>
      <c r="Q49" s="157">
        <f t="shared" ref="Q49" si="186">SUM(Q50:Q51,Q54:Q55)</f>
        <v>14.921758885183845</v>
      </c>
    </row>
    <row r="50" spans="1:17" ht="12" customHeight="1" x14ac:dyDescent="0.25">
      <c r="A50" s="167" t="s">
        <v>165</v>
      </c>
      <c r="B50" s="132"/>
      <c r="C50" s="132">
        <v>5.7830736862521919</v>
      </c>
      <c r="D50" s="132">
        <v>6.2639319772452176</v>
      </c>
      <c r="E50" s="132">
        <v>11.010564848855369</v>
      </c>
      <c r="F50" s="132">
        <v>6.5329683043573494</v>
      </c>
      <c r="G50" s="132">
        <v>15.499453697344697</v>
      </c>
      <c r="H50" s="132">
        <v>8.1141730579239404</v>
      </c>
      <c r="I50" s="132">
        <v>5.3663642413377817</v>
      </c>
      <c r="J50" s="132">
        <v>11.520206110687417</v>
      </c>
      <c r="K50" s="132">
        <v>0</v>
      </c>
      <c r="L50" s="132">
        <v>5.9703612093119123</v>
      </c>
      <c r="M50" s="132">
        <v>10.137064665413723</v>
      </c>
      <c r="N50" s="132">
        <v>7.0645906462211663</v>
      </c>
      <c r="O50" s="132">
        <v>4.7130861218857021</v>
      </c>
      <c r="P50" s="132">
        <v>9.2465256341314568</v>
      </c>
      <c r="Q50" s="132">
        <v>9.9653837317114906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0.86055718851758134</v>
      </c>
      <c r="D51" s="132">
        <f t="shared" ref="D51" si="188">SUM(D52:D53)</f>
        <v>0.39661254349258934</v>
      </c>
      <c r="E51" s="132">
        <f t="shared" ref="E51" si="189">SUM(E52:E53)</f>
        <v>1.2864664413884279</v>
      </c>
      <c r="F51" s="132">
        <f t="shared" ref="F51" si="190">SUM(F52:F53)</f>
        <v>0.33120556142890162</v>
      </c>
      <c r="G51" s="132">
        <f t="shared" ref="G51" si="191">SUM(G52:G53)</f>
        <v>0.22686649028380426</v>
      </c>
      <c r="H51" s="132">
        <f t="shared" ref="H51" si="192">SUM(H52:H53)</f>
        <v>0.8995079608740828</v>
      </c>
      <c r="I51" s="132">
        <f t="shared" ref="I51" si="193">SUM(I52:I53)</f>
        <v>1.7356139733351703</v>
      </c>
      <c r="J51" s="132">
        <f t="shared" ref="J51" si="194">SUM(J52:J53)</f>
        <v>2.6761533492736591</v>
      </c>
      <c r="K51" s="132">
        <f t="shared" ref="K51" si="195">SUM(K52:K53)</f>
        <v>0</v>
      </c>
      <c r="L51" s="132">
        <f t="shared" ref="L51" si="196">SUM(L52:L53)</f>
        <v>1.9404757714053038</v>
      </c>
      <c r="M51" s="132">
        <f t="shared" ref="M51" si="197">SUM(M52:M53)</f>
        <v>3.7099299121051974</v>
      </c>
      <c r="N51" s="132">
        <f t="shared" ref="N51" si="198">SUM(N52:N53)</f>
        <v>1.8420174549278139</v>
      </c>
      <c r="O51" s="132">
        <f t="shared" ref="O51" si="199">SUM(O52:O53)</f>
        <v>4.7790974949907232</v>
      </c>
      <c r="P51" s="132">
        <f t="shared" ref="P51" si="200">SUM(P52:P53)</f>
        <v>4.1103410274725718</v>
      </c>
      <c r="Q51" s="132">
        <f t="shared" ref="Q51" si="201">SUM(Q52:Q53)</f>
        <v>4.9563751534723535</v>
      </c>
    </row>
    <row r="52" spans="1:17" ht="12" customHeight="1" x14ac:dyDescent="0.25">
      <c r="A52" s="166" t="s">
        <v>163</v>
      </c>
      <c r="B52" s="165"/>
      <c r="C52" s="165">
        <v>0.67222310128607643</v>
      </c>
      <c r="D52" s="165">
        <v>0.30768431963141074</v>
      </c>
      <c r="E52" s="165">
        <v>1.0073012378348689</v>
      </c>
      <c r="F52" s="165">
        <v>0.2580900882604229</v>
      </c>
      <c r="G52" s="165">
        <v>0.17638508728627564</v>
      </c>
      <c r="H52" s="165">
        <v>0.70344299468395743</v>
      </c>
      <c r="I52" s="165">
        <v>1.3402162123554338</v>
      </c>
      <c r="J52" s="165">
        <v>2.0838698206482005</v>
      </c>
      <c r="K52" s="165">
        <v>0</v>
      </c>
      <c r="L52" s="165">
        <v>1.4912676480106053</v>
      </c>
      <c r="M52" s="165">
        <v>2.8824159106355465</v>
      </c>
      <c r="N52" s="165">
        <v>1.4153199129125189</v>
      </c>
      <c r="O52" s="165">
        <v>3.6677566587384924</v>
      </c>
      <c r="P52" s="165">
        <v>3.1602536561033028</v>
      </c>
      <c r="Q52" s="165">
        <v>3.807120219879577</v>
      </c>
    </row>
    <row r="53" spans="1:17" ht="12" customHeight="1" x14ac:dyDescent="0.25">
      <c r="A53" s="147" t="s">
        <v>59</v>
      </c>
      <c r="B53" s="164"/>
      <c r="C53" s="164">
        <v>0.18833408723150497</v>
      </c>
      <c r="D53" s="164">
        <v>8.8928223861178629E-2</v>
      </c>
      <c r="E53" s="164">
        <v>0.27916520355355895</v>
      </c>
      <c r="F53" s="164">
        <v>7.3115473168478717E-2</v>
      </c>
      <c r="G53" s="164">
        <v>5.0481402997528631E-2</v>
      </c>
      <c r="H53" s="164">
        <v>0.19606496619012539</v>
      </c>
      <c r="I53" s="164">
        <v>0.3953977609797365</v>
      </c>
      <c r="J53" s="164">
        <v>0.59228352862545841</v>
      </c>
      <c r="K53" s="164">
        <v>0</v>
      </c>
      <c r="L53" s="164">
        <v>0.44920812339469851</v>
      </c>
      <c r="M53" s="164">
        <v>0.82751400146965104</v>
      </c>
      <c r="N53" s="164">
        <v>0.42669754201529492</v>
      </c>
      <c r="O53" s="164">
        <v>1.1113408362522306</v>
      </c>
      <c r="P53" s="164">
        <v>0.95008737136926902</v>
      </c>
      <c r="Q53" s="164">
        <v>1.1492549335927766</v>
      </c>
    </row>
    <row r="54" spans="1:17" ht="12" customHeight="1" x14ac:dyDescent="0.25">
      <c r="A54" s="163" t="s">
        <v>142</v>
      </c>
      <c r="B54" s="162"/>
      <c r="C54" s="162">
        <v>6.9066767685096213</v>
      </c>
      <c r="D54" s="162">
        <v>8.0432655862255178</v>
      </c>
      <c r="E54" s="162">
        <v>1.3615027296791655</v>
      </c>
      <c r="F54" s="162">
        <v>4.9009602339455052</v>
      </c>
      <c r="G54" s="162">
        <v>0</v>
      </c>
      <c r="H54" s="162">
        <v>3.1528555538839522</v>
      </c>
      <c r="I54" s="162">
        <v>2.6923484868233967</v>
      </c>
      <c r="J54" s="162">
        <v>0</v>
      </c>
      <c r="K54" s="162">
        <v>9.4964606878242765</v>
      </c>
      <c r="L54" s="162">
        <v>3.7117199273966186</v>
      </c>
      <c r="M54" s="162">
        <v>1.5265138532426132</v>
      </c>
      <c r="N54" s="162">
        <v>4.1986025451442517</v>
      </c>
      <c r="O54" s="162">
        <v>1.8766691378548288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0.43099739071691823</v>
      </c>
      <c r="D55" s="160">
        <f t="shared" ref="D55" si="203">SUM(D56:D57)</f>
        <v>0.25543623136933646</v>
      </c>
      <c r="E55" s="160">
        <f t="shared" ref="E55" si="204">SUM(E56:E57)</f>
        <v>0.4323485405389082</v>
      </c>
      <c r="F55" s="160">
        <f t="shared" ref="F55" si="205">SUM(F56:F57)</f>
        <v>0.11821240563064489</v>
      </c>
      <c r="G55" s="160">
        <f t="shared" ref="G55" si="206">SUM(G56:G57)</f>
        <v>0</v>
      </c>
      <c r="H55" s="160">
        <f t="shared" ref="H55" si="207">SUM(H56:H57)</f>
        <v>0.19714030759319928</v>
      </c>
      <c r="I55" s="160">
        <f t="shared" ref="I55" si="208">SUM(I56:I57)</f>
        <v>0.4723151699002554</v>
      </c>
      <c r="J55" s="160">
        <f t="shared" ref="J55" si="209">SUM(J56:J57)</f>
        <v>0</v>
      </c>
      <c r="K55" s="160">
        <f t="shared" ref="K55" si="210">SUM(K56:K57)</f>
        <v>1.8189535700826027</v>
      </c>
      <c r="L55" s="160">
        <f t="shared" ref="L55" si="211">SUM(L56:L57)</f>
        <v>0.58296858691476172</v>
      </c>
      <c r="M55" s="160">
        <f t="shared" ref="M55" si="212">SUM(M56:M57)</f>
        <v>0.19865279590520013</v>
      </c>
      <c r="N55" s="160">
        <f t="shared" ref="N55" si="213">SUM(N56:N57)</f>
        <v>0.40835981401916982</v>
      </c>
      <c r="O55" s="160">
        <f t="shared" ref="O55" si="214">SUM(O56:O57)</f>
        <v>0.74396806293005824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0.33087972514783415</v>
      </c>
      <c r="D56" s="156">
        <v>0.20165256488306293</v>
      </c>
      <c r="E56" s="156">
        <v>0.33648649687008197</v>
      </c>
      <c r="F56" s="156">
        <v>9.3035086934876166E-2</v>
      </c>
      <c r="G56" s="156">
        <v>0</v>
      </c>
      <c r="H56" s="156">
        <v>0.15173738987666607</v>
      </c>
      <c r="I56" s="156">
        <v>0.3633859324532408</v>
      </c>
      <c r="J56" s="156">
        <v>0</v>
      </c>
      <c r="K56" s="156">
        <v>1.3760713300058105</v>
      </c>
      <c r="L56" s="156">
        <v>0.43198157682485799</v>
      </c>
      <c r="M56" s="156">
        <v>0.14663743517602187</v>
      </c>
      <c r="N56" s="156">
        <v>0.31243776628001618</v>
      </c>
      <c r="O56" s="156">
        <v>0.5740042653310311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0.10011766556908408</v>
      </c>
      <c r="D57" s="156">
        <v>5.3783666486273529E-2</v>
      </c>
      <c r="E57" s="156">
        <v>9.5862043668826225E-2</v>
      </c>
      <c r="F57" s="156">
        <v>2.5177318695768718E-2</v>
      </c>
      <c r="G57" s="156">
        <v>0</v>
      </c>
      <c r="H57" s="156">
        <v>4.5402917716533209E-2</v>
      </c>
      <c r="I57" s="156">
        <v>0.10892923744701462</v>
      </c>
      <c r="J57" s="156">
        <v>0</v>
      </c>
      <c r="K57" s="156">
        <v>0.44288224007679222</v>
      </c>
      <c r="L57" s="156">
        <v>0.15098701008990373</v>
      </c>
      <c r="M57" s="156">
        <v>5.2015360729178256E-2</v>
      </c>
      <c r="N57" s="156">
        <v>9.5922047739153624E-2</v>
      </c>
      <c r="O57" s="156">
        <v>0.16996379759902708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4.1616188888581398</v>
      </c>
      <c r="D58" s="157">
        <f t="shared" ref="D58" si="218">SUM(D59:D60)</f>
        <v>4.5144502989776409</v>
      </c>
      <c r="E58" s="157">
        <f t="shared" ref="E58" si="219">SUM(E59:E60)</f>
        <v>4.5800729482170581</v>
      </c>
      <c r="F58" s="157">
        <f t="shared" ref="F58" si="220">SUM(F59:F60)</f>
        <v>3.8414925942338778</v>
      </c>
      <c r="G58" s="157">
        <f t="shared" ref="G58" si="221">SUM(G59:G60)</f>
        <v>5.4452419164008807</v>
      </c>
      <c r="H58" s="157">
        <f t="shared" ref="H58" si="222">SUM(H59:H60)</f>
        <v>4.0473439890058858</v>
      </c>
      <c r="I58" s="157">
        <f t="shared" ref="I58" si="223">SUM(I59:I60)</f>
        <v>3.556737734088633</v>
      </c>
      <c r="J58" s="157">
        <f t="shared" ref="J58" si="224">SUM(J59:J60)</f>
        <v>4.1634645505939032</v>
      </c>
      <c r="K58" s="157">
        <f t="shared" ref="K58" si="225">SUM(K59:K60)</f>
        <v>3.6505153085701982</v>
      </c>
      <c r="L58" s="157">
        <f t="shared" ref="L58" si="226">SUM(L59:L60)</f>
        <v>3.7586298624105186</v>
      </c>
      <c r="M58" s="157">
        <f t="shared" ref="M58" si="227">SUM(M59:M60)</f>
        <v>4.6041230248557525</v>
      </c>
      <c r="N58" s="157">
        <f t="shared" ref="N58" si="228">SUM(N59:N60)</f>
        <v>4.3387165719540306</v>
      </c>
      <c r="O58" s="157">
        <f t="shared" ref="O58" si="229">SUM(O59:O60)</f>
        <v>4.1582514228717331</v>
      </c>
      <c r="P58" s="157">
        <f t="shared" ref="P58" si="230">SUM(P59:P60)</f>
        <v>4.7274854881156347</v>
      </c>
      <c r="Q58" s="157">
        <f t="shared" ref="Q58" si="231">SUM(Q59:Q60)</f>
        <v>5.8851191589206344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4.1616188888581398</v>
      </c>
      <c r="D60" s="57">
        <v>4.5144502989776409</v>
      </c>
      <c r="E60" s="57">
        <v>4.5800729482170581</v>
      </c>
      <c r="F60" s="57">
        <v>3.8414925942338778</v>
      </c>
      <c r="G60" s="57">
        <v>5.4452419164008807</v>
      </c>
      <c r="H60" s="57">
        <v>4.0473439890058858</v>
      </c>
      <c r="I60" s="57">
        <v>3.556737734088633</v>
      </c>
      <c r="J60" s="57">
        <v>4.1634645505939032</v>
      </c>
      <c r="K60" s="57">
        <v>3.6505153085701982</v>
      </c>
      <c r="L60" s="57">
        <v>3.7586298624105186</v>
      </c>
      <c r="M60" s="57">
        <v>4.6041230248557525</v>
      </c>
      <c r="N60" s="57">
        <v>4.3387165719540306</v>
      </c>
      <c r="O60" s="57">
        <v>4.1582514228717331</v>
      </c>
      <c r="P60" s="57">
        <v>4.7274854881156347</v>
      </c>
      <c r="Q60" s="57">
        <v>5.8851191589206344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112.09950016587524</v>
      </c>
      <c r="D62" s="168">
        <f t="shared" ref="D62" si="233">SUM(D63,D66,D68,D77)</f>
        <v>119.6564335428217</v>
      </c>
      <c r="E62" s="168">
        <f t="shared" ref="E62" si="234">SUM(E63,E66,E68,E77)</f>
        <v>143.16144198780154</v>
      </c>
      <c r="F62" s="168">
        <f t="shared" ref="F62" si="235">SUM(F63,F66,F68,F77)</f>
        <v>94.220215741067719</v>
      </c>
      <c r="G62" s="168">
        <f t="shared" ref="G62" si="236">SUM(G63,G66,G68,G77)</f>
        <v>252.16019457429545</v>
      </c>
      <c r="H62" s="168">
        <f t="shared" ref="H62" si="237">SUM(H63,H66,H68,H77)</f>
        <v>89.389775605699526</v>
      </c>
      <c r="I62" s="168">
        <f t="shared" ref="I62" si="238">SUM(I63,I66,I68,I77)</f>
        <v>86.867189307971017</v>
      </c>
      <c r="J62" s="168">
        <f t="shared" ref="J62" si="239">SUM(J63,J66,J68,J77)</f>
        <v>83.990340931542718</v>
      </c>
      <c r="K62" s="168">
        <f t="shared" ref="K62" si="240">SUM(K63,K66,K68,K77)</f>
        <v>129.8157666806292</v>
      </c>
      <c r="L62" s="168">
        <f t="shared" ref="L62" si="241">SUM(L63,L66,L68,L77)</f>
        <v>134.17066686633541</v>
      </c>
      <c r="M62" s="168">
        <f t="shared" ref="M62" si="242">SUM(M63,M66,M68,M77)</f>
        <v>107.05424210577367</v>
      </c>
      <c r="N62" s="168">
        <f t="shared" ref="N62" si="243">SUM(N63,N66,N68,N77)</f>
        <v>84.983538638246827</v>
      </c>
      <c r="O62" s="168">
        <f t="shared" ref="O62" si="244">SUM(O63,O66,O68,O77)</f>
        <v>105.14972727122075</v>
      </c>
      <c r="P62" s="168">
        <f t="shared" ref="P62" si="245">SUM(P63,P66,P68,P77)</f>
        <v>56.449338282635672</v>
      </c>
      <c r="Q62" s="168">
        <f t="shared" ref="Q62" si="246">SUM(Q63,Q66,Q68,Q77)</f>
        <v>48.129927673968204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90.921262784834965</v>
      </c>
      <c r="D63" s="157">
        <f t="shared" si="247"/>
        <v>96.178779837428593</v>
      </c>
      <c r="E63" s="157">
        <f t="shared" si="247"/>
        <v>115.9607522082313</v>
      </c>
      <c r="F63" s="157">
        <f t="shared" si="247"/>
        <v>77.038206460581335</v>
      </c>
      <c r="G63" s="157">
        <f t="shared" si="247"/>
        <v>201.67860713956313</v>
      </c>
      <c r="H63" s="157">
        <f t="shared" si="247"/>
        <v>70.44212187265785</v>
      </c>
      <c r="I63" s="157">
        <f t="shared" si="247"/>
        <v>67.115905799344475</v>
      </c>
      <c r="J63" s="157">
        <f t="shared" si="247"/>
        <v>65.995991152182825</v>
      </c>
      <c r="K63" s="157">
        <f t="shared" si="247"/>
        <v>100.92367868003417</v>
      </c>
      <c r="L63" s="157">
        <f t="shared" si="247"/>
        <v>107.44143439790824</v>
      </c>
      <c r="M63" s="157">
        <f t="shared" si="247"/>
        <v>81.112024030303814</v>
      </c>
      <c r="N63" s="157">
        <f t="shared" si="247"/>
        <v>65.379424836266395</v>
      </c>
      <c r="O63" s="157">
        <f t="shared" si="247"/>
        <v>83.306156938538621</v>
      </c>
      <c r="P63" s="157">
        <f t="shared" si="247"/>
        <v>41.067752798085472</v>
      </c>
      <c r="Q63" s="157">
        <f t="shared" si="247"/>
        <v>36.826271961847105</v>
      </c>
    </row>
    <row r="64" spans="1:17" ht="12" customHeight="1" x14ac:dyDescent="0.25">
      <c r="A64" s="23" t="s">
        <v>161</v>
      </c>
      <c r="B64" s="156"/>
      <c r="C64" s="156">
        <v>89.064358462191393</v>
      </c>
      <c r="D64" s="156">
        <v>92.808187974703316</v>
      </c>
      <c r="E64" s="156">
        <v>112.3557541064196</v>
      </c>
      <c r="F64" s="156">
        <v>74.43293573410503</v>
      </c>
      <c r="G64" s="156">
        <v>194.79260439327908</v>
      </c>
      <c r="H64" s="156">
        <v>68.647173268547192</v>
      </c>
      <c r="I64" s="156">
        <v>65.320745565128377</v>
      </c>
      <c r="J64" s="156">
        <v>65.243686652620553</v>
      </c>
      <c r="K64" s="156">
        <v>99.598454197452014</v>
      </c>
      <c r="L64" s="156">
        <v>106.59881970438752</v>
      </c>
      <c r="M64" s="156">
        <v>80.445590920991961</v>
      </c>
      <c r="N64" s="156">
        <v>64.509885765668685</v>
      </c>
      <c r="O64" s="156">
        <v>82.250286724261201</v>
      </c>
      <c r="P64" s="156">
        <v>40.343061329463197</v>
      </c>
      <c r="Q64" s="156">
        <v>36.22712241008491</v>
      </c>
    </row>
    <row r="65" spans="1:17" ht="12" customHeight="1" x14ac:dyDescent="0.25">
      <c r="A65" s="23" t="s">
        <v>60</v>
      </c>
      <c r="B65" s="156"/>
      <c r="C65" s="156">
        <v>1.8569043226435706</v>
      </c>
      <c r="D65" s="156">
        <v>3.3705918627252762</v>
      </c>
      <c r="E65" s="156">
        <v>3.6049981018117068</v>
      </c>
      <c r="F65" s="156">
        <v>2.6052707264763071</v>
      </c>
      <c r="G65" s="156">
        <v>6.8860027462840421</v>
      </c>
      <c r="H65" s="156">
        <v>1.7949486041106562</v>
      </c>
      <c r="I65" s="156">
        <v>1.7951602342160962</v>
      </c>
      <c r="J65" s="156">
        <v>0.75230449956226464</v>
      </c>
      <c r="K65" s="156">
        <v>1.3252244825821613</v>
      </c>
      <c r="L65" s="156">
        <v>0.84261469352071583</v>
      </c>
      <c r="M65" s="156">
        <v>0.66643310931185795</v>
      </c>
      <c r="N65" s="156">
        <v>0.8695390705977174</v>
      </c>
      <c r="O65" s="156">
        <v>1.0558702142774217</v>
      </c>
      <c r="P65" s="156">
        <v>0.72469146862227607</v>
      </c>
      <c r="Q65" s="156">
        <v>0.59914955176219797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0.10631625463809938</v>
      </c>
      <c r="D66" s="157">
        <f t="shared" si="248"/>
        <v>9.8469950435235529E-2</v>
      </c>
      <c r="E66" s="157">
        <f t="shared" si="248"/>
        <v>8.2894099373266084E-2</v>
      </c>
      <c r="F66" s="157">
        <f t="shared" si="248"/>
        <v>6.6991674281931868E-2</v>
      </c>
      <c r="G66" s="157">
        <f t="shared" si="248"/>
        <v>0.1437573048888717</v>
      </c>
      <c r="H66" s="157">
        <f t="shared" si="248"/>
        <v>8.0037970446879519E-2</v>
      </c>
      <c r="I66" s="157">
        <f t="shared" si="248"/>
        <v>8.6464936746998136E-2</v>
      </c>
      <c r="J66" s="157">
        <f t="shared" si="248"/>
        <v>0.24151729528971264</v>
      </c>
      <c r="K66" s="157">
        <f t="shared" si="248"/>
        <v>0.32924071236340302</v>
      </c>
      <c r="L66" s="157">
        <f t="shared" si="248"/>
        <v>0.29843297547590331</v>
      </c>
      <c r="M66" s="157">
        <f t="shared" si="248"/>
        <v>0.29895366514320615</v>
      </c>
      <c r="N66" s="157">
        <f t="shared" si="248"/>
        <v>0.21588695300602442</v>
      </c>
      <c r="O66" s="157">
        <f t="shared" si="248"/>
        <v>0.17464964074939268</v>
      </c>
      <c r="P66" s="157">
        <f t="shared" si="248"/>
        <v>2.174205245922153E-2</v>
      </c>
      <c r="Q66" s="157">
        <f t="shared" si="248"/>
        <v>6.5996315531932956E-2</v>
      </c>
    </row>
    <row r="67" spans="1:17" ht="12" customHeight="1" x14ac:dyDescent="0.25">
      <c r="A67" s="23" t="s">
        <v>60</v>
      </c>
      <c r="B67" s="156"/>
      <c r="C67" s="156">
        <v>0.10631625463809938</v>
      </c>
      <c r="D67" s="156">
        <v>9.8469950435235529E-2</v>
      </c>
      <c r="E67" s="156">
        <v>8.2894099373266084E-2</v>
      </c>
      <c r="F67" s="156">
        <v>6.6991674281931868E-2</v>
      </c>
      <c r="G67" s="156">
        <v>0.1437573048888717</v>
      </c>
      <c r="H67" s="156">
        <v>8.0037970446879519E-2</v>
      </c>
      <c r="I67" s="156">
        <v>8.6464936746998136E-2</v>
      </c>
      <c r="J67" s="156">
        <v>0.24151729528971264</v>
      </c>
      <c r="K67" s="156">
        <v>0.32924071236340302</v>
      </c>
      <c r="L67" s="156">
        <v>0.29843297547590331</v>
      </c>
      <c r="M67" s="156">
        <v>0.29895366514320615</v>
      </c>
      <c r="N67" s="156">
        <v>0.21588695300602442</v>
      </c>
      <c r="O67" s="156">
        <v>0.17464964074939268</v>
      </c>
      <c r="P67" s="156">
        <v>2.174205245922153E-2</v>
      </c>
      <c r="Q67" s="156">
        <v>6.5996315531932956E-2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14.829732260221956</v>
      </c>
      <c r="D68" s="157">
        <f t="shared" ref="D68" si="250">SUM(D69:D70,D73:D74)</f>
        <v>16.511906840577915</v>
      </c>
      <c r="E68" s="157">
        <f t="shared" ref="E68" si="251">SUM(E69:E70,E73:E74)</f>
        <v>19.935541512132584</v>
      </c>
      <c r="F68" s="157">
        <f t="shared" ref="F68" si="252">SUM(F69:F70,F73:F74)</f>
        <v>12.192016399908066</v>
      </c>
      <c r="G68" s="157">
        <f t="shared" ref="G68" si="253">SUM(G69:G70,G73:G74)</f>
        <v>36.788954612889206</v>
      </c>
      <c r="H68" s="157">
        <f t="shared" ref="H68" si="254">SUM(H69:H70,H73:H74)</f>
        <v>13.102143903847091</v>
      </c>
      <c r="I68" s="157">
        <f t="shared" ref="I68" si="255">SUM(I69:I70,I73:I74)</f>
        <v>13.655211709884867</v>
      </c>
      <c r="J68" s="157">
        <f t="shared" ref="J68" si="256">SUM(J69:J70,J73:J74)</f>
        <v>12.439849229724812</v>
      </c>
      <c r="K68" s="157">
        <f t="shared" ref="K68" si="257">SUM(K69:K70,K73:K74)</f>
        <v>19.55084286051115</v>
      </c>
      <c r="L68" s="157">
        <f t="shared" ref="L68" si="258">SUM(L69:L70,L73:L74)</f>
        <v>18.188957503048979</v>
      </c>
      <c r="M68" s="157">
        <f t="shared" ref="M68" si="259">SUM(M69:M70,M73:M74)</f>
        <v>17.441444616484034</v>
      </c>
      <c r="N68" s="157">
        <f t="shared" ref="N68" si="260">SUM(N69:N70,N73:N74)</f>
        <v>13.705929889802773</v>
      </c>
      <c r="O68" s="157">
        <f t="shared" ref="O68" si="261">SUM(O69:O70,O73:O74)</f>
        <v>14.791594199937007</v>
      </c>
      <c r="P68" s="157">
        <f t="shared" ref="P68" si="262">SUM(P69:P70,P73:P74)</f>
        <v>10.78220120681174</v>
      </c>
      <c r="Q68" s="157">
        <f t="shared" ref="Q68" si="263">SUM(Q69:Q70,Q73:Q74)</f>
        <v>7.5969981035385423</v>
      </c>
    </row>
    <row r="69" spans="1:17" ht="12" customHeight="1" x14ac:dyDescent="0.25">
      <c r="A69" s="167" t="s">
        <v>160</v>
      </c>
      <c r="B69" s="132"/>
      <c r="C69" s="132">
        <v>13.694072671201956</v>
      </c>
      <c r="D69" s="132">
        <v>15.820311565646408</v>
      </c>
      <c r="E69" s="132">
        <v>5.030602760385773</v>
      </c>
      <c r="F69" s="132">
        <v>10.343624667988676</v>
      </c>
      <c r="G69" s="132">
        <v>18.367406625213754</v>
      </c>
      <c r="H69" s="132">
        <v>11.830505507544089</v>
      </c>
      <c r="I69" s="132">
        <v>8.5548985564739155</v>
      </c>
      <c r="J69" s="132">
        <v>10.49681679700277</v>
      </c>
      <c r="K69" s="132">
        <v>10.397957862226436</v>
      </c>
      <c r="L69" s="132">
        <v>14.0474573014041</v>
      </c>
      <c r="M69" s="132">
        <v>6.9685316255952072</v>
      </c>
      <c r="N69" s="132">
        <v>9.1777500573634203</v>
      </c>
      <c r="O69" s="132">
        <v>7.4594125222963088</v>
      </c>
      <c r="P69" s="132">
        <v>1.7219047103344842</v>
      </c>
      <c r="Q69" s="132">
        <v>4.7938324634122278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1.1356595890199999</v>
      </c>
      <c r="D70" s="132">
        <f t="shared" ref="D70" si="265">SUM(D71:D72)</f>
        <v>0.67364865899104842</v>
      </c>
      <c r="E70" s="132">
        <f t="shared" ref="E70" si="266">SUM(E71:E72)</f>
        <v>1.3311046112593679</v>
      </c>
      <c r="F70" s="132">
        <f t="shared" ref="F70" si="267">SUM(F71:F72)</f>
        <v>0.51278358921223066</v>
      </c>
      <c r="G70" s="132">
        <f t="shared" ref="G70" si="268">SUM(G71:G72)</f>
        <v>0.2262060897021867</v>
      </c>
      <c r="H70" s="132">
        <f t="shared" ref="H70" si="269">SUM(H71:H72)</f>
        <v>1.2716383963030025</v>
      </c>
      <c r="I70" s="132">
        <f t="shared" ref="I70" si="270">SUM(I71:I72)</f>
        <v>2.4296191155565987</v>
      </c>
      <c r="J70" s="132">
        <f t="shared" ref="J70" si="271">SUM(J71:J72)</f>
        <v>1.9430324327220416</v>
      </c>
      <c r="K70" s="132">
        <f t="shared" ref="K70" si="272">SUM(K71:K72)</f>
        <v>9.1528849982847138</v>
      </c>
      <c r="L70" s="132">
        <f t="shared" ref="L70" si="273">SUM(L71:L72)</f>
        <v>4.1415002016448792</v>
      </c>
      <c r="M70" s="132">
        <f t="shared" ref="M70" si="274">SUM(M71:M72)</f>
        <v>4.0628153759639067</v>
      </c>
      <c r="N70" s="132">
        <f t="shared" ref="N70" si="275">SUM(N71:N72)</f>
        <v>2.6794160227332133</v>
      </c>
      <c r="O70" s="132">
        <f t="shared" ref="O70" si="276">SUM(O71:O72)</f>
        <v>7.3321816776406985</v>
      </c>
      <c r="P70" s="132">
        <f t="shared" ref="P70" si="277">SUM(P71:P72)</f>
        <v>2.5484699005589118</v>
      </c>
      <c r="Q70" s="132">
        <f t="shared" ref="Q70" si="278">SUM(Q71:Q72)</f>
        <v>2.803165640126315</v>
      </c>
    </row>
    <row r="71" spans="1:17" ht="12" customHeight="1" x14ac:dyDescent="0.25">
      <c r="A71" s="166" t="s">
        <v>109</v>
      </c>
      <c r="B71" s="165"/>
      <c r="C71" s="165">
        <v>0.87577923044516159</v>
      </c>
      <c r="D71" s="165">
        <v>0.51859078241784273</v>
      </c>
      <c r="E71" s="165">
        <v>1.022922618401725</v>
      </c>
      <c r="F71" s="165">
        <v>0.3933808263235985</v>
      </c>
      <c r="G71" s="165">
        <v>0.17312007139805405</v>
      </c>
      <c r="H71" s="165">
        <v>0.97160438059179033</v>
      </c>
      <c r="I71" s="165">
        <v>1.8702378312244849</v>
      </c>
      <c r="J71" s="165">
        <v>1.466451053962641</v>
      </c>
      <c r="K71" s="165">
        <v>6.9540573786617861</v>
      </c>
      <c r="L71" s="165">
        <v>3.1541343541333982</v>
      </c>
      <c r="M71" s="165">
        <v>3.0672100786574896</v>
      </c>
      <c r="N71" s="165">
        <v>2.0310504315023232</v>
      </c>
      <c r="O71" s="165">
        <v>5.5557000806479149</v>
      </c>
      <c r="P71" s="165">
        <v>1.9300823096464763</v>
      </c>
      <c r="Q71" s="165">
        <v>2.1218214055449067</v>
      </c>
    </row>
    <row r="72" spans="1:17" ht="12" customHeight="1" x14ac:dyDescent="0.25">
      <c r="A72" s="147" t="s">
        <v>59</v>
      </c>
      <c r="B72" s="164"/>
      <c r="C72" s="164">
        <v>0.25988035857483838</v>
      </c>
      <c r="D72" s="164">
        <v>0.15505787657320569</v>
      </c>
      <c r="E72" s="164">
        <v>0.30818199285764286</v>
      </c>
      <c r="F72" s="164">
        <v>0.11940276288863216</v>
      </c>
      <c r="G72" s="164">
        <v>5.3086018304132641E-2</v>
      </c>
      <c r="H72" s="164">
        <v>0.30003401571121213</v>
      </c>
      <c r="I72" s="164">
        <v>0.55938128433211398</v>
      </c>
      <c r="J72" s="164">
        <v>0.4765813787594006</v>
      </c>
      <c r="K72" s="164">
        <v>2.1988276196229273</v>
      </c>
      <c r="L72" s="164">
        <v>0.98736584751148071</v>
      </c>
      <c r="M72" s="164">
        <v>0.99560529730641711</v>
      </c>
      <c r="N72" s="164">
        <v>0.6483655912308901</v>
      </c>
      <c r="O72" s="164">
        <v>1.7764815969927839</v>
      </c>
      <c r="P72" s="164">
        <v>0.61838759091243523</v>
      </c>
      <c r="Q72" s="164">
        <v>0.68134423458140836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1.7851528526946946E-2</v>
      </c>
      <c r="E73" s="162">
        <v>13.129519861680068</v>
      </c>
      <c r="F73" s="162">
        <v>1.3237241555233004</v>
      </c>
      <c r="G73" s="162">
        <v>17.829892863973757</v>
      </c>
      <c r="H73" s="162">
        <v>0</v>
      </c>
      <c r="I73" s="162">
        <v>2.5054571186561856</v>
      </c>
      <c r="J73" s="162">
        <v>0</v>
      </c>
      <c r="K73" s="162">
        <v>0</v>
      </c>
      <c r="L73" s="162">
        <v>0</v>
      </c>
      <c r="M73" s="162">
        <v>5.811508278912954</v>
      </c>
      <c r="N73" s="162">
        <v>1.7571534499809998</v>
      </c>
      <c r="O73" s="162">
        <v>0</v>
      </c>
      <c r="P73" s="162">
        <v>5.2617562203636279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9.5087413513228114E-5</v>
      </c>
      <c r="E74" s="160">
        <f t="shared" ref="E74" si="281">SUM(E75:E76)</f>
        <v>0.44431427880737651</v>
      </c>
      <c r="F74" s="160">
        <f t="shared" ref="F74" si="282">SUM(F75:F76)</f>
        <v>1.1883987183860127E-2</v>
      </c>
      <c r="G74" s="160">
        <f t="shared" ref="G74" si="283">SUM(G75:G76)</f>
        <v>0.36544903399950529</v>
      </c>
      <c r="H74" s="160">
        <f t="shared" ref="H74" si="284">SUM(H75:H76)</f>
        <v>0</v>
      </c>
      <c r="I74" s="160">
        <f t="shared" ref="I74" si="285">SUM(I75:I76)</f>
        <v>0.16523691919816758</v>
      </c>
      <c r="J74" s="160">
        <f t="shared" ref="J74" si="286">SUM(J75:J76)</f>
        <v>0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0.59858933601196518</v>
      </c>
      <c r="N74" s="160">
        <f t="shared" ref="N74" si="290">SUM(N75:N76)</f>
        <v>9.1610359725139798E-2</v>
      </c>
      <c r="O74" s="160">
        <f t="shared" ref="O74" si="291">SUM(O75:O76)</f>
        <v>0</v>
      </c>
      <c r="P74" s="160">
        <f t="shared" ref="P74" si="292">SUM(P75:P76)</f>
        <v>1.2500703755547156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7.5066174912807073E-5</v>
      </c>
      <c r="E75" s="156">
        <v>0.3457991439011151</v>
      </c>
      <c r="F75" s="156">
        <v>9.3528913051471041E-3</v>
      </c>
      <c r="G75" s="156">
        <v>0.28914335132911018</v>
      </c>
      <c r="H75" s="156">
        <v>0</v>
      </c>
      <c r="I75" s="156">
        <v>0.12712861196308245</v>
      </c>
      <c r="J75" s="156">
        <v>0</v>
      </c>
      <c r="K75" s="156">
        <v>0</v>
      </c>
      <c r="L75" s="156">
        <v>0</v>
      </c>
      <c r="M75" s="156">
        <v>0.44185436483058743</v>
      </c>
      <c r="N75" s="156">
        <v>7.0091461446516859E-2</v>
      </c>
      <c r="O75" s="156">
        <v>0</v>
      </c>
      <c r="P75" s="156">
        <v>0.97066638096246638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2.0021238600421041E-5</v>
      </c>
      <c r="E76" s="156">
        <v>9.8515134906261431E-2</v>
      </c>
      <c r="F76" s="156">
        <v>2.5310958787130235E-3</v>
      </c>
      <c r="G76" s="156">
        <v>7.6305682670395128E-2</v>
      </c>
      <c r="H76" s="156">
        <v>0</v>
      </c>
      <c r="I76" s="156">
        <v>3.8108307235085126E-2</v>
      </c>
      <c r="J76" s="156">
        <v>0</v>
      </c>
      <c r="K76" s="156">
        <v>0</v>
      </c>
      <c r="L76" s="156">
        <v>0</v>
      </c>
      <c r="M76" s="156">
        <v>0.15673497118137777</v>
      </c>
      <c r="N76" s="156">
        <v>2.1518898278622935E-2</v>
      </c>
      <c r="O76" s="156">
        <v>0</v>
      </c>
      <c r="P76" s="156">
        <v>0.27940399459224924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6.2421888661802134</v>
      </c>
      <c r="D77" s="157">
        <f t="shared" ref="D77" si="295">SUM(D78:D79)</f>
        <v>6.8672769143799783</v>
      </c>
      <c r="E77" s="157">
        <f t="shared" ref="E77" si="296">SUM(E78:E79)</f>
        <v>7.1822541680643885</v>
      </c>
      <c r="F77" s="157">
        <f t="shared" ref="F77" si="297">SUM(F78:F79)</f>
        <v>4.9230012062963819</v>
      </c>
      <c r="G77" s="157">
        <f t="shared" ref="G77" si="298">SUM(G78:G79)</f>
        <v>13.548875516954237</v>
      </c>
      <c r="H77" s="157">
        <f t="shared" ref="H77" si="299">SUM(H78:H79)</f>
        <v>5.7654718587477038</v>
      </c>
      <c r="I77" s="157">
        <f t="shared" ref="I77" si="300">SUM(I78:I79)</f>
        <v>6.0096068619946799</v>
      </c>
      <c r="J77" s="157">
        <f t="shared" ref="J77" si="301">SUM(J78:J79)</f>
        <v>5.3129832543453626</v>
      </c>
      <c r="K77" s="157">
        <f t="shared" ref="K77" si="302">SUM(K78:K79)</f>
        <v>9.0120044277204574</v>
      </c>
      <c r="L77" s="157">
        <f t="shared" ref="L77" si="303">SUM(L78:L79)</f>
        <v>8.2418419899022819</v>
      </c>
      <c r="M77" s="157">
        <f t="shared" ref="M77" si="304">SUM(M78:M79)</f>
        <v>8.2018197938426223</v>
      </c>
      <c r="N77" s="157">
        <f t="shared" ref="N77" si="305">SUM(N78:N79)</f>
        <v>5.682296959171639</v>
      </c>
      <c r="O77" s="157">
        <f t="shared" ref="O77" si="306">SUM(O78:O79)</f>
        <v>6.8773264919957313</v>
      </c>
      <c r="P77" s="157">
        <f t="shared" ref="P77" si="307">SUM(P78:P79)</f>
        <v>4.5776422252792353</v>
      </c>
      <c r="Q77" s="157">
        <f t="shared" ref="Q77" si="308">SUM(Q78:Q79)</f>
        <v>3.6406612930506217</v>
      </c>
    </row>
    <row r="78" spans="1:17" ht="12" customHeight="1" x14ac:dyDescent="0.25">
      <c r="A78" s="23" t="s">
        <v>109</v>
      </c>
      <c r="B78" s="156"/>
      <c r="C78" s="156">
        <v>6.2421888661802134</v>
      </c>
      <c r="D78" s="156">
        <v>6.8672769143799783</v>
      </c>
      <c r="E78" s="156">
        <v>3.4687036105279492</v>
      </c>
      <c r="F78" s="156">
        <v>4.0708369597215226</v>
      </c>
      <c r="G78" s="156">
        <v>7.9504193036420654</v>
      </c>
      <c r="H78" s="156">
        <v>5.7654718587477038</v>
      </c>
      <c r="I78" s="156">
        <v>6.0096068619946799</v>
      </c>
      <c r="J78" s="156">
        <v>4.7654046648178809</v>
      </c>
      <c r="K78" s="156">
        <v>8.7289434644759325</v>
      </c>
      <c r="L78" s="156">
        <v>8.2418419899022819</v>
      </c>
      <c r="M78" s="156">
        <v>8.2018197938426223</v>
      </c>
      <c r="N78" s="156">
        <v>4.2713476122739245</v>
      </c>
      <c r="O78" s="156">
        <v>6.6200528695577026</v>
      </c>
      <c r="P78" s="156">
        <v>4.5776422252792353</v>
      </c>
      <c r="Q78" s="156">
        <v>3.6406612930506217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3.7135505575364394</v>
      </c>
      <c r="F79" s="57">
        <v>0.85216424657485923</v>
      </c>
      <c r="G79" s="57">
        <v>5.5984562133121711</v>
      </c>
      <c r="H79" s="57">
        <v>0</v>
      </c>
      <c r="I79" s="57">
        <v>0</v>
      </c>
      <c r="J79" s="57">
        <v>0.54757858952748162</v>
      </c>
      <c r="K79" s="57">
        <v>0.28306096324452518</v>
      </c>
      <c r="L79" s="57">
        <v>0</v>
      </c>
      <c r="M79" s="57">
        <v>0</v>
      </c>
      <c r="N79" s="57">
        <v>1.410949346897715</v>
      </c>
      <c r="O79" s="57">
        <v>0.25727362243802854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6.1030928480436764</v>
      </c>
      <c r="D81" s="168">
        <f t="shared" ref="D81" si="310">SUM(D82,D85,D87,D100)</f>
        <v>5.8584287399158965</v>
      </c>
      <c r="E81" s="168">
        <f t="shared" ref="E81" si="311">SUM(E82,E85,E87,E100)</f>
        <v>11.153148860518378</v>
      </c>
      <c r="F81" s="168">
        <f t="shared" ref="F81" si="312">SUM(F82,F85,F87,F100)</f>
        <v>8.9852606513814361</v>
      </c>
      <c r="G81" s="168">
        <f t="shared" ref="G81" si="313">SUM(G82,G85,G87,G100)</f>
        <v>12.083347035221676</v>
      </c>
      <c r="H81" s="168">
        <f t="shared" ref="H81" si="314">SUM(H82,H85,H87,H100)</f>
        <v>30.783349346195095</v>
      </c>
      <c r="I81" s="168">
        <f t="shared" ref="I81" si="315">SUM(I82,I85,I87,I100)</f>
        <v>71.367357438881129</v>
      </c>
      <c r="J81" s="168">
        <f t="shared" ref="J81" si="316">SUM(J82,J85,J87,J100)</f>
        <v>34.645349156429177</v>
      </c>
      <c r="K81" s="168">
        <f t="shared" ref="K81" si="317">SUM(K82,K85,K87,K100)</f>
        <v>15.98531670792921</v>
      </c>
      <c r="L81" s="168">
        <f t="shared" ref="L81" si="318">SUM(L82,L85,L87,L100)</f>
        <v>20.13152564976485</v>
      </c>
      <c r="M81" s="168">
        <f t="shared" ref="M81" si="319">SUM(M82,M85,M87,M100)</f>
        <v>44.906349753399859</v>
      </c>
      <c r="N81" s="168">
        <f t="shared" ref="N81" si="320">SUM(N82,N85,N87,N100)</f>
        <v>19.405586365525792</v>
      </c>
      <c r="O81" s="168">
        <f t="shared" ref="O81" si="321">SUM(O82,O85,O87,O100)</f>
        <v>5.2137529758942254</v>
      </c>
      <c r="P81" s="168">
        <f t="shared" ref="P81" si="322">SUM(P82,P85,P87,P100)</f>
        <v>3.3153744701065757</v>
      </c>
      <c r="Q81" s="168">
        <f t="shared" ref="Q81" si="323">SUM(Q82,Q85,Q87,Q100)</f>
        <v>5.7654368877635429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5.1498703544172768</v>
      </c>
      <c r="D82" s="157">
        <f t="shared" si="324"/>
        <v>4.8295188576196653</v>
      </c>
      <c r="E82" s="157">
        <f t="shared" si="324"/>
        <v>9.4473104083923403</v>
      </c>
      <c r="F82" s="157">
        <f t="shared" si="324"/>
        <v>7.5426567117973047</v>
      </c>
      <c r="G82" s="157">
        <f t="shared" si="324"/>
        <v>10.021467992449884</v>
      </c>
      <c r="H82" s="157">
        <f t="shared" si="324"/>
        <v>24.716654053019191</v>
      </c>
      <c r="I82" s="157">
        <f t="shared" si="324"/>
        <v>58.032895905059881</v>
      </c>
      <c r="J82" s="157">
        <f t="shared" si="324"/>
        <v>27.601284201040766</v>
      </c>
      <c r="K82" s="157">
        <f t="shared" si="324"/>
        <v>12.889003993826014</v>
      </c>
      <c r="L82" s="157">
        <f t="shared" si="324"/>
        <v>16.559468278211718</v>
      </c>
      <c r="M82" s="157">
        <f t="shared" si="324"/>
        <v>35.849834782179663</v>
      </c>
      <c r="N82" s="157">
        <f t="shared" si="324"/>
        <v>15.61252855160992</v>
      </c>
      <c r="O82" s="157">
        <f t="shared" si="324"/>
        <v>4.3225156657922845</v>
      </c>
      <c r="P82" s="157">
        <f t="shared" si="324"/>
        <v>2.5759842065108267</v>
      </c>
      <c r="Q82" s="157">
        <f t="shared" si="324"/>
        <v>4.5491112959358206</v>
      </c>
    </row>
    <row r="83" spans="1:17" ht="12" customHeight="1" x14ac:dyDescent="0.25">
      <c r="A83" s="23" t="s">
        <v>157</v>
      </c>
      <c r="B83" s="156"/>
      <c r="C83" s="156">
        <v>5.1166586976069039</v>
      </c>
      <c r="D83" s="156">
        <v>4.7753114554444211</v>
      </c>
      <c r="E83" s="156">
        <v>9.3526729516801073</v>
      </c>
      <c r="F83" s="156">
        <v>7.4597168896537216</v>
      </c>
      <c r="G83" s="156">
        <v>9.9100423219403382</v>
      </c>
      <c r="H83" s="156">
        <v>24.50786240655906</v>
      </c>
      <c r="I83" s="156">
        <v>57.507505828044721</v>
      </c>
      <c r="J83" s="156">
        <v>27.495705110358688</v>
      </c>
      <c r="K83" s="156">
        <v>12.832385246748217</v>
      </c>
      <c r="L83" s="156">
        <v>16.516330072950364</v>
      </c>
      <c r="M83" s="156">
        <v>35.751947227660075</v>
      </c>
      <c r="N83" s="156">
        <v>15.54354338680657</v>
      </c>
      <c r="O83" s="156">
        <v>4.3044298261809928</v>
      </c>
      <c r="P83" s="156">
        <v>2.5610038630631449</v>
      </c>
      <c r="Q83" s="156">
        <v>4.5248606370572704</v>
      </c>
    </row>
    <row r="84" spans="1:17" ht="12" customHeight="1" x14ac:dyDescent="0.25">
      <c r="A84" s="23" t="s">
        <v>60</v>
      </c>
      <c r="B84" s="156"/>
      <c r="C84" s="156">
        <v>3.3211656810372886E-2</v>
      </c>
      <c r="D84" s="156">
        <v>5.4207402175243904E-2</v>
      </c>
      <c r="E84" s="156">
        <v>9.4637456712232934E-2</v>
      </c>
      <c r="F84" s="156">
        <v>8.2939822143583253E-2</v>
      </c>
      <c r="G84" s="156">
        <v>0.11142567050954522</v>
      </c>
      <c r="H84" s="156">
        <v>0.20879164646013179</v>
      </c>
      <c r="I84" s="156">
        <v>0.52539007701516072</v>
      </c>
      <c r="J84" s="156">
        <v>0.10557909068207916</v>
      </c>
      <c r="K84" s="156">
        <v>5.6618747077797078E-2</v>
      </c>
      <c r="L84" s="156">
        <v>4.3138205261353757E-2</v>
      </c>
      <c r="M84" s="156">
        <v>9.7887554519584127E-2</v>
      </c>
      <c r="N84" s="156">
        <v>6.8985164803350152E-2</v>
      </c>
      <c r="O84" s="156">
        <v>1.8085839611291874E-2</v>
      </c>
      <c r="P84" s="156">
        <v>1.4980343447681913E-2</v>
      </c>
      <c r="Q84" s="156">
        <v>2.4250658878549946E-2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4.3112874682906871E-3</v>
      </c>
      <c r="D85" s="157">
        <f t="shared" si="325"/>
        <v>4.0126040544337339E-3</v>
      </c>
      <c r="E85" s="157">
        <f t="shared" si="325"/>
        <v>4.1931733591432348E-3</v>
      </c>
      <c r="F85" s="157">
        <f t="shared" si="325"/>
        <v>3.9139562442714673E-3</v>
      </c>
      <c r="G85" s="157">
        <f t="shared" si="325"/>
        <v>6.1100883545823935E-3</v>
      </c>
      <c r="H85" s="157">
        <f t="shared" si="325"/>
        <v>1.3064769374021158E-2</v>
      </c>
      <c r="I85" s="157">
        <f t="shared" si="325"/>
        <v>2.8833338074431798E-2</v>
      </c>
      <c r="J85" s="157">
        <f t="shared" si="325"/>
        <v>3.2566367311976097E-2</v>
      </c>
      <c r="K85" s="157">
        <f t="shared" si="325"/>
        <v>3.2719631160482682E-2</v>
      </c>
      <c r="L85" s="157">
        <f t="shared" si="325"/>
        <v>3.3766479981135709E-2</v>
      </c>
      <c r="M85" s="157">
        <f t="shared" si="325"/>
        <v>6.0907154507995276E-2</v>
      </c>
      <c r="N85" s="157">
        <f t="shared" si="325"/>
        <v>3.5868965357925879E-2</v>
      </c>
      <c r="O85" s="157">
        <f t="shared" si="325"/>
        <v>1.3872347142059809E-2</v>
      </c>
      <c r="P85" s="157">
        <f t="shared" si="325"/>
        <v>5.8950237160447149E-3</v>
      </c>
      <c r="Q85" s="157">
        <f t="shared" si="325"/>
        <v>2.52410450838817E-2</v>
      </c>
    </row>
    <row r="86" spans="1:17" ht="12" customHeight="1" x14ac:dyDescent="0.25">
      <c r="A86" s="23" t="s">
        <v>60</v>
      </c>
      <c r="B86" s="156"/>
      <c r="C86" s="156">
        <v>4.3112874682906871E-3</v>
      </c>
      <c r="D86" s="156">
        <v>4.0126040544337339E-3</v>
      </c>
      <c r="E86" s="156">
        <v>4.1931733591432348E-3</v>
      </c>
      <c r="F86" s="156">
        <v>3.9139562442714673E-3</v>
      </c>
      <c r="G86" s="156">
        <v>6.1100883545823935E-3</v>
      </c>
      <c r="H86" s="156">
        <v>1.3064769374021158E-2</v>
      </c>
      <c r="I86" s="156">
        <v>2.8833338074431798E-2</v>
      </c>
      <c r="J86" s="156">
        <v>3.2566367311976097E-2</v>
      </c>
      <c r="K86" s="156">
        <v>3.2719631160482682E-2</v>
      </c>
      <c r="L86" s="156">
        <v>3.3766479981135709E-2</v>
      </c>
      <c r="M86" s="156">
        <v>6.0907154507995276E-2</v>
      </c>
      <c r="N86" s="156">
        <v>3.5868965357925879E-2</v>
      </c>
      <c r="O86" s="156">
        <v>1.3872347142059809E-2</v>
      </c>
      <c r="P86" s="156">
        <v>5.8950237160447149E-3</v>
      </c>
      <c r="Q86" s="156">
        <v>2.52410450838817E-2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0.75590793431511549</v>
      </c>
      <c r="D87" s="157">
        <f t="shared" ref="D87" si="327">SUM(D88:D89,D92:D93,D96:D97)</f>
        <v>0.79809736707487466</v>
      </c>
      <c r="E87" s="157">
        <f t="shared" ref="E87" si="328">SUM(E88:E89,E92:E93,E96:E97)</f>
        <v>1.3103725365059111</v>
      </c>
      <c r="F87" s="157">
        <f t="shared" ref="F87" si="329">SUM(F88:F89,F92:F93,F96:F97)</f>
        <v>1.1038461730481577</v>
      </c>
      <c r="G87" s="157">
        <f t="shared" ref="G87" si="330">SUM(G88:G89,G92:G93,G96:G97)</f>
        <v>1.5744561161949204</v>
      </c>
      <c r="H87" s="157">
        <f t="shared" ref="H87" si="331">SUM(H88:H89,H92:H93,H96:H97)</f>
        <v>4.625247726980124</v>
      </c>
      <c r="I87" s="157">
        <f t="shared" ref="I87" si="332">SUM(I88:I89,I92:I93,I96:I97)</f>
        <v>10.22559023440478</v>
      </c>
      <c r="J87" s="157">
        <f t="shared" ref="J87" si="333">SUM(J88:J89,J92:J93,J96:J97)</f>
        <v>4.9990783773719025</v>
      </c>
      <c r="K87" s="157">
        <f t="shared" ref="K87" si="334">SUM(K88:K89,K92:K93,K96:K97)</f>
        <v>2.413933448508804</v>
      </c>
      <c r="L87" s="157">
        <f t="shared" ref="L87" si="335">SUM(L88:L89,L92:L93,L96:L97)</f>
        <v>2.8090689844745746</v>
      </c>
      <c r="M87" s="157">
        <f t="shared" ref="M87" si="336">SUM(M88:M89,M92:M93,M96:M97)</f>
        <v>6.8441864607401302</v>
      </c>
      <c r="N87" s="157">
        <f t="shared" ref="N87" si="337">SUM(N88:N89,N92:N93,N96:N97)</f>
        <v>2.93914588129965</v>
      </c>
      <c r="O87" s="157">
        <f t="shared" ref="O87" si="338">SUM(O88:O89,O92:O93,O96:O97)</f>
        <v>0.65842189827498376</v>
      </c>
      <c r="P87" s="157">
        <f t="shared" ref="P87" si="339">SUM(P88:P89,P92:P93,P96:P97)</f>
        <v>0.541654419984263</v>
      </c>
      <c r="Q87" s="157">
        <f t="shared" ref="Q87" si="340">SUM(Q88:Q89,Q92:Q93,Q96:Q97)</f>
        <v>0.87364360652975448</v>
      </c>
    </row>
    <row r="88" spans="1:17" ht="12" customHeight="1" x14ac:dyDescent="0.25">
      <c r="A88" s="167" t="s">
        <v>156</v>
      </c>
      <c r="B88" s="132"/>
      <c r="C88" s="132">
        <v>0.66699596810771677</v>
      </c>
      <c r="D88" s="132">
        <v>0.16628105718677572</v>
      </c>
      <c r="E88" s="132">
        <v>0.79172589791934311</v>
      </c>
      <c r="F88" s="132">
        <v>0.25651855154797532</v>
      </c>
      <c r="G88" s="132">
        <v>0.74127282589390442</v>
      </c>
      <c r="H88" s="132">
        <v>2.0056939893170767</v>
      </c>
      <c r="I88" s="132">
        <v>5.5268219327837489</v>
      </c>
      <c r="J88" s="132">
        <v>3.4723496332717452</v>
      </c>
      <c r="K88" s="132">
        <v>1.5391817162337935</v>
      </c>
      <c r="L88" s="132">
        <v>2.3669258366533663</v>
      </c>
      <c r="M88" s="132">
        <v>1.4981316088985828</v>
      </c>
      <c r="N88" s="132">
        <v>2.0186466320551602</v>
      </c>
      <c r="O88" s="132">
        <v>0</v>
      </c>
      <c r="P88" s="132">
        <v>0</v>
      </c>
      <c r="Q88" s="132">
        <v>0.30447234558478564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2.7984464331316121E-2</v>
      </c>
      <c r="D89" s="132">
        <f t="shared" ref="D89" si="342">SUM(D90:D91)</f>
        <v>1.1266930996698657E-2</v>
      </c>
      <c r="E89" s="132">
        <f t="shared" ref="E89" si="343">SUM(E90:E91)</f>
        <v>5.2952369474440514E-2</v>
      </c>
      <c r="F89" s="132">
        <f t="shared" ref="F89" si="344">SUM(F90:F91)</f>
        <v>1.4103852595195076E-2</v>
      </c>
      <c r="G89" s="132">
        <f t="shared" ref="G89" si="345">SUM(G90:G91)</f>
        <v>1.4038622919237777E-2</v>
      </c>
      <c r="H89" s="132">
        <f t="shared" ref="H89" si="346">SUM(H90:H91)</f>
        <v>9.3806783045839004E-2</v>
      </c>
      <c r="I89" s="132">
        <f t="shared" ref="I89" si="347">SUM(I90:I91)</f>
        <v>0.400167693364752</v>
      </c>
      <c r="J89" s="132">
        <f t="shared" ref="J89" si="348">SUM(J90:J91)</f>
        <v>0.23480876062913161</v>
      </c>
      <c r="K89" s="132">
        <f t="shared" ref="K89" si="349">SUM(K90:K91)</f>
        <v>0.87475173227501046</v>
      </c>
      <c r="L89" s="132">
        <f t="shared" ref="L89" si="350">SUM(L90:L91)</f>
        <v>0.44214314782120856</v>
      </c>
      <c r="M89" s="132">
        <f t="shared" ref="M89" si="351">SUM(M90:M91)</f>
        <v>0.56259958319114522</v>
      </c>
      <c r="N89" s="132">
        <f t="shared" ref="N89" si="352">SUM(N90:N91)</f>
        <v>0.92049924924448989</v>
      </c>
      <c r="O89" s="132">
        <f t="shared" ref="O89" si="353">SUM(O90:O91)</f>
        <v>0.5325366620420483</v>
      </c>
      <c r="P89" s="132">
        <f t="shared" ref="P89" si="354">SUM(P90:P91)</f>
        <v>0.37794618757495096</v>
      </c>
      <c r="Q89" s="132">
        <f t="shared" ref="Q89" si="355">SUM(Q90:Q91)</f>
        <v>0.56917126094496884</v>
      </c>
    </row>
    <row r="90" spans="1:17" ht="12" customHeight="1" x14ac:dyDescent="0.25">
      <c r="A90" s="166" t="s">
        <v>55</v>
      </c>
      <c r="B90" s="165"/>
      <c r="C90" s="165">
        <v>2.2615726871898278E-2</v>
      </c>
      <c r="D90" s="165">
        <v>9.0921034659222199E-3</v>
      </c>
      <c r="E90" s="165">
        <v>4.2668422551639607E-2</v>
      </c>
      <c r="F90" s="165">
        <v>1.1348242593681205E-2</v>
      </c>
      <c r="G90" s="165">
        <v>1.12731472681328E-2</v>
      </c>
      <c r="H90" s="165">
        <v>7.5223506214913763E-2</v>
      </c>
      <c r="I90" s="165">
        <v>0.3204104146164386</v>
      </c>
      <c r="J90" s="165">
        <v>0.18771659844970409</v>
      </c>
      <c r="K90" s="165">
        <v>0.69815158440584979</v>
      </c>
      <c r="L90" s="165">
        <v>0.35233150615053604</v>
      </c>
      <c r="M90" s="165">
        <v>0.44800326352795067</v>
      </c>
      <c r="N90" s="165">
        <v>0.73220407305874136</v>
      </c>
      <c r="O90" s="165">
        <v>0.42329653643352039</v>
      </c>
      <c r="P90" s="165">
        <v>0.29977358331313397</v>
      </c>
      <c r="Q90" s="165">
        <v>0.45110477589199977</v>
      </c>
    </row>
    <row r="91" spans="1:17" ht="12" customHeight="1" x14ac:dyDescent="0.25">
      <c r="A91" s="147" t="s">
        <v>59</v>
      </c>
      <c r="B91" s="164"/>
      <c r="C91" s="164">
        <v>5.3687374594178433E-3</v>
      </c>
      <c r="D91" s="164">
        <v>2.174827530776437E-3</v>
      </c>
      <c r="E91" s="164">
        <v>1.0283946922800909E-2</v>
      </c>
      <c r="F91" s="164">
        <v>2.7556100015138714E-3</v>
      </c>
      <c r="G91" s="164">
        <v>2.7654756511049771E-3</v>
      </c>
      <c r="H91" s="164">
        <v>1.8583276830925245E-2</v>
      </c>
      <c r="I91" s="164">
        <v>7.9757278748313426E-2</v>
      </c>
      <c r="J91" s="164">
        <v>4.7092162179427528E-2</v>
      </c>
      <c r="K91" s="164">
        <v>0.17660014786916073</v>
      </c>
      <c r="L91" s="164">
        <v>8.9811641670672515E-2</v>
      </c>
      <c r="M91" s="164">
        <v>0.11459631966319456</v>
      </c>
      <c r="N91" s="164">
        <v>0.18829517618574848</v>
      </c>
      <c r="O91" s="164">
        <v>0.1092401256085279</v>
      </c>
      <c r="P91" s="164">
        <v>7.8172604261816978E-2</v>
      </c>
      <c r="Q91" s="164">
        <v>0.11806648505296909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4.5896893033260326E-2</v>
      </c>
      <c r="D96" s="162">
        <v>0.60621778420525163</v>
      </c>
      <c r="E96" s="162">
        <v>0.43090393121643084</v>
      </c>
      <c r="F96" s="162">
        <v>0.8107140744059208</v>
      </c>
      <c r="G96" s="162">
        <v>0.80429764085651578</v>
      </c>
      <c r="H96" s="162">
        <v>2.410208734613565</v>
      </c>
      <c r="I96" s="162">
        <v>4.0801000417963813</v>
      </c>
      <c r="J96" s="162">
        <v>1.0835836518805719</v>
      </c>
      <c r="K96" s="162">
        <v>0</v>
      </c>
      <c r="L96" s="162">
        <v>0</v>
      </c>
      <c r="M96" s="162">
        <v>4.1013622368099885</v>
      </c>
      <c r="N96" s="162">
        <v>0</v>
      </c>
      <c r="O96" s="162">
        <v>0</v>
      </c>
      <c r="P96" s="162">
        <v>1.1722447930311436E-3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1.5030608842822389E-2</v>
      </c>
      <c r="D97" s="160">
        <f t="shared" ref="D97" si="372">SUM(D98:D99)</f>
        <v>1.433159468614862E-2</v>
      </c>
      <c r="E97" s="160">
        <f t="shared" ref="E97" si="373">SUM(E98:E99)</f>
        <v>3.4790337895696577E-2</v>
      </c>
      <c r="F97" s="160">
        <f t="shared" ref="F97" si="374">SUM(F98:F99)</f>
        <v>2.2509694499066441E-2</v>
      </c>
      <c r="G97" s="160">
        <f t="shared" ref="G97" si="375">SUM(G98:G99)</f>
        <v>1.4847026525262583E-2</v>
      </c>
      <c r="H97" s="160">
        <f t="shared" ref="H97" si="376">SUM(H98:H99)</f>
        <v>0.11553822000364308</v>
      </c>
      <c r="I97" s="160">
        <f t="shared" ref="I97" si="377">SUM(I98:I99)</f>
        <v>0.21850056645989749</v>
      </c>
      <c r="J97" s="160">
        <f t="shared" ref="J97" si="378">SUM(J98:J99)</f>
        <v>0.20833633159045378</v>
      </c>
      <c r="K97" s="160">
        <f t="shared" ref="K97" si="379">SUM(K98:K99)</f>
        <v>0</v>
      </c>
      <c r="L97" s="160">
        <f t="shared" ref="L97" si="380">SUM(L98:L99)</f>
        <v>0</v>
      </c>
      <c r="M97" s="160">
        <f t="shared" ref="M97" si="381">SUM(M98:M99)</f>
        <v>0.68209303184041392</v>
      </c>
      <c r="N97" s="160">
        <f t="shared" ref="N97" si="382">SUM(N98:N99)</f>
        <v>0</v>
      </c>
      <c r="O97" s="160">
        <f t="shared" ref="O97" si="383">SUM(O98:O99)</f>
        <v>0.12588523623293546</v>
      </c>
      <c r="P97" s="160">
        <f t="shared" ref="P97" si="384">SUM(P98:P99)</f>
        <v>0.16253598761628094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1.1539104017416634E-2</v>
      </c>
      <c r="D98" s="156">
        <v>1.1313989451823988E-2</v>
      </c>
      <c r="E98" s="156">
        <v>2.7076485348736596E-2</v>
      </c>
      <c r="F98" s="156">
        <v>1.7715495877323222E-2</v>
      </c>
      <c r="G98" s="156">
        <v>1.1746970459340244E-2</v>
      </c>
      <c r="H98" s="156">
        <v>8.8928885971534269E-2</v>
      </c>
      <c r="I98" s="156">
        <v>0.16810815562277839</v>
      </c>
      <c r="J98" s="156">
        <v>0.15835433441163138</v>
      </c>
      <c r="K98" s="156">
        <v>0</v>
      </c>
      <c r="L98" s="156">
        <v>0</v>
      </c>
      <c r="M98" s="156">
        <v>0.50349340559116029</v>
      </c>
      <c r="N98" s="156">
        <v>0</v>
      </c>
      <c r="O98" s="156">
        <v>9.7126027500864104E-2</v>
      </c>
      <c r="P98" s="156">
        <v>0.12620746956398066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3.4915048254057562E-3</v>
      </c>
      <c r="D99" s="156">
        <v>3.0176052343246313E-3</v>
      </c>
      <c r="E99" s="156">
        <v>7.7138525469599793E-3</v>
      </c>
      <c r="F99" s="156">
        <v>4.7941986217432181E-3</v>
      </c>
      <c r="G99" s="156">
        <v>3.1000560659223395E-3</v>
      </c>
      <c r="H99" s="156">
        <v>2.6609334032108811E-2</v>
      </c>
      <c r="I99" s="156">
        <v>5.0392410837119095E-2</v>
      </c>
      <c r="J99" s="156">
        <v>4.9981997178822395E-2</v>
      </c>
      <c r="K99" s="156">
        <v>0</v>
      </c>
      <c r="L99" s="156">
        <v>0</v>
      </c>
      <c r="M99" s="156">
        <v>0.17859962624925357</v>
      </c>
      <c r="N99" s="156">
        <v>0</v>
      </c>
      <c r="O99" s="156">
        <v>2.875920873207137E-2</v>
      </c>
      <c r="P99" s="156">
        <v>3.6328518052300272E-2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0.19300327184299318</v>
      </c>
      <c r="D100" s="157">
        <f t="shared" ref="D100" si="387">SUM(D101:D103)</f>
        <v>0.22679991116692316</v>
      </c>
      <c r="E100" s="157">
        <f t="shared" ref="E100" si="388">SUM(E101:E103)</f>
        <v>0.39127274226098369</v>
      </c>
      <c r="F100" s="157">
        <f t="shared" ref="F100" si="389">SUM(F101:F103)</f>
        <v>0.33484381029170412</v>
      </c>
      <c r="G100" s="157">
        <f t="shared" ref="G100" si="390">SUM(G101:G103)</f>
        <v>0.4813128382222911</v>
      </c>
      <c r="H100" s="157">
        <f t="shared" ref="H100" si="391">SUM(H101:H103)</f>
        <v>1.4283827968217595</v>
      </c>
      <c r="I100" s="157">
        <f t="shared" ref="I100" si="392">SUM(I101:I103)</f>
        <v>3.0800379613420339</v>
      </c>
      <c r="J100" s="157">
        <f t="shared" ref="J100" si="393">SUM(J101:J103)</f>
        <v>2.0124202107045335</v>
      </c>
      <c r="K100" s="157">
        <f t="shared" ref="K100" si="394">SUM(K101:K103)</f>
        <v>0.64965963443390939</v>
      </c>
      <c r="L100" s="157">
        <f t="shared" ref="L100" si="395">SUM(L101:L103)</f>
        <v>0.72922190709742118</v>
      </c>
      <c r="M100" s="157">
        <f t="shared" ref="M100" si="396">SUM(M101:M103)</f>
        <v>2.1514213559720701</v>
      </c>
      <c r="N100" s="157">
        <f t="shared" ref="N100" si="397">SUM(N101:N103)</f>
        <v>0.81804296725829762</v>
      </c>
      <c r="O100" s="157">
        <f t="shared" ref="O100" si="398">SUM(O101:O103)</f>
        <v>0.21894306468489658</v>
      </c>
      <c r="P100" s="157">
        <f t="shared" ref="P100" si="399">SUM(P101:P103)</f>
        <v>0.19184081989544097</v>
      </c>
      <c r="Q100" s="157">
        <f t="shared" ref="Q100" si="400">SUM(Q101:Q103)</f>
        <v>0.31744094021408548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1.4079639301917684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0.19300327184299318</v>
      </c>
      <c r="D103" s="57">
        <v>0.22679991116692316</v>
      </c>
      <c r="E103" s="57">
        <v>0.39127274226098369</v>
      </c>
      <c r="F103" s="57">
        <v>0.33484381029170412</v>
      </c>
      <c r="G103" s="57">
        <v>0.4813128382222911</v>
      </c>
      <c r="H103" s="57">
        <v>1.4283827968217595</v>
      </c>
      <c r="I103" s="57">
        <v>3.0800379613420339</v>
      </c>
      <c r="J103" s="57">
        <v>0.60445628051276534</v>
      </c>
      <c r="K103" s="57">
        <v>0.64965963443390939</v>
      </c>
      <c r="L103" s="57">
        <v>0.72922190709742118</v>
      </c>
      <c r="M103" s="57">
        <v>2.1514213559720701</v>
      </c>
      <c r="N103" s="57">
        <v>0.81804296725829762</v>
      </c>
      <c r="O103" s="57">
        <v>0.21894306468489658</v>
      </c>
      <c r="P103" s="57">
        <v>0.19184081989544097</v>
      </c>
      <c r="Q103" s="57">
        <v>0.31744094021408548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0.46649226850434722</v>
      </c>
      <c r="D124" s="168">
        <f t="shared" ref="D124" si="479">SUM(D125,D128,D130,D139)</f>
        <v>0.4964596934615052</v>
      </c>
      <c r="E124" s="168">
        <f t="shared" ref="E124" si="480">SUM(E125,E128,E130,E139)</f>
        <v>0.45900622371419669</v>
      </c>
      <c r="F124" s="168">
        <f t="shared" ref="F124" si="481">SUM(F125,F128,F130,F139)</f>
        <v>0.49812269309183649</v>
      </c>
      <c r="G124" s="168">
        <f t="shared" ref="G124" si="482">SUM(G125,G128,G130,G139)</f>
        <v>0.70832034668084032</v>
      </c>
      <c r="H124" s="168">
        <f t="shared" ref="H124" si="483">SUM(H125,H128,H130,H139)</f>
        <v>0.45590116649804285</v>
      </c>
      <c r="I124" s="168">
        <f t="shared" ref="I124" si="484">SUM(I125,I128,I130,I139)</f>
        <v>0.45792727621325102</v>
      </c>
      <c r="J124" s="168">
        <f t="shared" ref="J124" si="485">SUM(J125,J128,J130,J139)</f>
        <v>0.35304659659892101</v>
      </c>
      <c r="K124" s="168">
        <f t="shared" ref="K124" si="486">SUM(K125,K128,K130,K139)</f>
        <v>0.31847913452414883</v>
      </c>
      <c r="L124" s="168">
        <f t="shared" ref="L124" si="487">SUM(L125,L128,L130,L139)</f>
        <v>0</v>
      </c>
      <c r="M124" s="168">
        <f t="shared" ref="M124" si="488">SUM(M125,M128,M130,M139)</f>
        <v>0.41860672674934696</v>
      </c>
      <c r="N124" s="168">
        <f t="shared" ref="N124" si="489">SUM(N125,N128,N130,N139)</f>
        <v>0</v>
      </c>
      <c r="O124" s="168">
        <f t="shared" ref="O124" si="490">SUM(O125,O128,O130,O139)</f>
        <v>0</v>
      </c>
      <c r="P124" s="168">
        <f t="shared" ref="P124" si="491">SUM(P125,P128,P130,P139)</f>
        <v>0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0.38104167854980325</v>
      </c>
      <c r="D125" s="157">
        <f t="shared" si="493"/>
        <v>0.39692359797469406</v>
      </c>
      <c r="E125" s="157">
        <f t="shared" si="493"/>
        <v>0.36950427593485691</v>
      </c>
      <c r="F125" s="157">
        <f t="shared" si="493"/>
        <v>0.39542707041124375</v>
      </c>
      <c r="G125" s="157">
        <f t="shared" si="493"/>
        <v>0.54400576220053265</v>
      </c>
      <c r="H125" s="157">
        <f t="shared" si="493"/>
        <v>0.35845875609395661</v>
      </c>
      <c r="I125" s="157">
        <f t="shared" si="493"/>
        <v>0.36584067773522566</v>
      </c>
      <c r="J125" s="157">
        <f t="shared" si="493"/>
        <v>0.26579843799429242</v>
      </c>
      <c r="K125" s="157">
        <f t="shared" si="493"/>
        <v>0.24767375174128903</v>
      </c>
      <c r="L125" s="157">
        <f t="shared" si="493"/>
        <v>0</v>
      </c>
      <c r="M125" s="157">
        <f t="shared" si="493"/>
        <v>0.32832064039081676</v>
      </c>
      <c r="N125" s="157">
        <f t="shared" si="493"/>
        <v>0</v>
      </c>
      <c r="O125" s="157">
        <f t="shared" si="493"/>
        <v>0</v>
      </c>
      <c r="P125" s="157">
        <f t="shared" si="493"/>
        <v>0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0.37907649321820558</v>
      </c>
      <c r="D126" s="156">
        <v>0.39339158843388522</v>
      </c>
      <c r="E126" s="156">
        <v>0.36661823469926808</v>
      </c>
      <c r="F126" s="156">
        <v>0.39207231466440434</v>
      </c>
      <c r="G126" s="156">
        <v>0.53938532679594287</v>
      </c>
      <c r="H126" s="156">
        <v>0.35620942995663757</v>
      </c>
      <c r="I126" s="156">
        <v>0.36343651682968819</v>
      </c>
      <c r="J126" s="156">
        <v>0.26506555208296639</v>
      </c>
      <c r="K126" s="156">
        <v>0.24689031428570127</v>
      </c>
      <c r="L126" s="156">
        <v>0</v>
      </c>
      <c r="M126" s="156">
        <v>0.32767901438880853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1.9651853315976785E-3</v>
      </c>
      <c r="D127" s="156">
        <v>3.5320095408088682E-3</v>
      </c>
      <c r="E127" s="156">
        <v>2.8860412355888186E-3</v>
      </c>
      <c r="F127" s="156">
        <v>3.3547557468394341E-3</v>
      </c>
      <c r="G127" s="156">
        <v>4.6204354045898208E-3</v>
      </c>
      <c r="H127" s="156">
        <v>2.2493261373190332E-3</v>
      </c>
      <c r="I127" s="156">
        <v>2.4041609055374712E-3</v>
      </c>
      <c r="J127" s="156">
        <v>7.3288591132602556E-4</v>
      </c>
      <c r="K127" s="156">
        <v>7.8343745558775405E-4</v>
      </c>
      <c r="L127" s="156">
        <v>0</v>
      </c>
      <c r="M127" s="156">
        <v>6.4162600200822276E-4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7.0235755168504793E-4</v>
      </c>
      <c r="D128" s="157">
        <f t="shared" si="494"/>
        <v>6.0593711594883926E-4</v>
      </c>
      <c r="E128" s="157">
        <f t="shared" si="494"/>
        <v>4.52467658025231E-4</v>
      </c>
      <c r="F128" s="157">
        <f t="shared" si="494"/>
        <v>4.3476234966009097E-4</v>
      </c>
      <c r="G128" s="157">
        <f t="shared" si="494"/>
        <v>6.6058910371216239E-4</v>
      </c>
      <c r="H128" s="157">
        <f t="shared" si="494"/>
        <v>5.0375389549860963E-4</v>
      </c>
      <c r="I128" s="157">
        <f t="shared" si="494"/>
        <v>5.2800579426140969E-4</v>
      </c>
      <c r="J128" s="157">
        <f t="shared" si="494"/>
        <v>1.4112690401118441E-3</v>
      </c>
      <c r="K128" s="157">
        <f t="shared" si="494"/>
        <v>1.726878160783466E-3</v>
      </c>
      <c r="L128" s="157">
        <f t="shared" si="494"/>
        <v>0</v>
      </c>
      <c r="M128" s="157">
        <f t="shared" si="494"/>
        <v>1.264616414689919E-3</v>
      </c>
      <c r="N128" s="157">
        <f t="shared" si="494"/>
        <v>0</v>
      </c>
      <c r="O128" s="157">
        <f t="shared" si="494"/>
        <v>0</v>
      </c>
      <c r="P128" s="157">
        <f t="shared" si="494"/>
        <v>0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7.0235755168504793E-4</v>
      </c>
      <c r="D129" s="156">
        <v>6.0593711594883926E-4</v>
      </c>
      <c r="E129" s="156">
        <v>4.52467658025231E-4</v>
      </c>
      <c r="F129" s="156">
        <v>4.3476234966009097E-4</v>
      </c>
      <c r="G129" s="156">
        <v>6.6058910371216239E-4</v>
      </c>
      <c r="H129" s="156">
        <v>5.0375389549860963E-4</v>
      </c>
      <c r="I129" s="156">
        <v>5.2800579426140969E-4</v>
      </c>
      <c r="J129" s="156">
        <v>1.4112690401118441E-3</v>
      </c>
      <c r="K129" s="156">
        <v>1.726878160783466E-3</v>
      </c>
      <c r="L129" s="156">
        <v>0</v>
      </c>
      <c r="M129" s="156">
        <v>1.264616414689919E-3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5.9168747108266098E-2</v>
      </c>
      <c r="D130" s="157">
        <f t="shared" ref="D130" si="496">SUM(D131:D132,D135:D136)</f>
        <v>7.0877728937892112E-2</v>
      </c>
      <c r="E130" s="157">
        <f t="shared" ref="E130" si="497">SUM(E131:E132,E135:E136)</f>
        <v>6.1130813175865238E-2</v>
      </c>
      <c r="F130" s="157">
        <f t="shared" ref="F130" si="498">SUM(F131:F132,F135:F136)</f>
        <v>7.1806133345323431E-2</v>
      </c>
      <c r="G130" s="157">
        <f t="shared" ref="G130" si="499">SUM(G131:G132,G135:G136)</f>
        <v>0.11515732824217022</v>
      </c>
      <c r="H130" s="157">
        <f t="shared" ref="H130" si="500">SUM(H131:H132,H135:H136)</f>
        <v>6.5308256929800856E-2</v>
      </c>
      <c r="I130" s="157">
        <f t="shared" ref="I130" si="501">SUM(I131:I132,I135:I136)</f>
        <v>6.0693607910462063E-2</v>
      </c>
      <c r="J130" s="157">
        <f t="shared" ref="J130" si="502">SUM(J131:J132,J135:J136)</f>
        <v>6.5716381401908761E-2</v>
      </c>
      <c r="K130" s="157">
        <f t="shared" ref="K130" si="503">SUM(K131:K132,K135:K136)</f>
        <v>4.7047333557816651E-2</v>
      </c>
      <c r="L130" s="157">
        <f t="shared" ref="L130" si="504">SUM(L131:L132,L135:L136)</f>
        <v>0</v>
      </c>
      <c r="M130" s="157">
        <f t="shared" ref="M130" si="505">SUM(M131:M132,M135:M136)</f>
        <v>6.4821400796557072E-2</v>
      </c>
      <c r="N130" s="157">
        <f t="shared" ref="N130" si="506">SUM(N131:N132,N135:N136)</f>
        <v>0</v>
      </c>
      <c r="O130" s="157">
        <f t="shared" ref="O130" si="507">SUM(O131:O132,O135:O136)</f>
        <v>0</v>
      </c>
      <c r="P130" s="157">
        <f t="shared" ref="P130" si="508">SUM(P131:P132,P135:P136)</f>
        <v>0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3.7789375427891993E-2</v>
      </c>
      <c r="D131" s="132">
        <v>4.3507095423095943E-2</v>
      </c>
      <c r="E131" s="132">
        <v>3.4662374374960968E-2</v>
      </c>
      <c r="F131" s="132">
        <v>3.3190387776321918E-2</v>
      </c>
      <c r="G131" s="132">
        <v>4.5287847094637478E-2</v>
      </c>
      <c r="H131" s="132">
        <v>5.2272900247424425E-2</v>
      </c>
      <c r="I131" s="132">
        <v>4.5486713695034084E-2</v>
      </c>
      <c r="J131" s="132">
        <v>0</v>
      </c>
      <c r="K131" s="132">
        <v>1.4237004136913745E-2</v>
      </c>
      <c r="L131" s="132">
        <v>0</v>
      </c>
      <c r="M131" s="132">
        <v>4.0469017924450956E-2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4.4923116679192595E-3</v>
      </c>
      <c r="D132" s="132">
        <f t="shared" ref="D132" si="511">SUM(D133:D134)</f>
        <v>2.4457983211268733E-3</v>
      </c>
      <c r="E132" s="132">
        <f t="shared" ref="E132" si="512">SUM(E133:E134)</f>
        <v>6.2127028308572394E-3</v>
      </c>
      <c r="F132" s="132">
        <f t="shared" ref="F132" si="513">SUM(F133:F134)</f>
        <v>1.7487919235871963E-3</v>
      </c>
      <c r="G132" s="132">
        <f t="shared" ref="G132" si="514">SUM(G133:G134)</f>
        <v>4.632283541767231E-4</v>
      </c>
      <c r="H132" s="132">
        <f t="shared" ref="H132" si="515">SUM(H133:H134)</f>
        <v>4.8336512993296396E-3</v>
      </c>
      <c r="I132" s="132">
        <f t="shared" ref="I132" si="516">SUM(I133:I134)</f>
        <v>1.5206894215427983E-2</v>
      </c>
      <c r="J132" s="132">
        <f t="shared" ref="J132" si="517">SUM(J133:J134)</f>
        <v>0</v>
      </c>
      <c r="K132" s="132">
        <f t="shared" ref="K132" si="518">SUM(K133:K134)</f>
        <v>3.2810329420902902E-2</v>
      </c>
      <c r="L132" s="132">
        <f t="shared" ref="L132" si="519">SUM(L133:L134)</f>
        <v>0</v>
      </c>
      <c r="M132" s="132">
        <f t="shared" ref="M132" si="520">SUM(M133:M134)</f>
        <v>1.7365714811516476E-2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3.0012528294798193E-3</v>
      </c>
      <c r="D133" s="165">
        <v>1.7071446484109327E-3</v>
      </c>
      <c r="E133" s="165">
        <v>4.2270075965435772E-3</v>
      </c>
      <c r="F133" s="165">
        <v>1.1766737807785818E-3</v>
      </c>
      <c r="G133" s="165">
        <v>3.078718461545899E-4</v>
      </c>
      <c r="H133" s="165">
        <v>3.3143691705213884E-3</v>
      </c>
      <c r="I133" s="165">
        <v>1.0412192748489467E-2</v>
      </c>
      <c r="J133" s="165">
        <v>0</v>
      </c>
      <c r="K133" s="165">
        <v>2.2397100182415999E-2</v>
      </c>
      <c r="L133" s="165">
        <v>0</v>
      </c>
      <c r="M133" s="165">
        <v>1.2489621203551593E-2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1.49105883843944E-3</v>
      </c>
      <c r="D134" s="164">
        <v>7.3865367271594071E-4</v>
      </c>
      <c r="E134" s="164">
        <v>1.9856952343136622E-3</v>
      </c>
      <c r="F134" s="164">
        <v>5.7211814280861458E-4</v>
      </c>
      <c r="G134" s="164">
        <v>1.553565080221332E-4</v>
      </c>
      <c r="H134" s="164">
        <v>1.5192821288082514E-3</v>
      </c>
      <c r="I134" s="164">
        <v>4.7947014669385167E-3</v>
      </c>
      <c r="J134" s="164">
        <v>0</v>
      </c>
      <c r="K134" s="164">
        <v>1.0413229238486905E-2</v>
      </c>
      <c r="L134" s="164">
        <v>0</v>
      </c>
      <c r="M134" s="164">
        <v>4.8760936079648813E-3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1.5506727320432909E-2</v>
      </c>
      <c r="D135" s="162">
        <v>2.4309641016508465E-2</v>
      </c>
      <c r="E135" s="162">
        <v>1.8727218675141679E-2</v>
      </c>
      <c r="F135" s="162">
        <v>3.6053562281234824E-2</v>
      </c>
      <c r="G135" s="162">
        <v>6.8319800822381774E-2</v>
      </c>
      <c r="H135" s="162">
        <v>7.0305749258036624E-3</v>
      </c>
      <c r="I135" s="162">
        <v>0</v>
      </c>
      <c r="J135" s="162">
        <v>5.8012088624033578E-2</v>
      </c>
      <c r="K135" s="162">
        <v>0</v>
      </c>
      <c r="L135" s="162">
        <v>0</v>
      </c>
      <c r="M135" s="162">
        <v>6.6563502078242597E-3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1.3803326920219399E-3</v>
      </c>
      <c r="D136" s="160">
        <f t="shared" ref="D136" si="526">SUM(D137:D138)</f>
        <v>6.1519417716083245E-4</v>
      </c>
      <c r="E136" s="160">
        <f t="shared" ref="E136" si="527">SUM(E137:E138)</f>
        <v>1.5285172949053535E-3</v>
      </c>
      <c r="F136" s="160">
        <f t="shared" ref="F136" si="528">SUM(F137:F138)</f>
        <v>8.133913641794957E-4</v>
      </c>
      <c r="G136" s="160">
        <f t="shared" ref="G136" si="529">SUM(G137:G138)</f>
        <v>1.086451970974245E-3</v>
      </c>
      <c r="H136" s="160">
        <f t="shared" ref="H136" si="530">SUM(H137:H138)</f>
        <v>1.1711304572431271E-3</v>
      </c>
      <c r="I136" s="160">
        <f t="shared" ref="I136" si="531">SUM(I137:I138)</f>
        <v>0</v>
      </c>
      <c r="J136" s="160">
        <f t="shared" ref="J136" si="532">SUM(J137:J138)</f>
        <v>7.7042927778751807E-3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3.3031785276537953E-4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1.0596911062247445E-3</v>
      </c>
      <c r="D137" s="156">
        <v>4.8566126684759477E-4</v>
      </c>
      <c r="E137" s="156">
        <v>1.1896083408236943E-3</v>
      </c>
      <c r="F137" s="156">
        <v>6.4015224015456036E-4</v>
      </c>
      <c r="G137" s="156">
        <v>8.5960102427315639E-4</v>
      </c>
      <c r="H137" s="156">
        <v>9.0141017307243372E-4</v>
      </c>
      <c r="I137" s="156">
        <v>0</v>
      </c>
      <c r="J137" s="156">
        <v>5.8559548670130517E-3</v>
      </c>
      <c r="K137" s="156">
        <v>0</v>
      </c>
      <c r="L137" s="156">
        <v>0</v>
      </c>
      <c r="M137" s="156">
        <v>2.4382723888507902E-4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3.206415857971954E-4</v>
      </c>
      <c r="D138" s="156">
        <v>1.2953291031323765E-4</v>
      </c>
      <c r="E138" s="156">
        <v>3.3890895408165907E-4</v>
      </c>
      <c r="F138" s="156">
        <v>1.7323912402493531E-4</v>
      </c>
      <c r="G138" s="156">
        <v>2.2685094670108855E-4</v>
      </c>
      <c r="H138" s="156">
        <v>2.6972028417069336E-4</v>
      </c>
      <c r="I138" s="156">
        <v>0</v>
      </c>
      <c r="J138" s="156">
        <v>1.8483379108621286E-3</v>
      </c>
      <c r="K138" s="156">
        <v>0</v>
      </c>
      <c r="L138" s="156">
        <v>0</v>
      </c>
      <c r="M138" s="156">
        <v>8.6490613880300523E-5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2.5579485294592821E-2</v>
      </c>
      <c r="D139" s="157">
        <f t="shared" ref="D139" si="541">SUM(D140:D141)</f>
        <v>2.8052429432970143E-2</v>
      </c>
      <c r="E139" s="157">
        <f t="shared" ref="E139" si="542">SUM(E140:E141)</f>
        <v>2.7918666945449293E-2</v>
      </c>
      <c r="F139" s="157">
        <f t="shared" ref="F139" si="543">SUM(F140:F141)</f>
        <v>3.0454726985609179E-2</v>
      </c>
      <c r="G139" s="157">
        <f t="shared" ref="G139" si="544">SUM(G140:G141)</f>
        <v>4.8496667134425402E-2</v>
      </c>
      <c r="H139" s="157">
        <f t="shared" ref="H139" si="545">SUM(H140:H141)</f>
        <v>3.1630399578786786E-2</v>
      </c>
      <c r="I139" s="157">
        <f t="shared" ref="I139" si="546">SUM(I140:I141)</f>
        <v>3.0864984773301827E-2</v>
      </c>
      <c r="J139" s="157">
        <f t="shared" ref="J139" si="547">SUM(J140:J141)</f>
        <v>2.012050816260794E-2</v>
      </c>
      <c r="K139" s="157">
        <f t="shared" ref="K139" si="548">SUM(K140:K141)</f>
        <v>2.2031171064259742E-2</v>
      </c>
      <c r="L139" s="157">
        <f t="shared" ref="L139" si="549">SUM(L140:L141)</f>
        <v>0</v>
      </c>
      <c r="M139" s="157">
        <f t="shared" ref="M139" si="550">SUM(M140:M141)</f>
        <v>2.4200069147283149E-2</v>
      </c>
      <c r="N139" s="157">
        <f t="shared" ref="N139" si="551">SUM(N140:N141)</f>
        <v>0</v>
      </c>
      <c r="O139" s="157">
        <f t="shared" ref="O139" si="552">SUM(O140:O141)</f>
        <v>0</v>
      </c>
      <c r="P139" s="157">
        <f t="shared" ref="P139" si="553">SUM(P140:P141)</f>
        <v>0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2.5579485294592821E-2</v>
      </c>
      <c r="D141" s="57">
        <v>2.8052429432970143E-2</v>
      </c>
      <c r="E141" s="57">
        <v>2.7918666945449293E-2</v>
      </c>
      <c r="F141" s="57">
        <v>3.0454726985609179E-2</v>
      </c>
      <c r="G141" s="57">
        <v>4.8496667134425402E-2</v>
      </c>
      <c r="H141" s="57">
        <v>3.1630399578786786E-2</v>
      </c>
      <c r="I141" s="57">
        <v>3.0864984773301827E-2</v>
      </c>
      <c r="J141" s="57">
        <v>2.012050816260794E-2</v>
      </c>
      <c r="K141" s="57">
        <v>2.2031171064259742E-2</v>
      </c>
      <c r="L141" s="57">
        <v>0</v>
      </c>
      <c r="M141" s="57">
        <v>2.4200069147283149E-2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1.5504274659432002</v>
      </c>
      <c r="D143" s="168">
        <f t="shared" ref="D143" si="556">SUM(D144,D146,D148,D157)</f>
        <v>3.3259305637393672</v>
      </c>
      <c r="E143" s="168">
        <f t="shared" ref="E143" si="557">SUM(E144,E146,E148,E157)</f>
        <v>1.7250890394781804</v>
      </c>
      <c r="F143" s="168">
        <f t="shared" ref="F143" si="558">SUM(F144,F146,F148,F157)</f>
        <v>3.0850085459441452</v>
      </c>
      <c r="G143" s="168">
        <f t="shared" ref="G143" si="559">SUM(G144,G146,G148,G157)</f>
        <v>2.7758874718809037</v>
      </c>
      <c r="H143" s="168">
        <f t="shared" ref="H143" si="560">SUM(H144,H146,H148,H157)</f>
        <v>0.76432903052445711</v>
      </c>
      <c r="I143" s="168">
        <f t="shared" ref="I143" si="561">SUM(I144,I146,I148,I157)</f>
        <v>1.7524059373391121</v>
      </c>
      <c r="J143" s="168">
        <f t="shared" ref="J143" si="562">SUM(J144,J146,J148,J157)</f>
        <v>1.0165978280493579</v>
      </c>
      <c r="K143" s="168">
        <f t="shared" ref="K143" si="563">SUM(K144,K146,K148,K157)</f>
        <v>2.2501052090612506</v>
      </c>
      <c r="L143" s="168">
        <f t="shared" ref="L143" si="564">SUM(L144,L146,L148,L157)</f>
        <v>0.90384838784351618</v>
      </c>
      <c r="M143" s="168">
        <f t="shared" ref="M143" si="565">SUM(M144,M146,M148,M157)</f>
        <v>2.7530668337968818</v>
      </c>
      <c r="N143" s="168">
        <f t="shared" ref="N143" si="566">SUM(N144,N146,N148,N157)</f>
        <v>6.459906316717289</v>
      </c>
      <c r="O143" s="168">
        <f t="shared" ref="O143" si="567">SUM(O144,O146,O148,O157)</f>
        <v>6.4990889963635858</v>
      </c>
      <c r="P143" s="168">
        <f t="shared" ref="P143" si="568">SUM(P144,P146,P148,P157)</f>
        <v>18.023752259412706</v>
      </c>
      <c r="Q143" s="168">
        <f t="shared" ref="Q143" si="569">SUM(Q144,Q146,Q148,Q157)</f>
        <v>17.361868641749485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1.1245813952495829</v>
      </c>
      <c r="D144" s="157">
        <f t="shared" si="570"/>
        <v>2.239466020702674</v>
      </c>
      <c r="E144" s="157">
        <f t="shared" si="570"/>
        <v>1.187223443616676</v>
      </c>
      <c r="F144" s="157">
        <f t="shared" si="570"/>
        <v>2.0843894474865898</v>
      </c>
      <c r="G144" s="157">
        <f t="shared" si="570"/>
        <v>1.8006991177234031</v>
      </c>
      <c r="H144" s="157">
        <f t="shared" si="570"/>
        <v>0.47834084094795676</v>
      </c>
      <c r="I144" s="157">
        <f t="shared" si="570"/>
        <v>1.0199918584822258</v>
      </c>
      <c r="J144" s="157">
        <f t="shared" si="570"/>
        <v>0.61253416365131919</v>
      </c>
      <c r="K144" s="157">
        <f t="shared" si="570"/>
        <v>1.2796163918816954</v>
      </c>
      <c r="L144" s="157">
        <f t="shared" si="570"/>
        <v>0.53868888131009396</v>
      </c>
      <c r="M144" s="157">
        <f t="shared" si="570"/>
        <v>1.3981136236003611</v>
      </c>
      <c r="N144" s="157">
        <f t="shared" si="570"/>
        <v>3.0575277112394486</v>
      </c>
      <c r="O144" s="157">
        <f t="shared" si="570"/>
        <v>3.2078824744702548</v>
      </c>
      <c r="P144" s="157">
        <f t="shared" si="570"/>
        <v>7.3929982317694742</v>
      </c>
      <c r="Q144" s="157">
        <f t="shared" si="570"/>
        <v>7.5371302610063138</v>
      </c>
    </row>
    <row r="145" spans="1:17" ht="12" customHeight="1" x14ac:dyDescent="0.25">
      <c r="A145" s="23" t="s">
        <v>60</v>
      </c>
      <c r="B145" s="156"/>
      <c r="C145" s="156">
        <v>1.1245813952495829</v>
      </c>
      <c r="D145" s="156">
        <v>2.239466020702674</v>
      </c>
      <c r="E145" s="156">
        <v>1.187223443616676</v>
      </c>
      <c r="F145" s="156">
        <v>2.0843894474865898</v>
      </c>
      <c r="G145" s="156">
        <v>1.8006991177234031</v>
      </c>
      <c r="H145" s="156">
        <v>0.47834084094795676</v>
      </c>
      <c r="I145" s="156">
        <v>1.0199918584822258</v>
      </c>
      <c r="J145" s="156">
        <v>0.61253416365131919</v>
      </c>
      <c r="K145" s="156">
        <v>1.2796163918816954</v>
      </c>
      <c r="L145" s="156">
        <v>0.53868888131009396</v>
      </c>
      <c r="M145" s="156">
        <v>1.3981136236003611</v>
      </c>
      <c r="N145" s="156">
        <v>3.0575277112394486</v>
      </c>
      <c r="O145" s="156">
        <v>3.2078824744702548</v>
      </c>
      <c r="P145" s="156">
        <v>7.3929982317694742</v>
      </c>
      <c r="Q145" s="156">
        <v>7.5371302610063138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2.2212232610914692E-2</v>
      </c>
      <c r="D146" s="157">
        <f t="shared" si="571"/>
        <v>5.7750880385651564E-2</v>
      </c>
      <c r="E146" s="157">
        <f t="shared" si="571"/>
        <v>2.9982479913574122E-2</v>
      </c>
      <c r="F146" s="157">
        <f t="shared" si="571"/>
        <v>4.8686459632764238E-2</v>
      </c>
      <c r="G146" s="157">
        <f t="shared" si="571"/>
        <v>4.1471183519845183E-2</v>
      </c>
      <c r="H146" s="157">
        <f t="shared" si="571"/>
        <v>1.4934560032926437E-2</v>
      </c>
      <c r="I146" s="157">
        <f t="shared" si="571"/>
        <v>3.4074292513525138E-2</v>
      </c>
      <c r="J146" s="157">
        <f t="shared" si="571"/>
        <v>2.1343410634473415E-2</v>
      </c>
      <c r="K146" s="157">
        <f t="shared" si="571"/>
        <v>5.026712225662202E-2</v>
      </c>
      <c r="L146" s="157">
        <f t="shared" si="571"/>
        <v>1.8887633422212242E-2</v>
      </c>
      <c r="M146" s="157">
        <f t="shared" si="571"/>
        <v>6.0258203959050655E-2</v>
      </c>
      <c r="N146" s="157">
        <f t="shared" si="571"/>
        <v>0.13359014736932079</v>
      </c>
      <c r="O146" s="157">
        <f t="shared" si="571"/>
        <v>0.12770584302712379</v>
      </c>
      <c r="P146" s="157">
        <f t="shared" si="571"/>
        <v>0.30999948663463373</v>
      </c>
      <c r="Q146" s="157">
        <f t="shared" si="571"/>
        <v>0.34893631152610749</v>
      </c>
    </row>
    <row r="147" spans="1:17" ht="12" customHeight="1" x14ac:dyDescent="0.25">
      <c r="A147" s="23" t="s">
        <v>60</v>
      </c>
      <c r="B147" s="156"/>
      <c r="C147" s="156">
        <v>2.2212232610914692E-2</v>
      </c>
      <c r="D147" s="156">
        <v>5.7750880385651564E-2</v>
      </c>
      <c r="E147" s="156">
        <v>2.9982479913574122E-2</v>
      </c>
      <c r="F147" s="156">
        <v>4.8686459632764238E-2</v>
      </c>
      <c r="G147" s="156">
        <v>4.1471183519845183E-2</v>
      </c>
      <c r="H147" s="156">
        <v>1.4934560032926437E-2</v>
      </c>
      <c r="I147" s="156">
        <v>3.4074292513525138E-2</v>
      </c>
      <c r="J147" s="156">
        <v>2.1343410634473415E-2</v>
      </c>
      <c r="K147" s="156">
        <v>5.026712225662202E-2</v>
      </c>
      <c r="L147" s="156">
        <v>1.8887633422212242E-2</v>
      </c>
      <c r="M147" s="156">
        <v>6.0258203959050655E-2</v>
      </c>
      <c r="N147" s="156">
        <v>0.13359014736932079</v>
      </c>
      <c r="O147" s="156">
        <v>0.12770584302712379</v>
      </c>
      <c r="P147" s="156">
        <v>0.30999948663463373</v>
      </c>
      <c r="Q147" s="156">
        <v>0.34893631152610749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0.3111790008730233</v>
      </c>
      <c r="D148" s="157">
        <f t="shared" ref="D148" si="573">SUM(D149:D150,D153:D154)</f>
        <v>0.8042110283093159</v>
      </c>
      <c r="E148" s="157">
        <f t="shared" ref="E148" si="574">SUM(E149:E150,E153:E154)</f>
        <v>0.38584712984492975</v>
      </c>
      <c r="F148" s="157">
        <f t="shared" ref="F148" si="575">SUM(F149:F150,F153:F154)</f>
        <v>0.73066287235577621</v>
      </c>
      <c r="G148" s="157">
        <f t="shared" ref="G148" si="576">SUM(G149:G150,G153:G154)</f>
        <v>0.71431914481398628</v>
      </c>
      <c r="H148" s="157">
        <f t="shared" ref="H148" si="577">SUM(H149:H150,H153:H154)</f>
        <v>0.20306066601703113</v>
      </c>
      <c r="I148" s="157">
        <f t="shared" ref="I148" si="578">SUM(I149:I150,I153:I154)</f>
        <v>0.52238406727876574</v>
      </c>
      <c r="J148" s="157">
        <f t="shared" ref="J148" si="579">SUM(J149:J150,J153:J154)</f>
        <v>0.29046038327083396</v>
      </c>
      <c r="K148" s="157">
        <f t="shared" ref="K148" si="580">SUM(K149:K150,K153:K154)</f>
        <v>0.69062070789035124</v>
      </c>
      <c r="L148" s="157">
        <f t="shared" ref="L148" si="581">SUM(L149:L150,L153:L154)</f>
        <v>0.25929561055355876</v>
      </c>
      <c r="M148" s="157">
        <f t="shared" ref="M148" si="582">SUM(M149:M150,M153:M154)</f>
        <v>0.96477718940915458</v>
      </c>
      <c r="N148" s="157">
        <f t="shared" ref="N148" si="583">SUM(N149:N150,N153:N154)</f>
        <v>2.4809237094897525</v>
      </c>
      <c r="O148" s="157">
        <f t="shared" ref="O148" si="584">SUM(O149:O150,O153:O154)</f>
        <v>2.3954969326465161</v>
      </c>
      <c r="P148" s="157">
        <f t="shared" ref="P148" si="585">SUM(P149:P150,P153:P154)</f>
        <v>7.7847298442961961</v>
      </c>
      <c r="Q148" s="157">
        <f t="shared" ref="Q148" si="586">SUM(Q149:Q150,Q153:Q154)</f>
        <v>7.0494993718908745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0.30521855890843275</v>
      </c>
      <c r="D153" s="162">
        <v>0.78946165047174877</v>
      </c>
      <c r="E153" s="162">
        <v>0.3651819517412625</v>
      </c>
      <c r="F153" s="162">
        <v>0.70658483684176498</v>
      </c>
      <c r="G153" s="162">
        <v>0.69780439866454413</v>
      </c>
      <c r="H153" s="162">
        <v>0.18290843927561218</v>
      </c>
      <c r="I153" s="162">
        <v>0.4674330257834457</v>
      </c>
      <c r="J153" s="162">
        <v>0.24654448669232643</v>
      </c>
      <c r="K153" s="162">
        <v>0.49290879114151154</v>
      </c>
      <c r="L153" s="162">
        <v>0.18607876180525959</v>
      </c>
      <c r="M153" s="162">
        <v>0.78279231250451931</v>
      </c>
      <c r="N153" s="162">
        <v>2.0589211840092445</v>
      </c>
      <c r="O153" s="162">
        <v>1.7547510128318635</v>
      </c>
      <c r="P153" s="162">
        <v>6.0427179279337322</v>
      </c>
      <c r="Q153" s="162">
        <v>5.1136987042758832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5.9604419645905363E-3</v>
      </c>
      <c r="D154" s="160">
        <f t="shared" ref="D154" si="603">SUM(D155:D156)</f>
        <v>1.4749377837567161E-2</v>
      </c>
      <c r="E154" s="160">
        <f t="shared" ref="E154" si="604">SUM(E155:E156)</f>
        <v>2.0665178103667275E-2</v>
      </c>
      <c r="F154" s="160">
        <f t="shared" ref="F154" si="605">SUM(F155:F156)</f>
        <v>2.4078035514011182E-2</v>
      </c>
      <c r="G154" s="160">
        <f t="shared" ref="G154" si="606">SUM(G155:G156)</f>
        <v>1.6514746149442202E-2</v>
      </c>
      <c r="H154" s="160">
        <f t="shared" ref="H154" si="607">SUM(H155:H156)</f>
        <v>2.0152226741418939E-2</v>
      </c>
      <c r="I154" s="160">
        <f t="shared" ref="I154" si="608">SUM(I155:I156)</f>
        <v>5.4951041495320013E-2</v>
      </c>
      <c r="J154" s="160">
        <f t="shared" ref="J154" si="609">SUM(J155:J156)</f>
        <v>4.3915896578507536E-2</v>
      </c>
      <c r="K154" s="160">
        <f t="shared" ref="K154" si="610">SUM(K155:K156)</f>
        <v>0.1977119167488397</v>
      </c>
      <c r="L154" s="160">
        <f t="shared" ref="L154" si="611">SUM(L155:L156)</f>
        <v>7.3216848748299188E-2</v>
      </c>
      <c r="M154" s="160">
        <f t="shared" ref="M154" si="612">SUM(M155:M156)</f>
        <v>0.18198487690463527</v>
      </c>
      <c r="N154" s="160">
        <f t="shared" ref="N154" si="613">SUM(N155:N156)</f>
        <v>0.42200252548050804</v>
      </c>
      <c r="O154" s="160">
        <f t="shared" ref="O154" si="614">SUM(O155:O156)</f>
        <v>0.64074591981465234</v>
      </c>
      <c r="P154" s="160">
        <f t="shared" ref="P154" si="615">SUM(P155:P156)</f>
        <v>1.7420119163624641</v>
      </c>
      <c r="Q154" s="160">
        <f t="shared" ref="Q154" si="616">SUM(Q155:Q156)</f>
        <v>1.9358006676149917</v>
      </c>
    </row>
    <row r="155" spans="1:17" ht="12" customHeight="1" x14ac:dyDescent="0.25">
      <c r="A155" s="148" t="s">
        <v>60</v>
      </c>
      <c r="B155" s="156"/>
      <c r="C155" s="156">
        <v>4.5758731757582251E-3</v>
      </c>
      <c r="D155" s="156">
        <v>1.1643805796188483E-2</v>
      </c>
      <c r="E155" s="156">
        <v>1.6083212351386569E-2</v>
      </c>
      <c r="F155" s="156">
        <v>1.8949805778136972E-2</v>
      </c>
      <c r="G155" s="156">
        <v>1.3066470571121279E-2</v>
      </c>
      <c r="H155" s="156">
        <v>1.5511015090103003E-2</v>
      </c>
      <c r="I155" s="156">
        <v>4.2277777055669354E-2</v>
      </c>
      <c r="J155" s="156">
        <v>3.3380027956190883E-2</v>
      </c>
      <c r="K155" s="156">
        <v>0.14957264699517253</v>
      </c>
      <c r="L155" s="156">
        <v>5.4253917762230854E-2</v>
      </c>
      <c r="M155" s="156">
        <v>0.13433385353838467</v>
      </c>
      <c r="N155" s="156">
        <v>0.32287586069736546</v>
      </c>
      <c r="O155" s="156">
        <v>0.49436381653071315</v>
      </c>
      <c r="P155" s="156">
        <v>1.3526537669518848</v>
      </c>
      <c r="Q155" s="156">
        <v>1.5237344872852863</v>
      </c>
    </row>
    <row r="156" spans="1:17" ht="12" customHeight="1" x14ac:dyDescent="0.25">
      <c r="A156" s="148" t="s">
        <v>59</v>
      </c>
      <c r="B156" s="156"/>
      <c r="C156" s="156">
        <v>1.3845687888323112E-3</v>
      </c>
      <c r="D156" s="156">
        <v>3.1055720413786774E-3</v>
      </c>
      <c r="E156" s="156">
        <v>4.5819657522807086E-3</v>
      </c>
      <c r="F156" s="156">
        <v>5.1282297358742103E-3</v>
      </c>
      <c r="G156" s="156">
        <v>3.4482755783209217E-3</v>
      </c>
      <c r="H156" s="156">
        <v>4.6412116513159362E-3</v>
      </c>
      <c r="I156" s="156">
        <v>1.2673264439650663E-2</v>
      </c>
      <c r="J156" s="156">
        <v>1.0535868622316653E-2</v>
      </c>
      <c r="K156" s="156">
        <v>4.8139269753667183E-2</v>
      </c>
      <c r="L156" s="156">
        <v>1.8962930986068334E-2</v>
      </c>
      <c r="M156" s="156">
        <v>4.7651023366250607E-2</v>
      </c>
      <c r="N156" s="156">
        <v>9.9126664783142568E-2</v>
      </c>
      <c r="O156" s="156">
        <v>0.14638210328393922</v>
      </c>
      <c r="P156" s="156">
        <v>0.38935814941057928</v>
      </c>
      <c r="Q156" s="156">
        <v>0.41206618032970554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9.2454837209679494E-2</v>
      </c>
      <c r="D157" s="157">
        <f t="shared" ref="D157" si="618">SUM(D158:D159)</f>
        <v>0.22450263434172582</v>
      </c>
      <c r="E157" s="157">
        <f t="shared" ref="E157" si="619">SUM(E158:E159)</f>
        <v>0.12203598610300052</v>
      </c>
      <c r="F157" s="157">
        <f t="shared" ref="F157" si="620">SUM(F158:F159)</f>
        <v>0.22126976646901506</v>
      </c>
      <c r="G157" s="157">
        <f t="shared" ref="G157" si="621">SUM(G158:G159)</f>
        <v>0.21939802582366885</v>
      </c>
      <c r="H157" s="157">
        <f t="shared" ref="H157" si="622">SUM(H158:H159)</f>
        <v>6.7992963526542868E-2</v>
      </c>
      <c r="I157" s="157">
        <f t="shared" ref="I157" si="623">SUM(I158:I159)</f>
        <v>0.17595571906459545</v>
      </c>
      <c r="J157" s="157">
        <f t="shared" ref="J157" si="624">SUM(J158:J159)</f>
        <v>9.2259870492731239E-2</v>
      </c>
      <c r="K157" s="157">
        <f t="shared" ref="K157" si="625">SUM(K158:K159)</f>
        <v>0.22960098703258197</v>
      </c>
      <c r="L157" s="157">
        <f t="shared" ref="L157" si="626">SUM(L158:L159)</f>
        <v>8.6976262557651229E-2</v>
      </c>
      <c r="M157" s="157">
        <f t="shared" ref="M157" si="627">SUM(M158:M159)</f>
        <v>0.32991781682831545</v>
      </c>
      <c r="N157" s="157">
        <f t="shared" ref="N157" si="628">SUM(N158:N159)</f>
        <v>0.78786474861876776</v>
      </c>
      <c r="O157" s="157">
        <f t="shared" ref="O157" si="629">SUM(O158:O159)</f>
        <v>0.76800374621969025</v>
      </c>
      <c r="P157" s="157">
        <f t="shared" ref="P157" si="630">SUM(P158:P159)</f>
        <v>2.5360246967124023</v>
      </c>
      <c r="Q157" s="157">
        <f t="shared" ref="Q157" si="631">SUM(Q158:Q159)</f>
        <v>2.4263026973261903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9.2454837209679494E-2</v>
      </c>
      <c r="D159" s="57">
        <v>0.22450263434172582</v>
      </c>
      <c r="E159" s="57">
        <v>0.12203598610300052</v>
      </c>
      <c r="F159" s="57">
        <v>0.22126976646901506</v>
      </c>
      <c r="G159" s="57">
        <v>0.21939802582366885</v>
      </c>
      <c r="H159" s="57">
        <v>6.7992963526542868E-2</v>
      </c>
      <c r="I159" s="57">
        <v>0.17595571906459545</v>
      </c>
      <c r="J159" s="57">
        <v>9.2259870492731239E-2</v>
      </c>
      <c r="K159" s="57">
        <v>0.22960098703258197</v>
      </c>
      <c r="L159" s="57">
        <v>8.6976262557651229E-2</v>
      </c>
      <c r="M159" s="57">
        <v>0.32991781682831545</v>
      </c>
      <c r="N159" s="57">
        <v>0.78786474861876776</v>
      </c>
      <c r="O159" s="57">
        <v>0.76800374621969025</v>
      </c>
      <c r="P159" s="57">
        <v>2.5360246967124023</v>
      </c>
      <c r="Q159" s="57">
        <v>2.4263026973261903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11.594470738431927</v>
      </c>
      <c r="D161" s="168">
        <f t="shared" ref="D161" si="633">SUM(D162,D164,D166,D175)</f>
        <v>12.701221832719511</v>
      </c>
      <c r="E161" s="168">
        <f t="shared" ref="E161" si="634">SUM(E162,E164,E166,E175)</f>
        <v>0</v>
      </c>
      <c r="F161" s="168">
        <f t="shared" ref="F161" si="635">SUM(F162,F164,F166,F175)</f>
        <v>4.9009313612939787</v>
      </c>
      <c r="G161" s="168">
        <f t="shared" ref="G161" si="636">SUM(G162,G164,G166,G175)</f>
        <v>0</v>
      </c>
      <c r="H161" s="168">
        <f t="shared" ref="H161" si="637">SUM(H162,H164,H166,H175)</f>
        <v>0</v>
      </c>
      <c r="I161" s="168">
        <f t="shared" ref="I161" si="638">SUM(I162,I164,I166,I175)</f>
        <v>0.51724976566317937</v>
      </c>
      <c r="J161" s="168">
        <f t="shared" ref="J161" si="639">SUM(J162,J164,J166,J175)</f>
        <v>15.309874515303839</v>
      </c>
      <c r="K161" s="168">
        <f t="shared" ref="K161" si="640">SUM(K162,K164,K166,K175)</f>
        <v>16.742747111135742</v>
      </c>
      <c r="L161" s="168">
        <f t="shared" ref="L161" si="641">SUM(L162,L164,L166,L175)</f>
        <v>16.809909877134594</v>
      </c>
      <c r="M161" s="168">
        <f t="shared" ref="M161" si="642">SUM(M162,M164,M166,M175)</f>
        <v>17.021262155256949</v>
      </c>
      <c r="N161" s="168">
        <f t="shared" ref="N161" si="643">SUM(N162,N164,N166,N175)</f>
        <v>9.2096986489182626</v>
      </c>
      <c r="O161" s="168">
        <f t="shared" ref="O161" si="644">SUM(O162,O164,O166,O175)</f>
        <v>6.4470556427902697</v>
      </c>
      <c r="P161" s="168">
        <f t="shared" ref="P161" si="645">SUM(P162,P164,P166,P175)</f>
        <v>0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9.597495102906958</v>
      </c>
      <c r="D162" s="157">
        <f t="shared" si="647"/>
        <v>10.371942322590447</v>
      </c>
      <c r="E162" s="157">
        <f t="shared" si="647"/>
        <v>0</v>
      </c>
      <c r="F162" s="157">
        <f t="shared" si="647"/>
        <v>4.0853215934594331</v>
      </c>
      <c r="G162" s="157">
        <f t="shared" si="647"/>
        <v>0</v>
      </c>
      <c r="H162" s="157">
        <f t="shared" si="647"/>
        <v>0</v>
      </c>
      <c r="I162" s="157">
        <f t="shared" si="647"/>
        <v>0.41880809555982784</v>
      </c>
      <c r="J162" s="157">
        <f t="shared" si="647"/>
        <v>12.152706751290724</v>
      </c>
      <c r="K162" s="157">
        <f t="shared" si="647"/>
        <v>13.160108942721696</v>
      </c>
      <c r="L162" s="157">
        <f t="shared" si="647"/>
        <v>13.615601952253245</v>
      </c>
      <c r="M162" s="157">
        <f t="shared" si="647"/>
        <v>13.307089455850617</v>
      </c>
      <c r="N162" s="157">
        <f t="shared" si="647"/>
        <v>7.1405394777336113</v>
      </c>
      <c r="O162" s="157">
        <f t="shared" si="647"/>
        <v>5.098231416576021</v>
      </c>
      <c r="P162" s="157">
        <f t="shared" si="647"/>
        <v>0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9.597495102906958</v>
      </c>
      <c r="D163" s="57">
        <v>10.371942322590447</v>
      </c>
      <c r="E163" s="57">
        <v>0</v>
      </c>
      <c r="F163" s="57">
        <v>4.0853215934594331</v>
      </c>
      <c r="G163" s="57">
        <v>0</v>
      </c>
      <c r="H163" s="57">
        <v>0</v>
      </c>
      <c r="I163" s="57">
        <v>0.41880809555982784</v>
      </c>
      <c r="J163" s="57">
        <v>12.152706751290724</v>
      </c>
      <c r="K163" s="57">
        <v>13.160108942721696</v>
      </c>
      <c r="L163" s="57">
        <v>13.615601952253245</v>
      </c>
      <c r="M163" s="57">
        <v>13.307089455850617</v>
      </c>
      <c r="N163" s="57">
        <v>7.1405394777336113</v>
      </c>
      <c r="O163" s="57">
        <v>5.098231416576021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1.9344518891582431E-2</v>
      </c>
      <c r="D164" s="157">
        <f t="shared" si="648"/>
        <v>1.6105970988099693E-2</v>
      </c>
      <c r="E164" s="157">
        <f t="shared" si="648"/>
        <v>0</v>
      </c>
      <c r="F164" s="157">
        <f t="shared" si="648"/>
        <v>7.1577143185796652E-3</v>
      </c>
      <c r="G164" s="157">
        <f t="shared" si="648"/>
        <v>0</v>
      </c>
      <c r="H164" s="157">
        <f t="shared" si="648"/>
        <v>0</v>
      </c>
      <c r="I164" s="157">
        <f t="shared" si="648"/>
        <v>2.9080215131053575E-3</v>
      </c>
      <c r="J164" s="157">
        <f t="shared" si="648"/>
        <v>2.2557969886053211E-2</v>
      </c>
      <c r="K164" s="157">
        <f t="shared" si="648"/>
        <v>3.184814687055481E-2</v>
      </c>
      <c r="L164" s="157">
        <f t="shared" si="648"/>
        <v>2.7574877464375865E-2</v>
      </c>
      <c r="M164" s="157">
        <f t="shared" si="648"/>
        <v>1.9958470555505915E-2</v>
      </c>
      <c r="N164" s="157">
        <f t="shared" si="648"/>
        <v>1.1498181906225011E-2</v>
      </c>
      <c r="O164" s="157">
        <f t="shared" si="648"/>
        <v>0</v>
      </c>
      <c r="P164" s="157">
        <f t="shared" si="648"/>
        <v>0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1.9344518891582431E-2</v>
      </c>
      <c r="D165" s="156">
        <v>1.6105970988099693E-2</v>
      </c>
      <c r="E165" s="156">
        <v>0</v>
      </c>
      <c r="F165" s="156">
        <v>7.1577143185796652E-3</v>
      </c>
      <c r="G165" s="156">
        <v>0</v>
      </c>
      <c r="H165" s="156">
        <v>0</v>
      </c>
      <c r="I165" s="156">
        <v>2.9080215131053575E-3</v>
      </c>
      <c r="J165" s="156">
        <v>2.2557969886053211E-2</v>
      </c>
      <c r="K165" s="156">
        <v>3.184814687055481E-2</v>
      </c>
      <c r="L165" s="156">
        <v>2.7574877464375865E-2</v>
      </c>
      <c r="M165" s="156">
        <v>1.9958470555505915E-2</v>
      </c>
      <c r="N165" s="156">
        <v>1.1498181906225011E-2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1.5129328126225765</v>
      </c>
      <c r="D166" s="157">
        <f t="shared" ref="D166" si="650">SUM(D167:D168,D171:D172)</f>
        <v>1.7934205840179391</v>
      </c>
      <c r="E166" s="157">
        <f t="shared" ref="E166" si="651">SUM(E167:E168,E171:E172)</f>
        <v>0</v>
      </c>
      <c r="F166" s="157">
        <f t="shared" ref="F166" si="652">SUM(F167:F168,F171:F172)</f>
        <v>0.6159350308270406</v>
      </c>
      <c r="G166" s="157">
        <f t="shared" ref="G166" si="653">SUM(G167:G168,G171:G172)</f>
        <v>0</v>
      </c>
      <c r="H166" s="157">
        <f t="shared" ref="H166" si="654">SUM(H167:H168,H171:H172)</f>
        <v>0</v>
      </c>
      <c r="I166" s="157">
        <f t="shared" ref="I166" si="655">SUM(I167:I168,I171:I172)</f>
        <v>6.8972740937660176E-2</v>
      </c>
      <c r="J166" s="157">
        <f t="shared" ref="J166" si="656">SUM(J167:J168,J171:J172)</f>
        <v>2.3825144537100784</v>
      </c>
      <c r="K166" s="157">
        <f t="shared" ref="K166" si="657">SUM(K167:K168,K171:K172)</f>
        <v>2.6687578572269235</v>
      </c>
      <c r="L166" s="157">
        <f t="shared" ref="L166" si="658">SUM(L167:L168,L171:L172)</f>
        <v>2.3803592878978108</v>
      </c>
      <c r="M166" s="157">
        <f t="shared" ref="M166" si="659">SUM(M167:M168,M171:M172)</f>
        <v>2.7708266839080697</v>
      </c>
      <c r="N166" s="157">
        <f t="shared" ref="N166" si="660">SUM(N167:N168,N171:N172)</f>
        <v>1.5683229376322598</v>
      </c>
      <c r="O166" s="157">
        <f t="shared" ref="O166" si="661">SUM(O167:O168,O171:O172)</f>
        <v>1.0288380989014021</v>
      </c>
      <c r="P166" s="157">
        <f t="shared" ref="P166" si="662">SUM(P167:P168,P171:P172)</f>
        <v>0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1.3705835778038495</v>
      </c>
      <c r="D171" s="162">
        <v>1.7233076213224818</v>
      </c>
      <c r="E171" s="162">
        <v>0</v>
      </c>
      <c r="F171" s="162">
        <v>0.6103582147074369</v>
      </c>
      <c r="G171" s="162">
        <v>0</v>
      </c>
      <c r="H171" s="162">
        <v>0</v>
      </c>
      <c r="I171" s="162">
        <v>0</v>
      </c>
      <c r="J171" s="162">
        <v>2.2144561499473649</v>
      </c>
      <c r="K171" s="162">
        <v>2.0469620872332506</v>
      </c>
      <c r="L171" s="162">
        <v>2.0189593919051303</v>
      </c>
      <c r="M171" s="162">
        <v>2.6402844323323085</v>
      </c>
      <c r="N171" s="162">
        <v>1.4909766428705991</v>
      </c>
      <c r="O171" s="162">
        <v>0.96702811686751011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0.14234923481872702</v>
      </c>
      <c r="D172" s="160">
        <f t="shared" ref="D172" si="680">SUM(D173:D174)</f>
        <v>7.0112962695457359E-2</v>
      </c>
      <c r="E172" s="160">
        <f t="shared" ref="E172" si="681">SUM(E173:E174)</f>
        <v>0</v>
      </c>
      <c r="F172" s="160">
        <f t="shared" ref="F172" si="682">SUM(F173:F174)</f>
        <v>5.576816119603715E-3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6.8972740937660176E-2</v>
      </c>
      <c r="J172" s="160">
        <f t="shared" ref="J172" si="686">SUM(J173:J174)</f>
        <v>0.16805830376271336</v>
      </c>
      <c r="K172" s="160">
        <f t="shared" ref="K172" si="687">SUM(K173:K174)</f>
        <v>0.62179576999367314</v>
      </c>
      <c r="L172" s="160">
        <f t="shared" ref="L172" si="688">SUM(L173:L174)</f>
        <v>0.36139989599268063</v>
      </c>
      <c r="M172" s="160">
        <f t="shared" ref="M172" si="689">SUM(M173:M174)</f>
        <v>0.13054225157576146</v>
      </c>
      <c r="N172" s="160">
        <f t="shared" ref="N172" si="690">SUM(N173:N174)</f>
        <v>7.7346294761660855E-2</v>
      </c>
      <c r="O172" s="160">
        <f t="shared" ref="O172" si="691">SUM(O173:O174)</f>
        <v>6.1809982033892027E-2</v>
      </c>
      <c r="P172" s="160">
        <f t="shared" ref="P172" si="692">SUM(P173:P174)</f>
        <v>0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0.10928250775133065</v>
      </c>
      <c r="D173" s="156">
        <v>5.5350248018052772E-2</v>
      </c>
      <c r="E173" s="156">
        <v>0</v>
      </c>
      <c r="F173" s="156">
        <v>4.3890450392175132E-3</v>
      </c>
      <c r="G173" s="156">
        <v>0</v>
      </c>
      <c r="H173" s="156">
        <v>0</v>
      </c>
      <c r="I173" s="156">
        <v>5.3065676007781983E-2</v>
      </c>
      <c r="J173" s="156">
        <v>0.12773941362761168</v>
      </c>
      <c r="K173" s="156">
        <v>0.47039976516185866</v>
      </c>
      <c r="L173" s="156">
        <v>0.26779847223240616</v>
      </c>
      <c r="M173" s="156">
        <v>9.6360994397016536E-2</v>
      </c>
      <c r="N173" s="156">
        <v>5.9177966919718994E-2</v>
      </c>
      <c r="O173" s="156">
        <v>4.7689134917642151E-2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3.3066727067396377E-2</v>
      </c>
      <c r="D174" s="57">
        <v>1.4762714677404582E-2</v>
      </c>
      <c r="E174" s="57">
        <v>0</v>
      </c>
      <c r="F174" s="57">
        <v>1.1877710803862018E-3</v>
      </c>
      <c r="G174" s="57">
        <v>0</v>
      </c>
      <c r="H174" s="57">
        <v>0</v>
      </c>
      <c r="I174" s="57">
        <v>1.590706492987819E-2</v>
      </c>
      <c r="J174" s="57">
        <v>4.0318890135101669E-2</v>
      </c>
      <c r="K174" s="57">
        <v>0.15139600483181445</v>
      </c>
      <c r="L174" s="57">
        <v>9.3601423760274499E-2</v>
      </c>
      <c r="M174" s="57">
        <v>3.4181257178744921E-2</v>
      </c>
      <c r="N174" s="57">
        <v>1.8168327841941855E-2</v>
      </c>
      <c r="O174" s="57">
        <v>1.412084711624988E-2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0.46469830401080997</v>
      </c>
      <c r="D175" s="157">
        <f t="shared" ref="D175" si="695">SUM(D176:D177)</f>
        <v>0.51975295512302555</v>
      </c>
      <c r="E175" s="157">
        <f t="shared" ref="E175" si="696">SUM(E176:E177)</f>
        <v>0</v>
      </c>
      <c r="F175" s="157">
        <f t="shared" ref="F175" si="697">SUM(F176:F177)</f>
        <v>0.19251702268892482</v>
      </c>
      <c r="G175" s="157">
        <f t="shared" ref="G175" si="698">SUM(G176:G177)</f>
        <v>0</v>
      </c>
      <c r="H175" s="157">
        <f t="shared" ref="H175" si="699">SUM(H176:H177)</f>
        <v>0</v>
      </c>
      <c r="I175" s="157">
        <f t="shared" ref="I175" si="700">SUM(I176:I177)</f>
        <v>2.6560907652585963E-2</v>
      </c>
      <c r="J175" s="157">
        <f t="shared" ref="J175" si="701">SUM(J176:J177)</f>
        <v>0.75209534041698378</v>
      </c>
      <c r="K175" s="157">
        <f t="shared" ref="K175" si="702">SUM(K176:K177)</f>
        <v>0.8820321643165695</v>
      </c>
      <c r="L175" s="157">
        <f t="shared" ref="L175" si="703">SUM(L176:L177)</f>
        <v>0.78637375951916133</v>
      </c>
      <c r="M175" s="157">
        <f t="shared" ref="M175" si="704">SUM(M176:M177)</f>
        <v>0.9233875449427571</v>
      </c>
      <c r="N175" s="157">
        <f t="shared" ref="N175" si="705">SUM(N176:N177)</f>
        <v>0.48933805164616728</v>
      </c>
      <c r="O175" s="157">
        <f t="shared" ref="O175" si="706">SUM(O176:O177)</f>
        <v>0.31998612731284615</v>
      </c>
      <c r="P175" s="157">
        <f t="shared" ref="P175" si="707">SUM(P176:P177)</f>
        <v>0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0.46469830401080997</v>
      </c>
      <c r="D177" s="57">
        <v>0.51975295512302555</v>
      </c>
      <c r="E177" s="57">
        <v>0</v>
      </c>
      <c r="F177" s="57">
        <v>0.19251702268892482</v>
      </c>
      <c r="G177" s="57">
        <v>0</v>
      </c>
      <c r="H177" s="57">
        <v>0</v>
      </c>
      <c r="I177" s="57">
        <v>2.6560907652585963E-2</v>
      </c>
      <c r="J177" s="57">
        <v>0.75209534041698378</v>
      </c>
      <c r="K177" s="57">
        <v>0.8820321643165695</v>
      </c>
      <c r="L177" s="57">
        <v>0.78637375951916133</v>
      </c>
      <c r="M177" s="57">
        <v>0.9233875449427571</v>
      </c>
      <c r="N177" s="57">
        <v>0.48933805164616728</v>
      </c>
      <c r="O177" s="57">
        <v>0.31998612731284615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3.5557602718508958</v>
      </c>
      <c r="D3" s="168">
        <f t="shared" ref="D3" si="1">SUM(D4,D7,D9,D19)</f>
        <v>3.1804357210385241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5.5442777961280312</v>
      </c>
      <c r="H3" s="168">
        <f t="shared" ref="H3" si="5">SUM(H4,H7,H9,H19)</f>
        <v>5.5522852091416164</v>
      </c>
      <c r="I3" s="168">
        <f t="shared" ref="I3" si="6">SUM(I4,I7,I9,I19)</f>
        <v>3.5896016583395123</v>
      </c>
      <c r="J3" s="168">
        <f t="shared" ref="J3" si="7">SUM(J4,J7,J9,J19)</f>
        <v>10.464635657488289</v>
      </c>
      <c r="K3" s="168">
        <f t="shared" ref="K3" si="8">SUM(K4,K7,K9,K19)</f>
        <v>6.9752910646219926</v>
      </c>
      <c r="L3" s="168">
        <f t="shared" ref="L3" si="9">SUM(L4,L7,L9,L19)</f>
        <v>0</v>
      </c>
      <c r="M3" s="168">
        <f t="shared" ref="M3" si="10">SUM(M4,M7,M9,M19)</f>
        <v>1.2623514187875793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2.9043658385477094</v>
      </c>
      <c r="D4" s="157">
        <f t="shared" si="15"/>
        <v>2.4790586938659067</v>
      </c>
      <c r="E4" s="157">
        <f t="shared" si="15"/>
        <v>0</v>
      </c>
      <c r="F4" s="157">
        <f t="shared" si="15"/>
        <v>0</v>
      </c>
      <c r="G4" s="157">
        <f t="shared" si="15"/>
        <v>4.3052597187713371</v>
      </c>
      <c r="H4" s="157">
        <f t="shared" si="15"/>
        <v>4.3201068137509324</v>
      </c>
      <c r="I4" s="157">
        <f t="shared" si="15"/>
        <v>2.6473377645857932</v>
      </c>
      <c r="J4" s="157">
        <f t="shared" si="15"/>
        <v>8.1204704485841095</v>
      </c>
      <c r="K4" s="157">
        <f t="shared" si="15"/>
        <v>5.2685823557959779</v>
      </c>
      <c r="L4" s="157">
        <f t="shared" si="15"/>
        <v>0</v>
      </c>
      <c r="M4" s="157">
        <f t="shared" si="15"/>
        <v>0.94640831953383753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2.8657870388173396</v>
      </c>
      <c r="D5" s="156">
        <v>2.4226994379982072</v>
      </c>
      <c r="E5" s="156">
        <v>0</v>
      </c>
      <c r="F5" s="156">
        <v>0</v>
      </c>
      <c r="G5" s="156">
        <v>4.2126777720687221</v>
      </c>
      <c r="H5" s="156">
        <v>4.2514974074642558</v>
      </c>
      <c r="I5" s="156">
        <v>2.6034931456361279</v>
      </c>
      <c r="J5" s="156">
        <v>8.0638998226366976</v>
      </c>
      <c r="K5" s="156">
        <v>5.2266598268597519</v>
      </c>
      <c r="L5" s="156">
        <v>0</v>
      </c>
      <c r="M5" s="156">
        <v>0.9417849567329003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3.8578799730369789E-2</v>
      </c>
      <c r="D6" s="156">
        <v>5.635925586769959E-2</v>
      </c>
      <c r="E6" s="156">
        <v>0</v>
      </c>
      <c r="F6" s="156">
        <v>0</v>
      </c>
      <c r="G6" s="156">
        <v>9.2581946702615131E-2</v>
      </c>
      <c r="H6" s="156">
        <v>6.8609406286676528E-2</v>
      </c>
      <c r="I6" s="156">
        <v>4.3844618949665508E-2</v>
      </c>
      <c r="J6" s="156">
        <v>5.6570625947411378E-2</v>
      </c>
      <c r="K6" s="156">
        <v>4.1922528936226361E-2</v>
      </c>
      <c r="L6" s="156">
        <v>0</v>
      </c>
      <c r="M6" s="156">
        <v>4.6233628009372781E-3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1.0962501522222796E-2</v>
      </c>
      <c r="D7" s="157">
        <f t="shared" si="16"/>
        <v>9.7278165662249561E-3</v>
      </c>
      <c r="E7" s="157">
        <f t="shared" si="16"/>
        <v>0</v>
      </c>
      <c r="F7" s="157">
        <f t="shared" si="16"/>
        <v>0</v>
      </c>
      <c r="G7" s="157">
        <f t="shared" si="16"/>
        <v>8.0285123992882117E-3</v>
      </c>
      <c r="H7" s="157">
        <f t="shared" si="16"/>
        <v>8.817860025377957E-3</v>
      </c>
      <c r="I7" s="157">
        <f t="shared" si="16"/>
        <v>8.2713548961718935E-3</v>
      </c>
      <c r="J7" s="157">
        <f t="shared" si="16"/>
        <v>3.0995489699206513E-2</v>
      </c>
      <c r="K7" s="157">
        <f t="shared" si="16"/>
        <v>4.8518654684218211E-2</v>
      </c>
      <c r="L7" s="157">
        <f t="shared" si="16"/>
        <v>0</v>
      </c>
      <c r="M7" s="157">
        <f t="shared" si="16"/>
        <v>2.5182680686693829E-2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1.0962501522222796E-2</v>
      </c>
      <c r="D8" s="156">
        <v>9.7278165662249561E-3</v>
      </c>
      <c r="E8" s="156">
        <v>0</v>
      </c>
      <c r="F8" s="156">
        <v>0</v>
      </c>
      <c r="G8" s="156">
        <v>8.0285123992882117E-3</v>
      </c>
      <c r="H8" s="156">
        <v>8.817860025377957E-3</v>
      </c>
      <c r="I8" s="156">
        <v>8.2713548961718935E-3</v>
      </c>
      <c r="J8" s="156">
        <v>3.0995489699206513E-2</v>
      </c>
      <c r="K8" s="156">
        <v>4.8518654684218211E-2</v>
      </c>
      <c r="L8" s="156">
        <v>0</v>
      </c>
      <c r="M8" s="156">
        <v>2.5182680686693829E-2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0.47250095517175994</v>
      </c>
      <c r="D9" s="157">
        <f t="shared" ref="D9" si="18">SUM(D10:D12,D15:D16)</f>
        <v>0.51782971651639553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0.90316051014080434</v>
      </c>
      <c r="H9" s="157">
        <f t="shared" ref="H9" si="22">SUM(H10:H12,H15:H16)</f>
        <v>0.88757118013566205</v>
      </c>
      <c r="I9" s="157">
        <f t="shared" ref="I9" si="23">SUM(I10:I12,I15:I16)</f>
        <v>0.67412284865723948</v>
      </c>
      <c r="J9" s="157">
        <f t="shared" ref="J9" si="24">SUM(J10:J12,J15:J16)</f>
        <v>1.7063405473093802</v>
      </c>
      <c r="K9" s="157">
        <f t="shared" ref="K9" si="25">SUM(K10:K12,K15:K16)</f>
        <v>1.2131996680046699</v>
      </c>
      <c r="L9" s="157">
        <f t="shared" ref="L9" si="26">SUM(L10:L12,L15:L16)</f>
        <v>0</v>
      </c>
      <c r="M9" s="157">
        <f t="shared" ref="M9" si="27">SUM(M10:M12,M15:M16)</f>
        <v>0.20990263621534883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0.43868369297940818</v>
      </c>
      <c r="D15" s="162">
        <v>0.49917197646281569</v>
      </c>
      <c r="E15" s="162">
        <v>0</v>
      </c>
      <c r="F15" s="162">
        <v>0</v>
      </c>
      <c r="G15" s="162">
        <v>0.89341031783660974</v>
      </c>
      <c r="H15" s="162">
        <v>0.85420853341486469</v>
      </c>
      <c r="I15" s="162">
        <v>0.6208856610338499</v>
      </c>
      <c r="J15" s="162">
        <v>1.6061542806388687</v>
      </c>
      <c r="K15" s="162">
        <v>0.97257957228038106</v>
      </c>
      <c r="L15" s="162">
        <v>0</v>
      </c>
      <c r="M15" s="162">
        <v>0.13884119079738547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3.3817262192351746E-2</v>
      </c>
      <c r="D16" s="160">
        <f t="shared" ref="D16" si="48">SUM(D17:D18)</f>
        <v>1.8657740053579862E-2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9.7501923041945632E-3</v>
      </c>
      <c r="H16" s="160">
        <f t="shared" ref="H16" si="52">SUM(H17:H18)</f>
        <v>3.3362646720797307E-2</v>
      </c>
      <c r="I16" s="160">
        <f t="shared" ref="I16" si="53">SUM(I17:I18)</f>
        <v>5.3237187623389554E-2</v>
      </c>
      <c r="J16" s="160">
        <f t="shared" ref="J16" si="54">SUM(J17:J18)</f>
        <v>0.10018626667051148</v>
      </c>
      <c r="K16" s="160">
        <f t="shared" ref="K16" si="55">SUM(K17:K18)</f>
        <v>0.24062009572428894</v>
      </c>
      <c r="L16" s="160">
        <f t="shared" ref="L16" si="56">SUM(L17:L18)</f>
        <v>0</v>
      </c>
      <c r="M16" s="160">
        <f t="shared" ref="M16" si="57">SUM(M17:M18)</f>
        <v>7.1061445417963359E-2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2.3566919475859375E-2</v>
      </c>
      <c r="D17" s="156">
        <v>1.3528669491769344E-2</v>
      </c>
      <c r="E17" s="156">
        <v>0</v>
      </c>
      <c r="F17" s="156">
        <v>0</v>
      </c>
      <c r="G17" s="156">
        <v>7.112197017290935E-3</v>
      </c>
      <c r="H17" s="156">
        <v>2.3560977576175604E-2</v>
      </c>
      <c r="I17" s="156">
        <v>3.7678132982384961E-2</v>
      </c>
      <c r="J17" s="156">
        <v>7.0015667754153341E-2</v>
      </c>
      <c r="K17" s="156">
        <v>0.16751956968031811</v>
      </c>
      <c r="L17" s="156">
        <v>0</v>
      </c>
      <c r="M17" s="156">
        <v>4.8019237927070767E-2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1.025034271649237E-2</v>
      </c>
      <c r="D18" s="156">
        <v>5.129070561810516E-3</v>
      </c>
      <c r="E18" s="156">
        <v>0</v>
      </c>
      <c r="F18" s="156">
        <v>0</v>
      </c>
      <c r="G18" s="156">
        <v>2.6379952869036273E-3</v>
      </c>
      <c r="H18" s="156">
        <v>9.801669144621699E-3</v>
      </c>
      <c r="I18" s="156">
        <v>1.5559054641004591E-2</v>
      </c>
      <c r="J18" s="156">
        <v>3.0170598916358132E-2</v>
      </c>
      <c r="K18" s="156">
        <v>7.3100526043970826E-2</v>
      </c>
      <c r="L18" s="156">
        <v>0</v>
      </c>
      <c r="M18" s="156">
        <v>2.3042207490892593E-2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0.16793097660920361</v>
      </c>
      <c r="D19" s="157">
        <f t="shared" ref="D19" si="63">SUM(D20:D22)</f>
        <v>0.17381949408999675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0.32782905481660213</v>
      </c>
      <c r="H19" s="157">
        <f t="shared" ref="H19" si="67">SUM(H20:H22)</f>
        <v>0.3357893552296437</v>
      </c>
      <c r="I19" s="157">
        <f t="shared" ref="I19" si="68">SUM(I20:I22)</f>
        <v>0.25986969020030809</v>
      </c>
      <c r="J19" s="157">
        <f t="shared" ref="J19" si="69">SUM(J20:J22)</f>
        <v>0.60682917189559216</v>
      </c>
      <c r="K19" s="157">
        <f t="shared" ref="K19" si="70">SUM(K20:K22)</f>
        <v>0.44499038613712616</v>
      </c>
      <c r="L19" s="157">
        <f t="shared" ref="L19" si="71">SUM(L20:L22)</f>
        <v>0</v>
      </c>
      <c r="M19" s="157">
        <f t="shared" ref="M19" si="72">SUM(M20:M22)</f>
        <v>8.0857782351699242E-2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2.3434199924880224E-2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0.16793097660920361</v>
      </c>
      <c r="D22" s="57">
        <v>0.17381949408999675</v>
      </c>
      <c r="E22" s="57">
        <v>0</v>
      </c>
      <c r="F22" s="57">
        <v>0</v>
      </c>
      <c r="G22" s="57">
        <v>0.32782905481660213</v>
      </c>
      <c r="H22" s="57">
        <v>0.31235515530476349</v>
      </c>
      <c r="I22" s="57">
        <v>0.25986969020030809</v>
      </c>
      <c r="J22" s="57">
        <v>0.60682917189559216</v>
      </c>
      <c r="K22" s="57">
        <v>0.44499038613712616</v>
      </c>
      <c r="L22" s="57">
        <v>0</v>
      </c>
      <c r="M22" s="57">
        <v>8.0857782351699242E-2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0.26320743157382231</v>
      </c>
      <c r="D24" s="168">
        <f t="shared" ref="D24" si="78">SUM(D25,D28,D30,D39)</f>
        <v>0.3253566093225283</v>
      </c>
      <c r="E24" s="168">
        <f t="shared" ref="E24" si="79">SUM(E25,E28,E30,E39)</f>
        <v>0.2348552506957669</v>
      </c>
      <c r="F24" s="168">
        <f t="shared" ref="F24" si="80">SUM(F25,F28,F30,F39)</f>
        <v>0.24122878551206434</v>
      </c>
      <c r="G24" s="168">
        <f t="shared" ref="G24" si="81">SUM(G25,G28,G30,G39)</f>
        <v>0.47593732632322377</v>
      </c>
      <c r="H24" s="168">
        <f t="shared" ref="H24" si="82">SUM(H25,H28,H30,H39)</f>
        <v>0.87709515593948983</v>
      </c>
      <c r="I24" s="168">
        <f t="shared" ref="I24" si="83">SUM(I25,I28,I30,I39)</f>
        <v>0.48656975238290318</v>
      </c>
      <c r="J24" s="168">
        <f t="shared" ref="J24" si="84">SUM(J25,J28,J30,J39)</f>
        <v>0.230830512801113</v>
      </c>
      <c r="K24" s="168">
        <f t="shared" ref="K24" si="85">SUM(K25,K28,K30,K39)</f>
        <v>0.66950210093733586</v>
      </c>
      <c r="L24" s="168">
        <f t="shared" ref="L24" si="86">SUM(L25,L28,L30,L39)</f>
        <v>0.25541171565033488</v>
      </c>
      <c r="M24" s="168">
        <f t="shared" ref="M24" si="87">SUM(M25,M28,M30,M39)</f>
        <v>0.21481145234131541</v>
      </c>
      <c r="N24" s="168">
        <f t="shared" ref="N24" si="88">SUM(N25,N28,N30,N39)</f>
        <v>4.8406598245109213E-2</v>
      </c>
      <c r="O24" s="168">
        <f t="shared" ref="O24" si="89">SUM(O25,O28,O30,O39)</f>
        <v>0</v>
      </c>
      <c r="P24" s="168">
        <f t="shared" ref="P24" si="90">SUM(P25,P28,P30,P39)</f>
        <v>0.15183309525404234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0.21899170513005942</v>
      </c>
      <c r="D25" s="157">
        <f t="shared" si="92"/>
        <v>0.27015242306621357</v>
      </c>
      <c r="E25" s="157">
        <f t="shared" si="92"/>
        <v>0.18815992412660656</v>
      </c>
      <c r="F25" s="157">
        <f t="shared" si="92"/>
        <v>0.20216117646959633</v>
      </c>
      <c r="G25" s="157">
        <f t="shared" si="92"/>
        <v>0.39179440958747203</v>
      </c>
      <c r="H25" s="157">
        <f t="shared" si="92"/>
        <v>0.68964862780203784</v>
      </c>
      <c r="I25" s="157">
        <f t="shared" si="92"/>
        <v>0.39194747507629141</v>
      </c>
      <c r="J25" s="157">
        <f t="shared" si="92"/>
        <v>0.18476670473463219</v>
      </c>
      <c r="K25" s="157">
        <f t="shared" si="92"/>
        <v>0.51959873176394955</v>
      </c>
      <c r="L25" s="157">
        <f t="shared" si="92"/>
        <v>0.20309330556055383</v>
      </c>
      <c r="M25" s="157">
        <f t="shared" si="92"/>
        <v>0.16679579373609868</v>
      </c>
      <c r="N25" s="157">
        <f t="shared" si="92"/>
        <v>3.6217802098729844E-2</v>
      </c>
      <c r="O25" s="157">
        <f t="shared" si="92"/>
        <v>0</v>
      </c>
      <c r="P25" s="157">
        <f t="shared" si="92"/>
        <v>0.11698322349694287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0.21186158220084594</v>
      </c>
      <c r="D26" s="156">
        <v>0.25530454905948169</v>
      </c>
      <c r="E26" s="156">
        <v>0.17905429979421147</v>
      </c>
      <c r="F26" s="156">
        <v>0.19160230417779142</v>
      </c>
      <c r="G26" s="156">
        <v>0.3713893654007181</v>
      </c>
      <c r="H26" s="156">
        <v>0.66290424668689607</v>
      </c>
      <c r="I26" s="156">
        <v>0.37611249113955253</v>
      </c>
      <c r="J26" s="156">
        <v>0.18158207573651117</v>
      </c>
      <c r="K26" s="156">
        <v>0.50938442473375867</v>
      </c>
      <c r="L26" s="156">
        <v>0.20072316219753353</v>
      </c>
      <c r="M26" s="156">
        <v>0.1647735489252394</v>
      </c>
      <c r="N26" s="156">
        <v>3.5514232595784082E-2</v>
      </c>
      <c r="O26" s="156">
        <v>0</v>
      </c>
      <c r="P26" s="156">
        <v>0.11402108730410496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7.1301229292134727E-3</v>
      </c>
      <c r="D27" s="156">
        <v>1.4847874006731866E-2</v>
      </c>
      <c r="E27" s="156">
        <v>9.1056243323950816E-3</v>
      </c>
      <c r="F27" s="156">
        <v>1.0558872291804919E-2</v>
      </c>
      <c r="G27" s="156">
        <v>2.0405044186753915E-2</v>
      </c>
      <c r="H27" s="156">
        <v>2.6744381115141769E-2</v>
      </c>
      <c r="I27" s="156">
        <v>1.5834983936738857E-2</v>
      </c>
      <c r="J27" s="156">
        <v>3.1846289981210152E-3</v>
      </c>
      <c r="K27" s="156">
        <v>1.0214307030190927E-2</v>
      </c>
      <c r="L27" s="156">
        <v>2.3701433630203056E-3</v>
      </c>
      <c r="M27" s="156">
        <v>2.0222448108592659E-3</v>
      </c>
      <c r="N27" s="156">
        <v>7.0356950294576427E-4</v>
      </c>
      <c r="O27" s="156">
        <v>0</v>
      </c>
      <c r="P27" s="156">
        <v>2.9621361928379138E-3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6.6650606450510978E-4</v>
      </c>
      <c r="D28" s="157">
        <f t="shared" si="93"/>
        <v>8.0227171696041391E-4</v>
      </c>
      <c r="E28" s="157">
        <f t="shared" si="93"/>
        <v>5.3814157200387873E-4</v>
      </c>
      <c r="F28" s="157">
        <f t="shared" si="93"/>
        <v>5.4405531968583943E-4</v>
      </c>
      <c r="G28" s="157">
        <f t="shared" si="93"/>
        <v>9.6489983729958109E-4</v>
      </c>
      <c r="H28" s="157">
        <f t="shared" si="93"/>
        <v>1.5143403167558393E-3</v>
      </c>
      <c r="I28" s="157">
        <f t="shared" si="93"/>
        <v>1.3890942582843162E-3</v>
      </c>
      <c r="J28" s="157">
        <f t="shared" si="93"/>
        <v>2.8252222764677689E-3</v>
      </c>
      <c r="K28" s="157">
        <f t="shared" si="93"/>
        <v>4.6975203705868947E-3</v>
      </c>
      <c r="L28" s="157">
        <f t="shared" si="93"/>
        <v>3.877642696763189E-3</v>
      </c>
      <c r="M28" s="157">
        <f t="shared" si="93"/>
        <v>3.790274146040482E-3</v>
      </c>
      <c r="N28" s="157">
        <f t="shared" si="93"/>
        <v>2.3420902373498197E-3</v>
      </c>
      <c r="O28" s="157">
        <f t="shared" si="93"/>
        <v>0</v>
      </c>
      <c r="P28" s="157">
        <f t="shared" si="93"/>
        <v>1.3238397924604224E-3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6.6650606450510978E-4</v>
      </c>
      <c r="D29" s="156">
        <v>8.0227171696041391E-4</v>
      </c>
      <c r="E29" s="156">
        <v>5.3814157200387873E-4</v>
      </c>
      <c r="F29" s="156">
        <v>5.4405531968583943E-4</v>
      </c>
      <c r="G29" s="156">
        <v>9.6489983729958109E-4</v>
      </c>
      <c r="H29" s="156">
        <v>1.5143403167558393E-3</v>
      </c>
      <c r="I29" s="156">
        <v>1.3890942582843162E-3</v>
      </c>
      <c r="J29" s="156">
        <v>2.8252222764677689E-3</v>
      </c>
      <c r="K29" s="156">
        <v>4.6975203705868947E-3</v>
      </c>
      <c r="L29" s="156">
        <v>3.877642696763189E-3</v>
      </c>
      <c r="M29" s="156">
        <v>3.790274146040482E-3</v>
      </c>
      <c r="N29" s="156">
        <v>2.3420902373498197E-3</v>
      </c>
      <c r="O29" s="156">
        <v>0</v>
      </c>
      <c r="P29" s="156">
        <v>1.3238397924604224E-3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3.2033501262257451E-2</v>
      </c>
      <c r="D30" s="157">
        <f t="shared" ref="D30" si="95">SUM(D31:D32,D35:D36)</f>
        <v>4.0009307623009499E-2</v>
      </c>
      <c r="E30" s="157">
        <f t="shared" ref="E30" si="96">SUM(E31:E32,E35:E36)</f>
        <v>3.3518330020723873E-2</v>
      </c>
      <c r="F30" s="157">
        <f t="shared" ref="F30" si="97">SUM(F31:F32,F35:F36)</f>
        <v>2.7986609931108873E-2</v>
      </c>
      <c r="G30" s="157">
        <f t="shared" ref="G30" si="98">SUM(G31:G32,G35:G36)</f>
        <v>5.4957794564748232E-2</v>
      </c>
      <c r="H30" s="157">
        <f t="shared" ref="H30" si="99">SUM(H31:H32,H35:H36)</f>
        <v>0.13805951305020397</v>
      </c>
      <c r="I30" s="157">
        <f t="shared" ref="I30" si="100">SUM(I31:I32,I35:I36)</f>
        <v>6.7915230086750544E-2</v>
      </c>
      <c r="J30" s="157">
        <f t="shared" ref="J30" si="101">SUM(J31:J32,J35:J36)</f>
        <v>3.1659177916302753E-2</v>
      </c>
      <c r="K30" s="157">
        <f t="shared" ref="K30" si="102">SUM(K31:K32,K35:K36)</f>
        <v>0.10608376063860248</v>
      </c>
      <c r="L30" s="157">
        <f t="shared" ref="L30" si="103">SUM(L31:L32,L35:L36)</f>
        <v>3.5319970025372099E-2</v>
      </c>
      <c r="M30" s="157">
        <f t="shared" ref="M30" si="104">SUM(M31:M32,M35:M36)</f>
        <v>3.2248968420409883E-2</v>
      </c>
      <c r="N30" s="157">
        <f t="shared" ref="N30" si="105">SUM(N31:N32,N35:N36)</f>
        <v>6.7956608934766228E-3</v>
      </c>
      <c r="O30" s="157">
        <f t="shared" ref="O30" si="106">SUM(O31:O32,O35:O36)</f>
        <v>0</v>
      </c>
      <c r="P30" s="157">
        <f t="shared" ref="P30" si="107">SUM(P31:P32,P35:P36)</f>
        <v>2.4682901148047876E-2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3.0657341854529237E-2</v>
      </c>
      <c r="D31" s="132">
        <v>3.9143831222189132E-2</v>
      </c>
      <c r="E31" s="132">
        <v>0</v>
      </c>
      <c r="F31" s="132">
        <v>2.7226167456186407E-2</v>
      </c>
      <c r="G31" s="132">
        <v>5.4219265179518888E-2</v>
      </c>
      <c r="H31" s="132">
        <v>0</v>
      </c>
      <c r="I31" s="132">
        <v>6.3445289131160237E-2</v>
      </c>
      <c r="J31" s="132">
        <v>2.8583857493451787E-2</v>
      </c>
      <c r="K31" s="132">
        <v>0</v>
      </c>
      <c r="L31" s="132">
        <v>0</v>
      </c>
      <c r="M31" s="132">
        <v>2.5596430707055386E-2</v>
      </c>
      <c r="N31" s="132">
        <v>4.8089463760312501E-3</v>
      </c>
      <c r="O31" s="132">
        <v>0</v>
      </c>
      <c r="P31" s="132">
        <v>1.8950088740600612E-2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1.3761594077282141E-3</v>
      </c>
      <c r="D32" s="132">
        <f t="shared" ref="D32" si="110">SUM(D33:D34)</f>
        <v>8.6547640082036822E-4</v>
      </c>
      <c r="E32" s="132">
        <f t="shared" ref="E32" si="111">SUM(E33:E34)</f>
        <v>0</v>
      </c>
      <c r="F32" s="132">
        <f t="shared" ref="F32" si="112">SUM(F33:F34)</f>
        <v>7.6044247492246611E-4</v>
      </c>
      <c r="G32" s="132">
        <f t="shared" ref="G32" si="113">SUM(G33:G34)</f>
        <v>7.3852938522934314E-4</v>
      </c>
      <c r="H32" s="132">
        <f t="shared" ref="H32" si="114">SUM(H33:H34)</f>
        <v>0</v>
      </c>
      <c r="I32" s="132">
        <f t="shared" ref="I32" si="115">SUM(I33:I34)</f>
        <v>4.4699409555903069E-3</v>
      </c>
      <c r="J32" s="132">
        <f t="shared" ref="J32" si="116">SUM(J33:J34)</f>
        <v>3.0753204228509655E-3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6.6525377133544979E-3</v>
      </c>
      <c r="N32" s="132">
        <f t="shared" ref="N32" si="120">SUM(N33:N34)</f>
        <v>1.9867145174453727E-3</v>
      </c>
      <c r="O32" s="132">
        <f t="shared" ref="O32" si="121">SUM(O33:O34)</f>
        <v>0</v>
      </c>
      <c r="P32" s="132">
        <f t="shared" ref="P32" si="122">SUM(P33:P34)</f>
        <v>5.7328124074472638E-3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9.1059208518452426E-4</v>
      </c>
      <c r="D33" s="165">
        <v>5.7427807017236153E-4</v>
      </c>
      <c r="E33" s="165">
        <v>0</v>
      </c>
      <c r="F33" s="165">
        <v>5.0484113742474293E-4</v>
      </c>
      <c r="G33" s="165">
        <v>4.8918430170892719E-4</v>
      </c>
      <c r="H33" s="165">
        <v>0</v>
      </c>
      <c r="I33" s="165">
        <v>2.9630213792831012E-3</v>
      </c>
      <c r="J33" s="165">
        <v>2.0356411774279546E-3</v>
      </c>
      <c r="K33" s="165">
        <v>0</v>
      </c>
      <c r="L33" s="165">
        <v>0</v>
      </c>
      <c r="M33" s="165">
        <v>4.3972698232834706E-3</v>
      </c>
      <c r="N33" s="165">
        <v>1.3121196981464795E-3</v>
      </c>
      <c r="O33" s="165">
        <v>0</v>
      </c>
      <c r="P33" s="165">
        <v>3.7826024978131682E-3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4.6556732254368974E-4</v>
      </c>
      <c r="D34" s="164">
        <v>2.9119833064800664E-4</v>
      </c>
      <c r="E34" s="164">
        <v>0</v>
      </c>
      <c r="F34" s="164">
        <v>2.5560133749772318E-4</v>
      </c>
      <c r="G34" s="164">
        <v>2.4934508352041589E-4</v>
      </c>
      <c r="H34" s="164">
        <v>0</v>
      </c>
      <c r="I34" s="164">
        <v>1.5069195763072062E-3</v>
      </c>
      <c r="J34" s="164">
        <v>1.0396792454230106E-3</v>
      </c>
      <c r="K34" s="164">
        <v>0</v>
      </c>
      <c r="L34" s="164">
        <v>0</v>
      </c>
      <c r="M34" s="164">
        <v>2.2552678900710273E-3</v>
      </c>
      <c r="N34" s="164">
        <v>6.7459481929889331E-4</v>
      </c>
      <c r="O34" s="164">
        <v>0</v>
      </c>
      <c r="P34" s="164">
        <v>1.9502099096340951E-3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3.0384502571651012E-2</v>
      </c>
      <c r="F35" s="162">
        <v>0</v>
      </c>
      <c r="G35" s="162">
        <v>0</v>
      </c>
      <c r="H35" s="162">
        <v>0.13283161478706013</v>
      </c>
      <c r="I35" s="162">
        <v>0</v>
      </c>
      <c r="J35" s="162">
        <v>0</v>
      </c>
      <c r="K35" s="162">
        <v>8.2009437657504972E-2</v>
      </c>
      <c r="L35" s="162">
        <v>2.8796223692804105E-2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3.1338274490728588E-3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5.2278982631438608E-3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2.4074322981097511E-2</v>
      </c>
      <c r="L36" s="160">
        <f t="shared" ref="L36" si="133">SUM(L37:L38)</f>
        <v>6.5237463325679909E-3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2.2374468476092798E-3</v>
      </c>
      <c r="F37" s="156">
        <v>0</v>
      </c>
      <c r="G37" s="156">
        <v>0</v>
      </c>
      <c r="H37" s="156">
        <v>3.696851918015527E-3</v>
      </c>
      <c r="I37" s="156">
        <v>0</v>
      </c>
      <c r="J37" s="156">
        <v>0</v>
      </c>
      <c r="K37" s="156">
        <v>1.6751343439477474E-2</v>
      </c>
      <c r="L37" s="156">
        <v>4.4274938295959477E-3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8.9638060146357893E-4</v>
      </c>
      <c r="F38" s="156">
        <v>0</v>
      </c>
      <c r="G38" s="156">
        <v>0</v>
      </c>
      <c r="H38" s="156">
        <v>1.5310463451283333E-3</v>
      </c>
      <c r="I38" s="156">
        <v>0</v>
      </c>
      <c r="J38" s="156">
        <v>0</v>
      </c>
      <c r="K38" s="156">
        <v>7.3229795416200356E-3</v>
      </c>
      <c r="L38" s="156">
        <v>2.0962525029720428E-3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1.1515719117000353E-2</v>
      </c>
      <c r="D39" s="157">
        <f t="shared" ref="D39" si="140">SUM(D40:D41)</f>
        <v>1.4392606916344789E-2</v>
      </c>
      <c r="E39" s="157">
        <f t="shared" ref="E39" si="141">SUM(E40:E41)</f>
        <v>1.2638854976432582E-2</v>
      </c>
      <c r="F39" s="157">
        <f t="shared" ref="F39" si="142">SUM(F40:F41)</f>
        <v>1.0536943791673263E-2</v>
      </c>
      <c r="G39" s="157">
        <f t="shared" ref="G39" si="143">SUM(G40:G41)</f>
        <v>2.8220222333703925E-2</v>
      </c>
      <c r="H39" s="157">
        <f t="shared" ref="H39" si="144">SUM(H40:H41)</f>
        <v>4.7872674770492188E-2</v>
      </c>
      <c r="I39" s="157">
        <f t="shared" ref="I39" si="145">SUM(I40:I41)</f>
        <v>2.5317952961576885E-2</v>
      </c>
      <c r="J39" s="157">
        <f t="shared" ref="J39" si="146">SUM(J40:J41)</f>
        <v>1.1579407873710243E-2</v>
      </c>
      <c r="K39" s="157">
        <f t="shared" ref="K39" si="147">SUM(K40:K41)</f>
        <v>3.9122088164196926E-2</v>
      </c>
      <c r="L39" s="157">
        <f t="shared" ref="L39" si="148">SUM(L40:L41)</f>
        <v>1.312079736764577E-2</v>
      </c>
      <c r="M39" s="157">
        <f t="shared" ref="M39" si="149">SUM(M40:M41)</f>
        <v>1.1976416038766332E-2</v>
      </c>
      <c r="N39" s="157">
        <f t="shared" ref="N39" si="150">SUM(N40:N41)</f>
        <v>3.0510450155529314E-3</v>
      </c>
      <c r="O39" s="157">
        <f t="shared" ref="O39" si="151">SUM(O40:O41)</f>
        <v>0</v>
      </c>
      <c r="P39" s="157">
        <f t="shared" ref="P39" si="152">SUM(P40:P41)</f>
        <v>8.8431308165911673E-3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1.1515719117000353E-2</v>
      </c>
      <c r="D40" s="156">
        <v>1.4392606916344789E-2</v>
      </c>
      <c r="E40" s="156">
        <v>0</v>
      </c>
      <c r="F40" s="156">
        <v>1.0536943791673263E-2</v>
      </c>
      <c r="G40" s="156">
        <v>0</v>
      </c>
      <c r="H40" s="156">
        <v>1.7505241249271466E-2</v>
      </c>
      <c r="I40" s="156">
        <v>2.5317952961576885E-2</v>
      </c>
      <c r="J40" s="156">
        <v>1.1579407873710243E-2</v>
      </c>
      <c r="K40" s="156">
        <v>0</v>
      </c>
      <c r="L40" s="156">
        <v>0</v>
      </c>
      <c r="M40" s="156">
        <v>1.1976416038766332E-2</v>
      </c>
      <c r="N40" s="156">
        <v>0</v>
      </c>
      <c r="O40" s="156">
        <v>0</v>
      </c>
      <c r="P40" s="156">
        <v>8.8431308165911673E-3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1.2638854976432582E-2</v>
      </c>
      <c r="F41" s="57">
        <v>0</v>
      </c>
      <c r="G41" s="57">
        <v>2.8220222333703925E-2</v>
      </c>
      <c r="H41" s="57">
        <v>3.0367433521220726E-2</v>
      </c>
      <c r="I41" s="57">
        <v>0</v>
      </c>
      <c r="J41" s="57">
        <v>0</v>
      </c>
      <c r="K41" s="57">
        <v>3.9122088164196926E-2</v>
      </c>
      <c r="L41" s="57">
        <v>1.312079736764577E-2</v>
      </c>
      <c r="M41" s="57">
        <v>0</v>
      </c>
      <c r="N41" s="57">
        <v>3.0510450155529314E-3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69.697484814755555</v>
      </c>
      <c r="D43" s="168">
        <f t="shared" ref="D43" si="155">SUM(D44,D47,D49,D58)</f>
        <v>65.250040544465804</v>
      </c>
      <c r="E43" s="168">
        <f t="shared" ref="E43" si="156">SUM(E44,E47,E49,E58)</f>
        <v>68.896128682247038</v>
      </c>
      <c r="F43" s="168">
        <f t="shared" ref="F43" si="157">SUM(F44,F47,F49,F58)</f>
        <v>58.895667953062237</v>
      </c>
      <c r="G43" s="168">
        <f t="shared" ref="G43" si="158">SUM(G44,G47,G49,G58)</f>
        <v>80.01847052181293</v>
      </c>
      <c r="H43" s="168">
        <f t="shared" ref="H43" si="159">SUM(H44,H47,H49,H58)</f>
        <v>55.573064701418929</v>
      </c>
      <c r="I43" s="168">
        <f t="shared" ref="I43" si="160">SUM(I44,I47,I49,I58)</f>
        <v>42.125441952701472</v>
      </c>
      <c r="J43" s="168">
        <f t="shared" ref="J43" si="161">SUM(J44,J47,J49,J58)</f>
        <v>66.402444797188508</v>
      </c>
      <c r="K43" s="168">
        <f t="shared" ref="K43" si="162">SUM(K44,K47,K49,K58)</f>
        <v>50.580484122054131</v>
      </c>
      <c r="L43" s="168">
        <f t="shared" ref="L43" si="163">SUM(L44,L47,L49,L58)</f>
        <v>59.383784277778197</v>
      </c>
      <c r="M43" s="168">
        <f t="shared" ref="M43" si="164">SUM(M44,M47,M49,M58)</f>
        <v>62.26933351378031</v>
      </c>
      <c r="N43" s="168">
        <f t="shared" ref="N43" si="165">SUM(N44,N47,N49,N58)</f>
        <v>55.811759946349028</v>
      </c>
      <c r="O43" s="168">
        <f t="shared" ref="O43" si="166">SUM(O44,O47,O49,O58)</f>
        <v>55.811174974287525</v>
      </c>
      <c r="P43" s="168">
        <f t="shared" ref="P43" si="167">SUM(P44,P47,P49,P58)</f>
        <v>50.296571051987669</v>
      </c>
      <c r="Q43" s="168">
        <f t="shared" ref="Q43" si="168">SUM(Q44,Q47,Q49,Q58)</f>
        <v>65.915328667908327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57.107697043714005</v>
      </c>
      <c r="D44" s="157">
        <f t="shared" si="169"/>
        <v>51.683541538963304</v>
      </c>
      <c r="E44" s="157">
        <f t="shared" si="169"/>
        <v>56.706682561392185</v>
      </c>
      <c r="F44" s="157">
        <f t="shared" si="169"/>
        <v>48.059448778481119</v>
      </c>
      <c r="G44" s="157">
        <f t="shared" si="169"/>
        <v>66.39270708125531</v>
      </c>
      <c r="H44" s="157">
        <f t="shared" si="169"/>
        <v>44.342767805422703</v>
      </c>
      <c r="I44" s="157">
        <f t="shared" si="169"/>
        <v>32.343262532386497</v>
      </c>
      <c r="J44" s="157">
        <f t="shared" si="169"/>
        <v>53.861038806034067</v>
      </c>
      <c r="K44" s="157">
        <f t="shared" si="169"/>
        <v>38.234365237113458</v>
      </c>
      <c r="L44" s="157">
        <f t="shared" si="169"/>
        <v>47.447972575487178</v>
      </c>
      <c r="M44" s="157">
        <f t="shared" si="169"/>
        <v>47.886673717229044</v>
      </c>
      <c r="N44" s="157">
        <f t="shared" si="169"/>
        <v>42.646423011497831</v>
      </c>
      <c r="O44" s="157">
        <f t="shared" si="169"/>
        <v>43.845968381513998</v>
      </c>
      <c r="P44" s="157">
        <f t="shared" si="169"/>
        <v>37.945375418369863</v>
      </c>
      <c r="Q44" s="157">
        <f t="shared" si="169"/>
        <v>51.35910961329477</v>
      </c>
    </row>
    <row r="45" spans="1:17" ht="12" customHeight="1" x14ac:dyDescent="0.25">
      <c r="A45" s="23" t="s">
        <v>166</v>
      </c>
      <c r="B45" s="156"/>
      <c r="C45" s="156">
        <v>55.248334836893733</v>
      </c>
      <c r="D45" s="156">
        <v>48.842957307726799</v>
      </c>
      <c r="E45" s="156">
        <v>53.962475733412269</v>
      </c>
      <c r="F45" s="156">
        <v>45.549305184501591</v>
      </c>
      <c r="G45" s="156">
        <v>62.934908581532802</v>
      </c>
      <c r="H45" s="156">
        <v>42.623167658217191</v>
      </c>
      <c r="I45" s="156">
        <v>31.036569479797301</v>
      </c>
      <c r="J45" s="156">
        <v>52.932692834301925</v>
      </c>
      <c r="K45" s="156">
        <v>37.48275149796801</v>
      </c>
      <c r="L45" s="156">
        <v>46.894244342160306</v>
      </c>
      <c r="M45" s="156">
        <v>47.306092065468725</v>
      </c>
      <c r="N45" s="156">
        <v>41.817970678614088</v>
      </c>
      <c r="O45" s="156">
        <v>43.040788448384177</v>
      </c>
      <c r="P45" s="156">
        <v>36.984559272963232</v>
      </c>
      <c r="Q45" s="156">
        <v>50.168285722216808</v>
      </c>
    </row>
    <row r="46" spans="1:17" ht="12" customHeight="1" x14ac:dyDescent="0.25">
      <c r="A46" s="23" t="s">
        <v>60</v>
      </c>
      <c r="B46" s="156"/>
      <c r="C46" s="156">
        <v>1.8593622068202724</v>
      </c>
      <c r="D46" s="156">
        <v>2.8405842312365075</v>
      </c>
      <c r="E46" s="156">
        <v>2.7442068279799154</v>
      </c>
      <c r="F46" s="156">
        <v>2.5101435939795276</v>
      </c>
      <c r="G46" s="156">
        <v>3.4577984997225011</v>
      </c>
      <c r="H46" s="156">
        <v>1.7196001472055114</v>
      </c>
      <c r="I46" s="156">
        <v>1.3066930525891984</v>
      </c>
      <c r="J46" s="156">
        <v>0.92834597173213962</v>
      </c>
      <c r="K46" s="156">
        <v>0.75161373914544949</v>
      </c>
      <c r="L46" s="156">
        <v>0.55372823332687371</v>
      </c>
      <c r="M46" s="156">
        <v>0.58058165176031662</v>
      </c>
      <c r="N46" s="156">
        <v>0.8284523328837391</v>
      </c>
      <c r="O46" s="156">
        <v>0.80517993312982084</v>
      </c>
      <c r="P46" s="156">
        <v>0.9608161454066344</v>
      </c>
      <c r="Q46" s="156">
        <v>1.1908238910779616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0.20862763438427198</v>
      </c>
      <c r="D47" s="157">
        <f t="shared" si="170"/>
        <v>0.19075366999189819</v>
      </c>
      <c r="E47" s="157">
        <f t="shared" si="170"/>
        <v>0.14586741729941588</v>
      </c>
      <c r="F47" s="157">
        <f t="shared" si="170"/>
        <v>0.13550415335157415</v>
      </c>
      <c r="G47" s="157">
        <f t="shared" si="170"/>
        <v>0.21102150627781011</v>
      </c>
      <c r="H47" s="157">
        <f t="shared" si="170"/>
        <v>0.16354300557556739</v>
      </c>
      <c r="I47" s="157">
        <f t="shared" si="170"/>
        <v>0.17513524439731259</v>
      </c>
      <c r="J47" s="157">
        <f t="shared" si="170"/>
        <v>0.63244416344825272</v>
      </c>
      <c r="K47" s="157">
        <f t="shared" si="170"/>
        <v>0.77679978014126183</v>
      </c>
      <c r="L47" s="157">
        <f t="shared" si="170"/>
        <v>0.7588636859958614</v>
      </c>
      <c r="M47" s="157">
        <f t="shared" si="170"/>
        <v>0.78435561531317277</v>
      </c>
      <c r="N47" s="157">
        <f t="shared" si="170"/>
        <v>0.62723121316893504</v>
      </c>
      <c r="O47" s="157">
        <f t="shared" si="170"/>
        <v>0.39025292369096753</v>
      </c>
      <c r="P47" s="157">
        <f t="shared" si="170"/>
        <v>0.10960646746612707</v>
      </c>
      <c r="Q47" s="157">
        <f t="shared" si="170"/>
        <v>0.31526786448020189</v>
      </c>
    </row>
    <row r="48" spans="1:17" ht="12" customHeight="1" x14ac:dyDescent="0.25">
      <c r="A48" s="23" t="s">
        <v>60</v>
      </c>
      <c r="B48" s="156"/>
      <c r="C48" s="156">
        <v>0.20862763438427198</v>
      </c>
      <c r="D48" s="156">
        <v>0.19075366999189819</v>
      </c>
      <c r="E48" s="156">
        <v>0.14586741729941588</v>
      </c>
      <c r="F48" s="156">
        <v>0.13550415335157415</v>
      </c>
      <c r="G48" s="156">
        <v>0.21102150627781011</v>
      </c>
      <c r="H48" s="156">
        <v>0.16354300557556739</v>
      </c>
      <c r="I48" s="156">
        <v>0.17513524439731259</v>
      </c>
      <c r="J48" s="156">
        <v>0.63244416344825272</v>
      </c>
      <c r="K48" s="156">
        <v>0.77679978014126183</v>
      </c>
      <c r="L48" s="156">
        <v>0.7588636859958614</v>
      </c>
      <c r="M48" s="156">
        <v>0.78435561531317277</v>
      </c>
      <c r="N48" s="156">
        <v>0.62723121316893504</v>
      </c>
      <c r="O48" s="156">
        <v>0.39025292369096753</v>
      </c>
      <c r="P48" s="156">
        <v>0.10960646746612707</v>
      </c>
      <c r="Q48" s="156">
        <v>0.31526786448020189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8.9303534653260126</v>
      </c>
      <c r="D49" s="157">
        <f t="shared" ref="D49" si="172">SUM(D50:D51,D54:D55)</f>
        <v>9.6229657795246499</v>
      </c>
      <c r="E49" s="157">
        <f t="shared" ref="E49" si="173">SUM(E50:E51,E54:E55)</f>
        <v>8.2212281249730186</v>
      </c>
      <c r="F49" s="157">
        <f t="shared" ref="F49" si="174">SUM(F50:F51,F54:F55)</f>
        <v>7.4800640427443881</v>
      </c>
      <c r="G49" s="157">
        <f t="shared" ref="G49" si="175">SUM(G50:G51,G54:G55)</f>
        <v>8.8242151172637584</v>
      </c>
      <c r="H49" s="157">
        <f t="shared" ref="H49" si="176">SUM(H50:H51,H54:H55)</f>
        <v>7.6387482804523863</v>
      </c>
      <c r="I49" s="157">
        <f t="shared" ref="I49" si="177">SUM(I50:I51,I54:I55)</f>
        <v>6.5778375488511829</v>
      </c>
      <c r="J49" s="157">
        <f t="shared" ref="J49" si="178">SUM(J50:J51,J54:J55)</f>
        <v>8.3489825561742244</v>
      </c>
      <c r="K49" s="157">
        <f t="shared" ref="K49" si="179">SUM(K50:K51,K54:K55)</f>
        <v>8.4548470013784289</v>
      </c>
      <c r="L49" s="157">
        <f t="shared" ref="L49" si="180">SUM(L50:L51,L54:L55)</f>
        <v>7.9731791375630232</v>
      </c>
      <c r="M49" s="157">
        <f t="shared" ref="M49" si="181">SUM(M50:M51,M54:M55)</f>
        <v>9.6605339429131387</v>
      </c>
      <c r="N49" s="157">
        <f t="shared" ref="N49" si="182">SUM(N50:N51,N54:N55)</f>
        <v>8.8269451324095325</v>
      </c>
      <c r="O49" s="157">
        <f t="shared" ref="O49" si="183">SUM(O50:O51,O54:O55)</f>
        <v>8.0144790871273202</v>
      </c>
      <c r="P49" s="157">
        <f t="shared" ref="P49" si="184">SUM(P50:P51,P54:P55)</f>
        <v>8.1891525640659495</v>
      </c>
      <c r="Q49" s="157">
        <f t="shared" ref="Q49" si="185">SUM(Q50:Q51,Q54:Q55)</f>
        <v>9.1954329746102097</v>
      </c>
    </row>
    <row r="50" spans="1:17" ht="12" customHeight="1" x14ac:dyDescent="0.25">
      <c r="A50" s="167" t="s">
        <v>165</v>
      </c>
      <c r="B50" s="132"/>
      <c r="C50" s="132">
        <v>3.1493177446136196</v>
      </c>
      <c r="D50" s="132">
        <v>3.4306384559693375</v>
      </c>
      <c r="E50" s="132">
        <v>6.0708407254145156</v>
      </c>
      <c r="F50" s="132">
        <v>3.6250541732481025</v>
      </c>
      <c r="G50" s="132">
        <v>8.6744980256426008</v>
      </c>
      <c r="H50" s="132">
        <v>4.5705269225013936</v>
      </c>
      <c r="I50" s="132">
        <v>3.0424014533027957</v>
      </c>
      <c r="J50" s="132">
        <v>6.5710813801906882</v>
      </c>
      <c r="K50" s="132">
        <v>0</v>
      </c>
      <c r="L50" s="132">
        <v>3.443187059646045</v>
      </c>
      <c r="M50" s="132">
        <v>5.8718200597290036</v>
      </c>
      <c r="N50" s="132">
        <v>4.1015248652557892</v>
      </c>
      <c r="O50" s="132">
        <v>2.7407749737581306</v>
      </c>
      <c r="P50" s="132">
        <v>5.3806019076248912</v>
      </c>
      <c r="Q50" s="132">
        <v>5.7981301377098591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0.55645471453094364</v>
      </c>
      <c r="D51" s="132">
        <f t="shared" ref="D51" si="187">SUM(D52:D53)</f>
        <v>0.25907500883520784</v>
      </c>
      <c r="E51" s="132">
        <f t="shared" ref="E51" si="188">SUM(E52:E53)</f>
        <v>0.83592800505782061</v>
      </c>
      <c r="F51" s="132">
        <f t="shared" ref="F51" si="189">SUM(F52:F53)</f>
        <v>0.2172454186085247</v>
      </c>
      <c r="G51" s="132">
        <f t="shared" ref="G51" si="190">SUM(G52:G53)</f>
        <v>0.14971709162115676</v>
      </c>
      <c r="H51" s="132">
        <f t="shared" ref="H51" si="191">SUM(H52:H53)</f>
        <v>0.59138455906730392</v>
      </c>
      <c r="I51" s="132">
        <f t="shared" ref="I51" si="192">SUM(I52:I53)</f>
        <v>1.1571169632444853</v>
      </c>
      <c r="J51" s="132">
        <f t="shared" ref="J51" si="193">SUM(J52:J53)</f>
        <v>1.7779011759835366</v>
      </c>
      <c r="K51" s="132">
        <f t="shared" ref="K51" si="194">SUM(K52:K53)</f>
        <v>0</v>
      </c>
      <c r="L51" s="132">
        <f t="shared" ref="L51" si="195">SUM(L52:L53)</f>
        <v>1.3118957671185267</v>
      </c>
      <c r="M51" s="132">
        <f t="shared" ref="M51" si="196">SUM(M52:M53)</f>
        <v>2.4913131818925858</v>
      </c>
      <c r="N51" s="132">
        <f t="shared" ref="N51" si="197">SUM(N52:N53)</f>
        <v>1.2545057430243769</v>
      </c>
      <c r="O51" s="132">
        <f t="shared" ref="O51" si="198">SUM(O52:O53)</f>
        <v>3.2632617571470224</v>
      </c>
      <c r="P51" s="132">
        <f t="shared" ref="P51" si="199">SUM(P52:P53)</f>
        <v>2.8085506564410574</v>
      </c>
      <c r="Q51" s="132">
        <f t="shared" ref="Q51" si="200">SUM(Q52:Q53)</f>
        <v>3.3973028369003511</v>
      </c>
    </row>
    <row r="52" spans="1:17" ht="12" customHeight="1" x14ac:dyDescent="0.25">
      <c r="A52" s="166" t="s">
        <v>163</v>
      </c>
      <c r="B52" s="165"/>
      <c r="C52" s="165">
        <v>0.36439669821053705</v>
      </c>
      <c r="D52" s="165">
        <v>0.16840961890478356</v>
      </c>
      <c r="E52" s="165">
        <v>0.55450320967269418</v>
      </c>
      <c r="F52" s="165">
        <v>0.14327038879670048</v>
      </c>
      <c r="G52" s="165">
        <v>9.8486043535634352E-2</v>
      </c>
      <c r="H52" s="165">
        <v>0.39323793052732797</v>
      </c>
      <c r="I52" s="165">
        <v>0.75638343916768969</v>
      </c>
      <c r="J52" s="165">
        <v>1.1809264428604638</v>
      </c>
      <c r="K52" s="165">
        <v>0</v>
      </c>
      <c r="L52" s="165">
        <v>0.85655818373329717</v>
      </c>
      <c r="M52" s="165">
        <v>1.6559878758841582</v>
      </c>
      <c r="N52" s="165">
        <v>0.82079370418760933</v>
      </c>
      <c r="O52" s="165">
        <v>2.134352814206987</v>
      </c>
      <c r="P52" s="165">
        <v>1.8444770584574959</v>
      </c>
      <c r="Q52" s="165">
        <v>2.231457711385556</v>
      </c>
    </row>
    <row r="53" spans="1:17" ht="12" customHeight="1" x14ac:dyDescent="0.25">
      <c r="A53" s="147" t="s">
        <v>59</v>
      </c>
      <c r="B53" s="164"/>
      <c r="C53" s="164">
        <v>0.19205801632040662</v>
      </c>
      <c r="D53" s="164">
        <v>9.0665389930424264E-2</v>
      </c>
      <c r="E53" s="164">
        <v>0.28142479538512644</v>
      </c>
      <c r="F53" s="164">
        <v>7.3975029811824217E-2</v>
      </c>
      <c r="G53" s="164">
        <v>5.1231048085522396E-2</v>
      </c>
      <c r="H53" s="164">
        <v>0.19814662853997589</v>
      </c>
      <c r="I53" s="164">
        <v>0.40073352407679569</v>
      </c>
      <c r="J53" s="164">
        <v>0.59697473312307281</v>
      </c>
      <c r="K53" s="164">
        <v>0</v>
      </c>
      <c r="L53" s="164">
        <v>0.45533758338522951</v>
      </c>
      <c r="M53" s="164">
        <v>0.83532530600842758</v>
      </c>
      <c r="N53" s="164">
        <v>0.43371203883676762</v>
      </c>
      <c r="O53" s="164">
        <v>1.1289089429400354</v>
      </c>
      <c r="P53" s="164">
        <v>0.96407359798356129</v>
      </c>
      <c r="Q53" s="164">
        <v>1.165845125514795</v>
      </c>
    </row>
    <row r="54" spans="1:17" ht="12" customHeight="1" x14ac:dyDescent="0.25">
      <c r="A54" s="163" t="s">
        <v>142</v>
      </c>
      <c r="B54" s="162"/>
      <c r="C54" s="162">
        <v>4.889724531605121</v>
      </c>
      <c r="D54" s="162">
        <v>5.7364404238600644</v>
      </c>
      <c r="E54" s="162">
        <v>0.97708841897699539</v>
      </c>
      <c r="F54" s="162">
        <v>3.545730400159226</v>
      </c>
      <c r="G54" s="162">
        <v>0</v>
      </c>
      <c r="H54" s="162">
        <v>2.3202906637587359</v>
      </c>
      <c r="I54" s="162">
        <v>2.001731400697218</v>
      </c>
      <c r="J54" s="162">
        <v>0</v>
      </c>
      <c r="K54" s="162">
        <v>6.9912549514538638</v>
      </c>
      <c r="L54" s="162">
        <v>2.7430267140979567</v>
      </c>
      <c r="M54" s="162">
        <v>1.1347613543446136</v>
      </c>
      <c r="N54" s="162">
        <v>3.1410584220328834</v>
      </c>
      <c r="O54" s="162">
        <v>1.4100778373375111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0.33485647457632867</v>
      </c>
      <c r="D55" s="160">
        <f t="shared" ref="D55" si="202">SUM(D56:D57)</f>
        <v>0.19681189086003975</v>
      </c>
      <c r="E55" s="160">
        <f t="shared" ref="E55" si="203">SUM(E56:E57)</f>
        <v>0.3373709755236865</v>
      </c>
      <c r="F55" s="160">
        <f t="shared" ref="F55" si="204">SUM(F56:F57)</f>
        <v>9.2034050728534156E-2</v>
      </c>
      <c r="G55" s="160">
        <f t="shared" ref="G55" si="205">SUM(G56:G57)</f>
        <v>0</v>
      </c>
      <c r="H55" s="160">
        <f t="shared" ref="H55" si="206">SUM(H56:H57)</f>
        <v>0.15654613512495236</v>
      </c>
      <c r="I55" s="160">
        <f t="shared" ref="I55" si="207">SUM(I56:I57)</f>
        <v>0.37658773160668307</v>
      </c>
      <c r="J55" s="160">
        <f t="shared" ref="J55" si="208">SUM(J56:J57)</f>
        <v>0</v>
      </c>
      <c r="K55" s="160">
        <f t="shared" ref="K55" si="209">SUM(K56:K57)</f>
        <v>1.4635920499245643</v>
      </c>
      <c r="L55" s="160">
        <f t="shared" ref="L55" si="210">SUM(L56:L57)</f>
        <v>0.47506959670049598</v>
      </c>
      <c r="M55" s="160">
        <f t="shared" ref="M55" si="211">SUM(M56:M57)</f>
        <v>0.16263934694693519</v>
      </c>
      <c r="N55" s="160">
        <f t="shared" ref="N55" si="212">SUM(N56:N57)</f>
        <v>0.32985610209648381</v>
      </c>
      <c r="O55" s="160">
        <f t="shared" ref="O55" si="213">SUM(O56:O57)</f>
        <v>0.60036451888465736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0.23342483417123655</v>
      </c>
      <c r="D56" s="156">
        <v>0.14277035154382639</v>
      </c>
      <c r="E56" s="156">
        <v>0.24074904762631785</v>
      </c>
      <c r="F56" s="156">
        <v>6.6682334522200376E-2</v>
      </c>
      <c r="G56" s="156">
        <v>0</v>
      </c>
      <c r="H56" s="156">
        <v>0.11042877357572327</v>
      </c>
      <c r="I56" s="156">
        <v>0.26611120121495091</v>
      </c>
      <c r="J56" s="156">
        <v>0</v>
      </c>
      <c r="K56" s="156">
        <v>1.0185443618654058</v>
      </c>
      <c r="L56" s="156">
        <v>0.32262029995603786</v>
      </c>
      <c r="M56" s="156">
        <v>0.10995656910790907</v>
      </c>
      <c r="N56" s="156">
        <v>0.23338330941104421</v>
      </c>
      <c r="O56" s="156">
        <v>0.42953541982504906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0.10143164040509212</v>
      </c>
      <c r="D57" s="156">
        <v>5.4041539316213354E-2</v>
      </c>
      <c r="E57" s="156">
        <v>9.6621927897368634E-2</v>
      </c>
      <c r="F57" s="156">
        <v>2.5351716206333773E-2</v>
      </c>
      <c r="G57" s="156">
        <v>0</v>
      </c>
      <c r="H57" s="156">
        <v>4.6117361549229088E-2</v>
      </c>
      <c r="I57" s="156">
        <v>0.11047653039173216</v>
      </c>
      <c r="J57" s="156">
        <v>0</v>
      </c>
      <c r="K57" s="156">
        <v>0.44504768805915851</v>
      </c>
      <c r="L57" s="156">
        <v>0.15244929674445815</v>
      </c>
      <c r="M57" s="156">
        <v>5.2682777839026106E-2</v>
      </c>
      <c r="N57" s="156">
        <v>9.647279268543961E-2</v>
      </c>
      <c r="O57" s="156">
        <v>0.17082909905960827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3.4508066713312671</v>
      </c>
      <c r="D58" s="157">
        <f t="shared" ref="D58" si="217">SUM(D59:D60)</f>
        <v>3.7527795559859487</v>
      </c>
      <c r="E58" s="157">
        <f t="shared" ref="E58" si="218">SUM(E59:E60)</f>
        <v>3.8223505785824208</v>
      </c>
      <c r="F58" s="157">
        <f t="shared" ref="F58" si="219">SUM(F59:F60)</f>
        <v>3.2206509784851503</v>
      </c>
      <c r="G58" s="157">
        <f t="shared" ref="G58" si="220">SUM(G59:G60)</f>
        <v>4.5905268170160394</v>
      </c>
      <c r="H58" s="157">
        <f t="shared" ref="H58" si="221">SUM(H59:H60)</f>
        <v>3.4280056099682668</v>
      </c>
      <c r="I58" s="157">
        <f t="shared" ref="I58" si="222">SUM(I59:I60)</f>
        <v>3.0292066270664781</v>
      </c>
      <c r="J58" s="157">
        <f t="shared" ref="J58" si="223">SUM(J59:J60)</f>
        <v>3.5599792715319531</v>
      </c>
      <c r="K58" s="157">
        <f t="shared" ref="K58" si="224">SUM(K59:K60)</f>
        <v>3.1144721034209804</v>
      </c>
      <c r="L58" s="157">
        <f t="shared" ref="L58" si="225">SUM(L59:L60)</f>
        <v>3.203768878732133</v>
      </c>
      <c r="M58" s="157">
        <f t="shared" ref="M58" si="226">SUM(M59:M60)</f>
        <v>3.9377702383249544</v>
      </c>
      <c r="N58" s="157">
        <f t="shared" ref="N58" si="227">SUM(N59:N60)</f>
        <v>3.7111605892727306</v>
      </c>
      <c r="O58" s="157">
        <f t="shared" ref="O58" si="228">SUM(O59:O60)</f>
        <v>3.5604745819552424</v>
      </c>
      <c r="P58" s="157">
        <f t="shared" ref="P58" si="229">SUM(P59:P60)</f>
        <v>4.0524366020857299</v>
      </c>
      <c r="Q58" s="157">
        <f t="shared" ref="Q58" si="230">SUM(Q59:Q60)</f>
        <v>5.0455182155231446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3.4508066713312671</v>
      </c>
      <c r="D60" s="57">
        <v>3.7527795559859487</v>
      </c>
      <c r="E60" s="57">
        <v>3.8223505785824208</v>
      </c>
      <c r="F60" s="57">
        <v>3.2206509784851503</v>
      </c>
      <c r="G60" s="57">
        <v>4.5905268170160394</v>
      </c>
      <c r="H60" s="57">
        <v>3.4280056099682668</v>
      </c>
      <c r="I60" s="57">
        <v>3.0292066270664781</v>
      </c>
      <c r="J60" s="57">
        <v>3.5599792715319531</v>
      </c>
      <c r="K60" s="57">
        <v>3.1144721034209804</v>
      </c>
      <c r="L60" s="57">
        <v>3.203768878732133</v>
      </c>
      <c r="M60" s="57">
        <v>3.9377702383249544</v>
      </c>
      <c r="N60" s="57">
        <v>3.7111605892727306</v>
      </c>
      <c r="O60" s="57">
        <v>3.5604745819552424</v>
      </c>
      <c r="P60" s="57">
        <v>4.0524366020857299</v>
      </c>
      <c r="Q60" s="57">
        <v>5.0455182155231446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73.072110388470165</v>
      </c>
      <c r="D62" s="168">
        <f t="shared" ref="D62" si="232">SUM(D63,D66,D68,D77)</f>
        <v>79.005475918683516</v>
      </c>
      <c r="E62" s="168">
        <f t="shared" ref="E62" si="233">SUM(E63,E66,E68,E77)</f>
        <v>97.67685901350643</v>
      </c>
      <c r="F62" s="168">
        <f t="shared" ref="F62" si="234">SUM(F63,F66,F68,F77)</f>
        <v>63.611701573293196</v>
      </c>
      <c r="G62" s="168">
        <f t="shared" ref="G62" si="235">SUM(G63,G66,G68,G77)</f>
        <v>173.46440343940918</v>
      </c>
      <c r="H62" s="168">
        <f t="shared" ref="H62" si="236">SUM(H63,H66,H68,H77)</f>
        <v>60.262172757199224</v>
      </c>
      <c r="I62" s="168">
        <f t="shared" ref="I62" si="237">SUM(I63,I66,I68,I77)</f>
        <v>58.615341666713427</v>
      </c>
      <c r="J62" s="168">
        <f t="shared" ref="J62" si="238">SUM(J63,J66,J68,J77)</f>
        <v>57.435885499321792</v>
      </c>
      <c r="K62" s="168">
        <f t="shared" ref="K62" si="239">SUM(K63,K66,K68,K77)</f>
        <v>88.245778512394196</v>
      </c>
      <c r="L62" s="168">
        <f t="shared" ref="L62" si="240">SUM(L63,L66,L68,L77)</f>
        <v>92.30331238076856</v>
      </c>
      <c r="M62" s="168">
        <f t="shared" ref="M62" si="241">SUM(M63,M66,M68,M77)</f>
        <v>73.863528833377998</v>
      </c>
      <c r="N62" s="168">
        <f t="shared" ref="N62" si="242">SUM(N63,N66,N68,N77)</f>
        <v>59.71574027119317</v>
      </c>
      <c r="O62" s="168">
        <f t="shared" ref="O62" si="243">SUM(O63,O66,O68,O77)</f>
        <v>73.552617926155946</v>
      </c>
      <c r="P62" s="168">
        <f t="shared" ref="P62" si="244">SUM(P63,P66,P68,P77)</f>
        <v>39.451562610184098</v>
      </c>
      <c r="Q62" s="168">
        <f t="shared" ref="Q62" si="245">SUM(Q63,Q66,Q68,Q77)</f>
        <v>33.991791034595273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61.326879513639575</v>
      </c>
      <c r="D63" s="157">
        <f t="shared" si="246"/>
        <v>65.971992011191162</v>
      </c>
      <c r="E63" s="157">
        <f t="shared" si="246"/>
        <v>79.21978294034561</v>
      </c>
      <c r="F63" s="157">
        <f t="shared" si="246"/>
        <v>53.467568160033579</v>
      </c>
      <c r="G63" s="157">
        <f t="shared" si="246"/>
        <v>140.45135812472657</v>
      </c>
      <c r="H63" s="157">
        <f t="shared" si="246"/>
        <v>49.370922702315347</v>
      </c>
      <c r="I63" s="157">
        <f t="shared" si="246"/>
        <v>46.654651639334482</v>
      </c>
      <c r="J63" s="157">
        <f t="shared" si="246"/>
        <v>46.319248321029868</v>
      </c>
      <c r="K63" s="157">
        <f t="shared" si="246"/>
        <v>70.005566601645839</v>
      </c>
      <c r="L63" s="157">
        <f t="shared" si="246"/>
        <v>75.824338421721095</v>
      </c>
      <c r="M63" s="157">
        <f t="shared" si="246"/>
        <v>56.707191891527849</v>
      </c>
      <c r="N63" s="157">
        <f t="shared" si="246"/>
        <v>46.734463305217467</v>
      </c>
      <c r="O63" s="157">
        <f t="shared" si="246"/>
        <v>59.565231824581424</v>
      </c>
      <c r="P63" s="157">
        <f t="shared" si="246"/>
        <v>29.118639396800173</v>
      </c>
      <c r="Q63" s="157">
        <f t="shared" si="246"/>
        <v>26.914572408148601</v>
      </c>
    </row>
    <row r="64" spans="1:17" ht="12" customHeight="1" x14ac:dyDescent="0.25">
      <c r="A64" s="23" t="s">
        <v>161</v>
      </c>
      <c r="B64" s="156"/>
      <c r="C64" s="156">
        <v>59.330145484203989</v>
      </c>
      <c r="D64" s="156">
        <v>62.346098842299597</v>
      </c>
      <c r="E64" s="156">
        <v>75.38609951122551</v>
      </c>
      <c r="F64" s="156">
        <v>50.674958650066294</v>
      </c>
      <c r="G64" s="156">
        <v>133.13651110676574</v>
      </c>
      <c r="H64" s="156">
        <v>47.456332112952289</v>
      </c>
      <c r="I64" s="156">
        <v>44.769767295739186</v>
      </c>
      <c r="J64" s="156">
        <v>45.520892244992368</v>
      </c>
      <c r="K64" s="156">
        <v>68.629392436123553</v>
      </c>
      <c r="L64" s="156">
        <v>74.939451783189995</v>
      </c>
      <c r="M64" s="156">
        <v>56.019669610705343</v>
      </c>
      <c r="N64" s="156">
        <v>45.826596421731402</v>
      </c>
      <c r="O64" s="156">
        <v>58.471386001401939</v>
      </c>
      <c r="P64" s="156">
        <v>28.381325335303895</v>
      </c>
      <c r="Q64" s="156">
        <v>26.2905250661465</v>
      </c>
    </row>
    <row r="65" spans="1:17" ht="12" customHeight="1" x14ac:dyDescent="0.25">
      <c r="A65" s="23" t="s">
        <v>60</v>
      </c>
      <c r="B65" s="156"/>
      <c r="C65" s="156">
        <v>1.9967340294355871</v>
      </c>
      <c r="D65" s="156">
        <v>3.6258931688915643</v>
      </c>
      <c r="E65" s="156">
        <v>3.8336834291201045</v>
      </c>
      <c r="F65" s="156">
        <v>2.7926095099672867</v>
      </c>
      <c r="G65" s="156">
        <v>7.3148470179608323</v>
      </c>
      <c r="H65" s="156">
        <v>1.9145905893630568</v>
      </c>
      <c r="I65" s="156">
        <v>1.8848843435952951</v>
      </c>
      <c r="J65" s="156">
        <v>0.79835607603749748</v>
      </c>
      <c r="K65" s="156">
        <v>1.3761741655222834</v>
      </c>
      <c r="L65" s="156">
        <v>0.88488663853109861</v>
      </c>
      <c r="M65" s="156">
        <v>0.6875222808225061</v>
      </c>
      <c r="N65" s="156">
        <v>0.90786688348606437</v>
      </c>
      <c r="O65" s="156">
        <v>1.0938458231794823</v>
      </c>
      <c r="P65" s="156">
        <v>0.73731406149627776</v>
      </c>
      <c r="Q65" s="156">
        <v>0.6240473420020991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0.20131292331869288</v>
      </c>
      <c r="D66" s="157">
        <f t="shared" si="247"/>
        <v>0.19311090865619746</v>
      </c>
      <c r="E66" s="157">
        <f t="shared" si="247"/>
        <v>0.16916956130101085</v>
      </c>
      <c r="F66" s="157">
        <f t="shared" si="247"/>
        <v>0.14303701835968496</v>
      </c>
      <c r="G66" s="157">
        <f t="shared" si="247"/>
        <v>0.32332960098518082</v>
      </c>
      <c r="H66" s="157">
        <f t="shared" si="247"/>
        <v>0.19128237191434874</v>
      </c>
      <c r="I66" s="157">
        <f t="shared" si="247"/>
        <v>0.22124634986773883</v>
      </c>
      <c r="J66" s="157">
        <f t="shared" si="247"/>
        <v>0.64571795224144102</v>
      </c>
      <c r="K66" s="157">
        <f t="shared" si="247"/>
        <v>0.95451592308894451</v>
      </c>
      <c r="L66" s="157">
        <f t="shared" si="247"/>
        <v>0.94792139609864468</v>
      </c>
      <c r="M66" s="157">
        <f t="shared" si="247"/>
        <v>1.0121598565453349</v>
      </c>
      <c r="N66" s="157">
        <f t="shared" si="247"/>
        <v>0.76643008183418271</v>
      </c>
      <c r="O66" s="157">
        <f t="shared" si="247"/>
        <v>0.64071293155212128</v>
      </c>
      <c r="P66" s="157">
        <f t="shared" si="247"/>
        <v>8.1707076816951413E-2</v>
      </c>
      <c r="Q66" s="157">
        <f t="shared" si="247"/>
        <v>0.25268244757974512</v>
      </c>
    </row>
    <row r="67" spans="1:17" ht="12" customHeight="1" x14ac:dyDescent="0.25">
      <c r="A67" s="23" t="s">
        <v>60</v>
      </c>
      <c r="B67" s="156"/>
      <c r="C67" s="156">
        <v>0.20131292331869288</v>
      </c>
      <c r="D67" s="156">
        <v>0.19311090865619746</v>
      </c>
      <c r="E67" s="156">
        <v>0.16916956130101085</v>
      </c>
      <c r="F67" s="156">
        <v>0.14303701835968496</v>
      </c>
      <c r="G67" s="156">
        <v>0.32332960098518082</v>
      </c>
      <c r="H67" s="156">
        <v>0.19128237191434874</v>
      </c>
      <c r="I67" s="156">
        <v>0.22124634986773883</v>
      </c>
      <c r="J67" s="156">
        <v>0.64571795224144102</v>
      </c>
      <c r="K67" s="156">
        <v>0.95451592308894451</v>
      </c>
      <c r="L67" s="156">
        <v>0.94792139609864468</v>
      </c>
      <c r="M67" s="156">
        <v>1.0121598565453349</v>
      </c>
      <c r="N67" s="156">
        <v>0.76643008183418271</v>
      </c>
      <c r="O67" s="156">
        <v>0.64071293155212128</v>
      </c>
      <c r="P67" s="156">
        <v>8.1707076816951413E-2</v>
      </c>
      <c r="Q67" s="156">
        <v>0.25268244757974512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8.4678951805725209</v>
      </c>
      <c r="D68" s="157">
        <f t="shared" ref="D68" si="249">SUM(D69:D70,D73:D74)</f>
        <v>9.4260463757066102</v>
      </c>
      <c r="E68" s="157">
        <f t="shared" ref="E68" si="250">SUM(E69:E70,E73:E74)</f>
        <v>13.45919234301668</v>
      </c>
      <c r="F68" s="157">
        <f t="shared" ref="F68" si="251">SUM(F69:F70,F73:F74)</f>
        <v>7.2278379036558418</v>
      </c>
      <c r="G68" s="157">
        <f t="shared" ref="G68" si="252">SUM(G69:G70,G73:G74)</f>
        <v>23.925154464095314</v>
      </c>
      <c r="H68" s="157">
        <f t="shared" ref="H68" si="253">SUM(H69:H70,H73:H74)</f>
        <v>7.7221662696302094</v>
      </c>
      <c r="I68" s="157">
        <f t="shared" ref="I68" si="254">SUM(I69:I70,I73:I74)</f>
        <v>8.606971926855703</v>
      </c>
      <c r="J68" s="157">
        <f t="shared" ref="J68" si="255">SUM(J69:J70,J73:J74)</f>
        <v>7.4966449165278508</v>
      </c>
      <c r="K68" s="157">
        <f t="shared" ref="K68" si="256">SUM(K69:K70,K73:K74)</f>
        <v>12.440965663202583</v>
      </c>
      <c r="L68" s="157">
        <f t="shared" ref="L68" si="257">SUM(L69:L70,L73:L74)</f>
        <v>11.174166211568277</v>
      </c>
      <c r="M68" s="157">
        <f t="shared" ref="M68" si="258">SUM(M69:M70,M73:M74)</f>
        <v>11.805690610489012</v>
      </c>
      <c r="N68" s="157">
        <f t="shared" ref="N68" si="259">SUM(N69:N70,N73:N74)</f>
        <v>8.7455730038864719</v>
      </c>
      <c r="O68" s="157">
        <f t="shared" ref="O68" si="260">SUM(O69:O70,O73:O74)</f>
        <v>9.6192993943203682</v>
      </c>
      <c r="P68" s="157">
        <f t="shared" ref="P68" si="261">SUM(P69:P70,P73:P74)</f>
        <v>7.8191262035118347</v>
      </c>
      <c r="Q68" s="157">
        <f t="shared" ref="Q68" si="262">SUM(Q69:Q70,Q73:Q74)</f>
        <v>4.8852573900855862</v>
      </c>
    </row>
    <row r="69" spans="1:17" ht="12" customHeight="1" x14ac:dyDescent="0.25">
      <c r="A69" s="167" t="s">
        <v>160</v>
      </c>
      <c r="B69" s="132"/>
      <c r="C69" s="132">
        <v>7.7133633849298375</v>
      </c>
      <c r="D69" s="132">
        <v>8.9632603823561805</v>
      </c>
      <c r="E69" s="132">
        <v>2.862362861379141</v>
      </c>
      <c r="F69" s="132">
        <v>5.9205726437180299</v>
      </c>
      <c r="G69" s="132">
        <v>10.581444819564236</v>
      </c>
      <c r="H69" s="132">
        <v>6.8549933021727583</v>
      </c>
      <c r="I69" s="132">
        <v>4.9864781873565436</v>
      </c>
      <c r="J69" s="132">
        <v>6.1493410848970607</v>
      </c>
      <c r="K69" s="132">
        <v>6.1232602208545934</v>
      </c>
      <c r="L69" s="132">
        <v>8.3114232966882664</v>
      </c>
      <c r="M69" s="132">
        <v>4.1429743028948067</v>
      </c>
      <c r="N69" s="132">
        <v>5.4827623975416273</v>
      </c>
      <c r="O69" s="132">
        <v>4.4776184521065101</v>
      </c>
      <c r="P69" s="132">
        <v>1.037789284485739</v>
      </c>
      <c r="Q69" s="132">
        <v>2.9024253025080227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0.7545317956426838</v>
      </c>
      <c r="D70" s="132">
        <f t="shared" ref="D70" si="264">SUM(D71:D72)</f>
        <v>0.45007144394691567</v>
      </c>
      <c r="E70" s="132">
        <f t="shared" ref="E70" si="265">SUM(E71:E72)</f>
        <v>0.89304225868870057</v>
      </c>
      <c r="F70" s="132">
        <f t="shared" ref="F70" si="266">SUM(F71:F72)</f>
        <v>0.3458477164947385</v>
      </c>
      <c r="G70" s="132">
        <f t="shared" ref="G70" si="267">SUM(G71:G72)</f>
        <v>0.15363616988710102</v>
      </c>
      <c r="H70" s="132">
        <f t="shared" ref="H70" si="268">SUM(H71:H72)</f>
        <v>0.86717296745745087</v>
      </c>
      <c r="I70" s="132">
        <f t="shared" ref="I70" si="269">SUM(I71:I72)</f>
        <v>1.6508528573109915</v>
      </c>
      <c r="J70" s="132">
        <f t="shared" ref="J70" si="270">SUM(J71:J72)</f>
        <v>1.3473038316307899</v>
      </c>
      <c r="K70" s="132">
        <f t="shared" ref="K70" si="271">SUM(K71:K72)</f>
        <v>6.3177054423479895</v>
      </c>
      <c r="L70" s="132">
        <f t="shared" ref="L70" si="272">SUM(L71:L72)</f>
        <v>2.8627429148800112</v>
      </c>
      <c r="M70" s="132">
        <f t="shared" ref="M70" si="273">SUM(M71:M72)</f>
        <v>2.8385822939357332</v>
      </c>
      <c r="N70" s="132">
        <f t="shared" ref="N70" si="274">SUM(N71:N72)</f>
        <v>1.8721640150987915</v>
      </c>
      <c r="O70" s="132">
        <f t="shared" ref="O70" si="275">SUM(O71:O72)</f>
        <v>5.1416809422138581</v>
      </c>
      <c r="P70" s="132">
        <f t="shared" ref="P70" si="276">SUM(P71:P72)</f>
        <v>1.7949354161450364</v>
      </c>
      <c r="Q70" s="132">
        <f t="shared" ref="Q70" si="277">SUM(Q71:Q72)</f>
        <v>1.982832087577564</v>
      </c>
    </row>
    <row r="71" spans="1:17" ht="12" customHeight="1" x14ac:dyDescent="0.25">
      <c r="A71" s="166" t="s">
        <v>109</v>
      </c>
      <c r="B71" s="165"/>
      <c r="C71" s="165">
        <v>0.4927203010756977</v>
      </c>
      <c r="D71" s="165">
        <v>0.29383906782993119</v>
      </c>
      <c r="E71" s="165">
        <v>0.58268130042227861</v>
      </c>
      <c r="F71" s="165">
        <v>0.22530986115827931</v>
      </c>
      <c r="G71" s="165">
        <v>9.9812124599481244E-2</v>
      </c>
      <c r="H71" s="165">
        <v>0.5633244985241973</v>
      </c>
      <c r="I71" s="165">
        <v>1.0868631109363738</v>
      </c>
      <c r="J71" s="165">
        <v>0.86296469148410537</v>
      </c>
      <c r="K71" s="165">
        <v>4.1021795333315376</v>
      </c>
      <c r="L71" s="165">
        <v>1.8679530770715658</v>
      </c>
      <c r="M71" s="165">
        <v>1.8305626785737183</v>
      </c>
      <c r="N71" s="165">
        <v>1.2155390435031874</v>
      </c>
      <c r="O71" s="165">
        <v>3.3425214682322943</v>
      </c>
      <c r="P71" s="165">
        <v>1.1666814745978649</v>
      </c>
      <c r="Q71" s="165">
        <v>1.2887557266967664</v>
      </c>
    </row>
    <row r="72" spans="1:17" ht="12" customHeight="1" x14ac:dyDescent="0.25">
      <c r="A72" s="147" t="s">
        <v>59</v>
      </c>
      <c r="B72" s="164"/>
      <c r="C72" s="164">
        <v>0.26181149456698605</v>
      </c>
      <c r="D72" s="164">
        <v>0.15623237611698446</v>
      </c>
      <c r="E72" s="164">
        <v>0.31036095826642202</v>
      </c>
      <c r="F72" s="164">
        <v>0.12053785533645919</v>
      </c>
      <c r="G72" s="164">
        <v>5.3824045287619769E-2</v>
      </c>
      <c r="H72" s="164">
        <v>0.30384846893325362</v>
      </c>
      <c r="I72" s="164">
        <v>0.56398974637461763</v>
      </c>
      <c r="J72" s="164">
        <v>0.48433914014668461</v>
      </c>
      <c r="K72" s="164">
        <v>2.2155259090164519</v>
      </c>
      <c r="L72" s="164">
        <v>0.99478983780844543</v>
      </c>
      <c r="M72" s="164">
        <v>1.0080196153620149</v>
      </c>
      <c r="N72" s="164">
        <v>0.65662497159560407</v>
      </c>
      <c r="O72" s="164">
        <v>1.7991594739815635</v>
      </c>
      <c r="P72" s="164">
        <v>0.6282539415471714</v>
      </c>
      <c r="Q72" s="164">
        <v>0.6940763608807976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1.2641913862786644E-2</v>
      </c>
      <c r="E73" s="162">
        <v>9.3572210366343977</v>
      </c>
      <c r="F73" s="162">
        <v>0.95219657843457695</v>
      </c>
      <c r="G73" s="162">
        <v>12.904923275068715</v>
      </c>
      <c r="H73" s="162">
        <v>0</v>
      </c>
      <c r="I73" s="162">
        <v>1.8378392130629624</v>
      </c>
      <c r="J73" s="162">
        <v>0</v>
      </c>
      <c r="K73" s="162">
        <v>0</v>
      </c>
      <c r="L73" s="162">
        <v>0</v>
      </c>
      <c r="M73" s="162">
        <v>4.3376146485360101</v>
      </c>
      <c r="N73" s="162">
        <v>1.3171013488096441</v>
      </c>
      <c r="O73" s="162">
        <v>0</v>
      </c>
      <c r="P73" s="162">
        <v>3.9739014065717408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7.263554072707348E-5</v>
      </c>
      <c r="E74" s="160">
        <f t="shared" ref="E74" si="280">SUM(E75:E76)</f>
        <v>0.34656618631444031</v>
      </c>
      <c r="F74" s="160">
        <f t="shared" ref="F74" si="281">SUM(F75:F76)</f>
        <v>9.2209650084960348E-3</v>
      </c>
      <c r="G74" s="160">
        <f t="shared" ref="G74" si="282">SUM(G75:G76)</f>
        <v>0.28515019957526355</v>
      </c>
      <c r="H74" s="160">
        <f t="shared" ref="H74" si="283">SUM(H75:H76)</f>
        <v>0</v>
      </c>
      <c r="I74" s="160">
        <f t="shared" ref="I74" si="284">SUM(I75:I76)</f>
        <v>0.1318016691252068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0.48651936512246202</v>
      </c>
      <c r="N74" s="160">
        <f t="shared" ref="N74" si="289">SUM(N75:N76)</f>
        <v>7.3545242436410155E-2</v>
      </c>
      <c r="O74" s="160">
        <f t="shared" ref="O74" si="290">SUM(O75:O76)</f>
        <v>0</v>
      </c>
      <c r="P74" s="160">
        <f t="shared" ref="P74" si="291">SUM(P75:P76)</f>
        <v>1.0125000963093178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5.2309664537897573E-5</v>
      </c>
      <c r="E75" s="156">
        <v>0.24774126997793469</v>
      </c>
      <c r="F75" s="156">
        <v>6.6873013063118098E-3</v>
      </c>
      <c r="G75" s="156">
        <v>0.20867432746761802</v>
      </c>
      <c r="H75" s="156">
        <v>0</v>
      </c>
      <c r="I75" s="156">
        <v>9.3206039552038628E-2</v>
      </c>
      <c r="J75" s="156">
        <v>0</v>
      </c>
      <c r="K75" s="156">
        <v>0</v>
      </c>
      <c r="L75" s="156">
        <v>0</v>
      </c>
      <c r="M75" s="156">
        <v>0.32978439394108428</v>
      </c>
      <c r="N75" s="156">
        <v>5.2120153287417863E-2</v>
      </c>
      <c r="O75" s="156">
        <v>0</v>
      </c>
      <c r="P75" s="156">
        <v>0.73308894158240234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2.0325876189175907E-5</v>
      </c>
      <c r="E76" s="156">
        <v>9.88249163365056E-2</v>
      </c>
      <c r="F76" s="156">
        <v>2.5336637021842246E-3</v>
      </c>
      <c r="G76" s="156">
        <v>7.6475872107645504E-2</v>
      </c>
      <c r="H76" s="156">
        <v>0</v>
      </c>
      <c r="I76" s="156">
        <v>3.8595629573168158E-2</v>
      </c>
      <c r="J76" s="156">
        <v>0</v>
      </c>
      <c r="K76" s="156">
        <v>0</v>
      </c>
      <c r="L76" s="156">
        <v>0</v>
      </c>
      <c r="M76" s="156">
        <v>0.15673497118137775</v>
      </c>
      <c r="N76" s="156">
        <v>2.1425089148992289E-2</v>
      </c>
      <c r="O76" s="156">
        <v>0</v>
      </c>
      <c r="P76" s="156">
        <v>0.27941115472691547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3.0760227709393799</v>
      </c>
      <c r="D77" s="157">
        <f t="shared" ref="D77" si="294">SUM(D78:D79)</f>
        <v>3.4143266231295573</v>
      </c>
      <c r="E77" s="157">
        <f t="shared" ref="E77" si="295">SUM(E78:E79)</f>
        <v>4.8287141688431312</v>
      </c>
      <c r="F77" s="157">
        <f t="shared" ref="F77" si="296">SUM(F78:F79)</f>
        <v>2.7732584912440941</v>
      </c>
      <c r="G77" s="157">
        <f t="shared" ref="G77" si="297">SUM(G78:G79)</f>
        <v>8.7645612496021492</v>
      </c>
      <c r="H77" s="157">
        <f t="shared" ref="H77" si="298">SUM(H78:H79)</f>
        <v>2.9778014133393196</v>
      </c>
      <c r="I77" s="157">
        <f t="shared" ref="I77" si="299">SUM(I78:I79)</f>
        <v>3.1324717506555042</v>
      </c>
      <c r="J77" s="157">
        <f t="shared" ref="J77" si="300">SUM(J78:J79)</f>
        <v>2.9742743095226341</v>
      </c>
      <c r="K77" s="157">
        <f t="shared" ref="K77" si="301">SUM(K78:K79)</f>
        <v>4.844730324456834</v>
      </c>
      <c r="L77" s="157">
        <f t="shared" ref="L77" si="302">SUM(L78:L79)</f>
        <v>4.3568863513805383</v>
      </c>
      <c r="M77" s="157">
        <f t="shared" ref="M77" si="303">SUM(M78:M79)</f>
        <v>4.3384864748158005</v>
      </c>
      <c r="N77" s="157">
        <f t="shared" ref="N77" si="304">SUM(N78:N79)</f>
        <v>3.4692738802550518</v>
      </c>
      <c r="O77" s="157">
        <f t="shared" ref="O77" si="305">SUM(O78:O79)</f>
        <v>3.7273737757020324</v>
      </c>
      <c r="P77" s="157">
        <f t="shared" ref="P77" si="306">SUM(P78:P79)</f>
        <v>2.432089933055138</v>
      </c>
      <c r="Q77" s="157">
        <f t="shared" ref="Q77" si="307">SUM(Q78:Q79)</f>
        <v>1.9392787887813407</v>
      </c>
    </row>
    <row r="78" spans="1:17" ht="12" customHeight="1" x14ac:dyDescent="0.25">
      <c r="A78" s="23" t="s">
        <v>109</v>
      </c>
      <c r="B78" s="156"/>
      <c r="C78" s="156">
        <v>3.0760227709393799</v>
      </c>
      <c r="D78" s="156">
        <v>3.4143266231295573</v>
      </c>
      <c r="E78" s="156">
        <v>1.7409211683589323</v>
      </c>
      <c r="F78" s="156">
        <v>2.06232022485514</v>
      </c>
      <c r="G78" s="156">
        <v>4.0728991223647855</v>
      </c>
      <c r="H78" s="156">
        <v>2.9778014133393196</v>
      </c>
      <c r="I78" s="156">
        <v>3.1324717506555042</v>
      </c>
      <c r="J78" s="156">
        <v>2.5103306326093282</v>
      </c>
      <c r="K78" s="156">
        <v>4.6048270039402146</v>
      </c>
      <c r="L78" s="156">
        <v>4.3568863513805383</v>
      </c>
      <c r="M78" s="156">
        <v>4.3384864748158005</v>
      </c>
      <c r="N78" s="156">
        <v>2.262076712560015</v>
      </c>
      <c r="O78" s="156">
        <v>3.5073736054870572</v>
      </c>
      <c r="P78" s="156">
        <v>2.432089933055138</v>
      </c>
      <c r="Q78" s="156">
        <v>1.9392787887813407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3.0877930004841985</v>
      </c>
      <c r="F79" s="57">
        <v>0.71093826638895397</v>
      </c>
      <c r="G79" s="57">
        <v>4.6916621272373646</v>
      </c>
      <c r="H79" s="57">
        <v>0</v>
      </c>
      <c r="I79" s="57">
        <v>0</v>
      </c>
      <c r="J79" s="57">
        <v>0.46394367691330596</v>
      </c>
      <c r="K79" s="57">
        <v>0.23990332051661914</v>
      </c>
      <c r="L79" s="57">
        <v>0</v>
      </c>
      <c r="M79" s="57">
        <v>0</v>
      </c>
      <c r="N79" s="57">
        <v>1.2071971676950368</v>
      </c>
      <c r="O79" s="57">
        <v>0.22000017021497542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3.3404070819633263</v>
      </c>
      <c r="D81" s="168">
        <f t="shared" ref="D81" si="309">SUM(D82,D85,D87,D100)</f>
        <v>3.3793773118239501</v>
      </c>
      <c r="E81" s="168">
        <f t="shared" ref="E81" si="310">SUM(E82,E85,E87,E100)</f>
        <v>6.2967680542832083</v>
      </c>
      <c r="F81" s="168">
        <f t="shared" ref="F81" si="311">SUM(F82,F85,F87,F100)</f>
        <v>5.2181076838478564</v>
      </c>
      <c r="G81" s="168">
        <f t="shared" ref="G81" si="312">SUM(G82,G85,G87,G100)</f>
        <v>7.0267799566285127</v>
      </c>
      <c r="H81" s="168">
        <f t="shared" ref="H81" si="313">SUM(H82,H85,H87,H100)</f>
        <v>18.096422960102355</v>
      </c>
      <c r="I81" s="168">
        <f t="shared" ref="I81" si="314">SUM(I82,I85,I87,I100)</f>
        <v>41.761363520797524</v>
      </c>
      <c r="J81" s="168">
        <f t="shared" ref="J81" si="315">SUM(J82,J85,J87,J100)</f>
        <v>19.579883207320663</v>
      </c>
      <c r="K81" s="168">
        <f t="shared" ref="K81" si="316">SUM(K82,K85,K87,K100)</f>
        <v>9.2688278209401211</v>
      </c>
      <c r="L81" s="168">
        <f t="shared" ref="L81" si="317">SUM(L82,L85,L87,L100)</f>
        <v>11.692280647320009</v>
      </c>
      <c r="M81" s="168">
        <f t="shared" ref="M81" si="318">SUM(M82,M85,M87,M100)</f>
        <v>27.310673070975515</v>
      </c>
      <c r="N81" s="168">
        <f t="shared" ref="N81" si="319">SUM(N82,N85,N87,N100)</f>
        <v>11.446036119194565</v>
      </c>
      <c r="O81" s="168">
        <f t="shared" ref="O81" si="320">SUM(O82,O85,O87,O100)</f>
        <v>3.126017068063609</v>
      </c>
      <c r="P81" s="168">
        <f t="shared" ref="P81" si="321">SUM(P82,P85,P87,P100)</f>
        <v>2.0251032422314057</v>
      </c>
      <c r="Q81" s="168">
        <f t="shared" ref="Q81" si="322">SUM(Q82,Q85,Q87,Q100)</f>
        <v>3.504159472387343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2.7845774064270317</v>
      </c>
      <c r="D82" s="157">
        <f t="shared" si="323"/>
        <v>2.651916821909865</v>
      </c>
      <c r="E82" s="157">
        <f t="shared" si="323"/>
        <v>5.2011749180685909</v>
      </c>
      <c r="F82" s="157">
        <f t="shared" si="323"/>
        <v>4.1899299701806223</v>
      </c>
      <c r="G82" s="157">
        <f t="shared" si="323"/>
        <v>5.6287191631685287</v>
      </c>
      <c r="H82" s="157">
        <f t="shared" si="323"/>
        <v>13.938288440894842</v>
      </c>
      <c r="I82" s="157">
        <f t="shared" si="323"/>
        <v>32.885493166039637</v>
      </c>
      <c r="J82" s="157">
        <f t="shared" si="323"/>
        <v>15.618813289760569</v>
      </c>
      <c r="K82" s="157">
        <f t="shared" si="323"/>
        <v>7.3066778239631107</v>
      </c>
      <c r="L82" s="157">
        <f t="shared" si="323"/>
        <v>9.484343567014065</v>
      </c>
      <c r="M82" s="157">
        <f t="shared" si="323"/>
        <v>20.545951119629994</v>
      </c>
      <c r="N82" s="157">
        <f t="shared" si="323"/>
        <v>9.0130764777590553</v>
      </c>
      <c r="O82" s="157">
        <f t="shared" si="323"/>
        <v>2.4565050023080333</v>
      </c>
      <c r="P82" s="157">
        <f t="shared" si="323"/>
        <v>1.4713825677501882</v>
      </c>
      <c r="Q82" s="157">
        <f t="shared" si="323"/>
        <v>2.6226489157326918</v>
      </c>
    </row>
    <row r="83" spans="1:17" ht="12" customHeight="1" x14ac:dyDescent="0.25">
      <c r="A83" s="23" t="s">
        <v>157</v>
      </c>
      <c r="B83" s="156"/>
      <c r="C83" s="156">
        <v>2.7475897609071485</v>
      </c>
      <c r="D83" s="156">
        <v>2.5916277859642083</v>
      </c>
      <c r="E83" s="156">
        <v>5.0974839725886048</v>
      </c>
      <c r="F83" s="156">
        <v>4.0995620544685112</v>
      </c>
      <c r="G83" s="156">
        <v>5.5076770399032737</v>
      </c>
      <c r="H83" s="156">
        <v>13.716928707024758</v>
      </c>
      <c r="I83" s="156">
        <v>32.340850946174491</v>
      </c>
      <c r="J83" s="156">
        <v>15.510006041467268</v>
      </c>
      <c r="K83" s="156">
        <v>7.2485380072502146</v>
      </c>
      <c r="L83" s="156">
        <v>9.4397576235979823</v>
      </c>
      <c r="M83" s="156">
        <v>20.445580714852529</v>
      </c>
      <c r="N83" s="156">
        <v>8.9422150865496643</v>
      </c>
      <c r="O83" s="156">
        <v>2.4382596327520658</v>
      </c>
      <c r="P83" s="156">
        <v>1.4562498914661137</v>
      </c>
      <c r="Q83" s="156">
        <v>2.5979820249323113</v>
      </c>
    </row>
    <row r="84" spans="1:17" ht="12" customHeight="1" x14ac:dyDescent="0.25">
      <c r="A84" s="23" t="s">
        <v>60</v>
      </c>
      <c r="B84" s="156"/>
      <c r="C84" s="156">
        <v>3.6987645519883199E-2</v>
      </c>
      <c r="D84" s="156">
        <v>6.0289035945656863E-2</v>
      </c>
      <c r="E84" s="156">
        <v>0.10369094547998627</v>
      </c>
      <c r="F84" s="156">
        <v>9.0367915712111252E-2</v>
      </c>
      <c r="G84" s="156">
        <v>0.12104212326525499</v>
      </c>
      <c r="H84" s="156">
        <v>0.22135973387008356</v>
      </c>
      <c r="I84" s="156">
        <v>0.54464221986514483</v>
      </c>
      <c r="J84" s="156">
        <v>0.10880724829330082</v>
      </c>
      <c r="K84" s="156">
        <v>5.8139816712896204E-2</v>
      </c>
      <c r="L84" s="156">
        <v>4.4585943416082775E-2</v>
      </c>
      <c r="M84" s="156">
        <v>0.10037040477746625</v>
      </c>
      <c r="N84" s="156">
        <v>7.0861391209390528E-2</v>
      </c>
      <c r="O84" s="156">
        <v>1.8245369555967349E-2</v>
      </c>
      <c r="P84" s="156">
        <v>1.5132676284074548E-2</v>
      </c>
      <c r="Q84" s="156">
        <v>2.4666890800380266E-2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8.1640602799749103E-3</v>
      </c>
      <c r="D85" s="157">
        <f t="shared" si="324"/>
        <v>7.8697694976226293E-3</v>
      </c>
      <c r="E85" s="157">
        <f t="shared" si="324"/>
        <v>8.5584835387336831E-3</v>
      </c>
      <c r="F85" s="157">
        <f t="shared" si="324"/>
        <v>8.3576299424267687E-3</v>
      </c>
      <c r="G85" s="157">
        <f t="shared" si="324"/>
        <v>1.3741002339477471E-2</v>
      </c>
      <c r="H85" s="157">
        <f t="shared" si="324"/>
        <v>3.1161208659513263E-2</v>
      </c>
      <c r="I85" s="157">
        <f t="shared" si="324"/>
        <v>7.3164312547457408E-2</v>
      </c>
      <c r="J85" s="157">
        <f t="shared" si="324"/>
        <v>8.6674908522417354E-2</v>
      </c>
      <c r="K85" s="157">
        <f t="shared" si="324"/>
        <v>9.4236744914968612E-2</v>
      </c>
      <c r="L85" s="157">
        <f t="shared" si="324"/>
        <v>0.10668942389581659</v>
      </c>
      <c r="M85" s="157">
        <f t="shared" si="324"/>
        <v>0.20493485842177142</v>
      </c>
      <c r="N85" s="157">
        <f t="shared" si="324"/>
        <v>0.12672767954515191</v>
      </c>
      <c r="O85" s="157">
        <f t="shared" si="324"/>
        <v>5.0941409262211648E-2</v>
      </c>
      <c r="P85" s="157">
        <f t="shared" si="324"/>
        <v>2.2185101440391073E-2</v>
      </c>
      <c r="Q85" s="157">
        <f t="shared" si="324"/>
        <v>9.6650577575938812E-2</v>
      </c>
    </row>
    <row r="86" spans="1:17" ht="12" customHeight="1" x14ac:dyDescent="0.25">
      <c r="A86" s="23" t="s">
        <v>60</v>
      </c>
      <c r="B86" s="156"/>
      <c r="C86" s="156">
        <v>8.1640602799749103E-3</v>
      </c>
      <c r="D86" s="156">
        <v>7.8697694976226293E-3</v>
      </c>
      <c r="E86" s="156">
        <v>8.5584835387336831E-3</v>
      </c>
      <c r="F86" s="156">
        <v>8.3576299424267687E-3</v>
      </c>
      <c r="G86" s="156">
        <v>1.3741002339477471E-2</v>
      </c>
      <c r="H86" s="156">
        <v>3.1161208659513263E-2</v>
      </c>
      <c r="I86" s="156">
        <v>7.3164312547457408E-2</v>
      </c>
      <c r="J86" s="156">
        <v>8.6674908522417354E-2</v>
      </c>
      <c r="K86" s="156">
        <v>9.4236744914968612E-2</v>
      </c>
      <c r="L86" s="156">
        <v>0.10668942389581659</v>
      </c>
      <c r="M86" s="156">
        <v>0.20493485842177142</v>
      </c>
      <c r="N86" s="156">
        <v>0.12672767954515191</v>
      </c>
      <c r="O86" s="156">
        <v>5.0941409262211648E-2</v>
      </c>
      <c r="P86" s="156">
        <v>2.2185101440391073E-2</v>
      </c>
      <c r="Q86" s="156">
        <v>9.6650577575938812E-2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0.38762845839325111</v>
      </c>
      <c r="D87" s="157">
        <f t="shared" ref="D87" si="326">SUM(D88:D89,D92:D93,D96:D97)</f>
        <v>0.53107717430222445</v>
      </c>
      <c r="E87" s="157">
        <f t="shared" ref="E87" si="327">SUM(E88:E89,E92:E93,E96:E97)</f>
        <v>0.76058985201218454</v>
      </c>
      <c r="F87" s="157">
        <f t="shared" ref="F87" si="328">SUM(F88:F89,F92:F93,F96:F97)</f>
        <v>0.73931221207035369</v>
      </c>
      <c r="G87" s="157">
        <f t="shared" ref="G87" si="329">SUM(G88:G89,G92:G93,G96:G97)</f>
        <v>0.97916711522396105</v>
      </c>
      <c r="H87" s="157">
        <f t="shared" ref="H87" si="330">SUM(H88:H89,H92:H93,H96:H97)</f>
        <v>2.9217961588568269</v>
      </c>
      <c r="I87" s="157">
        <f t="shared" ref="I87" si="331">SUM(I88:I89,I92:I93,I96:I97)</f>
        <v>6.1993314242915503</v>
      </c>
      <c r="J87" s="157">
        <f t="shared" ref="J87" si="332">SUM(J88:J89,J92:J93,J96:J97)</f>
        <v>2.863368237115314</v>
      </c>
      <c r="K87" s="157">
        <f t="shared" ref="K87" si="333">SUM(K88:K89,K92:K93,K96:K97)</f>
        <v>1.3174937339541164</v>
      </c>
      <c r="L87" s="157">
        <f t="shared" ref="L87" si="334">SUM(L88:L89,L92:L93,L96:L97)</f>
        <v>1.4818939497204846</v>
      </c>
      <c r="M87" s="157">
        <f t="shared" ref="M87" si="335">SUM(M88:M89,M92:M93,M96:M97)</f>
        <v>4.7287035727267721</v>
      </c>
      <c r="N87" s="157">
        <f t="shared" ref="N87" si="336">SUM(N88:N89,N92:N93,N96:N97)</f>
        <v>1.608989067863702</v>
      </c>
      <c r="O87" s="157">
        <f t="shared" ref="O87" si="337">SUM(O88:O89,O92:O93,O96:O97)</f>
        <v>0.43154477704383465</v>
      </c>
      <c r="P87" s="157">
        <f t="shared" ref="P87" si="338">SUM(P88:P89,P92:P93,P96:P97)</f>
        <v>0.36731917021810007</v>
      </c>
      <c r="Q87" s="157">
        <f t="shared" ref="Q87" si="339">SUM(Q88:Q89,Q92:Q93,Q96:Q97)</f>
        <v>0.51266926859580175</v>
      </c>
    </row>
    <row r="88" spans="1:17" ht="12" customHeight="1" x14ac:dyDescent="0.25">
      <c r="A88" s="167" t="s">
        <v>156</v>
      </c>
      <c r="B88" s="132"/>
      <c r="C88" s="132">
        <v>0.32699658739400217</v>
      </c>
      <c r="D88" s="132">
        <v>8.1932868816095641E-2</v>
      </c>
      <c r="E88" s="132">
        <v>0.39307683053015524</v>
      </c>
      <c r="F88" s="132">
        <v>0.12797057804650963</v>
      </c>
      <c r="G88" s="132">
        <v>0.37309510333437784</v>
      </c>
      <c r="H88" s="132">
        <v>1.0112363240235889</v>
      </c>
      <c r="I88" s="132">
        <v>2.7981518677934254</v>
      </c>
      <c r="J88" s="132">
        <v>1.7560486574372409</v>
      </c>
      <c r="K88" s="132">
        <v>0.78325878998179799</v>
      </c>
      <c r="L88" s="132">
        <v>1.2103789078881868</v>
      </c>
      <c r="M88" s="132">
        <v>0.76822933358866852</v>
      </c>
      <c r="N88" s="132">
        <v>1.0395996399946288</v>
      </c>
      <c r="O88" s="132">
        <v>0</v>
      </c>
      <c r="P88" s="132">
        <v>0</v>
      </c>
      <c r="Q88" s="132">
        <v>0.15778285112297694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1.6569154891332229E-2</v>
      </c>
      <c r="D89" s="132">
        <f t="shared" ref="D89" si="341">SUM(D90:D91)</f>
        <v>6.7018341958357767E-3</v>
      </c>
      <c r="E89" s="132">
        <f t="shared" ref="E89" si="342">SUM(E90:E91)</f>
        <v>3.1477330482269542E-2</v>
      </c>
      <c r="F89" s="132">
        <f t="shared" ref="F89" si="343">SUM(F90:F91)</f>
        <v>8.4184142895745388E-3</v>
      </c>
      <c r="G89" s="132">
        <f t="shared" ref="G89" si="344">SUM(G90:G91)</f>
        <v>8.4433535440390298E-3</v>
      </c>
      <c r="H89" s="132">
        <f t="shared" ref="H89" si="345">SUM(H90:H91)</f>
        <v>5.6611404432772759E-2</v>
      </c>
      <c r="I89" s="132">
        <f t="shared" ref="I89" si="346">SUM(I90:I91)</f>
        <v>0.24185032747103288</v>
      </c>
      <c r="J89" s="132">
        <f t="shared" ref="J89" si="347">SUM(J90:J91)</f>
        <v>0.14261844779093841</v>
      </c>
      <c r="K89" s="132">
        <f t="shared" ref="K89" si="348">SUM(K90:K91)</f>
        <v>0.5342349439723183</v>
      </c>
      <c r="L89" s="132">
        <f t="shared" ref="L89" si="349">SUM(L90:L91)</f>
        <v>0.27151504183229785</v>
      </c>
      <c r="M89" s="132">
        <f t="shared" ref="M89" si="350">SUM(M90:M91)</f>
        <v>0.34669816413978194</v>
      </c>
      <c r="N89" s="132">
        <f t="shared" ref="N89" si="351">SUM(N90:N91)</f>
        <v>0.56938942786907321</v>
      </c>
      <c r="O89" s="132">
        <f t="shared" ref="O89" si="352">SUM(O90:O91)</f>
        <v>0.33011789745091907</v>
      </c>
      <c r="P89" s="132">
        <f t="shared" ref="P89" si="353">SUM(P90:P91)</f>
        <v>0.23519611310166944</v>
      </c>
      <c r="Q89" s="132">
        <f t="shared" ref="Q89" si="354">SUM(Q90:Q91)</f>
        <v>0.35488641747282479</v>
      </c>
    </row>
    <row r="90" spans="1:17" ht="12" customHeight="1" x14ac:dyDescent="0.25">
      <c r="A90" s="166" t="s">
        <v>55</v>
      </c>
      <c r="B90" s="165"/>
      <c r="C90" s="165">
        <v>1.1071746278526052E-2</v>
      </c>
      <c r="D90" s="165">
        <v>4.4843125243837134E-3</v>
      </c>
      <c r="E90" s="165">
        <v>2.113714840732699E-2</v>
      </c>
      <c r="F90" s="165">
        <v>5.642839214174254E-3</v>
      </c>
      <c r="G90" s="165">
        <v>5.6468920524810227E-3</v>
      </c>
      <c r="H90" s="165">
        <v>3.7906928257591024E-2</v>
      </c>
      <c r="I90" s="165">
        <v>0.16202081097779181</v>
      </c>
      <c r="J90" s="165">
        <v>9.5357087297021359E-2</v>
      </c>
      <c r="K90" s="165">
        <v>0.35704850699103846</v>
      </c>
      <c r="L90" s="165">
        <v>0.18116762799027822</v>
      </c>
      <c r="M90" s="165">
        <v>0.23131153747619629</v>
      </c>
      <c r="N90" s="165">
        <v>0.37987472364338465</v>
      </c>
      <c r="O90" s="165">
        <v>0.2200799849747741</v>
      </c>
      <c r="P90" s="165">
        <v>0.15629594222077645</v>
      </c>
      <c r="Q90" s="165">
        <v>0.23567753896455532</v>
      </c>
    </row>
    <row r="91" spans="1:17" ht="12" customHeight="1" x14ac:dyDescent="0.25">
      <c r="A91" s="147" t="s">
        <v>59</v>
      </c>
      <c r="B91" s="164"/>
      <c r="C91" s="164">
        <v>5.497408612806177E-3</v>
      </c>
      <c r="D91" s="164">
        <v>2.2175216714520633E-3</v>
      </c>
      <c r="E91" s="164">
        <v>1.0340182074942555E-2</v>
      </c>
      <c r="F91" s="164">
        <v>2.7755750754002847E-3</v>
      </c>
      <c r="G91" s="164">
        <v>2.7964614915580075E-3</v>
      </c>
      <c r="H91" s="164">
        <v>1.8704476175181735E-2</v>
      </c>
      <c r="I91" s="164">
        <v>7.9829516493241076E-2</v>
      </c>
      <c r="J91" s="164">
        <v>4.7261360493917062E-2</v>
      </c>
      <c r="K91" s="164">
        <v>0.17718643698127981</v>
      </c>
      <c r="L91" s="164">
        <v>9.0347413842019622E-2</v>
      </c>
      <c r="M91" s="164">
        <v>0.11538662666358566</v>
      </c>
      <c r="N91" s="164">
        <v>0.18951470422568856</v>
      </c>
      <c r="O91" s="164">
        <v>0.11003791247614497</v>
      </c>
      <c r="P91" s="164">
        <v>7.8900170880892989E-2</v>
      </c>
      <c r="Q91" s="164">
        <v>0.11920887850826944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3.2417289183024507E-2</v>
      </c>
      <c r="D96" s="162">
        <v>0.43140553681180555</v>
      </c>
      <c r="E96" s="162">
        <v>0.30889797211782621</v>
      </c>
      <c r="F96" s="162">
        <v>0.58542103452205885</v>
      </c>
      <c r="G96" s="162">
        <v>0.58603769229729208</v>
      </c>
      <c r="H96" s="162">
        <v>1.7622791976828438</v>
      </c>
      <c r="I96" s="162">
        <v>2.9860535818078766</v>
      </c>
      <c r="J96" s="162">
        <v>0.79784620118683569</v>
      </c>
      <c r="K96" s="162">
        <v>0</v>
      </c>
      <c r="L96" s="162">
        <v>0</v>
      </c>
      <c r="M96" s="162">
        <v>3.0559229962046444</v>
      </c>
      <c r="N96" s="162">
        <v>0</v>
      </c>
      <c r="O96" s="162">
        <v>0</v>
      </c>
      <c r="P96" s="162">
        <v>8.8447982348862199E-4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1.1645426924892253E-2</v>
      </c>
      <c r="D97" s="160">
        <f t="shared" ref="D97" si="371">SUM(D98:D99)</f>
        <v>1.1036934478487491E-2</v>
      </c>
      <c r="E97" s="160">
        <f t="shared" ref="E97" si="372">SUM(E98:E99)</f>
        <v>2.7137718881933545E-2</v>
      </c>
      <c r="F97" s="160">
        <f t="shared" ref="F97" si="373">SUM(F98:F99)</f>
        <v>1.7502185212210739E-2</v>
      </c>
      <c r="G97" s="160">
        <f t="shared" ref="G97" si="374">SUM(G98:G99)</f>
        <v>1.1590966048252166E-2</v>
      </c>
      <c r="H97" s="160">
        <f t="shared" ref="H97" si="375">SUM(H98:H99)</f>
        <v>9.1669232717621424E-2</v>
      </c>
      <c r="I97" s="160">
        <f t="shared" ref="I97" si="376">SUM(I98:I99)</f>
        <v>0.17327564721921568</v>
      </c>
      <c r="J97" s="160">
        <f t="shared" ref="J97" si="377">SUM(J98:J99)</f>
        <v>0.16685493070029869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0.55785307879367718</v>
      </c>
      <c r="N97" s="160">
        <f t="shared" ref="N97" si="381">SUM(N98:N99)</f>
        <v>0</v>
      </c>
      <c r="O97" s="160">
        <f t="shared" ref="O97" si="382">SUM(O98:O99)</f>
        <v>0.10142687959291555</v>
      </c>
      <c r="P97" s="160">
        <f t="shared" ref="P97" si="383">SUM(P98:P99)</f>
        <v>0.131238577292942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8.10050607211266E-3</v>
      </c>
      <c r="D98" s="156">
        <v>8.005229493647948E-3</v>
      </c>
      <c r="E98" s="156">
        <v>1.9387502860287915E-2</v>
      </c>
      <c r="F98" s="156">
        <v>1.2697726908443419E-2</v>
      </c>
      <c r="G98" s="156">
        <v>8.4751047270570559E-3</v>
      </c>
      <c r="H98" s="156">
        <v>6.4926154901921204E-2</v>
      </c>
      <c r="I98" s="156">
        <v>0.12281280849795154</v>
      </c>
      <c r="J98" s="156">
        <v>0.11662912862097161</v>
      </c>
      <c r="K98" s="156">
        <v>0</v>
      </c>
      <c r="L98" s="156">
        <v>0</v>
      </c>
      <c r="M98" s="156">
        <v>0.37762548298733745</v>
      </c>
      <c r="N98" s="156">
        <v>0</v>
      </c>
      <c r="O98" s="156">
        <v>7.2603230821666268E-2</v>
      </c>
      <c r="P98" s="156">
        <v>9.480229409181587E-2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3.5449208527795926E-3</v>
      </c>
      <c r="D99" s="156">
        <v>3.0317049848395429E-3</v>
      </c>
      <c r="E99" s="156">
        <v>7.7502160216456313E-3</v>
      </c>
      <c r="F99" s="156">
        <v>4.8044583037673205E-3</v>
      </c>
      <c r="G99" s="156">
        <v>3.1158613211951093E-3</v>
      </c>
      <c r="H99" s="156">
        <v>2.6743077815700227E-2</v>
      </c>
      <c r="I99" s="156">
        <v>5.0462838721264128E-2</v>
      </c>
      <c r="J99" s="156">
        <v>5.0225802079327093E-2</v>
      </c>
      <c r="K99" s="156">
        <v>0</v>
      </c>
      <c r="L99" s="156">
        <v>0</v>
      </c>
      <c r="M99" s="156">
        <v>0.18022759580633974</v>
      </c>
      <c r="N99" s="156">
        <v>0</v>
      </c>
      <c r="O99" s="156">
        <v>2.882364877124928E-2</v>
      </c>
      <c r="P99" s="156">
        <v>3.643628320112613E-2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0.16003715686306819</v>
      </c>
      <c r="D100" s="157">
        <f t="shared" ref="D100" si="386">SUM(D101:D103)</f>
        <v>0.18851354611423821</v>
      </c>
      <c r="E100" s="157">
        <f t="shared" ref="E100" si="387">SUM(E101:E103)</f>
        <v>0.32644480066369935</v>
      </c>
      <c r="F100" s="157">
        <f t="shared" ref="F100" si="388">SUM(F101:F103)</f>
        <v>0.28050787165445318</v>
      </c>
      <c r="G100" s="157">
        <f t="shared" ref="G100" si="389">SUM(G101:G103)</f>
        <v>0.40515267589654552</v>
      </c>
      <c r="H100" s="157">
        <f t="shared" ref="H100" si="390">SUM(H101:H103)</f>
        <v>1.2051771516911702</v>
      </c>
      <c r="I100" s="157">
        <f t="shared" ref="I100" si="391">SUM(I101:I103)</f>
        <v>2.6033746179188806</v>
      </c>
      <c r="J100" s="157">
        <f t="shared" ref="J100" si="392">SUM(J101:J103)</f>
        <v>1.0110267719223645</v>
      </c>
      <c r="K100" s="157">
        <f t="shared" ref="K100" si="393">SUM(K101:K103)</f>
        <v>0.55041951810792678</v>
      </c>
      <c r="L100" s="157">
        <f t="shared" ref="L100" si="394">SUM(L101:L103)</f>
        <v>0.61935370668964151</v>
      </c>
      <c r="M100" s="157">
        <f t="shared" ref="M100" si="395">SUM(M101:M103)</f>
        <v>1.831083520196976</v>
      </c>
      <c r="N100" s="157">
        <f t="shared" ref="N100" si="396">SUM(N101:N103)</f>
        <v>0.69724289402665651</v>
      </c>
      <c r="O100" s="157">
        <f t="shared" ref="O100" si="397">SUM(O101:O103)</f>
        <v>0.18702587944952959</v>
      </c>
      <c r="P100" s="157">
        <f t="shared" ref="P100" si="398">SUM(P101:P103)</f>
        <v>0.16421640282272645</v>
      </c>
      <c r="Q100" s="157">
        <f t="shared" ref="Q100" si="399">SUM(Q101:Q103)</f>
        <v>0.27219071048291027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0.50027354932773516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0.16003715686306819</v>
      </c>
      <c r="D103" s="57">
        <v>0.18851354611423821</v>
      </c>
      <c r="E103" s="57">
        <v>0.32644480066369935</v>
      </c>
      <c r="F103" s="57">
        <v>0.28050787165445318</v>
      </c>
      <c r="G103" s="57">
        <v>0.40515267589654552</v>
      </c>
      <c r="H103" s="57">
        <v>1.2051771516911702</v>
      </c>
      <c r="I103" s="57">
        <v>2.6033746179188806</v>
      </c>
      <c r="J103" s="57">
        <v>0.51075322259462919</v>
      </c>
      <c r="K103" s="57">
        <v>0.55041951810792678</v>
      </c>
      <c r="L103" s="57">
        <v>0.61935370668964151</v>
      </c>
      <c r="M103" s="57">
        <v>1.831083520196976</v>
      </c>
      <c r="N103" s="57">
        <v>0.69724289402665651</v>
      </c>
      <c r="O103" s="57">
        <v>0.18702587944952959</v>
      </c>
      <c r="P103" s="57">
        <v>0.16421640282272645</v>
      </c>
      <c r="Q103" s="57">
        <v>0.27219071048291027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0.37146453243122929</v>
      </c>
      <c r="D124" s="168">
        <f t="shared" ref="D124" si="478">SUM(D125,D128,D130,D139)</f>
        <v>0.39705372572201042</v>
      </c>
      <c r="E124" s="168">
        <f t="shared" ref="E124" si="479">SUM(E125,E128,E130,E139)</f>
        <v>0.36869477159816344</v>
      </c>
      <c r="F124" s="168">
        <f t="shared" ref="F124" si="480">SUM(F125,F128,F130,F139)</f>
        <v>0.4007647354243345</v>
      </c>
      <c r="G124" s="168">
        <f t="shared" ref="G124" si="481">SUM(G125,G128,G130,G139)</f>
        <v>0.57243846083154015</v>
      </c>
      <c r="H124" s="168">
        <f t="shared" ref="H124" si="482">SUM(H125,H128,H130,H139)</f>
        <v>0.37470160657418833</v>
      </c>
      <c r="I124" s="168">
        <f t="shared" ref="I124" si="483">SUM(I125,I128,I130,I139)</f>
        <v>0.37817694523523915</v>
      </c>
      <c r="J124" s="168">
        <f t="shared" ref="J124" si="484">SUM(J125,J128,J130,J139)</f>
        <v>0.27974627761686605</v>
      </c>
      <c r="K124" s="168">
        <f t="shared" ref="K124" si="485">SUM(K125,K128,K130,K139)</f>
        <v>0.26639274798845852</v>
      </c>
      <c r="L124" s="168">
        <f t="shared" ref="L124" si="486">SUM(L125,L128,L130,L139)</f>
        <v>0</v>
      </c>
      <c r="M124" s="168">
        <f t="shared" ref="M124" si="487">SUM(M125,M128,M130,M139)</f>
        <v>0.35313053109347242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0.30102620868601521</v>
      </c>
      <c r="D125" s="157">
        <f t="shared" si="492"/>
        <v>0.31582743666908153</v>
      </c>
      <c r="E125" s="157">
        <f t="shared" si="492"/>
        <v>0.29488643816426491</v>
      </c>
      <c r="F125" s="157">
        <f t="shared" si="492"/>
        <v>0.31780521617913615</v>
      </c>
      <c r="G125" s="157">
        <f t="shared" si="492"/>
        <v>0.44031718967363764</v>
      </c>
      <c r="H125" s="157">
        <f t="shared" si="492"/>
        <v>0.2914812649278315</v>
      </c>
      <c r="I125" s="157">
        <f t="shared" si="492"/>
        <v>0.29769313644020357</v>
      </c>
      <c r="J125" s="157">
        <f t="shared" si="492"/>
        <v>0.21000870435805785</v>
      </c>
      <c r="K125" s="157">
        <f t="shared" si="492"/>
        <v>0.20045568670467676</v>
      </c>
      <c r="L125" s="157">
        <f t="shared" si="492"/>
        <v>0</v>
      </c>
      <c r="M125" s="157">
        <f t="shared" si="492"/>
        <v>0.27180481523616867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0.29901357053494537</v>
      </c>
      <c r="D126" s="156">
        <v>0.31219612748685893</v>
      </c>
      <c r="E126" s="156">
        <v>0.29191740560312074</v>
      </c>
      <c r="F126" s="156">
        <v>0.31434066190932719</v>
      </c>
      <c r="G126" s="156">
        <v>0.43553135711376645</v>
      </c>
      <c r="H126" s="156">
        <v>0.28914817114348584</v>
      </c>
      <c r="I126" s="156">
        <v>0.29520738849776984</v>
      </c>
      <c r="J126" s="156">
        <v>0.20927464281220542</v>
      </c>
      <c r="K126" s="156">
        <v>0.19965498013878202</v>
      </c>
      <c r="L126" s="156">
        <v>0</v>
      </c>
      <c r="M126" s="156">
        <v>0.27113928364696444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2.0126381510698361E-3</v>
      </c>
      <c r="D127" s="156">
        <v>3.6313091822225991E-3</v>
      </c>
      <c r="E127" s="156">
        <v>2.9690325611441727E-3</v>
      </c>
      <c r="F127" s="156">
        <v>3.464554269808962E-3</v>
      </c>
      <c r="G127" s="156">
        <v>4.7858325598712052E-3</v>
      </c>
      <c r="H127" s="156">
        <v>2.3330937843456375E-3</v>
      </c>
      <c r="I127" s="156">
        <v>2.4857479424337178E-3</v>
      </c>
      <c r="J127" s="156">
        <v>7.3406154585241388E-4</v>
      </c>
      <c r="K127" s="156">
        <v>8.0070656589474511E-4</v>
      </c>
      <c r="L127" s="156">
        <v>0</v>
      </c>
      <c r="M127" s="156">
        <v>6.6553158920422363E-4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1.3303956713262666E-3</v>
      </c>
      <c r="D128" s="157">
        <f t="shared" si="493"/>
        <v>1.1891211806446017E-3</v>
      </c>
      <c r="E128" s="157">
        <f t="shared" si="493"/>
        <v>9.2429135511461766E-4</v>
      </c>
      <c r="F128" s="157">
        <f t="shared" si="493"/>
        <v>9.2983294658162375E-4</v>
      </c>
      <c r="G128" s="157">
        <f t="shared" si="493"/>
        <v>1.4860816967051302E-3</v>
      </c>
      <c r="H128" s="157">
        <f t="shared" si="493"/>
        <v>1.2052476830817964E-3</v>
      </c>
      <c r="I128" s="157">
        <f t="shared" si="493"/>
        <v>1.3522538755674782E-3</v>
      </c>
      <c r="J128" s="157">
        <f t="shared" si="493"/>
        <v>3.7747763731605486E-3</v>
      </c>
      <c r="K128" s="157">
        <f t="shared" si="493"/>
        <v>5.0081995172614538E-3</v>
      </c>
      <c r="L128" s="157">
        <f t="shared" si="493"/>
        <v>0</v>
      </c>
      <c r="M128" s="157">
        <f t="shared" si="493"/>
        <v>4.4843297642284024E-3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1.3303956713262666E-3</v>
      </c>
      <c r="D129" s="156">
        <v>1.1891211806446017E-3</v>
      </c>
      <c r="E129" s="156">
        <v>9.2429135511461766E-4</v>
      </c>
      <c r="F129" s="156">
        <v>9.2983294658162375E-4</v>
      </c>
      <c r="G129" s="156">
        <v>1.4860816967051302E-3</v>
      </c>
      <c r="H129" s="156">
        <v>1.2052476830817964E-3</v>
      </c>
      <c r="I129" s="156">
        <v>1.3522538755674782E-3</v>
      </c>
      <c r="J129" s="156">
        <v>3.7747763731605486E-3</v>
      </c>
      <c r="K129" s="156">
        <v>5.0081995172614538E-3</v>
      </c>
      <c r="L129" s="156">
        <v>0</v>
      </c>
      <c r="M129" s="156">
        <v>4.4843297642284024E-3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4.7897460615692021E-2</v>
      </c>
      <c r="D130" s="157">
        <f t="shared" ref="D130" si="495">SUM(D131:D132,D135:D136)</f>
        <v>5.6717611811974121E-2</v>
      </c>
      <c r="E130" s="157">
        <f t="shared" ref="E130" si="496">SUM(E131:E132,E135:E136)</f>
        <v>4.9584011763009993E-2</v>
      </c>
      <c r="F130" s="157">
        <f t="shared" ref="F130" si="497">SUM(F131:F132,F135:F136)</f>
        <v>5.649788392591093E-2</v>
      </c>
      <c r="G130" s="157">
        <f t="shared" ref="G130" si="498">SUM(G131:G132,G135:G136)</f>
        <v>8.9759312553666565E-2</v>
      </c>
      <c r="H130" s="157">
        <f t="shared" ref="H130" si="499">SUM(H131:H132,H135:H136)</f>
        <v>5.5235867806579513E-2</v>
      </c>
      <c r="I130" s="157">
        <f t="shared" ref="I130" si="500">SUM(I131:I132,I135:I136)</f>
        <v>5.2866238363270486E-2</v>
      </c>
      <c r="J130" s="157">
        <f t="shared" ref="J130" si="501">SUM(J131:J132,J135:J136)</f>
        <v>4.8773850388684765E-2</v>
      </c>
      <c r="K130" s="157">
        <f t="shared" ref="K130" si="502">SUM(K131:K132,K135:K136)</f>
        <v>4.2149691639667836E-2</v>
      </c>
      <c r="L130" s="157">
        <f t="shared" ref="L130" si="503">SUM(L131:L132,L135:L136)</f>
        <v>0</v>
      </c>
      <c r="M130" s="157">
        <f t="shared" ref="M130" si="504">SUM(M131:M132,M135:M136)</f>
        <v>5.6150292063305351E-2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3.181619181148599E-2</v>
      </c>
      <c r="D131" s="132">
        <v>3.6757244422429163E-2</v>
      </c>
      <c r="E131" s="132">
        <v>2.9384043548073946E-2</v>
      </c>
      <c r="F131" s="132">
        <v>2.8230491491770881E-2</v>
      </c>
      <c r="G131" s="132">
        <v>3.8675708866739433E-2</v>
      </c>
      <c r="H131" s="132">
        <v>4.4776422787715826E-2</v>
      </c>
      <c r="I131" s="132">
        <v>3.9101434171929059E-2</v>
      </c>
      <c r="J131" s="132">
        <v>0</v>
      </c>
      <c r="K131" s="132">
        <v>1.2324426592205041E-2</v>
      </c>
      <c r="L131" s="132">
        <v>0</v>
      </c>
      <c r="M131" s="132">
        <v>3.5217828983898615E-2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4.0313620710326634E-3</v>
      </c>
      <c r="D132" s="132">
        <f t="shared" ref="D132" si="510">SUM(D133:D134)</f>
        <v>2.1776947293550009E-3</v>
      </c>
      <c r="E132" s="132">
        <f t="shared" ref="E132" si="511">SUM(E133:E134)</f>
        <v>5.5763445149210672E-3</v>
      </c>
      <c r="F132" s="132">
        <f t="shared" ref="F132" si="512">SUM(F133:F134)</f>
        <v>1.5773273259981654E-3</v>
      </c>
      <c r="G132" s="132">
        <f t="shared" ref="G132" si="513">SUM(G133:G134)</f>
        <v>4.1988697647327362E-4</v>
      </c>
      <c r="H132" s="132">
        <f t="shared" ref="H132" si="514">SUM(H133:H134)</f>
        <v>4.3585322322243717E-3</v>
      </c>
      <c r="I132" s="132">
        <f t="shared" ref="I132" si="515">SUM(I133:I134)</f>
        <v>1.3764804191341427E-2</v>
      </c>
      <c r="J132" s="132">
        <f t="shared" ref="J132" si="516">SUM(J133:J134)</f>
        <v>0</v>
      </c>
      <c r="K132" s="132">
        <f t="shared" ref="K132" si="517">SUM(K133:K134)</f>
        <v>2.9825265047462798E-2</v>
      </c>
      <c r="L132" s="132">
        <f t="shared" ref="L132" si="518">SUM(L133:L134)</f>
        <v>0</v>
      </c>
      <c r="M132" s="132">
        <f t="shared" ref="M132" si="519">SUM(M133:M134)</f>
        <v>1.5688881780496256E-2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2.5292320500465517E-3</v>
      </c>
      <c r="D133" s="165">
        <v>1.4369939248787961E-3</v>
      </c>
      <c r="E133" s="165">
        <v>3.5819984622143439E-3</v>
      </c>
      <c r="F133" s="165">
        <v>1.0015321682962449E-3</v>
      </c>
      <c r="G133" s="165">
        <v>2.6306957051095477E-4</v>
      </c>
      <c r="H133" s="165">
        <v>2.8308860570343724E-3</v>
      </c>
      <c r="I133" s="165">
        <v>8.9504435885244139E-3</v>
      </c>
      <c r="J133" s="165">
        <v>0</v>
      </c>
      <c r="K133" s="165">
        <v>1.9364533363068131E-2</v>
      </c>
      <c r="L133" s="165">
        <v>0</v>
      </c>
      <c r="M133" s="165">
        <v>1.0803894579289817E-2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1.5021300209861117E-3</v>
      </c>
      <c r="D134" s="164">
        <v>7.4070080447620457E-4</v>
      </c>
      <c r="E134" s="164">
        <v>1.9943460527067232E-3</v>
      </c>
      <c r="F134" s="164">
        <v>5.7579515770192046E-4</v>
      </c>
      <c r="G134" s="164">
        <v>1.5681740596231887E-4</v>
      </c>
      <c r="H134" s="164">
        <v>1.5276461751899989E-3</v>
      </c>
      <c r="I134" s="164">
        <v>4.8143606028170126E-3</v>
      </c>
      <c r="J134" s="164">
        <v>0</v>
      </c>
      <c r="K134" s="164">
        <v>1.0460731684394667E-2</v>
      </c>
      <c r="L134" s="164">
        <v>0</v>
      </c>
      <c r="M134" s="164">
        <v>4.884987201206439E-3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1.0978361540867161E-2</v>
      </c>
      <c r="D135" s="162">
        <v>1.7310196743620505E-2</v>
      </c>
      <c r="E135" s="162">
        <v>1.3432105393944271E-2</v>
      </c>
      <c r="F135" s="162">
        <v>2.6057565255177429E-2</v>
      </c>
      <c r="G135" s="162">
        <v>4.9815965036706003E-2</v>
      </c>
      <c r="H135" s="162">
        <v>5.1694984005790107E-3</v>
      </c>
      <c r="I135" s="162">
        <v>0</v>
      </c>
      <c r="J135" s="162">
        <v>4.2624333090290609E-2</v>
      </c>
      <c r="K135" s="162">
        <v>0</v>
      </c>
      <c r="L135" s="162">
        <v>0</v>
      </c>
      <c r="M135" s="162">
        <v>4.9722162569615777E-3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1.0715451923062047E-3</v>
      </c>
      <c r="D136" s="160">
        <f t="shared" ref="D136" si="525">SUM(D137:D138)</f>
        <v>4.7247591656945031E-4</v>
      </c>
      <c r="E136" s="160">
        <f t="shared" ref="E136" si="526">SUM(E137:E138)</f>
        <v>1.1915183060707043E-3</v>
      </c>
      <c r="F136" s="160">
        <f t="shared" ref="F136" si="527">SUM(F137:F138)</f>
        <v>6.3249985296445668E-4</v>
      </c>
      <c r="G136" s="160">
        <f t="shared" ref="G136" si="528">SUM(G137:G138)</f>
        <v>8.4775167374786359E-4</v>
      </c>
      <c r="H136" s="160">
        <f t="shared" ref="H136" si="529">SUM(H137:H138)</f>
        <v>9.314143860603048E-4</v>
      </c>
      <c r="I136" s="160">
        <f t="shared" ref="I136" si="530">SUM(I137:I138)</f>
        <v>0</v>
      </c>
      <c r="J136" s="160">
        <f t="shared" ref="J136" si="531">SUM(J137:J138)</f>
        <v>6.149517298394155E-3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2.7136504194889816E-4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7.4650225556142631E-4</v>
      </c>
      <c r="D137" s="156">
        <v>3.4216991152648344E-4</v>
      </c>
      <c r="E137" s="156">
        <v>8.5000725616279026E-4</v>
      </c>
      <c r="F137" s="156">
        <v>4.584110579769861E-4</v>
      </c>
      <c r="G137" s="156">
        <v>6.1977372348731693E-4</v>
      </c>
      <c r="H137" s="156">
        <v>6.5816307270671046E-4</v>
      </c>
      <c r="I137" s="156">
        <v>0</v>
      </c>
      <c r="J137" s="156">
        <v>4.3011793875320269E-3</v>
      </c>
      <c r="K137" s="156">
        <v>0</v>
      </c>
      <c r="L137" s="156">
        <v>0</v>
      </c>
      <c r="M137" s="156">
        <v>1.8337843287995862E-4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3.2504293674477848E-4</v>
      </c>
      <c r="D138" s="156">
        <v>1.3030600504296684E-4</v>
      </c>
      <c r="E138" s="156">
        <v>3.4151104990791392E-4</v>
      </c>
      <c r="F138" s="156">
        <v>1.7408879498747058E-4</v>
      </c>
      <c r="G138" s="156">
        <v>2.2797795026054666E-4</v>
      </c>
      <c r="H138" s="156">
        <v>2.7325131335359434E-4</v>
      </c>
      <c r="I138" s="156">
        <v>0</v>
      </c>
      <c r="J138" s="156">
        <v>1.8483379108621286E-3</v>
      </c>
      <c r="K138" s="156">
        <v>0</v>
      </c>
      <c r="L138" s="156">
        <v>0</v>
      </c>
      <c r="M138" s="156">
        <v>8.7986609068939551E-5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2.1210467458195839E-2</v>
      </c>
      <c r="D139" s="157">
        <f t="shared" ref="D139" si="540">SUM(D140:D141)</f>
        <v>2.3319556060310154E-2</v>
      </c>
      <c r="E139" s="157">
        <f t="shared" ref="E139" si="541">SUM(E140:E141)</f>
        <v>2.3300030315773941E-2</v>
      </c>
      <c r="F139" s="157">
        <f t="shared" ref="F139" si="542">SUM(F140:F141)</f>
        <v>2.5531802372705803E-2</v>
      </c>
      <c r="G139" s="157">
        <f t="shared" ref="G139" si="543">SUM(G140:G141)</f>
        <v>4.0875876907530799E-2</v>
      </c>
      <c r="H139" s="157">
        <f t="shared" ref="H139" si="544">SUM(H140:H141)</f>
        <v>2.6779226156695552E-2</v>
      </c>
      <c r="I139" s="157">
        <f t="shared" ref="I139" si="545">SUM(I140:I141)</f>
        <v>2.626531655619762E-2</v>
      </c>
      <c r="J139" s="157">
        <f t="shared" ref="J139" si="546">SUM(J140:J141)</f>
        <v>1.7188946496962891E-2</v>
      </c>
      <c r="K139" s="157">
        <f t="shared" ref="K139" si="547">SUM(K140:K141)</f>
        <v>1.8779170126852495E-2</v>
      </c>
      <c r="L139" s="157">
        <f t="shared" ref="L139" si="548">SUM(L140:L141)</f>
        <v>0</v>
      </c>
      <c r="M139" s="157">
        <f t="shared" ref="M139" si="549">SUM(M140:M141)</f>
        <v>2.0691094029769989E-2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2.1210467458195839E-2</v>
      </c>
      <c r="D141" s="57">
        <v>2.3319556060310154E-2</v>
      </c>
      <c r="E141" s="57">
        <v>2.3300030315773941E-2</v>
      </c>
      <c r="F141" s="57">
        <v>2.5531802372705803E-2</v>
      </c>
      <c r="G141" s="57">
        <v>4.0875876907530799E-2</v>
      </c>
      <c r="H141" s="57">
        <v>2.6779226156695552E-2</v>
      </c>
      <c r="I141" s="57">
        <v>2.626531655619762E-2</v>
      </c>
      <c r="J141" s="57">
        <v>1.7188946496962891E-2</v>
      </c>
      <c r="K141" s="57">
        <v>1.8779170126852495E-2</v>
      </c>
      <c r="L141" s="57">
        <v>0</v>
      </c>
      <c r="M141" s="57">
        <v>2.0691094029769989E-2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1.7496468465943933</v>
      </c>
      <c r="D143" s="168">
        <f t="shared" ref="D143" si="555">SUM(D144,D146,D148,D157)</f>
        <v>3.8096641880415243</v>
      </c>
      <c r="E143" s="168">
        <f t="shared" ref="E143" si="556">SUM(E144,E146,E148,E157)</f>
        <v>2.0761129898743089</v>
      </c>
      <c r="F143" s="168">
        <f t="shared" ref="F143" si="557">SUM(F144,F146,F148,F157)</f>
        <v>3.8610595863631758</v>
      </c>
      <c r="G143" s="168">
        <f t="shared" ref="G143" si="558">SUM(G144,G146,G148,G157)</f>
        <v>3.6070685825225106</v>
      </c>
      <c r="H143" s="168">
        <f t="shared" ref="H143" si="559">SUM(H144,H146,H148,H157)</f>
        <v>1.0398492863092577</v>
      </c>
      <c r="I143" s="168">
        <f t="shared" ref="I143" si="560">SUM(I144,I146,I148,I157)</f>
        <v>2.4654769451088887</v>
      </c>
      <c r="J143" s="168">
        <f t="shared" ref="J143" si="561">SUM(J144,J146,J148,J157)</f>
        <v>1.5545614733500916</v>
      </c>
      <c r="K143" s="168">
        <f t="shared" ref="K143" si="562">SUM(K144,K146,K148,K157)</f>
        <v>3.5312198117624383</v>
      </c>
      <c r="L143" s="168">
        <f t="shared" ref="L143" si="563">SUM(L144,L146,L148,L157)</f>
        <v>1.5858013554077577</v>
      </c>
      <c r="M143" s="168">
        <f t="shared" ref="M143" si="564">SUM(M144,M146,M148,M157)</f>
        <v>4.8973702852964127</v>
      </c>
      <c r="N143" s="168">
        <f t="shared" ref="N143" si="565">SUM(N144,N146,N148,N157)</f>
        <v>11.769513504995153</v>
      </c>
      <c r="O143" s="168">
        <f t="shared" ref="O143" si="566">SUM(O144,O146,O148,O157)</f>
        <v>12.224235160357352</v>
      </c>
      <c r="P143" s="168">
        <f t="shared" ref="P143" si="567">SUM(P144,P146,P148,P157)</f>
        <v>31.550243305226626</v>
      </c>
      <c r="Q143" s="168">
        <f t="shared" ref="Q143" si="568">SUM(Q144,Q146,Q148,Q157)</f>
        <v>31.654459852568525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1.4096572055503545</v>
      </c>
      <c r="D144" s="157">
        <f t="shared" si="569"/>
        <v>2.9382157739617702</v>
      </c>
      <c r="E144" s="157">
        <f t="shared" si="569"/>
        <v>1.6368651816135911</v>
      </c>
      <c r="F144" s="157">
        <f t="shared" si="569"/>
        <v>3.0471613487472005</v>
      </c>
      <c r="G144" s="157">
        <f t="shared" si="569"/>
        <v>2.812789185494768</v>
      </c>
      <c r="H144" s="157">
        <f t="shared" si="569"/>
        <v>0.79876727685984539</v>
      </c>
      <c r="I144" s="157">
        <f t="shared" si="569"/>
        <v>1.8459964590004503</v>
      </c>
      <c r="J144" s="157">
        <f t="shared" si="569"/>
        <v>1.2030248242076074</v>
      </c>
      <c r="K144" s="157">
        <f t="shared" si="569"/>
        <v>2.6668580657044805</v>
      </c>
      <c r="L144" s="157">
        <f t="shared" si="569"/>
        <v>1.2539913500085293</v>
      </c>
      <c r="M144" s="157">
        <f t="shared" si="569"/>
        <v>3.6735012627777661</v>
      </c>
      <c r="N144" s="157">
        <f t="shared" si="569"/>
        <v>8.7323518282908559</v>
      </c>
      <c r="O144" s="157">
        <f t="shared" si="569"/>
        <v>9.2640034714228197</v>
      </c>
      <c r="P144" s="157">
        <f t="shared" si="569"/>
        <v>22.250885202020786</v>
      </c>
      <c r="Q144" s="157">
        <f t="shared" si="569"/>
        <v>22.814075559261273</v>
      </c>
    </row>
    <row r="145" spans="1:17" ht="12" customHeight="1" x14ac:dyDescent="0.25">
      <c r="A145" s="23" t="s">
        <v>60</v>
      </c>
      <c r="B145" s="156"/>
      <c r="C145" s="156">
        <v>1.4096572055503545</v>
      </c>
      <c r="D145" s="156">
        <v>2.9382157739617702</v>
      </c>
      <c r="E145" s="156">
        <v>1.6368651816135911</v>
      </c>
      <c r="F145" s="156">
        <v>3.0471613487472005</v>
      </c>
      <c r="G145" s="156">
        <v>2.812789185494768</v>
      </c>
      <c r="H145" s="156">
        <v>0.79876727685984539</v>
      </c>
      <c r="I145" s="156">
        <v>1.8459964590004503</v>
      </c>
      <c r="J145" s="156">
        <v>1.2030248242076074</v>
      </c>
      <c r="K145" s="156">
        <v>2.6668580657044805</v>
      </c>
      <c r="L145" s="156">
        <v>1.2539913500085293</v>
      </c>
      <c r="M145" s="156">
        <v>3.6735012627777661</v>
      </c>
      <c r="N145" s="156">
        <v>8.7323518282908559</v>
      </c>
      <c r="O145" s="156">
        <v>9.2640034714228197</v>
      </c>
      <c r="P145" s="156">
        <v>22.250885202020786</v>
      </c>
      <c r="Q145" s="156">
        <v>22.814075559261273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4.2713908897472008E-2</v>
      </c>
      <c r="D146" s="157">
        <f t="shared" si="570"/>
        <v>0.11206841496500911</v>
      </c>
      <c r="E146" s="157">
        <f t="shared" si="570"/>
        <v>6.0289225661891849E-2</v>
      </c>
      <c r="F146" s="157">
        <f t="shared" si="570"/>
        <v>0.10230641285766916</v>
      </c>
      <c r="G146" s="157">
        <f t="shared" si="570"/>
        <v>9.2032668624453931E-2</v>
      </c>
      <c r="H146" s="157">
        <f t="shared" si="570"/>
        <v>3.4733355589087946E-2</v>
      </c>
      <c r="I146" s="157">
        <f t="shared" si="570"/>
        <v>8.528639973393437E-2</v>
      </c>
      <c r="J146" s="157">
        <f t="shared" si="570"/>
        <v>5.685223743855411E-2</v>
      </c>
      <c r="K146" s="157">
        <f t="shared" si="570"/>
        <v>0.14570319436042647</v>
      </c>
      <c r="L146" s="157">
        <f t="shared" si="570"/>
        <v>5.9684838769545244E-2</v>
      </c>
      <c r="M146" s="157">
        <f t="shared" si="570"/>
        <v>0.20896442321569203</v>
      </c>
      <c r="N146" s="157">
        <f t="shared" si="570"/>
        <v>0.48033690719239147</v>
      </c>
      <c r="O146" s="157">
        <f t="shared" si="570"/>
        <v>0.46399472285535193</v>
      </c>
      <c r="P146" s="157">
        <f t="shared" si="570"/>
        <v>1.1513031279247401</v>
      </c>
      <c r="Q146" s="157">
        <f t="shared" si="570"/>
        <v>1.3200862462603509</v>
      </c>
    </row>
    <row r="147" spans="1:17" ht="12" customHeight="1" x14ac:dyDescent="0.25">
      <c r="A147" s="23" t="s">
        <v>60</v>
      </c>
      <c r="B147" s="156"/>
      <c r="C147" s="156">
        <v>4.2713908897472008E-2</v>
      </c>
      <c r="D147" s="156">
        <v>0.11206841496500911</v>
      </c>
      <c r="E147" s="156">
        <v>6.0289225661891849E-2</v>
      </c>
      <c r="F147" s="156">
        <v>0.10230641285766916</v>
      </c>
      <c r="G147" s="156">
        <v>9.2032668624453931E-2</v>
      </c>
      <c r="H147" s="156">
        <v>3.4733355589087946E-2</v>
      </c>
      <c r="I147" s="156">
        <v>8.528639973393437E-2</v>
      </c>
      <c r="J147" s="156">
        <v>5.685223743855411E-2</v>
      </c>
      <c r="K147" s="156">
        <v>0.14570319436042647</v>
      </c>
      <c r="L147" s="156">
        <v>5.9684838769545244E-2</v>
      </c>
      <c r="M147" s="156">
        <v>0.20896442321569203</v>
      </c>
      <c r="N147" s="156">
        <v>0.48033690719239147</v>
      </c>
      <c r="O147" s="156">
        <v>0.46399472285535193</v>
      </c>
      <c r="P147" s="156">
        <v>1.1513031279247401</v>
      </c>
      <c r="Q147" s="156">
        <v>1.3200862462603509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0.22062800986889267</v>
      </c>
      <c r="D148" s="157">
        <f t="shared" ref="D148" si="572">SUM(D149:D150,D153:D154)</f>
        <v>0.57301076793791728</v>
      </c>
      <c r="E148" s="157">
        <f t="shared" ref="E148" si="573">SUM(E149:E150,E153:E154)</f>
        <v>0.27733645427766651</v>
      </c>
      <c r="F148" s="157">
        <f t="shared" ref="F148" si="574">SUM(F149:F150,F153:F154)</f>
        <v>0.52682994371704772</v>
      </c>
      <c r="G148" s="157">
        <f t="shared" ref="G148" si="575">SUM(G149:G150,G153:G154)</f>
        <v>0.51832292910046351</v>
      </c>
      <c r="H148" s="157">
        <f t="shared" ref="H148" si="576">SUM(H149:H150,H153:H154)</f>
        <v>0.14918566847712719</v>
      </c>
      <c r="I148" s="157">
        <f t="shared" ref="I148" si="577">SUM(I149:I150,I153:I154)</f>
        <v>0.3859006638689737</v>
      </c>
      <c r="J148" s="157">
        <f t="shared" ref="J148" si="578">SUM(J149:J150,J153:J154)</f>
        <v>0.21674981989648315</v>
      </c>
      <c r="K148" s="157">
        <f t="shared" ref="K148" si="579">SUM(K149:K150,K153:K154)</f>
        <v>0.52430311612280911</v>
      </c>
      <c r="L148" s="157">
        <f t="shared" ref="L148" si="580">SUM(L149:L150,L153:L154)</f>
        <v>0.19831535545303181</v>
      </c>
      <c r="M148" s="157">
        <f t="shared" ref="M148" si="581">SUM(M149:M150,M153:M154)</f>
        <v>0.73410707603134018</v>
      </c>
      <c r="N148" s="157">
        <f t="shared" ref="N148" si="582">SUM(N149:N150,N153:N154)</f>
        <v>1.8847473132362733</v>
      </c>
      <c r="O148" s="157">
        <f t="shared" ref="O148" si="583">SUM(O149:O150,O153:O154)</f>
        <v>1.8397287406756389</v>
      </c>
      <c r="P148" s="157">
        <f t="shared" ref="P148" si="584">SUM(P149:P150,P153:P154)</f>
        <v>5.9763214107657934</v>
      </c>
      <c r="Q148" s="157">
        <f t="shared" ref="Q148" si="585">SUM(Q149:Q150,Q153:Q154)</f>
        <v>5.439398685709004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0.21600549158402391</v>
      </c>
      <c r="D153" s="162">
        <v>0.56164106376698908</v>
      </c>
      <c r="E153" s="162">
        <v>0.26123007071262538</v>
      </c>
      <c r="F153" s="162">
        <v>0.50809511816297503</v>
      </c>
      <c r="G153" s="162">
        <v>0.50543242199889182</v>
      </c>
      <c r="H153" s="162">
        <v>0.13317647412311528</v>
      </c>
      <c r="I153" s="162">
        <v>0.34215273831077592</v>
      </c>
      <c r="J153" s="162">
        <v>0.18147991486864859</v>
      </c>
      <c r="K153" s="162">
        <v>0.3650318455021111</v>
      </c>
      <c r="L153" s="162">
        <v>0.13853806412903749</v>
      </c>
      <c r="M153" s="162">
        <v>0.58528724347732908</v>
      </c>
      <c r="N153" s="162">
        <v>1.5437994659667049</v>
      </c>
      <c r="O153" s="162">
        <v>1.3218379499117667</v>
      </c>
      <c r="P153" s="162">
        <v>4.5651961524834785</v>
      </c>
      <c r="Q153" s="162">
        <v>3.8747740264100483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4.6225182848687527E-3</v>
      </c>
      <c r="D154" s="160">
        <f t="shared" ref="D154" si="602">SUM(D155:D156)</f>
        <v>1.1369704170928195E-2</v>
      </c>
      <c r="E154" s="160">
        <f t="shared" ref="E154" si="603">SUM(E155:E156)</f>
        <v>1.6106383565041113E-2</v>
      </c>
      <c r="F154" s="160">
        <f t="shared" ref="F154" si="604">SUM(F155:F156)</f>
        <v>1.8734825554072642E-2</v>
      </c>
      <c r="G154" s="160">
        <f t="shared" ref="G154" si="605">SUM(G155:G156)</f>
        <v>1.2890507101571719E-2</v>
      </c>
      <c r="H154" s="160">
        <f t="shared" ref="H154" si="606">SUM(H155:H156)</f>
        <v>1.6009194354011918E-2</v>
      </c>
      <c r="I154" s="160">
        <f t="shared" ref="I154" si="607">SUM(I155:I156)</f>
        <v>4.37479255581978E-2</v>
      </c>
      <c r="J154" s="160">
        <f t="shared" ref="J154" si="608">SUM(J155:J156)</f>
        <v>3.5269905027834551E-2</v>
      </c>
      <c r="K154" s="160">
        <f t="shared" ref="K154" si="609">SUM(K155:K156)</f>
        <v>0.15927127062069796</v>
      </c>
      <c r="L154" s="160">
        <f t="shared" ref="L154" si="610">SUM(L155:L156)</f>
        <v>5.97772913239943E-2</v>
      </c>
      <c r="M154" s="160">
        <f t="shared" ref="M154" si="611">SUM(M155:M156)</f>
        <v>0.14881983255401116</v>
      </c>
      <c r="N154" s="160">
        <f t="shared" ref="N154" si="612">SUM(N155:N156)</f>
        <v>0.3409478472695685</v>
      </c>
      <c r="O154" s="160">
        <f t="shared" ref="O154" si="613">SUM(O155:O156)</f>
        <v>0.51789079076387212</v>
      </c>
      <c r="P154" s="160">
        <f t="shared" ref="P154" si="614">SUM(P155:P156)</f>
        <v>1.4111252582823148</v>
      </c>
      <c r="Q154" s="160">
        <f t="shared" ref="Q154" si="615">SUM(Q155:Q156)</f>
        <v>1.5646246592989557</v>
      </c>
    </row>
    <row r="155" spans="1:17" ht="12" customHeight="1" x14ac:dyDescent="0.25">
      <c r="A155" s="148" t="s">
        <v>60</v>
      </c>
      <c r="B155" s="156"/>
      <c r="C155" s="156">
        <v>3.2366424496728273E-3</v>
      </c>
      <c r="D155" s="156">
        <v>8.2662588343269221E-3</v>
      </c>
      <c r="E155" s="156">
        <v>1.1509776978524532E-2</v>
      </c>
      <c r="F155" s="156">
        <v>1.3598662039679039E-2</v>
      </c>
      <c r="G155" s="156">
        <v>9.4304862414400087E-3</v>
      </c>
      <c r="H155" s="156">
        <v>1.1318879271289804E-2</v>
      </c>
      <c r="I155" s="156">
        <v>3.0976933918103293E-2</v>
      </c>
      <c r="J155" s="156">
        <v>2.4624633945685568E-2</v>
      </c>
      <c r="K155" s="156">
        <v>0.11086555814987226</v>
      </c>
      <c r="L155" s="156">
        <v>4.0602917061913511E-2</v>
      </c>
      <c r="M155" s="156">
        <v>0.10075368383799659</v>
      </c>
      <c r="N155" s="156">
        <v>0.24179475535661155</v>
      </c>
      <c r="O155" s="156">
        <v>0.37149884720256887</v>
      </c>
      <c r="P155" s="156">
        <v>1.0215734853719374</v>
      </c>
      <c r="Q155" s="156">
        <v>1.1526876848755674</v>
      </c>
    </row>
    <row r="156" spans="1:17" ht="12" customHeight="1" x14ac:dyDescent="0.25">
      <c r="A156" s="148" t="s">
        <v>59</v>
      </c>
      <c r="B156" s="156"/>
      <c r="C156" s="156">
        <v>1.3858758351959256E-3</v>
      </c>
      <c r="D156" s="156">
        <v>3.1034453366012727E-3</v>
      </c>
      <c r="E156" s="156">
        <v>4.5966065865165814E-3</v>
      </c>
      <c r="F156" s="156">
        <v>5.1361635143936024E-3</v>
      </c>
      <c r="G156" s="156">
        <v>3.4600208601317101E-3</v>
      </c>
      <c r="H156" s="156">
        <v>4.6903150827221152E-3</v>
      </c>
      <c r="I156" s="156">
        <v>1.2770991640094509E-2</v>
      </c>
      <c r="J156" s="156">
        <v>1.0645271082148982E-2</v>
      </c>
      <c r="K156" s="156">
        <v>4.8405712470825688E-2</v>
      </c>
      <c r="L156" s="156">
        <v>1.9174374262080785E-2</v>
      </c>
      <c r="M156" s="156">
        <v>4.8066148716014563E-2</v>
      </c>
      <c r="N156" s="156">
        <v>9.9153091912956931E-2</v>
      </c>
      <c r="O156" s="156">
        <v>0.14639194356130319</v>
      </c>
      <c r="P156" s="156">
        <v>0.38955177291037735</v>
      </c>
      <c r="Q156" s="156">
        <v>0.41193697442338828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7.6647722277674177E-2</v>
      </c>
      <c r="D157" s="157">
        <f t="shared" ref="D157" si="617">SUM(D158:D159)</f>
        <v>0.18636923117682755</v>
      </c>
      <c r="E157" s="157">
        <f t="shared" ref="E157" si="618">SUM(E158:E159)</f>
        <v>0.10162212832115924</v>
      </c>
      <c r="F157" s="157">
        <f t="shared" ref="F157" si="619">SUM(F158:F159)</f>
        <v>0.18476188104125849</v>
      </c>
      <c r="G157" s="157">
        <f t="shared" ref="G157" si="620">SUM(G158:G159)</f>
        <v>0.18392379930282482</v>
      </c>
      <c r="H157" s="157">
        <f t="shared" ref="H157" si="621">SUM(H158:H159)</f>
        <v>5.7162985383197099E-2</v>
      </c>
      <c r="I157" s="157">
        <f t="shared" ref="I157" si="622">SUM(I158:I159)</f>
        <v>0.14829342250553057</v>
      </c>
      <c r="J157" s="157">
        <f t="shared" ref="J157" si="623">SUM(J158:J159)</f>
        <v>7.7934591807446926E-2</v>
      </c>
      <c r="K157" s="157">
        <f t="shared" ref="K157" si="624">SUM(K158:K159)</f>
        <v>0.19435543557472254</v>
      </c>
      <c r="L157" s="157">
        <f t="shared" ref="L157" si="625">SUM(L158:L159)</f>
        <v>7.3809811176651127E-2</v>
      </c>
      <c r="M157" s="157">
        <f t="shared" ref="M157" si="626">SUM(M158:M159)</f>
        <v>0.28079752327161467</v>
      </c>
      <c r="N157" s="157">
        <f t="shared" ref="N157" si="627">SUM(N158:N159)</f>
        <v>0.67207745627563309</v>
      </c>
      <c r="O157" s="157">
        <f t="shared" ref="O157" si="628">SUM(O158:O159)</f>
        <v>0.65650822540354137</v>
      </c>
      <c r="P157" s="157">
        <f t="shared" ref="P157" si="629">SUM(P158:P159)</f>
        <v>2.1717335645153049</v>
      </c>
      <c r="Q157" s="157">
        <f t="shared" ref="Q157" si="630">SUM(Q158:Q159)</f>
        <v>2.0808993613378965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7.6647722277674177E-2</v>
      </c>
      <c r="D159" s="57">
        <v>0.18636923117682755</v>
      </c>
      <c r="E159" s="57">
        <v>0.10162212832115924</v>
      </c>
      <c r="F159" s="57">
        <v>0.18476188104125849</v>
      </c>
      <c r="G159" s="57">
        <v>0.18392379930282482</v>
      </c>
      <c r="H159" s="57">
        <v>5.7162985383197099E-2</v>
      </c>
      <c r="I159" s="57">
        <v>0.14829342250553057</v>
      </c>
      <c r="J159" s="57">
        <v>7.7934591807446926E-2</v>
      </c>
      <c r="K159" s="57">
        <v>0.19435543557472254</v>
      </c>
      <c r="L159" s="57">
        <v>7.3809811176651127E-2</v>
      </c>
      <c r="M159" s="57">
        <v>0.28079752327161467</v>
      </c>
      <c r="N159" s="57">
        <v>0.67207745627563309</v>
      </c>
      <c r="O159" s="57">
        <v>0.65650822540354137</v>
      </c>
      <c r="P159" s="57">
        <v>2.1717335645153049</v>
      </c>
      <c r="Q159" s="57">
        <v>2.0808993613378965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9.3780755315167514</v>
      </c>
      <c r="D161" s="168">
        <f t="shared" ref="D161" si="632">SUM(D162,D164,D166,D175)</f>
        <v>10.328236202158992</v>
      </c>
      <c r="E161" s="168">
        <f t="shared" ref="E161" si="633">SUM(E162,E164,E166,E175)</f>
        <v>0</v>
      </c>
      <c r="F161" s="168">
        <f t="shared" ref="F161" si="634">SUM(F162,F164,F166,F175)</f>
        <v>4.0478604087937278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0.42535854299870496</v>
      </c>
      <c r="J161" s="168">
        <f t="shared" ref="J161" si="638">SUM(J162,J164,J166,J175)</f>
        <v>12.905175557537962</v>
      </c>
      <c r="K161" s="168">
        <f t="shared" ref="K161" si="639">SUM(K162,K164,K166,K175)</f>
        <v>14.078368395394312</v>
      </c>
      <c r="L161" s="168">
        <f t="shared" ref="L161" si="640">SUM(L162,L164,L166,L175)</f>
        <v>14.342962867980519</v>
      </c>
      <c r="M161" s="168">
        <f t="shared" ref="M161" si="641">SUM(M162,M164,M166,M175)</f>
        <v>14.077814459021933</v>
      </c>
      <c r="N161" s="168">
        <f t="shared" ref="N161" si="642">SUM(N162,N164,N166,N175)</f>
        <v>7.6909954168707406</v>
      </c>
      <c r="O161" s="168">
        <f t="shared" ref="O161" si="643">SUM(O162,O164,O166,O175)</f>
        <v>5.4500367570300332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7.8753209674137485</v>
      </c>
      <c r="D162" s="157">
        <f t="shared" si="646"/>
        <v>8.5813569665236002</v>
      </c>
      <c r="E162" s="157">
        <f t="shared" si="646"/>
        <v>0</v>
      </c>
      <c r="F162" s="157">
        <f t="shared" si="646"/>
        <v>3.4257701854550815</v>
      </c>
      <c r="G162" s="157">
        <f t="shared" si="646"/>
        <v>0</v>
      </c>
      <c r="H162" s="157">
        <f t="shared" si="646"/>
        <v>0</v>
      </c>
      <c r="I162" s="157">
        <f t="shared" si="646"/>
        <v>0.34065422537774881</v>
      </c>
      <c r="J162" s="157">
        <f t="shared" si="646"/>
        <v>10.391434789284153</v>
      </c>
      <c r="K162" s="157">
        <f t="shared" si="646"/>
        <v>11.185216366899247</v>
      </c>
      <c r="L162" s="157">
        <f t="shared" si="646"/>
        <v>11.772928778878992</v>
      </c>
      <c r="M162" s="157">
        <f t="shared" si="646"/>
        <v>11.141417070539889</v>
      </c>
      <c r="N162" s="157">
        <f t="shared" si="646"/>
        <v>6.0532597053648036</v>
      </c>
      <c r="O162" s="157">
        <f t="shared" si="646"/>
        <v>4.3981519156544131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7.8753209674137485</v>
      </c>
      <c r="D163" s="57">
        <v>8.5813569665236002</v>
      </c>
      <c r="E163" s="57">
        <v>0</v>
      </c>
      <c r="F163" s="57">
        <v>3.4257701854550815</v>
      </c>
      <c r="G163" s="57">
        <v>0</v>
      </c>
      <c r="H163" s="57">
        <v>0</v>
      </c>
      <c r="I163" s="57">
        <v>0.34065422537774881</v>
      </c>
      <c r="J163" s="57">
        <v>10.391434789284153</v>
      </c>
      <c r="K163" s="57">
        <v>11.185216366899247</v>
      </c>
      <c r="L163" s="57">
        <v>11.772928778878992</v>
      </c>
      <c r="M163" s="57">
        <v>11.141417070539889</v>
      </c>
      <c r="N163" s="57">
        <v>6.0532597053648036</v>
      </c>
      <c r="O163" s="57">
        <v>4.3981519156544131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3.6617084467503218E-2</v>
      </c>
      <c r="D164" s="157">
        <f t="shared" si="647"/>
        <v>3.1573118232663309E-2</v>
      </c>
      <c r="E164" s="157">
        <f t="shared" si="647"/>
        <v>0</v>
      </c>
      <c r="F164" s="157">
        <f t="shared" si="647"/>
        <v>1.4899496038729441E-2</v>
      </c>
      <c r="G164" s="157">
        <f t="shared" si="647"/>
        <v>0</v>
      </c>
      <c r="H164" s="157">
        <f t="shared" si="647"/>
        <v>0</v>
      </c>
      <c r="I164" s="157">
        <f t="shared" si="647"/>
        <v>7.1372175066746315E-3</v>
      </c>
      <c r="J164" s="157">
        <f t="shared" si="647"/>
        <v>6.177968514427027E-2</v>
      </c>
      <c r="K164" s="157">
        <f t="shared" si="647"/>
        <v>9.5997993367604617E-2</v>
      </c>
      <c r="L164" s="157">
        <f t="shared" si="647"/>
        <v>8.9340954102252984E-2</v>
      </c>
      <c r="M164" s="157">
        <f t="shared" si="647"/>
        <v>6.7904883589188628E-2</v>
      </c>
      <c r="N164" s="157">
        <f t="shared" si="647"/>
        <v>4.0734557867886559E-2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3.6617084467503218E-2</v>
      </c>
      <c r="D165" s="156">
        <v>3.1573118232663309E-2</v>
      </c>
      <c r="E165" s="156">
        <v>0</v>
      </c>
      <c r="F165" s="156">
        <v>1.4899496038729441E-2</v>
      </c>
      <c r="G165" s="156">
        <v>0</v>
      </c>
      <c r="H165" s="156">
        <v>0</v>
      </c>
      <c r="I165" s="156">
        <v>7.1372175066746315E-3</v>
      </c>
      <c r="J165" s="156">
        <v>6.177968514427027E-2</v>
      </c>
      <c r="K165" s="156">
        <v>9.5997993367604617E-2</v>
      </c>
      <c r="L165" s="156">
        <v>8.9340954102252984E-2</v>
      </c>
      <c r="M165" s="156">
        <v>6.7904883589188628E-2</v>
      </c>
      <c r="N165" s="156">
        <v>4.0734557867886559E-2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1.0808076757489753</v>
      </c>
      <c r="D166" s="157">
        <f t="shared" ref="D166" si="649">SUM(D167:D168,D171:D172)</f>
        <v>1.283172206943628</v>
      </c>
      <c r="E166" s="157">
        <f t="shared" ref="E166" si="650">SUM(E167:E168,E171:E172)</f>
        <v>0</v>
      </c>
      <c r="F166" s="157">
        <f t="shared" ref="F166" si="651">SUM(F167:F168,F171:F172)</f>
        <v>0.44595517565881088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5.4937444050664128E-2</v>
      </c>
      <c r="J166" s="157">
        <f t="shared" ref="J166" si="655">SUM(J167:J168,J171:J172)</f>
        <v>1.8059955102548724</v>
      </c>
      <c r="K166" s="157">
        <f t="shared" ref="K166" si="656">SUM(K167:K168,K171:K172)</f>
        <v>2.0427181381948962</v>
      </c>
      <c r="L166" s="157">
        <f t="shared" ref="L166" si="657">SUM(L167:L168,L171:L172)</f>
        <v>1.8107551322573561</v>
      </c>
      <c r="M166" s="157">
        <f t="shared" ref="M166" si="658">SUM(M167:M168,M171:M172)</f>
        <v>2.0812143856993761</v>
      </c>
      <c r="N166" s="157">
        <f t="shared" ref="N166" si="659">SUM(N167:N168,N171:N172)</f>
        <v>1.1804367149809591</v>
      </c>
      <c r="O166" s="157">
        <f t="shared" ref="O166" si="660">SUM(O167:O168,O171:O172)</f>
        <v>0.7787166618528607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0.97033031526193037</v>
      </c>
      <c r="D171" s="162">
        <v>1.2292445956329978</v>
      </c>
      <c r="E171" s="162">
        <v>0</v>
      </c>
      <c r="F171" s="162">
        <v>0.44161673829798842</v>
      </c>
      <c r="G171" s="162">
        <v>0</v>
      </c>
      <c r="H171" s="162">
        <v>0</v>
      </c>
      <c r="I171" s="162">
        <v>0</v>
      </c>
      <c r="J171" s="162">
        <v>1.6706217862445565</v>
      </c>
      <c r="K171" s="162">
        <v>1.5417206444413567</v>
      </c>
      <c r="L171" s="162">
        <v>1.5161887070123248</v>
      </c>
      <c r="M171" s="162">
        <v>1.9746422668842507</v>
      </c>
      <c r="N171" s="162">
        <v>1.118155182373552</v>
      </c>
      <c r="O171" s="162">
        <v>0.72898893119028807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0.1104773604870449</v>
      </c>
      <c r="D172" s="160">
        <f t="shared" ref="D172" si="679">SUM(D173:D174)</f>
        <v>5.3927611310630119E-2</v>
      </c>
      <c r="E172" s="160">
        <f t="shared" ref="E172" si="680">SUM(E173:E174)</f>
        <v>0</v>
      </c>
      <c r="F172" s="160">
        <f t="shared" ref="F172" si="681">SUM(F173:F174)</f>
        <v>4.3384373608224697E-3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5.4937444050664128E-2</v>
      </c>
      <c r="J172" s="160">
        <f t="shared" ref="J172" si="685">SUM(J173:J174)</f>
        <v>0.13537372401031592</v>
      </c>
      <c r="K172" s="160">
        <f t="shared" ref="K172" si="686">SUM(K173:K174)</f>
        <v>0.50099749375353952</v>
      </c>
      <c r="L172" s="160">
        <f t="shared" ref="L172" si="687">SUM(L173:L174)</f>
        <v>0.29456642524503124</v>
      </c>
      <c r="M172" s="160">
        <f t="shared" ref="M172" si="688">SUM(M173:M174)</f>
        <v>0.1065721188151256</v>
      </c>
      <c r="N172" s="160">
        <f t="shared" ref="N172" si="689">SUM(N173:N174)</f>
        <v>6.2281532607407195E-2</v>
      </c>
      <c r="O172" s="160">
        <f t="shared" ref="O172" si="690">SUM(O173:O174)</f>
        <v>4.9727730662572606E-2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7.6926760098648628E-2</v>
      </c>
      <c r="D173" s="156">
        <v>3.9062442600503525E-2</v>
      </c>
      <c r="E173" s="156">
        <v>0</v>
      </c>
      <c r="F173" s="156">
        <v>3.1425816374332093E-3</v>
      </c>
      <c r="G173" s="156">
        <v>0</v>
      </c>
      <c r="H173" s="156">
        <v>0</v>
      </c>
      <c r="I173" s="156">
        <v>3.8803553677044696E-2</v>
      </c>
      <c r="J173" s="156">
        <v>9.4437094596344168E-2</v>
      </c>
      <c r="K173" s="156">
        <v>0.34863270599769874</v>
      </c>
      <c r="L173" s="156">
        <v>0.20009450270191464</v>
      </c>
      <c r="M173" s="156">
        <v>7.2099588357698488E-2</v>
      </c>
      <c r="N173" s="156">
        <v>4.406748309265944E-2</v>
      </c>
      <c r="O173" s="156">
        <v>3.5564226995900734E-2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3.355060038839628E-2</v>
      </c>
      <c r="D174" s="57">
        <v>1.4865168710126593E-2</v>
      </c>
      <c r="E174" s="57">
        <v>0</v>
      </c>
      <c r="F174" s="57">
        <v>1.1958557233892604E-3</v>
      </c>
      <c r="G174" s="57">
        <v>0</v>
      </c>
      <c r="H174" s="57">
        <v>0</v>
      </c>
      <c r="I174" s="57">
        <v>1.6133890373619432E-2</v>
      </c>
      <c r="J174" s="57">
        <v>4.0936629413971748E-2</v>
      </c>
      <c r="K174" s="57">
        <v>0.15236478775584075</v>
      </c>
      <c r="L174" s="57">
        <v>9.4471922543116579E-2</v>
      </c>
      <c r="M174" s="57">
        <v>3.4472530457427111E-2</v>
      </c>
      <c r="N174" s="57">
        <v>1.8214049514747754E-2</v>
      </c>
      <c r="O174" s="57">
        <v>1.4163503666671871E-2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0.38532980388652388</v>
      </c>
      <c r="D175" s="157">
        <f t="shared" ref="D175" si="694">SUM(D176:D177)</f>
        <v>0.4321339104591016</v>
      </c>
      <c r="E175" s="157">
        <f t="shared" ref="E175" si="695">SUM(E176:E177)</f>
        <v>0</v>
      </c>
      <c r="F175" s="157">
        <f t="shared" ref="F175" si="696">SUM(F176:F177)</f>
        <v>0.16123555164110578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2.262965606361738E-2</v>
      </c>
      <c r="J175" s="157">
        <f t="shared" ref="J175" si="700">SUM(J176:J177)</f>
        <v>0.64596557285466705</v>
      </c>
      <c r="K175" s="157">
        <f t="shared" ref="K175" si="701">SUM(K176:K177)</f>
        <v>0.75443589693256408</v>
      </c>
      <c r="L175" s="157">
        <f t="shared" ref="L175" si="702">SUM(L176:L177)</f>
        <v>0.66993800274191817</v>
      </c>
      <c r="M175" s="157">
        <f t="shared" ref="M175" si="703">SUM(M176:M177)</f>
        <v>0.78727811919348101</v>
      </c>
      <c r="N175" s="157">
        <f t="shared" ref="N175" si="704">SUM(N176:N177)</f>
        <v>0.41656443865709153</v>
      </c>
      <c r="O175" s="157">
        <f t="shared" ref="O175" si="705">SUM(O176:O177)</f>
        <v>0.27316817952275946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0.38532980388652388</v>
      </c>
      <c r="D177" s="57">
        <v>0.4321339104591016</v>
      </c>
      <c r="E177" s="57">
        <v>0</v>
      </c>
      <c r="F177" s="57">
        <v>0.16123555164110578</v>
      </c>
      <c r="G177" s="57">
        <v>0</v>
      </c>
      <c r="H177" s="57">
        <v>0</v>
      </c>
      <c r="I177" s="57">
        <v>2.262965606361738E-2</v>
      </c>
      <c r="J177" s="57">
        <v>0.64596557285466705</v>
      </c>
      <c r="K177" s="57">
        <v>0.75443589693256408</v>
      </c>
      <c r="L177" s="57">
        <v>0.66993800274191817</v>
      </c>
      <c r="M177" s="57">
        <v>0.78727811919348101</v>
      </c>
      <c r="N177" s="57">
        <v>0.41656443865709153</v>
      </c>
      <c r="O177" s="57">
        <v>0.27316817952275946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0.54511293565865004</v>
      </c>
      <c r="D3" s="175">
        <f>IF(RES_hhdet_in_tes!D3=0,"",RES_hhdet_in_tes!D3/RES_hhdet_in_fec!D3)</f>
        <v>0.55680709957693686</v>
      </c>
      <c r="E3" s="175" t="str">
        <f>IF(RES_hhdet_in_tes!E3=0,"",RES_hhdet_in_tes!E3/RES_hhdet_in_fec!E3)</f>
        <v/>
      </c>
      <c r="F3" s="175" t="str">
        <f>IF(RES_hhdet_in_tes!F3=0,"",RES_hhdet_in_tes!F3/RES_hhdet_in_fec!F3)</f>
        <v/>
      </c>
      <c r="G3" s="175">
        <f>IF(RES_hhdet_in_tes!G3=0,"",RES_hhdet_in_tes!G3/RES_hhdet_in_fec!G3)</f>
        <v>0.56678184478570937</v>
      </c>
      <c r="H3" s="175">
        <f>IF(RES_hhdet_in_tes!H3=0,"",RES_hhdet_in_tes!H3/RES_hhdet_in_fec!H3)</f>
        <v>0.56684371710083203</v>
      </c>
      <c r="I3" s="175">
        <f>IF(RES_hhdet_in_tes!I3=0,"",RES_hhdet_in_tes!I3/RES_hhdet_in_fec!I3)</f>
        <v>0.57921319544282956</v>
      </c>
      <c r="J3" s="175">
        <f>IF(RES_hhdet_in_tes!J3=0,"",RES_hhdet_in_tes!J3/RES_hhdet_in_fec!J3)</f>
        <v>0.57311059960700006</v>
      </c>
      <c r="K3" s="175">
        <f>IF(RES_hhdet_in_tes!K3=0,"",RES_hhdet_in_tes!K3/RES_hhdet_in_fec!K3)</f>
        <v>0.58180301632257103</v>
      </c>
      <c r="L3" s="175" t="str">
        <f>IF(RES_hhdet_in_tes!L3=0,"",RES_hhdet_in_tes!L3/RES_hhdet_in_fec!L3)</f>
        <v/>
      </c>
      <c r="M3" s="175">
        <f>IF(RES_hhdet_in_tes!M3=0,"",RES_hhdet_in_tes!M3/RES_hhdet_in_fec!M3)</f>
        <v>0.59390337308445906</v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0.5139108510830106</v>
      </c>
      <c r="D4" s="169">
        <f>IF(RES_hhdet_in_tes!D4=0,"",RES_hhdet_in_tes!D4/RES_hhdet_in_fec!D4)</f>
        <v>0.5193084177756726</v>
      </c>
      <c r="E4" s="169" t="str">
        <f>IF(RES_hhdet_in_tes!E4=0,"",RES_hhdet_in_tes!E4/RES_hhdet_in_fec!E4)</f>
        <v/>
      </c>
      <c r="F4" s="169" t="str">
        <f>IF(RES_hhdet_in_tes!F4=0,"",RES_hhdet_in_tes!F4/RES_hhdet_in_fec!F4)</f>
        <v/>
      </c>
      <c r="G4" s="169">
        <f>IF(RES_hhdet_in_tes!G4=0,"",RES_hhdet_in_tes!G4/RES_hhdet_in_fec!G4)</f>
        <v>0.52828244255584489</v>
      </c>
      <c r="H4" s="169">
        <f>IF(RES_hhdet_in_tes!H4=0,"",RES_hhdet_in_tes!H4/RES_hhdet_in_fec!H4)</f>
        <v>0.52933210903520211</v>
      </c>
      <c r="I4" s="169">
        <f>IF(RES_hhdet_in_tes!I4=0,"",RES_hhdet_in_tes!I4/RES_hhdet_in_fec!I4)</f>
        <v>0.53205976421184809</v>
      </c>
      <c r="J4" s="169">
        <f>IF(RES_hhdet_in_tes!J4=0,"",RES_hhdet_in_tes!J4/RES_hhdet_in_fec!J4)</f>
        <v>0.53309343329742409</v>
      </c>
      <c r="K4" s="169">
        <f>IF(RES_hhdet_in_tes!K4=0,"",RES_hhdet_in_tes!K4/RES_hhdet_in_fec!K4)</f>
        <v>0.53582966886418049</v>
      </c>
      <c r="L4" s="169" t="str">
        <f>IF(RES_hhdet_in_tes!L4=0,"",RES_hhdet_in_tes!L4/RES_hhdet_in_fec!L4)</f>
        <v/>
      </c>
      <c r="M4" s="169">
        <f>IF(RES_hhdet_in_tes!M4=0,"",RES_hhdet_in_tes!M4/RES_hhdet_in_fec!M4)</f>
        <v>0.54063888256725456</v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0.51050149677112266</v>
      </c>
      <c r="D5" s="73">
        <f>IF(RES_hhdet_in_tes!D5=0,"",RES_hhdet_in_tes!D5/RES_hhdet_in_fec!D5)</f>
        <v>0.51342352739644315</v>
      </c>
      <c r="E5" s="73" t="str">
        <f>IF(RES_hhdet_in_tes!E5=0,"",RES_hhdet_in_tes!E5/RES_hhdet_in_fec!E5)</f>
        <v/>
      </c>
      <c r="F5" s="73" t="str">
        <f>IF(RES_hhdet_in_tes!F5=0,"",RES_hhdet_in_tes!F5/RES_hhdet_in_fec!F5)</f>
        <v/>
      </c>
      <c r="G5" s="73">
        <f>IF(RES_hhdet_in_tes!G5=0,"",RES_hhdet_in_tes!G5/RES_hhdet_in_fec!G5)</f>
        <v>0.52267547074743581</v>
      </c>
      <c r="H5" s="73">
        <f>IF(RES_hhdet_in_tes!H5=0,"",RES_hhdet_in_tes!H5/RES_hhdet_in_fec!H5)</f>
        <v>0.52522119426726543</v>
      </c>
      <c r="I5" s="73">
        <f>IF(RES_hhdet_in_tes!I5=0,"",RES_hhdet_in_tes!I5/RES_hhdet_in_fec!I5)</f>
        <v>0.52778132473014472</v>
      </c>
      <c r="J5" s="73">
        <f>IF(RES_hhdet_in_tes!J5=0,"",RES_hhdet_in_tes!J5/RES_hhdet_in_fec!J5)</f>
        <v>0.53131286901437846</v>
      </c>
      <c r="K5" s="73">
        <f>IF(RES_hhdet_in_tes!K5=0,"",RES_hhdet_in_tes!K5/RES_hhdet_in_fec!K5)</f>
        <v>0.53380318589611475</v>
      </c>
      <c r="L5" s="73" t="str">
        <f>IF(RES_hhdet_in_tes!L5=0,"",RES_hhdet_in_tes!L5/RES_hhdet_in_fec!L5)</f>
        <v/>
      </c>
      <c r="M5" s="73">
        <f>IF(RES_hhdet_in_tes!M5=0,"",RES_hhdet_in_tes!M5/RES_hhdet_in_fec!M5)</f>
        <v>0.5393981987465134</v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1.0198692677297658</v>
      </c>
      <c r="D6" s="73">
        <f>IF(RES_hhdet_in_tes!D6=0,"",RES_hhdet_in_tes!D6/RES_hhdet_in_fec!D6)</f>
        <v>1.0237040587438369</v>
      </c>
      <c r="E6" s="73" t="str">
        <f>IF(RES_hhdet_in_tes!E6=0,"",RES_hhdet_in_tes!E6/RES_hhdet_in_fec!E6)</f>
        <v/>
      </c>
      <c r="F6" s="73" t="str">
        <f>IF(RES_hhdet_in_tes!F6=0,"",RES_hhdet_in_tes!F6/RES_hhdet_in_fec!F6)</f>
        <v/>
      </c>
      <c r="G6" s="73">
        <f>IF(RES_hhdet_in_tes!G6=0,"",RES_hhdet_in_tes!G6/RES_hhdet_in_fec!G6)</f>
        <v>1.0320471195031025</v>
      </c>
      <c r="H6" s="73">
        <f>IF(RES_hhdet_in_tes!H6=0,"",RES_hhdet_in_tes!H6/RES_hhdet_in_fec!H6)</f>
        <v>1.0278577530960529</v>
      </c>
      <c r="I6" s="73">
        <f>IF(RES_hhdet_in_tes!I6=0,"",RES_hhdet_in_tes!I6/RES_hhdet_in_fec!I6)</f>
        <v>1.0258782322014885</v>
      </c>
      <c r="J6" s="73">
        <f>IF(RES_hhdet_in_tes!J6=0,"",RES_hhdet_in_tes!J6/RES_hhdet_in_fec!J6)</f>
        <v>1.0206785704306438</v>
      </c>
      <c r="K6" s="73">
        <f>IF(RES_hhdet_in_tes!K6=0,"",RES_hhdet_in_tes!K6/RES_hhdet_in_fec!K6)</f>
        <v>1.0173380413386814</v>
      </c>
      <c r="L6" s="73" t="str">
        <f>IF(RES_hhdet_in_tes!L6=0,"",RES_hhdet_in_tes!L6/RES_hhdet_in_fec!L6)</f>
        <v/>
      </c>
      <c r="M6" s="73">
        <f>IF(RES_hhdet_in_tes!M6=0,"",RES_hhdet_in_tes!M6/RES_hhdet_in_fec!M6)</f>
        <v>1.0172684436844723</v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1.8933408736487776</v>
      </c>
      <c r="D7" s="169">
        <f>IF(RES_hhdet_in_tes!D7=0,"",RES_hhdet_in_tes!D7/RES_hhdet_in_fec!D7)</f>
        <v>1.9607925874076184</v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>
        <f>IF(RES_hhdet_in_tes!G7=0,"",RES_hhdet_in_tes!G7/RES_hhdet_in_fec!G7)</f>
        <v>2.214401702654305</v>
      </c>
      <c r="H7" s="169">
        <f>IF(RES_hhdet_in_tes!H7=0,"",RES_hhdet_in_tes!H7/RES_hhdet_in_fec!H7)</f>
        <v>2.3156742486709381</v>
      </c>
      <c r="I7" s="169">
        <f>IF(RES_hhdet_in_tes!I7=0,"",RES_hhdet_in_tes!I7/RES_hhdet_in_fec!I7)</f>
        <v>2.4406163570653496</v>
      </c>
      <c r="J7" s="169">
        <f>IF(RES_hhdet_in_tes!J7=0,"",RES_hhdet_in_tes!J7/RES_hhdet_in_fec!J7)</f>
        <v>2.6327004673676959</v>
      </c>
      <c r="K7" s="169">
        <f>IF(RES_hhdet_in_tes!K7=0,"",RES_hhdet_in_tes!K7/RES_hhdet_in_fec!K7)</f>
        <v>2.9108814218607528</v>
      </c>
      <c r="L7" s="169" t="str">
        <f>IF(RES_hhdet_in_tes!L7=0,"",RES_hhdet_in_tes!L7/RES_hhdet_in_fec!L7)</f>
        <v/>
      </c>
      <c r="M7" s="169">
        <f>IF(RES_hhdet_in_tes!M7=0,"",RES_hhdet_in_tes!M7/RES_hhdet_in_fec!M7)</f>
        <v>3.5136742501564591</v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1.8933408736487776</v>
      </c>
      <c r="D8" s="73">
        <f>IF(RES_hhdet_in_tes!D8=0,"",RES_hhdet_in_tes!D8/RES_hhdet_in_fec!D8)</f>
        <v>1.9607925874076184</v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>
        <f>IF(RES_hhdet_in_tes!G8=0,"",RES_hhdet_in_tes!G8/RES_hhdet_in_fec!G8)</f>
        <v>2.214401702654305</v>
      </c>
      <c r="H8" s="73">
        <f>IF(RES_hhdet_in_tes!H8=0,"",RES_hhdet_in_tes!H8/RES_hhdet_in_fec!H8)</f>
        <v>2.3156742486709381</v>
      </c>
      <c r="I8" s="73">
        <f>IF(RES_hhdet_in_tes!I8=0,"",RES_hhdet_in_tes!I8/RES_hhdet_in_fec!I8)</f>
        <v>2.4406163570653496</v>
      </c>
      <c r="J8" s="73">
        <f>IF(RES_hhdet_in_tes!J8=0,"",RES_hhdet_in_tes!J8/RES_hhdet_in_fec!J8)</f>
        <v>2.6327004673676959</v>
      </c>
      <c r="K8" s="73">
        <f>IF(RES_hhdet_in_tes!K8=0,"",RES_hhdet_in_tes!K8/RES_hhdet_in_fec!K8)</f>
        <v>2.9108814218607528</v>
      </c>
      <c r="L8" s="73" t="str">
        <f>IF(RES_hhdet_in_tes!L8=0,"",RES_hhdet_in_tes!L8/RES_hhdet_in_fec!L8)</f>
        <v/>
      </c>
      <c r="M8" s="73">
        <f>IF(RES_hhdet_in_tes!M8=0,"",RES_hhdet_in_tes!M8/RES_hhdet_in_fec!M8)</f>
        <v>3.5136742501564591</v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0.71248856832991492</v>
      </c>
      <c r="D9" s="169">
        <f>IF(RES_hhdet_in_tes!D9=0,"",RES_hhdet_in_tes!D9/RES_hhdet_in_fec!D9)</f>
        <v>0.71513835657449598</v>
      </c>
      <c r="E9" s="169" t="str">
        <f>IF(RES_hhdet_in_tes!E9=0,"",RES_hhdet_in_tes!E9/RES_hhdet_in_fec!E9)</f>
        <v/>
      </c>
      <c r="F9" s="169" t="str">
        <f>IF(RES_hhdet_in_tes!F9=0,"",RES_hhdet_in_tes!F9/RES_hhdet_in_fec!F9)</f>
        <v/>
      </c>
      <c r="G9" s="169">
        <f>IF(RES_hhdet_in_tes!G9=0,"",RES_hhdet_in_tes!G9/RES_hhdet_in_fec!G9)</f>
        <v>0.72915116795655521</v>
      </c>
      <c r="H9" s="169">
        <f>IF(RES_hhdet_in_tes!H9=0,"",RES_hhdet_in_tes!H9/RES_hhdet_in_fec!H9)</f>
        <v>0.73357302692324311</v>
      </c>
      <c r="I9" s="169">
        <f>IF(RES_hhdet_in_tes!I9=0,"",RES_hhdet_in_tes!I9/RES_hhdet_in_fec!I9)</f>
        <v>0.73955279535724183</v>
      </c>
      <c r="J9" s="169">
        <f>IF(RES_hhdet_in_tes!J9=0,"",RES_hhdet_in_tes!J9/RES_hhdet_in_fec!J9)</f>
        <v>0.74191259856988501</v>
      </c>
      <c r="K9" s="169">
        <f>IF(RES_hhdet_in_tes!K9=0,"",RES_hhdet_in_tes!K9/RES_hhdet_in_fec!K9)</f>
        <v>0.75132744448419087</v>
      </c>
      <c r="L9" s="169" t="str">
        <f>IF(RES_hhdet_in_tes!L9=0,"",RES_hhdet_in_tes!L9/RES_hhdet_in_fec!L9)</f>
        <v/>
      </c>
      <c r="M9" s="169">
        <f>IF(RES_hhdet_in_tes!M9=0,"",RES_hhdet_in_tes!M9/RES_hhdet_in_fec!M9)</f>
        <v>0.76918077617666258</v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0.70797104615037398</v>
      </c>
      <c r="D15" s="171">
        <f>IF(RES_hhdet_in_tes!D15=0,"",RES_hhdet_in_tes!D15/RES_hhdet_in_fec!D15)</f>
        <v>0.71323466924832923</v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>
        <f>IF(RES_hhdet_in_tes!G15=0,"",RES_hhdet_in_tes!G15/RES_hhdet_in_fec!G15)</f>
        <v>0.72863132404903608</v>
      </c>
      <c r="H15" s="171">
        <f>IF(RES_hhdet_in_tes!H15=0,"",RES_hhdet_in_tes!H15/RES_hhdet_in_fec!H15)</f>
        <v>0.73141389459830664</v>
      </c>
      <c r="I15" s="171">
        <f>IF(RES_hhdet_in_tes!I15=0,"",RES_hhdet_in_tes!I15/RES_hhdet_in_fec!I15)</f>
        <v>0.73504651252750852</v>
      </c>
      <c r="J15" s="171">
        <f>IF(RES_hhdet_in_tes!J15=0,"",RES_hhdet_in_tes!J15/RES_hhdet_in_fec!J15)</f>
        <v>0.7385010083272715</v>
      </c>
      <c r="K15" s="171">
        <f>IF(RES_hhdet_in_tes!K15=0,"",RES_hhdet_in_tes!K15/RES_hhdet_in_fec!K15)</f>
        <v>0.73933113374760151</v>
      </c>
      <c r="L15" s="171" t="str">
        <f>IF(RES_hhdet_in_tes!L15=0,"",RES_hhdet_in_tes!L15/RES_hhdet_in_fec!L15)</f>
        <v/>
      </c>
      <c r="M15" s="171">
        <f>IF(RES_hhdet_in_tes!M15=0,"",RES_hhdet_in_tes!M15/RES_hhdet_in_fec!M15)</f>
        <v>0.74616135836075081</v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>
        <f>IF(RES_hhdet_in_tes!C16=0,"",RES_hhdet_in_tes!C16/RES_hhdet_in_fec!C16)</f>
        <v>0.77678690503730918</v>
      </c>
      <c r="D16" s="170">
        <f>IF(RES_hhdet_in_tes!D16=0,"",RES_hhdet_in_tes!D16/RES_hhdet_in_fec!D16)</f>
        <v>0.77013295552786143</v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>
        <f>IF(RES_hhdet_in_tes!G16=0,"",RES_hhdet_in_tes!G16/RES_hhdet_in_fec!G16)</f>
        <v>0.78015261164339345</v>
      </c>
      <c r="H16" s="170">
        <f>IF(RES_hhdet_in_tes!H16=0,"",RES_hhdet_in_tes!H16/RES_hhdet_in_fec!H16)</f>
        <v>0.79355137652805907</v>
      </c>
      <c r="I16" s="170">
        <f>IF(RES_hhdet_in_tes!I16=0,"",RES_hhdet_in_tes!I16/RES_hhdet_in_fec!I16)</f>
        <v>0.79650190928012332</v>
      </c>
      <c r="J16" s="170">
        <f>IF(RES_hhdet_in_tes!J16=0,"",RES_hhdet_in_tes!J16/RES_hhdet_in_fec!J16)</f>
        <v>0.80125359406334717</v>
      </c>
      <c r="K16" s="170">
        <f>IF(RES_hhdet_in_tes!K16=0,"",RES_hhdet_in_tes!K16/RES_hhdet_in_fec!K16)</f>
        <v>0.80406150722931813</v>
      </c>
      <c r="L16" s="170" t="str">
        <f>IF(RES_hhdet_in_tes!L16=0,"",RES_hhdet_in_tes!L16/RES_hhdet_in_fec!L16)</f>
        <v/>
      </c>
      <c r="M16" s="170">
        <f>IF(RES_hhdet_in_tes!M16=0,"",RES_hhdet_in_tes!M16/RES_hhdet_in_fec!M16)</f>
        <v>0.81851792749480878</v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>
        <f>IF(RES_hhdet_in_tes!C17=0,"",RES_hhdet_in_tes!C17/RES_hhdet_in_fec!C17)</f>
        <v>0.70513253484468152</v>
      </c>
      <c r="D17" s="73">
        <f>IF(RES_hhdet_in_tes!D17=0,"",RES_hhdet_in_tes!D17/RES_hhdet_in_fec!D17)</f>
        <v>0.70736001196259346</v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>
        <f>IF(RES_hhdet_in_tes!G17=0,"",RES_hhdet_in_tes!G17/RES_hhdet_in_fec!G17)</f>
        <v>0.71925646089249073</v>
      </c>
      <c r="H17" s="73">
        <f>IF(RES_hhdet_in_tes!H17=0,"",RES_hhdet_in_tes!H17/RES_hhdet_in_fec!H17)</f>
        <v>0.72809941002710432</v>
      </c>
      <c r="I17" s="73">
        <f>IF(RES_hhdet_in_tes!I17=0,"",RES_hhdet_in_tes!I17/RES_hhdet_in_fec!I17)</f>
        <v>0.73269777854180973</v>
      </c>
      <c r="J17" s="73">
        <f>IF(RES_hhdet_in_tes!J17=0,"",RES_hhdet_in_tes!J17/RES_hhdet_in_fec!J17)</f>
        <v>0.73670240881269566</v>
      </c>
      <c r="K17" s="73">
        <f>IF(RES_hhdet_in_tes!K17=0,"",RES_hhdet_in_tes!K17/RES_hhdet_in_fec!K17)</f>
        <v>0.73995207464914692</v>
      </c>
      <c r="L17" s="73" t="str">
        <f>IF(RES_hhdet_in_tes!L17=0,"",RES_hhdet_in_tes!L17/RES_hhdet_in_fec!L17)</f>
        <v/>
      </c>
      <c r="M17" s="73">
        <f>IF(RES_hhdet_in_tes!M17=0,"",RES_hhdet_in_tes!M17/RES_hhdet_in_fec!M17)</f>
        <v>0.7493060660265396</v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>
        <f>IF(RES_hhdet_in_tes!C18=0,"",RES_hhdet_in_tes!C18/RES_hhdet_in_fec!C18)</f>
        <v>1.0135980430139324</v>
      </c>
      <c r="D18" s="73">
        <f>IF(RES_hhdet_in_tes!D18=0,"",RES_hhdet_in_tes!D18/RES_hhdet_in_fec!D18)</f>
        <v>1.0054892616738291</v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>
        <f>IF(RES_hhdet_in_tes!G18=0,"",RES_hhdet_in_tes!G18/RES_hhdet_in_fec!G18)</f>
        <v>1.0109049815188562</v>
      </c>
      <c r="H18" s="73">
        <f>IF(RES_hhdet_in_tes!H18=0,"",RES_hhdet_in_tes!H18/RES_hhdet_in_fec!H18)</f>
        <v>1.0122930578701228</v>
      </c>
      <c r="I18" s="73">
        <f>IF(RES_hhdet_in_tes!I18=0,"",RES_hhdet_in_tes!I18/RES_hhdet_in_fec!I18)</f>
        <v>1.0093513157949574</v>
      </c>
      <c r="J18" s="73">
        <f>IF(RES_hhdet_in_tes!J18=0,"",RES_hhdet_in_tes!J18/RES_hhdet_in_fec!J18)</f>
        <v>1.005766429740508</v>
      </c>
      <c r="K18" s="73">
        <f>IF(RES_hhdet_in_tes!K18=0,"",RES_hhdet_in_tes!K18/RES_hhdet_in_fec!K18)</f>
        <v>1.0032547558482228</v>
      </c>
      <c r="L18" s="73" t="str">
        <f>IF(RES_hhdet_in_tes!L18=0,"",RES_hhdet_in_tes!L18/RES_hhdet_in_fec!L18)</f>
        <v/>
      </c>
      <c r="M18" s="73">
        <f>IF(RES_hhdet_in_tes!M18=0,"",RES_hhdet_in_tes!M18/RES_hhdet_in_fec!M18)</f>
        <v>1.013634325943084</v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0.82919963954244313</v>
      </c>
      <c r="D19" s="169">
        <f>IF(RES_hhdet_in_tes!D19=0,"",RES_hhdet_in_tes!D19/RES_hhdet_in_fec!D19)</f>
        <v>0.83131948254904608</v>
      </c>
      <c r="E19" s="169" t="str">
        <f>IF(RES_hhdet_in_tes!E19=0,"",RES_hhdet_in_tes!E19/RES_hhdet_in_fec!E19)</f>
        <v/>
      </c>
      <c r="F19" s="169" t="str">
        <f>IF(RES_hhdet_in_tes!F19=0,"",RES_hhdet_in_tes!F19/RES_hhdet_in_fec!F19)</f>
        <v/>
      </c>
      <c r="G19" s="169">
        <f>IF(RES_hhdet_in_tes!G19=0,"",RES_hhdet_in_tes!G19/RES_hhdet_in_fec!G19)</f>
        <v>0.84011817476871065</v>
      </c>
      <c r="H19" s="169">
        <f>IF(RES_hhdet_in_tes!H19=0,"",RES_hhdet_in_tes!H19/RES_hhdet_in_fec!H19)</f>
        <v>0.79964416918193348</v>
      </c>
      <c r="I19" s="169">
        <f>IF(RES_hhdet_in_tes!I19=0,"",RES_hhdet_in_tes!I19/RES_hhdet_in_fec!I19)</f>
        <v>0.84698069204091231</v>
      </c>
      <c r="J19" s="169">
        <f>IF(RES_hhdet_in_tes!J19=0,"",RES_hhdet_in_tes!J19/RES_hhdet_in_fec!J19)</f>
        <v>0.8487874160963822</v>
      </c>
      <c r="K19" s="169">
        <f>IF(RES_hhdet_in_tes!K19=0,"",RES_hhdet_in_tes!K19/RES_hhdet_in_fec!K19)</f>
        <v>0.84741494715108412</v>
      </c>
      <c r="L19" s="169" t="str">
        <f>IF(RES_hhdet_in_tes!L19=0,"",RES_hhdet_in_tes!L19/RES_hhdet_in_fec!L19)</f>
        <v/>
      </c>
      <c r="M19" s="169">
        <f>IF(RES_hhdet_in_tes!M19=0,"",RES_hhdet_in_tes!M19/RES_hhdet_in_fec!M19)</f>
        <v>0.85183955446508508</v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>
        <f>IF(RES_hhdet_in_tes!H21=0,"",RES_hhdet_in_tes!H21/RES_hhdet_in_fec!H21)</f>
        <v>0.47389322223687363</v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0.82919963954244313</v>
      </c>
      <c r="D22" s="65">
        <f>IF(RES_hhdet_in_tes!D22=0,"",RES_hhdet_in_tes!D22/RES_hhdet_in_fec!D22)</f>
        <v>0.83131948254904608</v>
      </c>
      <c r="E22" s="65" t="str">
        <f>IF(RES_hhdet_in_tes!E22=0,"",RES_hhdet_in_tes!E22/RES_hhdet_in_fec!E22)</f>
        <v/>
      </c>
      <c r="F22" s="65" t="str">
        <f>IF(RES_hhdet_in_tes!F22=0,"",RES_hhdet_in_tes!F22/RES_hhdet_in_fec!F22)</f>
        <v/>
      </c>
      <c r="G22" s="65">
        <f>IF(RES_hhdet_in_tes!G22=0,"",RES_hhdet_in_tes!G22/RES_hhdet_in_fec!G22)</f>
        <v>0.84011817476871065</v>
      </c>
      <c r="H22" s="65">
        <f>IF(RES_hhdet_in_tes!H22=0,"",RES_hhdet_in_tes!H22/RES_hhdet_in_fec!H22)</f>
        <v>0.84312508183108392</v>
      </c>
      <c r="I22" s="65">
        <f>IF(RES_hhdet_in_tes!I22=0,"",RES_hhdet_in_tes!I22/RES_hhdet_in_fec!I22)</f>
        <v>0.84698069204091231</v>
      </c>
      <c r="J22" s="65">
        <f>IF(RES_hhdet_in_tes!J22=0,"",RES_hhdet_in_tes!J22/RES_hhdet_in_fec!J22)</f>
        <v>0.8487874160963822</v>
      </c>
      <c r="K22" s="65">
        <f>IF(RES_hhdet_in_tes!K22=0,"",RES_hhdet_in_tes!K22/RES_hhdet_in_fec!K22)</f>
        <v>0.84741494715108412</v>
      </c>
      <c r="L22" s="65" t="str">
        <f>IF(RES_hhdet_in_tes!L22=0,"",RES_hhdet_in_tes!L22/RES_hhdet_in_fec!L22)</f>
        <v/>
      </c>
      <c r="M22" s="65">
        <f>IF(RES_hhdet_in_tes!M22=0,"",RES_hhdet_in_tes!M22/RES_hhdet_in_fec!M22)</f>
        <v>0.85183955446508508</v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0.63240818638086405</v>
      </c>
      <c r="D24" s="175">
        <f>IF(RES_hhdet_in_tes!D24=0,"",RES_hhdet_in_tes!D24/RES_hhdet_in_fec!D24)</f>
        <v>0.63818421425378313</v>
      </c>
      <c r="E24" s="175">
        <f>IF(RES_hhdet_in_tes!E24=0,"",RES_hhdet_in_tes!E24/RES_hhdet_in_fec!E24)</f>
        <v>0.68843716479767125</v>
      </c>
      <c r="F24" s="175">
        <f>IF(RES_hhdet_in_tes!F24=0,"",RES_hhdet_in_tes!F24/RES_hhdet_in_fec!F24)</f>
        <v>0.64598017318683498</v>
      </c>
      <c r="G24" s="175">
        <f>IF(RES_hhdet_in_tes!G24=0,"",RES_hhdet_in_tes!G24/RES_hhdet_in_fec!G24)</f>
        <v>0.66778177464402089</v>
      </c>
      <c r="H24" s="175">
        <f>IF(RES_hhdet_in_tes!H24=0,"",RES_hhdet_in_tes!H24/RES_hhdet_in_fec!H24)</f>
        <v>0.69145571956544283</v>
      </c>
      <c r="I24" s="175">
        <f>IF(RES_hhdet_in_tes!I24=0,"",RES_hhdet_in_tes!I24/RES_hhdet_in_fec!I24)</f>
        <v>0.65232408053472579</v>
      </c>
      <c r="J24" s="175">
        <f>IF(RES_hhdet_in_tes!J24=0,"",RES_hhdet_in_tes!J24/RES_hhdet_in_fec!J24)</f>
        <v>0.655475316983267</v>
      </c>
      <c r="K24" s="175">
        <f>IF(RES_hhdet_in_tes!K24=0,"",RES_hhdet_in_tes!K24/RES_hhdet_in_fec!K24)</f>
        <v>0.71249199872196756</v>
      </c>
      <c r="L24" s="175">
        <f>IF(RES_hhdet_in_tes!L24=0,"",RES_hhdet_in_tes!L24/RES_hhdet_in_fec!L24)</f>
        <v>0.71682665095155196</v>
      </c>
      <c r="M24" s="175">
        <f>IF(RES_hhdet_in_tes!M24=0,"",RES_hhdet_in_tes!M24/RES_hhdet_in_fec!M24)</f>
        <v>0.6726012298391546</v>
      </c>
      <c r="N24" s="175">
        <f>IF(RES_hhdet_in_tes!N24=0,"",RES_hhdet_in_tes!N24/RES_hhdet_in_fec!N24)</f>
        <v>0.7225077133043003</v>
      </c>
      <c r="O24" s="175" t="str">
        <f>IF(RES_hhdet_in_tes!O24=0,"",RES_hhdet_in_tes!O24/RES_hhdet_in_fec!O24)</f>
        <v/>
      </c>
      <c r="P24" s="175">
        <f>IF(RES_hhdet_in_tes!P24=0,"",RES_hhdet_in_tes!P24/RES_hhdet_in_fec!P24)</f>
        <v>0.67962310981515295</v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0.6549888901277906</v>
      </c>
      <c r="D25" s="169">
        <f>IF(RES_hhdet_in_tes!D25=0,"",RES_hhdet_in_tes!D25/RES_hhdet_in_fec!D25)</f>
        <v>0.66253420738456692</v>
      </c>
      <c r="E25" s="169">
        <f>IF(RES_hhdet_in_tes!E25=0,"",RES_hhdet_in_tes!E25/RES_hhdet_in_fec!E25)</f>
        <v>0.67324400947785534</v>
      </c>
      <c r="F25" s="169">
        <f>IF(RES_hhdet_in_tes!F25=0,"",RES_hhdet_in_tes!F25/RES_hhdet_in_fec!F25)</f>
        <v>0.66981425559411034</v>
      </c>
      <c r="G25" s="169">
        <f>IF(RES_hhdet_in_tes!G25=0,"",RES_hhdet_in_tes!G25/RES_hhdet_in_fec!G25)</f>
        <v>0.67073313362917608</v>
      </c>
      <c r="H25" s="169">
        <f>IF(RES_hhdet_in_tes!H25=0,"",RES_hhdet_in_tes!H25/RES_hhdet_in_fec!H25)</f>
        <v>0.68492347177779722</v>
      </c>
      <c r="I25" s="169">
        <f>IF(RES_hhdet_in_tes!I25=0,"",RES_hhdet_in_tes!I25/RES_hhdet_in_fec!I25)</f>
        <v>0.68041140071722017</v>
      </c>
      <c r="J25" s="169">
        <f>IF(RES_hhdet_in_tes!J25=0,"",RES_hhdet_in_tes!J25/RES_hhdet_in_fec!J25)</f>
        <v>0.67608095052396622</v>
      </c>
      <c r="K25" s="169">
        <f>IF(RES_hhdet_in_tes!K25=0,"",RES_hhdet_in_tes!K25/RES_hhdet_in_fec!K25)</f>
        <v>0.69008990914993207</v>
      </c>
      <c r="L25" s="169">
        <f>IF(RES_hhdet_in_tes!L25=0,"",RES_hhdet_in_tes!L25/RES_hhdet_in_fec!L25)</f>
        <v>0.69206372838776464</v>
      </c>
      <c r="M25" s="169">
        <f>IF(RES_hhdet_in_tes!M25=0,"",RES_hhdet_in_tes!M25/RES_hhdet_in_fec!M25)</f>
        <v>0.69247361742716262</v>
      </c>
      <c r="N25" s="169">
        <f>IF(RES_hhdet_in_tes!N25=0,"",RES_hhdet_in_tes!N25/RES_hhdet_in_fec!N25)</f>
        <v>0.6970829835199629</v>
      </c>
      <c r="O25" s="169" t="str">
        <f>IF(RES_hhdet_in_tes!O25=0,"",RES_hhdet_in_tes!O25/RES_hhdet_in_fec!O25)</f>
        <v/>
      </c>
      <c r="P25" s="169">
        <f>IF(RES_hhdet_in_tes!P25=0,"",RES_hhdet_in_tes!P25/RES_hhdet_in_fec!P25)</f>
        <v>0.70637065870466809</v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0.64638936232762612</v>
      </c>
      <c r="D26" s="73">
        <f>IF(RES_hhdet_in_tes!D26=0,"",RES_hhdet_in_tes!D26/RES_hhdet_in_fec!D26)</f>
        <v>0.64806291692296891</v>
      </c>
      <c r="E26" s="73">
        <f>IF(RES_hhdet_in_tes!E26=0,"",RES_hhdet_in_tes!E26/RES_hhdet_in_fec!E26)</f>
        <v>0.66044539735993602</v>
      </c>
      <c r="F26" s="73">
        <f>IF(RES_hhdet_in_tes!F26=0,"",RES_hhdet_in_tes!F26/RES_hhdet_in_fec!F26)</f>
        <v>0.65623800214572958</v>
      </c>
      <c r="G26" s="73">
        <f>IF(RES_hhdet_in_tes!G26=0,"",RES_hhdet_in_tes!G26/RES_hhdet_in_fec!G26)</f>
        <v>0.65742476156534813</v>
      </c>
      <c r="H26" s="73">
        <f>IF(RES_hhdet_in_tes!H26=0,"",RES_hhdet_in_tes!H26/RES_hhdet_in_fec!H26)</f>
        <v>0.67514833763725213</v>
      </c>
      <c r="I26" s="73">
        <f>IF(RES_hhdet_in_tes!I26=0,"",RES_hhdet_in_tes!I26/RES_hhdet_in_fec!I26)</f>
        <v>0.67048611450715545</v>
      </c>
      <c r="J26" s="73">
        <f>IF(RES_hhdet_in_tes!J26=0,"",RES_hhdet_in_tes!J26/RES_hhdet_in_fec!J26)</f>
        <v>0.67192355899705736</v>
      </c>
      <c r="K26" s="73">
        <f>IF(RES_hhdet_in_tes!K26=0,"",RES_hhdet_in_tes!K26/RES_hhdet_in_fec!K26)</f>
        <v>0.68535099255451704</v>
      </c>
      <c r="L26" s="73">
        <f>IF(RES_hhdet_in_tes!L26=0,"",RES_hhdet_in_tes!L26/RES_hhdet_in_fec!L26)</f>
        <v>0.68927706643275455</v>
      </c>
      <c r="M26" s="73">
        <f>IF(RES_hhdet_in_tes!M26=0,"",RES_hhdet_in_tes!M26/RES_hhdet_in_fec!M26)</f>
        <v>0.68961233062241978</v>
      </c>
      <c r="N26" s="73">
        <f>IF(RES_hhdet_in_tes!N26=0,"",RES_hhdet_in_tes!N26/RES_hhdet_in_fec!N26)</f>
        <v>0.69251308643331366</v>
      </c>
      <c r="O26" s="73" t="str">
        <f>IF(RES_hhdet_in_tes!O26=0,"",RES_hhdet_in_tes!O26/RES_hhdet_in_fec!O26)</f>
        <v/>
      </c>
      <c r="P26" s="73">
        <f>IF(RES_hhdet_in_tes!P26=0,"",RES_hhdet_in_tes!P26/RES_hhdet_in_fec!P26)</f>
        <v>0.70055730654301485</v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1.0831776917362792</v>
      </c>
      <c r="D27" s="73">
        <f>IF(RES_hhdet_in_tes!D27=0,"",RES_hhdet_in_tes!D27/RES_hhdet_in_fec!D27)</f>
        <v>1.0754702173430737</v>
      </c>
      <c r="E27" s="73">
        <f>IF(RES_hhdet_in_tes!E27=0,"",RES_hhdet_in_tes!E27/RES_hhdet_in_fec!E27)</f>
        <v>1.0877488676012532</v>
      </c>
      <c r="F27" s="73">
        <f>IF(RES_hhdet_in_tes!F27=0,"",RES_hhdet_in_tes!F27/RES_hhdet_in_fec!F27)</f>
        <v>1.0724002432218518</v>
      </c>
      <c r="G27" s="73">
        <f>IF(RES_hhdet_in_tes!G27=0,"",RES_hhdet_in_tes!G27/RES_hhdet_in_fec!G27)</f>
        <v>1.0620317339811154</v>
      </c>
      <c r="H27" s="73">
        <f>IF(RES_hhdet_in_tes!H27=0,"",RES_hhdet_in_tes!H27/RES_hhdet_in_fec!H27)</f>
        <v>1.0683130530929705</v>
      </c>
      <c r="I27" s="73">
        <f>IF(RES_hhdet_in_tes!I27=0,"",RES_hhdet_in_tes!I27/RES_hhdet_in_fec!I27)</f>
        <v>1.0493757496072287</v>
      </c>
      <c r="J27" s="73">
        <f>IF(RES_hhdet_in_tes!J27=0,"",RES_hhdet_in_tes!J27/RES_hhdet_in_fec!J27)</f>
        <v>1.0446069071408404</v>
      </c>
      <c r="K27" s="73">
        <f>IF(RES_hhdet_in_tes!K27=0,"",RES_hhdet_in_tes!K27/RES_hhdet_in_fec!K27)</f>
        <v>1.0532961080160907</v>
      </c>
      <c r="L27" s="73">
        <f>IF(RES_hhdet_in_tes!L27=0,"",RES_hhdet_in_tes!L27/RES_hhdet_in_fec!L27)</f>
        <v>1.0523825796095634</v>
      </c>
      <c r="M27" s="73">
        <f>IF(RES_hhdet_in_tes!M27=0,"",RES_hhdet_in_tes!M27/RES_hhdet_in_fec!M27)</f>
        <v>1.0461475877123858</v>
      </c>
      <c r="N27" s="73">
        <f>IF(RES_hhdet_in_tes!N27=0,"",RES_hhdet_in_tes!N27/RES_hhdet_in_fec!N27)</f>
        <v>1.0452577104331224</v>
      </c>
      <c r="O27" s="73" t="str">
        <f>IF(RES_hhdet_in_tes!O27=0,"",RES_hhdet_in_tes!O27/RES_hhdet_in_fec!O27)</f>
        <v/>
      </c>
      <c r="P27" s="73">
        <f>IF(RES_hhdet_in_tes!P27=0,"",RES_hhdet_in_tes!P27/RES_hhdet_in_fec!P27)</f>
        <v>1.0378962562053176</v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1.893588980364058</v>
      </c>
      <c r="D28" s="169">
        <f>IF(RES_hhdet_in_tes!D28=0,"",RES_hhdet_in_tes!D28/RES_hhdet_in_fec!D28)</f>
        <v>1.9606895726602811</v>
      </c>
      <c r="E28" s="169">
        <f>IF(RES_hhdet_in_tes!E28=0,"",RES_hhdet_in_tes!E28/RES_hhdet_in_fec!E28)</f>
        <v>2.0383443612233143</v>
      </c>
      <c r="F28" s="169">
        <f>IF(RES_hhdet_in_tes!F28=0,"",RES_hhdet_in_tes!F28/RES_hhdet_in_fec!F28)</f>
        <v>2.1311069650417309</v>
      </c>
      <c r="G28" s="169">
        <f>IF(RES_hhdet_in_tes!G28=0,"",RES_hhdet_in_tes!G28/RES_hhdet_in_fec!G28)</f>
        <v>2.2438919306358378</v>
      </c>
      <c r="H28" s="169">
        <f>IF(RES_hhdet_in_tes!H28=0,"",RES_hhdet_in_tes!H28/RES_hhdet_in_fec!H28)</f>
        <v>2.3855556473459845</v>
      </c>
      <c r="I28" s="169">
        <f>IF(RES_hhdet_in_tes!I28=0,"",RES_hhdet_in_tes!I28/RES_hhdet_in_fec!I28)</f>
        <v>2.551120734611847</v>
      </c>
      <c r="J28" s="169">
        <f>IF(RES_hhdet_in_tes!J28=0,"",RES_hhdet_in_tes!J28/RES_hhdet_in_fec!J28)</f>
        <v>2.6707062504530663</v>
      </c>
      <c r="K28" s="169">
        <f>IF(RES_hhdet_in_tes!K28=0,"",RES_hhdet_in_tes!K28/RES_hhdet_in_fec!K28)</f>
        <v>2.8922526285714394</v>
      </c>
      <c r="L28" s="169">
        <f>IF(RES_hhdet_in_tes!L28=0,"",RES_hhdet_in_tes!L28/RES_hhdet_in_fec!L28)</f>
        <v>3.1686439521825873</v>
      </c>
      <c r="M28" s="169">
        <f>IF(RES_hhdet_in_tes!M28=0,"",RES_hhdet_in_tes!M28/RES_hhdet_in_fec!M28)</f>
        <v>3.3795645358113164</v>
      </c>
      <c r="N28" s="169">
        <f>IF(RES_hhdet_in_tes!N28=0,"",RES_hhdet_in_tes!N28/RES_hhdet_in_fec!N28)</f>
        <v>3.5464876791613116</v>
      </c>
      <c r="O28" s="169" t="str">
        <f>IF(RES_hhdet_in_tes!O28=0,"",RES_hhdet_in_tes!O28/RES_hhdet_in_fec!O28)</f>
        <v/>
      </c>
      <c r="P28" s="169">
        <f>IF(RES_hhdet_in_tes!P28=0,"",RES_hhdet_in_tes!P28/RES_hhdet_in_fec!P28)</f>
        <v>3.7581428601982019</v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1.893588980364058</v>
      </c>
      <c r="D29" s="73">
        <f>IF(RES_hhdet_in_tes!D29=0,"",RES_hhdet_in_tes!D29/RES_hhdet_in_fec!D29)</f>
        <v>1.9606895726602811</v>
      </c>
      <c r="E29" s="73">
        <f>IF(RES_hhdet_in_tes!E29=0,"",RES_hhdet_in_tes!E29/RES_hhdet_in_fec!E29)</f>
        <v>2.0383443612233143</v>
      </c>
      <c r="F29" s="73">
        <f>IF(RES_hhdet_in_tes!F29=0,"",RES_hhdet_in_tes!F29/RES_hhdet_in_fec!F29)</f>
        <v>2.1311069650417309</v>
      </c>
      <c r="G29" s="73">
        <f>IF(RES_hhdet_in_tes!G29=0,"",RES_hhdet_in_tes!G29/RES_hhdet_in_fec!G29)</f>
        <v>2.2438919306358378</v>
      </c>
      <c r="H29" s="73">
        <f>IF(RES_hhdet_in_tes!H29=0,"",RES_hhdet_in_tes!H29/RES_hhdet_in_fec!H29)</f>
        <v>2.3855556473459845</v>
      </c>
      <c r="I29" s="73">
        <f>IF(RES_hhdet_in_tes!I29=0,"",RES_hhdet_in_tes!I29/RES_hhdet_in_fec!I29)</f>
        <v>2.551120734611847</v>
      </c>
      <c r="J29" s="73">
        <f>IF(RES_hhdet_in_tes!J29=0,"",RES_hhdet_in_tes!J29/RES_hhdet_in_fec!J29)</f>
        <v>2.6707062504530663</v>
      </c>
      <c r="K29" s="73">
        <f>IF(RES_hhdet_in_tes!K29=0,"",RES_hhdet_in_tes!K29/RES_hhdet_in_fec!K29)</f>
        <v>2.8922526285714394</v>
      </c>
      <c r="L29" s="73">
        <f>IF(RES_hhdet_in_tes!L29=0,"",RES_hhdet_in_tes!L29/RES_hhdet_in_fec!L29)</f>
        <v>3.1686439521825873</v>
      </c>
      <c r="M29" s="73">
        <f>IF(RES_hhdet_in_tes!M29=0,"",RES_hhdet_in_tes!M29/RES_hhdet_in_fec!M29)</f>
        <v>3.3795645358113164</v>
      </c>
      <c r="N29" s="73">
        <f>IF(RES_hhdet_in_tes!N29=0,"",RES_hhdet_in_tes!N29/RES_hhdet_in_fec!N29)</f>
        <v>3.5464876791613116</v>
      </c>
      <c r="O29" s="73" t="str">
        <f>IF(RES_hhdet_in_tes!O29=0,"",RES_hhdet_in_tes!O29/RES_hhdet_in_fec!O29)</f>
        <v/>
      </c>
      <c r="P29" s="73">
        <f>IF(RES_hhdet_in_tes!P29=0,"",RES_hhdet_in_tes!P29/RES_hhdet_in_fec!P29)</f>
        <v>3.7581428601982019</v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0.57314913116983657</v>
      </c>
      <c r="D30" s="169">
        <f>IF(RES_hhdet_in_tes!D30=0,"",RES_hhdet_in_tes!D30/RES_hhdet_in_fec!D30)</f>
        <v>0.57269236257787959</v>
      </c>
      <c r="E30" s="169">
        <f>IF(RES_hhdet_in_tes!E30=0,"",RES_hhdet_in_tes!E30/RES_hhdet_in_fec!E30)</f>
        <v>0.7243693570222467</v>
      </c>
      <c r="F30" s="169">
        <f>IF(RES_hhdet_in_tes!F30=0,"",RES_hhdet_in_tes!F30/RES_hhdet_in_fec!F30)</f>
        <v>0.57878685828585685</v>
      </c>
      <c r="G30" s="169">
        <f>IF(RES_hhdet_in_tes!G30=0,"",RES_hhdet_in_tes!G30/RES_hhdet_in_fec!G30)</f>
        <v>0.5802318531879026</v>
      </c>
      <c r="H30" s="169">
        <f>IF(RES_hhdet_in_tes!H30=0,"",RES_hhdet_in_tes!H30/RES_hhdet_in_fec!H30)</f>
        <v>0.73728560595061055</v>
      </c>
      <c r="I30" s="169">
        <f>IF(RES_hhdet_in_tes!I30=0,"",RES_hhdet_in_tes!I30/RES_hhdet_in_fec!I30)</f>
        <v>0.59105208041938173</v>
      </c>
      <c r="J30" s="169">
        <f>IF(RES_hhdet_in_tes!J30=0,"",RES_hhdet_in_tes!J30/RES_hhdet_in_fec!J30)</f>
        <v>0.59666336280927645</v>
      </c>
      <c r="K30" s="169">
        <f>IF(RES_hhdet_in_tes!K30=0,"",RES_hhdet_in_tes!K30/RES_hhdet_in_fec!K30)</f>
        <v>0.76221781665051802</v>
      </c>
      <c r="L30" s="169">
        <f>IF(RES_hhdet_in_tes!L30=0,"",RES_hhdet_in_tes!L30/RES_hhdet_in_fec!L30)</f>
        <v>0.76389170360894298</v>
      </c>
      <c r="M30" s="169">
        <f>IF(RES_hhdet_in_tes!M30=0,"",RES_hhdet_in_tes!M30/RES_hhdet_in_fec!M30)</f>
        <v>0.61762386137707981</v>
      </c>
      <c r="N30" s="169">
        <f>IF(RES_hhdet_in_tes!N30=0,"",RES_hhdet_in_tes!N30/RES_hhdet_in_fec!N30)</f>
        <v>0.62844802313902337</v>
      </c>
      <c r="O30" s="169" t="str">
        <f>IF(RES_hhdet_in_tes!O30=0,"",RES_hhdet_in_tes!O30/RES_hhdet_in_fec!O30)</f>
        <v/>
      </c>
      <c r="P30" s="169">
        <f>IF(RES_hhdet_in_tes!P30=0,"",RES_hhdet_in_tes!P30/RES_hhdet_in_fec!P30)</f>
        <v>0.63024770662758689</v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0.56955552730040027</v>
      </c>
      <c r="D31" s="174">
        <f>IF(RES_hhdet_in_tes!D31=0,"",RES_hhdet_in_tes!D31/RES_hhdet_in_fec!D31)</f>
        <v>0.57087721942051928</v>
      </c>
      <c r="E31" s="174" t="str">
        <f>IF(RES_hhdet_in_tes!E31=0,"",RES_hhdet_in_tes!E31/RES_hhdet_in_fec!E31)</f>
        <v/>
      </c>
      <c r="F31" s="174">
        <f>IF(RES_hhdet_in_tes!F31=0,"",RES_hhdet_in_tes!F31/RES_hhdet_in_fec!F31)</f>
        <v>0.57646016276596002</v>
      </c>
      <c r="G31" s="174">
        <f>IF(RES_hhdet_in_tes!G31=0,"",RES_hhdet_in_tes!G31/RES_hhdet_in_fec!G31)</f>
        <v>0.57906119729175631</v>
      </c>
      <c r="H31" s="174" t="str">
        <f>IF(RES_hhdet_in_tes!H31=0,"",RES_hhdet_in_tes!H31/RES_hhdet_in_fec!H31)</f>
        <v/>
      </c>
      <c r="I31" s="174">
        <f>IF(RES_hhdet_in_tes!I31=0,"",RES_hhdet_in_tes!I31/RES_hhdet_in_fec!I31)</f>
        <v>0.58526267096400286</v>
      </c>
      <c r="J31" s="174">
        <f>IF(RES_hhdet_in_tes!J31=0,"",RES_hhdet_in_tes!J31/RES_hhdet_in_fec!J31)</f>
        <v>0.58802858769940458</v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>
        <f>IF(RES_hhdet_in_tes!M31=0,"",RES_hhdet_in_tes!M31/RES_hhdet_in_fec!M31)</f>
        <v>0.59934181508280282</v>
      </c>
      <c r="N31" s="174">
        <f>IF(RES_hhdet_in_tes!N31=0,"",RES_hhdet_in_tes!N31/RES_hhdet_in_fec!N31)</f>
        <v>0.60227275421657611</v>
      </c>
      <c r="O31" s="174" t="str">
        <f>IF(RES_hhdet_in_tes!O31=0,"",RES_hhdet_in_tes!O31/RES_hhdet_in_fec!O31)</f>
        <v/>
      </c>
      <c r="P31" s="174">
        <f>IF(RES_hhdet_in_tes!P31=0,"",RES_hhdet_in_tes!P31/RES_hhdet_in_fec!P31)</f>
        <v>0.6104277479384419</v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0.66688626182916999</v>
      </c>
      <c r="D32" s="174">
        <f>IF(RES_hhdet_in_tes!D32=0,"",RES_hhdet_in_tes!D32/RES_hhdet_in_fec!D32)</f>
        <v>0.66888135093737922</v>
      </c>
      <c r="E32" s="174" t="str">
        <f>IF(RES_hhdet_in_tes!E32=0,"",RES_hhdet_in_tes!E32/RES_hhdet_in_fec!E32)</f>
        <v/>
      </c>
      <c r="F32" s="174">
        <f>IF(RES_hhdet_in_tes!F32=0,"",RES_hhdet_in_tes!F32/RES_hhdet_in_fec!F32)</f>
        <v>0.67655398575783554</v>
      </c>
      <c r="G32" s="174">
        <f>IF(RES_hhdet_in_tes!G32=0,"",RES_hhdet_in_tes!G32/RES_hhdet_in_fec!G32)</f>
        <v>0.68135869450497943</v>
      </c>
      <c r="H32" s="174" t="str">
        <f>IF(RES_hhdet_in_tes!H32=0,"",RES_hhdet_in_tes!H32/RES_hhdet_in_fec!H32)</f>
        <v/>
      </c>
      <c r="I32" s="174">
        <f>IF(RES_hhdet_in_tes!I32=0,"",RES_hhdet_in_tes!I32/RES_hhdet_in_fec!I32)</f>
        <v>0.68759327178128027</v>
      </c>
      <c r="J32" s="174">
        <f>IF(RES_hhdet_in_tes!J32=0,"",RES_hhdet_in_tes!J32/RES_hhdet_in_fec!J32)</f>
        <v>0.69096999730402386</v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>
        <f>IF(RES_hhdet_in_tes!M32=0,"",RES_hhdet_in_tes!M32/RES_hhdet_in_fec!M32)</f>
        <v>0.69975081265033268</v>
      </c>
      <c r="N32" s="174">
        <f>IF(RES_hhdet_in_tes!N32=0,"",RES_hhdet_in_tes!N32/RES_hhdet_in_fec!N32)</f>
        <v>0.70233287405203015</v>
      </c>
      <c r="O32" s="174" t="str">
        <f>IF(RES_hhdet_in_tes!O32=0,"",RES_hhdet_in_tes!O32/RES_hhdet_in_fec!O32)</f>
        <v/>
      </c>
      <c r="P32" s="174">
        <f>IF(RES_hhdet_in_tes!P32=0,"",RES_hhdet_in_tes!P32/RES_hhdet_in_fec!P32)</f>
        <v>0.70602362899777216</v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0.56697864690505273</v>
      </c>
      <c r="D33" s="173">
        <f>IF(RES_hhdet_in_tes!D33=0,"",RES_hhdet_in_tes!D33/RES_hhdet_in_fec!D33)</f>
        <v>0.57122556777781552</v>
      </c>
      <c r="E33" s="173" t="str">
        <f>IF(RES_hhdet_in_tes!E33=0,"",RES_hhdet_in_tes!E33/RES_hhdet_in_fec!E33)</f>
        <v/>
      </c>
      <c r="F33" s="173">
        <f>IF(RES_hhdet_in_tes!F33=0,"",RES_hhdet_in_tes!F33/RES_hhdet_in_fec!F33)</f>
        <v>0.58002675962894268</v>
      </c>
      <c r="G33" s="173">
        <f>IF(RES_hhdet_in_tes!G33=0,"",RES_hhdet_in_tes!G33/RES_hhdet_in_fec!G33)</f>
        <v>0.58417264080552755</v>
      </c>
      <c r="H33" s="173" t="str">
        <f>IF(RES_hhdet_in_tes!H33=0,"",RES_hhdet_in_tes!H33/RES_hhdet_in_fec!H33)</f>
        <v/>
      </c>
      <c r="I33" s="173">
        <f>IF(RES_hhdet_in_tes!I33=0,"",RES_hhdet_in_tes!I33/RES_hhdet_in_fec!I33)</f>
        <v>0.59193741333254002</v>
      </c>
      <c r="J33" s="173">
        <f>IF(RES_hhdet_in_tes!J33=0,"",RES_hhdet_in_tes!J33/RES_hhdet_in_fec!J33)</f>
        <v>0.59506056012098274</v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>
        <f>IF(RES_hhdet_in_tes!M33=0,"",RES_hhdet_in_tes!M33/RES_hhdet_in_fec!M33)</f>
        <v>0.60428622832796475</v>
      </c>
      <c r="N33" s="173">
        <f>IF(RES_hhdet_in_tes!N33=0,"",RES_hhdet_in_tes!N33/RES_hhdet_in_fec!N33)</f>
        <v>0.60648619837087325</v>
      </c>
      <c r="O33" s="173" t="str">
        <f>IF(RES_hhdet_in_tes!O33=0,"",RES_hhdet_in_tes!O33/RES_hhdet_in_fec!O33)</f>
        <v/>
      </c>
      <c r="P33" s="173">
        <f>IF(RES_hhdet_in_tes!P33=0,"",RES_hhdet_in_tes!P33/RES_hhdet_in_fec!P33)</f>
        <v>0.61016888182176876</v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1.0175970289507297</v>
      </c>
      <c r="D34" s="172">
        <f>IF(RES_hhdet_in_tes!D34=0,"",RES_hhdet_in_tes!D34/RES_hhdet_in_fec!D34)</f>
        <v>1.0090997293183186</v>
      </c>
      <c r="E34" s="172" t="str">
        <f>IF(RES_hhdet_in_tes!E34=0,"",RES_hhdet_in_tes!E34/RES_hhdet_in_fec!E34)</f>
        <v/>
      </c>
      <c r="F34" s="172">
        <f>IF(RES_hhdet_in_tes!F34=0,"",RES_hhdet_in_tes!F34/RES_hhdet_in_fec!F34)</f>
        <v>1.0078194326329499</v>
      </c>
      <c r="G34" s="172">
        <f>IF(RES_hhdet_in_tes!G34=0,"",RES_hhdet_in_tes!G34/RES_hhdet_in_fec!G34)</f>
        <v>1.0115005185550587</v>
      </c>
      <c r="H34" s="172" t="str">
        <f>IF(RES_hhdet_in_tes!H34=0,"",RES_hhdet_in_tes!H34/RES_hhdet_in_fec!H34)</f>
        <v/>
      </c>
      <c r="I34" s="172">
        <f>IF(RES_hhdet_in_tes!I34=0,"",RES_hhdet_in_tes!I34/RES_hhdet_in_fec!I34)</f>
        <v>1.0078263634391196</v>
      </c>
      <c r="J34" s="172">
        <f>IF(RES_hhdet_in_tes!J34=0,"",RES_hhdet_in_tes!J34/RES_hhdet_in_fec!J34)</f>
        <v>1.0095621650420774</v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>
        <f>IF(RES_hhdet_in_tes!M34=0,"",RES_hhdet_in_tes!M34/RES_hhdet_in_fec!M34)</f>
        <v>1.011235680095377</v>
      </c>
      <c r="N34" s="172">
        <f>IF(RES_hhdet_in_tes!N34=0,"",RES_hhdet_in_tes!N34/RES_hhdet_in_fec!N34)</f>
        <v>1.0140347584510874</v>
      </c>
      <c r="O34" s="172" t="str">
        <f>IF(RES_hhdet_in_tes!O34=0,"",RES_hhdet_in_tes!O34/RES_hhdet_in_fec!O34)</f>
        <v/>
      </c>
      <c r="P34" s="172">
        <f>IF(RES_hhdet_in_tes!P34=0,"",RES_hhdet_in_tes!P34/RES_hhdet_in_fec!P34)</f>
        <v>1.015423498752501</v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>
        <f>IF(RES_hhdet_in_tes!E35=0,"",RES_hhdet_in_tes!E35/RES_hhdet_in_fec!E35)</f>
        <v>0.71898364577162488</v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>
        <f>IF(RES_hhdet_in_tes!H35=0,"",RES_hhdet_in_tes!H35/RES_hhdet_in_fec!H35)</f>
        <v>0.73522100563052739</v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>
        <f>IF(RES_hhdet_in_tes!K35=0,"",RES_hhdet_in_tes!K35/RES_hhdet_in_fec!K35)</f>
        <v>0.7502760563233799</v>
      </c>
      <c r="L35" s="171">
        <f>IF(RES_hhdet_in_tes!L35=0,"",RES_hhdet_in_tes!L35/RES_hhdet_in_fec!L35)</f>
        <v>0.75287829569755804</v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>
        <f>IF(RES_hhdet_in_tes!E36=0,"",RES_hhdet_in_tes!E36/RES_hhdet_in_fec!E36)</f>
        <v>0.78109859653918112</v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>
        <f>IF(RES_hhdet_in_tes!H36=0,"",RES_hhdet_in_tes!H36/RES_hhdet_in_fec!H36)</f>
        <v>0.79393248404933947</v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>
        <f>IF(RES_hhdet_in_tes!K36=0,"",RES_hhdet_in_tes!K36/RES_hhdet_in_fec!K36)</f>
        <v>0.80591423509862681</v>
      </c>
      <c r="L36" s="170">
        <f>IF(RES_hhdet_in_tes!L36=0,"",RES_hhdet_in_tes!L36/RES_hhdet_in_fec!L36)</f>
        <v>0.81662151762848767</v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>
        <f>IF(RES_hhdet_in_tes!E37=0,"",RES_hhdet_in_tes!E37/RES_hhdet_in_fec!E37)</f>
        <v>0.71655554462825777</v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>
        <f>IF(RES_hhdet_in_tes!H37=0,"",RES_hhdet_in_tes!H37/RES_hhdet_in_fec!H37)</f>
        <v>0.72940933897161764</v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>
        <f>IF(RES_hhdet_in_tes!K37=0,"",RES_hhdet_in_tes!K37/RES_hhdet_in_fec!K37)</f>
        <v>0.74125059316630959</v>
      </c>
      <c r="L37" s="73">
        <f>IF(RES_hhdet_in_tes!L37=0,"",RES_hhdet_in_tes!L37/RES_hhdet_in_fec!L37)</f>
        <v>0.74793119318773882</v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>
        <f>IF(RES_hhdet_in_tes!E38=0,"",RES_hhdet_in_tes!E38/RES_hhdet_in_fec!E38)</f>
        <v>1.0076519288449162</v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>
        <f>IF(RES_hhdet_in_tes!H38=0,"",RES_hhdet_in_tes!H38/RES_hhdet_in_fec!H38)</f>
        <v>1.0095700270339782</v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>
        <f>IF(RES_hhdet_in_tes!K38=0,"",RES_hhdet_in_tes!K38/RES_hhdet_in_fec!K38)</f>
        <v>1.0068294574868495</v>
      </c>
      <c r="L38" s="73">
        <f>IF(RES_hhdet_in_tes!L38=0,"",RES_hhdet_in_tes!L38/RES_hhdet_in_fec!L38)</f>
        <v>1.0131480575398166</v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0.44961899672632222</v>
      </c>
      <c r="D39" s="169">
        <f>IF(RES_hhdet_in_tes!D39=0,"",RES_hhdet_in_tes!D39/RES_hhdet_in_fec!D39)</f>
        <v>0.45275448088994569</v>
      </c>
      <c r="E39" s="169">
        <f>IF(RES_hhdet_in_tes!E39=0,"",RES_hhdet_in_tes!E39/RES_hhdet_in_fec!E39)</f>
        <v>0.83570066135580567</v>
      </c>
      <c r="F39" s="169">
        <f>IF(RES_hhdet_in_tes!F39=0,"",RES_hhdet_in_tes!F39/RES_hhdet_in_fec!F39)</f>
        <v>0.45803527810677863</v>
      </c>
      <c r="G39" s="169">
        <f>IF(RES_hhdet_in_tes!G39=0,"",RES_hhdet_in_tes!G39/RES_hhdet_in_fec!G39)</f>
        <v>0.8439493743282418</v>
      </c>
      <c r="H39" s="169">
        <f>IF(RES_hhdet_in_tes!H39=0,"",RES_hhdet_in_tes!H39/RES_hhdet_in_fec!H39)</f>
        <v>0.64965952863237386</v>
      </c>
      <c r="I39" s="169">
        <f>IF(RES_hhdet_in_tes!I39=0,"",RES_hhdet_in_tes!I39/RES_hhdet_in_fec!I39)</f>
        <v>0.46534479169427145</v>
      </c>
      <c r="J39" s="169">
        <f>IF(RES_hhdet_in_tes!J39=0,"",RES_hhdet_in_tes!J39/RES_hhdet_in_fec!J39)</f>
        <v>0.4678847488526664</v>
      </c>
      <c r="K39" s="169">
        <f>IF(RES_hhdet_in_tes!K39=0,"",RES_hhdet_in_tes!K39/RES_hhdet_in_fec!K39)</f>
        <v>0.85201434147335298</v>
      </c>
      <c r="L39" s="169">
        <f>IF(RES_hhdet_in_tes!L39=0,"",RES_hhdet_in_tes!L39/RES_hhdet_in_fec!L39)</f>
        <v>0.85267232299509166</v>
      </c>
      <c r="M39" s="169">
        <f>IF(RES_hhdet_in_tes!M39=0,"",RES_hhdet_in_tes!M39/RES_hhdet_in_fec!M39)</f>
        <v>0.47584890907764971</v>
      </c>
      <c r="N39" s="169">
        <f>IF(RES_hhdet_in_tes!N39=0,"",RES_hhdet_in_tes!N39/RES_hhdet_in_fec!N39)</f>
        <v>0.85511103666760924</v>
      </c>
      <c r="O39" s="169" t="str">
        <f>IF(RES_hhdet_in_tes!O39=0,"",RES_hhdet_in_tes!O39/RES_hhdet_in_fec!O39)</f>
        <v/>
      </c>
      <c r="P39" s="169">
        <f>IF(RES_hhdet_in_tes!P39=0,"",RES_hhdet_in_tes!P39/RES_hhdet_in_fec!P39)</f>
        <v>0.48375856382641919</v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0.44961899672632222</v>
      </c>
      <c r="D40" s="73">
        <f>IF(RES_hhdet_in_tes!D40=0,"",RES_hhdet_in_tes!D40/RES_hhdet_in_fec!D40)</f>
        <v>0.45275448088994569</v>
      </c>
      <c r="E40" s="73" t="str">
        <f>IF(RES_hhdet_in_tes!E40=0,"",RES_hhdet_in_tes!E40/RES_hhdet_in_fec!E40)</f>
        <v/>
      </c>
      <c r="F40" s="73">
        <f>IF(RES_hhdet_in_tes!F40=0,"",RES_hhdet_in_tes!F40/RES_hhdet_in_fec!F40)</f>
        <v>0.45803527810677863</v>
      </c>
      <c r="G40" s="73" t="str">
        <f>IF(RES_hhdet_in_tes!G40=0,"",RES_hhdet_in_tes!G40/RES_hhdet_in_fec!G40)</f>
        <v/>
      </c>
      <c r="H40" s="73">
        <f>IF(RES_hhdet_in_tes!H40=0,"",RES_hhdet_in_tes!H40/RES_hhdet_in_fec!H40)</f>
        <v>0.46288452992612983</v>
      </c>
      <c r="I40" s="73">
        <f>IF(RES_hhdet_in_tes!I40=0,"",RES_hhdet_in_tes!I40/RES_hhdet_in_fec!I40)</f>
        <v>0.46534479169427145</v>
      </c>
      <c r="J40" s="73">
        <f>IF(RES_hhdet_in_tes!J40=0,"",RES_hhdet_in_tes!J40/RES_hhdet_in_fec!J40)</f>
        <v>0.4678847488526664</v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>
        <f>IF(RES_hhdet_in_tes!M40=0,"",RES_hhdet_in_tes!M40/RES_hhdet_in_fec!M40)</f>
        <v>0.47584890907764971</v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>
        <f>IF(RES_hhdet_in_tes!P40=0,"",RES_hhdet_in_tes!P40/RES_hhdet_in_fec!P40)</f>
        <v>0.48375856382641919</v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>
        <f>IF(RES_hhdet_in_tes!E41=0,"",RES_hhdet_in_tes!E41/RES_hhdet_in_fec!E41)</f>
        <v>0.83570066135580567</v>
      </c>
      <c r="F41" s="65" t="str">
        <f>IF(RES_hhdet_in_tes!F41=0,"",RES_hhdet_in_tes!F41/RES_hhdet_in_fec!F41)</f>
        <v/>
      </c>
      <c r="G41" s="65">
        <f>IF(RES_hhdet_in_tes!G41=0,"",RES_hhdet_in_tes!G41/RES_hhdet_in_fec!G41)</f>
        <v>0.8439493743282418</v>
      </c>
      <c r="H41" s="65">
        <f>IF(RES_hhdet_in_tes!H41=0,"",RES_hhdet_in_tes!H41/RES_hhdet_in_fec!H41)</f>
        <v>0.84657008805808676</v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>
        <f>IF(RES_hhdet_in_tes!K41=0,"",RES_hhdet_in_tes!K41/RES_hhdet_in_fec!K41)</f>
        <v>0.85201434147335298</v>
      </c>
      <c r="L41" s="65">
        <f>IF(RES_hhdet_in_tes!L41=0,"",RES_hhdet_in_tes!L41/RES_hhdet_in_fec!L41)</f>
        <v>0.85267232299509166</v>
      </c>
      <c r="M41" s="65" t="str">
        <f>IF(RES_hhdet_in_tes!M41=0,"",RES_hhdet_in_tes!M41/RES_hhdet_in_fec!M41)</f>
        <v/>
      </c>
      <c r="N41" s="65">
        <f>IF(RES_hhdet_in_tes!N41=0,"",RES_hhdet_in_tes!N41/RES_hhdet_in_fec!N41)</f>
        <v>0.85511103666760924</v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0.65383790089790972</v>
      </c>
      <c r="D43" s="175">
        <f>IF(RES_hhdet_in_tes!D43=0,"",RES_hhdet_in_tes!D43/RES_hhdet_in_fec!D43)</f>
        <v>0.66536481912677792</v>
      </c>
      <c r="E43" s="175">
        <f>IF(RES_hhdet_in_tes!E43=0,"",RES_hhdet_in_tes!E43/RES_hhdet_in_fec!E43)</f>
        <v>0.65631074405044476</v>
      </c>
      <c r="F43" s="175">
        <f>IF(RES_hhdet_in_tes!F43=0,"",RES_hhdet_in_tes!F43/RES_hhdet_in_fec!F43)</f>
        <v>0.67012833410605155</v>
      </c>
      <c r="G43" s="175">
        <f>IF(RES_hhdet_in_tes!G43=0,"",RES_hhdet_in_tes!G43/RES_hhdet_in_fec!G43)</f>
        <v>0.66864235415518114</v>
      </c>
      <c r="H43" s="175">
        <f>IF(RES_hhdet_in_tes!H43=0,"",RES_hhdet_in_tes!H43/RES_hhdet_in_fec!H43)</f>
        <v>0.67219298645406655</v>
      </c>
      <c r="I43" s="175">
        <f>IF(RES_hhdet_in_tes!I43=0,"",RES_hhdet_in_tes!I43/RES_hhdet_in_fec!I43)</f>
        <v>0.67560535705941227</v>
      </c>
      <c r="J43" s="175">
        <f>IF(RES_hhdet_in_tes!J43=0,"",RES_hhdet_in_tes!J43/RES_hhdet_in_fec!J43)</f>
        <v>0.67261479562166582</v>
      </c>
      <c r="K43" s="175">
        <f>IF(RES_hhdet_in_tes!K43=0,"",RES_hhdet_in_tes!K43/RES_hhdet_in_fec!K43)</f>
        <v>0.68398793140685543</v>
      </c>
      <c r="L43" s="175">
        <f>IF(RES_hhdet_in_tes!L43=0,"",RES_hhdet_in_tes!L43/RES_hhdet_in_fec!L43)</f>
        <v>0.68225797320759796</v>
      </c>
      <c r="M43" s="175">
        <f>IF(RES_hhdet_in_tes!M43=0,"",RES_hhdet_in_tes!M43/RES_hhdet_in_fec!M43)</f>
        <v>0.68513014960175289</v>
      </c>
      <c r="N43" s="175">
        <f>IF(RES_hhdet_in_tes!N43=0,"",RES_hhdet_in_tes!N43/RES_hhdet_in_fec!N43)</f>
        <v>0.69420080893767533</v>
      </c>
      <c r="O43" s="175">
        <f>IF(RES_hhdet_in_tes!O43=0,"",RES_hhdet_in_tes!O43/RES_hhdet_in_fec!O43)</f>
        <v>0.69215967173879234</v>
      </c>
      <c r="P43" s="175">
        <f>IF(RES_hhdet_in_tes!P43=0,"",RES_hhdet_in_tes!P43/RES_hhdet_in_fec!P43)</f>
        <v>0.692033328301497</v>
      </c>
      <c r="Q43" s="175">
        <f>IF(RES_hhdet_in_tes!Q43=0,"",RES_hhdet_in_tes!Q43/RES_hhdet_in_fec!Q43)</f>
        <v>0.69750606726799114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0.64642132900900307</v>
      </c>
      <c r="D44" s="169">
        <f>IF(RES_hhdet_in_tes!D44=0,"",RES_hhdet_in_tes!D44/RES_hhdet_in_fec!D44)</f>
        <v>0.65842606434282858</v>
      </c>
      <c r="E44" s="169">
        <f>IF(RES_hhdet_in_tes!E44=0,"",RES_hhdet_in_tes!E44/RES_hhdet_in_fec!E44)</f>
        <v>0.65760283649618279</v>
      </c>
      <c r="F44" s="169">
        <f>IF(RES_hhdet_in_tes!F44=0,"",RES_hhdet_in_tes!F44/RES_hhdet_in_fec!F44)</f>
        <v>0.66657734320116679</v>
      </c>
      <c r="G44" s="169">
        <f>IF(RES_hhdet_in_tes!G44=0,"",RES_hhdet_in_tes!G44/RES_hhdet_in_fec!G44)</f>
        <v>0.67467032615906586</v>
      </c>
      <c r="H44" s="169">
        <f>IF(RES_hhdet_in_tes!H44=0,"",RES_hhdet_in_tes!H44/RES_hhdet_in_fec!H44)</f>
        <v>0.66988300763133368</v>
      </c>
      <c r="I44" s="169">
        <f>IF(RES_hhdet_in_tes!I44=0,"",RES_hhdet_in_tes!I44/RES_hhdet_in_fec!I44)</f>
        <v>0.66741794755903827</v>
      </c>
      <c r="J44" s="169">
        <f>IF(RES_hhdet_in_tes!J44=0,"",RES_hhdet_in_tes!J44/RES_hhdet_in_fec!J44)</f>
        <v>0.67219814321978177</v>
      </c>
      <c r="K44" s="169">
        <f>IF(RES_hhdet_in_tes!K44=0,"",RES_hhdet_in_tes!K44/RES_hhdet_in_fec!K44)</f>
        <v>0.65117919239224686</v>
      </c>
      <c r="L44" s="169">
        <f>IF(RES_hhdet_in_tes!L44=0,"",RES_hhdet_in_tes!L44/RES_hhdet_in_fec!L44)</f>
        <v>0.66981973675619755</v>
      </c>
      <c r="M44" s="169">
        <f>IF(RES_hhdet_in_tes!M44=0,"",RES_hhdet_in_tes!M44/RES_hhdet_in_fec!M44)</f>
        <v>0.67944776734298662</v>
      </c>
      <c r="N44" s="169">
        <f>IF(RES_hhdet_in_tes!N44=0,"",RES_hhdet_in_tes!N44/RES_hhdet_in_fec!N44)</f>
        <v>0.68378630147738939</v>
      </c>
      <c r="O44" s="169">
        <f>IF(RES_hhdet_in_tes!O44=0,"",RES_hhdet_in_tes!O44/RES_hhdet_in_fec!O44)</f>
        <v>0.68236442346262016</v>
      </c>
      <c r="P44" s="169">
        <f>IF(RES_hhdet_in_tes!P44=0,"",RES_hhdet_in_tes!P44/RES_hhdet_in_fec!P44)</f>
        <v>0.69540458126876625</v>
      </c>
      <c r="Q44" s="169">
        <f>IF(RES_hhdet_in_tes!Q44=0,"",RES_hhdet_in_tes!Q44/RES_hhdet_in_fec!Q44)</f>
        <v>0.69769727149670357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0.63761112889212235</v>
      </c>
      <c r="D45" s="73">
        <f>IF(RES_hhdet_in_tes!D45=0,"",RES_hhdet_in_tes!D45/RES_hhdet_in_fec!D45)</f>
        <v>0.64345519251249794</v>
      </c>
      <c r="E45" s="73">
        <f>IF(RES_hhdet_in_tes!E45=0,"",RES_hhdet_in_tes!E45/RES_hhdet_in_fec!E45)</f>
        <v>0.64461226652720582</v>
      </c>
      <c r="F45" s="73">
        <f>IF(RES_hhdet_in_tes!F45=0,"",RES_hhdet_in_tes!F45/RES_hhdet_in_fec!F45)</f>
        <v>0.65252654487761064</v>
      </c>
      <c r="G45" s="73">
        <f>IF(RES_hhdet_in_tes!G45=0,"",RES_hhdet_in_tes!G45/RES_hhdet_in_fec!G45)</f>
        <v>0.66067784382355932</v>
      </c>
      <c r="H45" s="73">
        <f>IF(RES_hhdet_in_tes!H45=0,"",RES_hhdet_in_tes!H45/RES_hhdet_in_fec!H45)</f>
        <v>0.65968070672174961</v>
      </c>
      <c r="I45" s="73">
        <f>IF(RES_hhdet_in_tes!I45=0,"",RES_hhdet_in_tes!I45/RES_hhdet_in_fec!I45)</f>
        <v>0.65696372144514126</v>
      </c>
      <c r="J45" s="73">
        <f>IF(RES_hhdet_in_tes!J45=0,"",RES_hhdet_in_tes!J45/RES_hhdet_in_fec!J45)</f>
        <v>0.66777679072429963</v>
      </c>
      <c r="K45" s="73">
        <f>IF(RES_hhdet_in_tes!K45=0,"",RES_hhdet_in_tes!K45/RES_hhdet_in_fec!K45)</f>
        <v>0.64636777700134151</v>
      </c>
      <c r="L45" s="73">
        <f>IF(RES_hhdet_in_tes!L45=0,"",RES_hhdet_in_tes!L45/RES_hhdet_in_fec!L45)</f>
        <v>0.66693240019662037</v>
      </c>
      <c r="M45" s="73">
        <f>IF(RES_hhdet_in_tes!M45=0,"",RES_hhdet_in_tes!M45/RES_hhdet_in_fec!M45)</f>
        <v>0.67646177605692936</v>
      </c>
      <c r="N45" s="73">
        <f>IF(RES_hhdet_in_tes!N45=0,"",RES_hhdet_in_tes!N45/RES_hhdet_in_fec!N45)</f>
        <v>0.67906677542557903</v>
      </c>
      <c r="O45" s="73">
        <f>IF(RES_hhdet_in_tes!O45=0,"",RES_hhdet_in_tes!O45/RES_hhdet_in_fec!O45)</f>
        <v>0.67800254386881176</v>
      </c>
      <c r="P45" s="73">
        <f>IF(RES_hhdet_in_tes!P45=0,"",RES_hhdet_in_tes!P45/RES_hhdet_in_fec!P45)</f>
        <v>0.68940970874224528</v>
      </c>
      <c r="Q45" s="73">
        <f>IF(RES_hhdet_in_tes!Q45=0,"",RES_hhdet_in_tes!Q45/RES_hhdet_in_fec!Q45)</f>
        <v>0.69232329067814735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1.0966851300251124</v>
      </c>
      <c r="D46" s="73">
        <f>IF(RES_hhdet_in_tes!D46=0,"",RES_hhdet_in_tes!D46/RES_hhdet_in_fec!D46)</f>
        <v>1.0974830366409627</v>
      </c>
      <c r="E46" s="73">
        <f>IF(RES_hhdet_in_tes!E46=0,"",RES_hhdet_in_tes!E46/RES_hhdet_in_fec!E46)</f>
        <v>1.0892555050431716</v>
      </c>
      <c r="F46" s="73">
        <f>IF(RES_hhdet_in_tes!F46=0,"",RES_hhdet_in_tes!F46/RES_hhdet_in_fec!F46)</f>
        <v>1.0940739705123814</v>
      </c>
      <c r="G46" s="73">
        <f>IF(RES_hhdet_in_tes!G46=0,"",RES_hhdet_in_tes!G46/RES_hhdet_in_fec!G46)</f>
        <v>1.0978740312742508</v>
      </c>
      <c r="H46" s="73">
        <f>IF(RES_hhdet_in_tes!H46=0,"",RES_hhdet_in_tes!H46/RES_hhdet_in_fec!H46)</f>
        <v>1.0863061123806075</v>
      </c>
      <c r="I46" s="73">
        <f>IF(RES_hhdet_in_tes!I46=0,"",RES_hhdet_in_tes!I46/RES_hhdet_in_fec!I46)</f>
        <v>1.0729574003741384</v>
      </c>
      <c r="J46" s="73">
        <f>IF(RES_hhdet_in_tes!J46=0,"",RES_hhdet_in_tes!J46/RES_hhdet_in_fec!J46)</f>
        <v>1.0798680334468824</v>
      </c>
      <c r="K46" s="73">
        <f>IF(RES_hhdet_in_tes!K46=0,"",RES_hhdet_in_tes!K46/RES_hhdet_in_fec!K46)</f>
        <v>1.0356212064263035</v>
      </c>
      <c r="L46" s="73">
        <f>IF(RES_hhdet_in_tes!L46=0,"",RES_hhdet_in_tes!L46/RES_hhdet_in_fec!L46)</f>
        <v>1.0575636413358649</v>
      </c>
      <c r="M46" s="73">
        <f>IF(RES_hhdet_in_tes!M46=0,"",RES_hhdet_in_tes!M46/RES_hhdet_in_fec!M46)</f>
        <v>1.0610829109033673</v>
      </c>
      <c r="N46" s="73">
        <f>IF(RES_hhdet_in_tes!N46=0,"",RES_hhdet_in_tes!N46/RES_hhdet_in_fec!N46)</f>
        <v>1.0533037681078061</v>
      </c>
      <c r="O46" s="73">
        <f>IF(RES_hhdet_in_tes!O46=0,"",RES_hhdet_in_tes!O46/RES_hhdet_in_fec!O46)</f>
        <v>1.0400279271715149</v>
      </c>
      <c r="P46" s="73">
        <f>IF(RES_hhdet_in_tes!P46=0,"",RES_hhdet_in_tes!P46/RES_hhdet_in_fec!P46)</f>
        <v>1.0452823283898869</v>
      </c>
      <c r="Q46" s="73">
        <f>IF(RES_hhdet_in_tes!Q46=0,"",RES_hhdet_in_tes!Q46/RES_hhdet_in_fec!Q46)</f>
        <v>1.0367218025019445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1.8934083875354182</v>
      </c>
      <c r="D47" s="169">
        <f>IF(RES_hhdet_in_tes!D47=0,"",RES_hhdet_in_tes!D47/RES_hhdet_in_fec!D47)</f>
        <v>1.9609320080121484</v>
      </c>
      <c r="E47" s="169">
        <f>IF(RES_hhdet_in_tes!E47=0,"",RES_hhdet_in_tes!E47/RES_hhdet_in_fec!E47)</f>
        <v>2.0404752420927457</v>
      </c>
      <c r="F47" s="169">
        <f>IF(RES_hhdet_in_tes!F47=0,"",RES_hhdet_in_tes!F47/RES_hhdet_in_fec!F47)</f>
        <v>2.1347517261727669</v>
      </c>
      <c r="G47" s="169">
        <f>IF(RES_hhdet_in_tes!G47=0,"",RES_hhdet_in_tes!G47/RES_hhdet_in_fec!G47)</f>
        <v>2.2482590154470055</v>
      </c>
      <c r="H47" s="169">
        <f>IF(RES_hhdet_in_tes!H47=0,"",RES_hhdet_in_tes!H47/RES_hhdet_in_fec!H47)</f>
        <v>2.3890469817089333</v>
      </c>
      <c r="I47" s="169">
        <f>IF(RES_hhdet_in_tes!I47=0,"",RES_hhdet_in_tes!I47/RES_hhdet_in_fec!I47)</f>
        <v>2.5574395682613451</v>
      </c>
      <c r="J47" s="169">
        <f>IF(RES_hhdet_in_tes!J47=0,"",RES_hhdet_in_tes!J47/RES_hhdet_in_fec!J47)</f>
        <v>2.676566361259221</v>
      </c>
      <c r="K47" s="169">
        <f>IF(RES_hhdet_in_tes!K47=0,"",RES_hhdet_in_tes!K47/RES_hhdet_in_fec!K47)</f>
        <v>2.8999192107593728</v>
      </c>
      <c r="L47" s="169">
        <f>IF(RES_hhdet_in_tes!L47=0,"",RES_hhdet_in_tes!L47/RES_hhdet_in_fec!L47)</f>
        <v>3.1752922087239162</v>
      </c>
      <c r="M47" s="169">
        <f>IF(RES_hhdet_in_tes!M47=0,"",RES_hhdet_in_tes!M47/RES_hhdet_in_fec!M47)</f>
        <v>3.3842202664438612</v>
      </c>
      <c r="N47" s="169">
        <f>IF(RES_hhdet_in_tes!N47=0,"",RES_hhdet_in_tes!N47/RES_hhdet_in_fec!N47)</f>
        <v>3.5477590247995749</v>
      </c>
      <c r="O47" s="169">
        <f>IF(RES_hhdet_in_tes!O47=0,"",RES_hhdet_in_tes!O47/RES_hhdet_in_fec!O47)</f>
        <v>3.6688924132675549</v>
      </c>
      <c r="P47" s="169">
        <f>IF(RES_hhdet_in_tes!P47=0,"",RES_hhdet_in_tes!P47/RES_hhdet_in_fec!P47)</f>
        <v>3.7593580110229241</v>
      </c>
      <c r="Q47" s="169">
        <f>IF(RES_hhdet_in_tes!Q47=0,"",RES_hhdet_in_tes!Q47/RES_hhdet_in_fec!Q47)</f>
        <v>3.8330112499837066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1.8934083875354182</v>
      </c>
      <c r="D48" s="73">
        <f>IF(RES_hhdet_in_tes!D48=0,"",RES_hhdet_in_tes!D48/RES_hhdet_in_fec!D48)</f>
        <v>1.9609320080121484</v>
      </c>
      <c r="E48" s="73">
        <f>IF(RES_hhdet_in_tes!E48=0,"",RES_hhdet_in_tes!E48/RES_hhdet_in_fec!E48)</f>
        <v>2.0404752420927457</v>
      </c>
      <c r="F48" s="73">
        <f>IF(RES_hhdet_in_tes!F48=0,"",RES_hhdet_in_tes!F48/RES_hhdet_in_fec!F48)</f>
        <v>2.1347517261727669</v>
      </c>
      <c r="G48" s="73">
        <f>IF(RES_hhdet_in_tes!G48=0,"",RES_hhdet_in_tes!G48/RES_hhdet_in_fec!G48)</f>
        <v>2.2482590154470055</v>
      </c>
      <c r="H48" s="73">
        <f>IF(RES_hhdet_in_tes!H48=0,"",RES_hhdet_in_tes!H48/RES_hhdet_in_fec!H48)</f>
        <v>2.3890469817089333</v>
      </c>
      <c r="I48" s="73">
        <f>IF(RES_hhdet_in_tes!I48=0,"",RES_hhdet_in_tes!I48/RES_hhdet_in_fec!I48)</f>
        <v>2.5574395682613451</v>
      </c>
      <c r="J48" s="73">
        <f>IF(RES_hhdet_in_tes!J48=0,"",RES_hhdet_in_tes!J48/RES_hhdet_in_fec!J48)</f>
        <v>2.676566361259221</v>
      </c>
      <c r="K48" s="73">
        <f>IF(RES_hhdet_in_tes!K48=0,"",RES_hhdet_in_tes!K48/RES_hhdet_in_fec!K48)</f>
        <v>2.8999192107593728</v>
      </c>
      <c r="L48" s="73">
        <f>IF(RES_hhdet_in_tes!L48=0,"",RES_hhdet_in_tes!L48/RES_hhdet_in_fec!L48)</f>
        <v>3.1752922087239162</v>
      </c>
      <c r="M48" s="73">
        <f>IF(RES_hhdet_in_tes!M48=0,"",RES_hhdet_in_tes!M48/RES_hhdet_in_fec!M48)</f>
        <v>3.3842202664438612</v>
      </c>
      <c r="N48" s="73">
        <f>IF(RES_hhdet_in_tes!N48=0,"",RES_hhdet_in_tes!N48/RES_hhdet_in_fec!N48)</f>
        <v>3.5477590247995749</v>
      </c>
      <c r="O48" s="73">
        <f>IF(RES_hhdet_in_tes!O48=0,"",RES_hhdet_in_tes!O48/RES_hhdet_in_fec!O48)</f>
        <v>3.6688924132675549</v>
      </c>
      <c r="P48" s="73">
        <f>IF(RES_hhdet_in_tes!P48=0,"",RES_hhdet_in_tes!P48/RES_hhdet_in_fec!P48)</f>
        <v>3.7593580110229241</v>
      </c>
      <c r="Q48" s="73">
        <f>IF(RES_hhdet_in_tes!Q48=0,"",RES_hhdet_in_tes!Q48/RES_hhdet_in_fec!Q48)</f>
        <v>3.8330112499837066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0.63873532861284166</v>
      </c>
      <c r="D49" s="169">
        <f>IF(RES_hhdet_in_tes!D49=0,"",RES_hhdet_in_tes!D49/RES_hhdet_in_fec!D49)</f>
        <v>0.64327878302706087</v>
      </c>
      <c r="E49" s="169">
        <f>IF(RES_hhdet_in_tes!E49=0,"",RES_hhdet_in_tes!E49/RES_hhdet_in_fec!E49)</f>
        <v>0.58344309447594622</v>
      </c>
      <c r="F49" s="169">
        <f>IF(RES_hhdet_in_tes!F49=0,"",RES_hhdet_in_tes!F49/RES_hhdet_in_fec!F49)</f>
        <v>0.62945770699936943</v>
      </c>
      <c r="G49" s="169">
        <f>IF(RES_hhdet_in_tes!G49=0,"",RES_hhdet_in_tes!G49/RES_hhdet_in_fec!G49)</f>
        <v>0.56111124611373142</v>
      </c>
      <c r="H49" s="169">
        <f>IF(RES_hhdet_in_tes!H49=0,"",RES_hhdet_in_tes!H49/RES_hhdet_in_fec!H49)</f>
        <v>0.61783790974343</v>
      </c>
      <c r="I49" s="169">
        <f>IF(RES_hhdet_in_tes!I49=0,"",RES_hhdet_in_tes!I49/RES_hhdet_in_fec!I49)</f>
        <v>0.64070000992022313</v>
      </c>
      <c r="J49" s="169">
        <f>IF(RES_hhdet_in_tes!J49=0,"",RES_hhdet_in_tes!J49/RES_hhdet_in_fec!J49)</f>
        <v>0.58810729467096179</v>
      </c>
      <c r="K49" s="169">
        <f>IF(RES_hhdet_in_tes!K49=0,"",RES_hhdet_in_tes!K49/RES_hhdet_in_fec!K49)</f>
        <v>0.74719730172233245</v>
      </c>
      <c r="L49" s="169">
        <f>IF(RES_hhdet_in_tes!L49=0,"",RES_hhdet_in_tes!L49/RES_hhdet_in_fec!L49)</f>
        <v>0.65324341346962578</v>
      </c>
      <c r="M49" s="169">
        <f>IF(RES_hhdet_in_tes!M49=0,"",RES_hhdet_in_tes!M49/RES_hhdet_in_fec!M49)</f>
        <v>0.62037207310503828</v>
      </c>
      <c r="N49" s="169">
        <f>IF(RES_hhdet_in_tes!N49=0,"",RES_hhdet_in_tes!N49/RES_hhdet_in_fec!N49)</f>
        <v>0.65319118720941471</v>
      </c>
      <c r="O49" s="169">
        <f>IF(RES_hhdet_in_tes!O49=0,"",RES_hhdet_in_tes!O49/RES_hhdet_in_fec!O49)</f>
        <v>0.66165257521531795</v>
      </c>
      <c r="P49" s="169">
        <f>IF(RES_hhdet_in_tes!P49=0,"",RES_hhdet_in_tes!P49/RES_hhdet_in_fec!P49)</f>
        <v>0.6131043134245463</v>
      </c>
      <c r="Q49" s="169">
        <f>IF(RES_hhdet_in_tes!Q49=0,"",RES_hhdet_in_tes!Q49/RES_hhdet_in_fec!Q49)</f>
        <v>0.61624323549019178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0.54457506777067932</v>
      </c>
      <c r="D50" s="174">
        <f>IF(RES_hhdet_in_tes!D50=0,"",RES_hhdet_in_tes!D50/RES_hhdet_in_fec!D50)</f>
        <v>0.54768130759269207</v>
      </c>
      <c r="E50" s="174">
        <f>IF(RES_hhdet_in_tes!E50=0,"",RES_hhdet_in_tes!E50/RES_hhdet_in_fec!E50)</f>
        <v>0.55136505790124157</v>
      </c>
      <c r="F50" s="174">
        <f>IF(RES_hhdet_in_tes!F50=0,"",RES_hhdet_in_tes!F50/RES_hhdet_in_fec!F50)</f>
        <v>0.55488623308187024</v>
      </c>
      <c r="G50" s="174">
        <f>IF(RES_hhdet_in_tes!G50=0,"",RES_hhdet_in_tes!G50/RES_hhdet_in_fec!G50)</f>
        <v>0.55966475948301841</v>
      </c>
      <c r="H50" s="174">
        <f>IF(RES_hhdet_in_tes!H50=0,"",RES_hhdet_in_tes!H50/RES_hhdet_in_fec!H50)</f>
        <v>0.56327698335667375</v>
      </c>
      <c r="I50" s="174">
        <f>IF(RES_hhdet_in_tes!I50=0,"",RES_hhdet_in_tes!I50/RES_hhdet_in_fec!I50)</f>
        <v>0.56693905155874302</v>
      </c>
      <c r="J50" s="174">
        <f>IF(RES_hhdet_in_tes!J50=0,"",RES_hhdet_in_tes!J50/RES_hhdet_in_fec!J50)</f>
        <v>0.57039616453516628</v>
      </c>
      <c r="K50" s="174" t="str">
        <f>IF(RES_hhdet_in_tes!K50=0,"",RES_hhdet_in_tes!K50/RES_hhdet_in_fec!K50)</f>
        <v/>
      </c>
      <c r="L50" s="174">
        <f>IF(RES_hhdet_in_tes!L50=0,"",RES_hhdet_in_tes!L50/RES_hhdet_in_fec!L50)</f>
        <v>0.57671335769027521</v>
      </c>
      <c r="M50" s="174">
        <f>IF(RES_hhdet_in_tes!M50=0,"",RES_hhdet_in_tes!M50/RES_hhdet_in_fec!M50)</f>
        <v>0.57924263616102301</v>
      </c>
      <c r="N50" s="174">
        <f>IF(RES_hhdet_in_tes!N50=0,"",RES_hhdet_in_tes!N50/RES_hhdet_in_fec!N50)</f>
        <v>0.58057502134956473</v>
      </c>
      <c r="O50" s="174">
        <f>IF(RES_hhdet_in_tes!O50=0,"",RES_hhdet_in_tes!O50/RES_hhdet_in_fec!O50)</f>
        <v>0.5815244837201381</v>
      </c>
      <c r="P50" s="174">
        <f>IF(RES_hhdet_in_tes!P50=0,"",RES_hhdet_in_tes!P50/RES_hhdet_in_fec!P50)</f>
        <v>0.58190526047574209</v>
      </c>
      <c r="Q50" s="174">
        <f>IF(RES_hhdet_in_tes!Q50=0,"",RES_hhdet_in_tes!Q50/RES_hhdet_in_fec!Q50)</f>
        <v>0.58182708200781619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0.64662142383530297</v>
      </c>
      <c r="D51" s="174">
        <f>IF(RES_hhdet_in_tes!D51=0,"",RES_hhdet_in_tes!D51/RES_hhdet_in_fec!D51)</f>
        <v>0.65321940288065705</v>
      </c>
      <c r="E51" s="174">
        <f>IF(RES_hhdet_in_tes!E51=0,"",RES_hhdet_in_tes!E51/RES_hhdet_in_fec!E51)</f>
        <v>0.64978609481304417</v>
      </c>
      <c r="F51" s="174">
        <f>IF(RES_hhdet_in_tes!F51=0,"",RES_hhdet_in_tes!F51/RES_hhdet_in_fec!F51)</f>
        <v>0.6559232208277993</v>
      </c>
      <c r="G51" s="174">
        <f>IF(RES_hhdet_in_tes!G51=0,"",RES_hhdet_in_tes!G51/RES_hhdet_in_fec!G51)</f>
        <v>0.65993479880551975</v>
      </c>
      <c r="H51" s="174">
        <f>IF(RES_hhdet_in_tes!H51=0,"",RES_hhdet_in_tes!H51/RES_hhdet_in_fec!H51)</f>
        <v>0.65745339095457833</v>
      </c>
      <c r="I51" s="174">
        <f>IF(RES_hhdet_in_tes!I51=0,"",RES_hhdet_in_tes!I51/RES_hhdet_in_fec!I51)</f>
        <v>0.66669027849606421</v>
      </c>
      <c r="J51" s="174">
        <f>IF(RES_hhdet_in_tes!J51=0,"",RES_hhdet_in_tes!J51/RES_hhdet_in_fec!J51)</f>
        <v>0.66434951362786476</v>
      </c>
      <c r="K51" s="174" t="str">
        <f>IF(RES_hhdet_in_tes!K51=0,"",RES_hhdet_in_tes!K51/RES_hhdet_in_fec!K51)</f>
        <v/>
      </c>
      <c r="L51" s="174">
        <f>IF(RES_hhdet_in_tes!L51=0,"",RES_hhdet_in_tes!L51/RES_hhdet_in_fec!L51)</f>
        <v>0.67606913028779747</v>
      </c>
      <c r="M51" s="174">
        <f>IF(RES_hhdet_in_tes!M51=0,"",RES_hhdet_in_tes!M51/RES_hhdet_in_fec!M51)</f>
        <v>0.67152567323809409</v>
      </c>
      <c r="N51" s="174">
        <f>IF(RES_hhdet_in_tes!N51=0,"",RES_hhdet_in_tes!N51/RES_hhdet_in_fec!N51)</f>
        <v>0.68104986718138305</v>
      </c>
      <c r="O51" s="174">
        <f>IF(RES_hhdet_in_tes!O51=0,"",RES_hhdet_in_tes!O51/RES_hhdet_in_fec!O51)</f>
        <v>0.68281966638417713</v>
      </c>
      <c r="P51" s="174">
        <f>IF(RES_hhdet_in_tes!P51=0,"",RES_hhdet_in_tes!P51/RES_hhdet_in_fec!P51)</f>
        <v>0.68328896256280258</v>
      </c>
      <c r="Q51" s="174">
        <f>IF(RES_hhdet_in_tes!Q51=0,"",RES_hhdet_in_tes!Q51/RES_hhdet_in_fec!Q51)</f>
        <v>0.68544101923363443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0.54207702400197877</v>
      </c>
      <c r="D52" s="173">
        <f>IF(RES_hhdet_in_tes!D52=0,"",RES_hhdet_in_tes!D52/RES_hhdet_in_fec!D52)</f>
        <v>0.54734547118465193</v>
      </c>
      <c r="E52" s="173">
        <f>IF(RES_hhdet_in_tes!E52=0,"",RES_hhdet_in_tes!E52/RES_hhdet_in_fec!E52)</f>
        <v>0.55048399510017898</v>
      </c>
      <c r="F52" s="173">
        <f>IF(RES_hhdet_in_tes!F52=0,"",RES_hhdet_in_tes!F52/RES_hhdet_in_fec!F52)</f>
        <v>0.55511774885417187</v>
      </c>
      <c r="G52" s="173">
        <f>IF(RES_hhdet_in_tes!G52=0,"",RES_hhdet_in_tes!G52/RES_hhdet_in_fec!G52)</f>
        <v>0.55835810754108728</v>
      </c>
      <c r="H52" s="173">
        <f>IF(RES_hhdet_in_tes!H52=0,"",RES_hhdet_in_tes!H52/RES_hhdet_in_fec!H52)</f>
        <v>0.55901890202773541</v>
      </c>
      <c r="I52" s="173">
        <f>IF(RES_hhdet_in_tes!I52=0,"",RES_hhdet_in_tes!I52/RES_hhdet_in_fec!I52)</f>
        <v>0.56437418992144828</v>
      </c>
      <c r="J52" s="173">
        <f>IF(RES_hhdet_in_tes!J52=0,"",RES_hhdet_in_tes!J52/RES_hhdet_in_fec!J52)</f>
        <v>0.566698759758961</v>
      </c>
      <c r="K52" s="173" t="str">
        <f>IF(RES_hhdet_in_tes!K52=0,"",RES_hhdet_in_tes!K52/RES_hhdet_in_fec!K52)</f>
        <v/>
      </c>
      <c r="L52" s="173">
        <f>IF(RES_hhdet_in_tes!L52=0,"",RES_hhdet_in_tes!L52/RES_hhdet_in_fec!L52)</f>
        <v>0.57438259649498258</v>
      </c>
      <c r="M52" s="173">
        <f>IF(RES_hhdet_in_tes!M52=0,"",RES_hhdet_in_tes!M52/RES_hhdet_in_fec!M52)</f>
        <v>0.57451385477504802</v>
      </c>
      <c r="N52" s="173">
        <f>IF(RES_hhdet_in_tes!N52=0,"",RES_hhdet_in_tes!N52/RES_hhdet_in_fec!N52)</f>
        <v>0.57993510633121625</v>
      </c>
      <c r="O52" s="173">
        <f>IF(RES_hhdet_in_tes!O52=0,"",RES_hhdet_in_tes!O52/RES_hhdet_in_fec!O52)</f>
        <v>0.58192323340804386</v>
      </c>
      <c r="P52" s="173">
        <f>IF(RES_hhdet_in_tes!P52=0,"",RES_hhdet_in_tes!P52/RES_hhdet_in_fec!P52)</f>
        <v>0.58364842166872044</v>
      </c>
      <c r="Q52" s="173">
        <f>IF(RES_hhdet_in_tes!Q52=0,"",RES_hhdet_in_tes!Q52/RES_hhdet_in_fec!Q52)</f>
        <v>0.58612746183679465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1.0197729956570427</v>
      </c>
      <c r="D53" s="172">
        <f>IF(RES_hhdet_in_tes!D53=0,"",RES_hhdet_in_tes!D53/RES_hhdet_in_fec!D53)</f>
        <v>1.0195344739141248</v>
      </c>
      <c r="E53" s="172">
        <f>IF(RES_hhdet_in_tes!E53=0,"",RES_hhdet_in_tes!E53/RES_hhdet_in_fec!E53)</f>
        <v>1.0080941027133921</v>
      </c>
      <c r="F53" s="172">
        <f>IF(RES_hhdet_in_tes!F53=0,"",RES_hhdet_in_tes!F53/RES_hhdet_in_fec!F53)</f>
        <v>1.0117561523723555</v>
      </c>
      <c r="G53" s="172">
        <f>IF(RES_hhdet_in_tes!G53=0,"",RES_hhdet_in_tes!G53/RES_hhdet_in_fec!G53)</f>
        <v>1.0148499257841639</v>
      </c>
      <c r="H53" s="172">
        <f>IF(RES_hhdet_in_tes!H53=0,"",RES_hhdet_in_tes!H53/RES_hhdet_in_fec!H53)</f>
        <v>1.0106172070936523</v>
      </c>
      <c r="I53" s="172">
        <f>IF(RES_hhdet_in_tes!I53=0,"",RES_hhdet_in_tes!I53/RES_hhdet_in_fec!I53)</f>
        <v>1.0134946720078484</v>
      </c>
      <c r="J53" s="172">
        <f>IF(RES_hhdet_in_tes!J53=0,"",RES_hhdet_in_tes!J53/RES_hhdet_in_fec!J53)</f>
        <v>1.0079205385105028</v>
      </c>
      <c r="K53" s="172" t="str">
        <f>IF(RES_hhdet_in_tes!K53=0,"",RES_hhdet_in_tes!K53/RES_hhdet_in_fec!K53)</f>
        <v/>
      </c>
      <c r="L53" s="172">
        <f>IF(RES_hhdet_in_tes!L53=0,"",RES_hhdet_in_tes!L53/RES_hhdet_in_fec!L53)</f>
        <v>1.0136450337189145</v>
      </c>
      <c r="M53" s="172">
        <f>IF(RES_hhdet_in_tes!M53=0,"",RES_hhdet_in_tes!M53/RES_hhdet_in_fec!M53)</f>
        <v>1.0094394832291704</v>
      </c>
      <c r="N53" s="172">
        <f>IF(RES_hhdet_in_tes!N53=0,"",RES_hhdet_in_tes!N53/RES_hhdet_in_fec!N53)</f>
        <v>1.0164390373292127</v>
      </c>
      <c r="O53" s="172">
        <f>IF(RES_hhdet_in_tes!O53=0,"",RES_hhdet_in_tes!O53/RES_hhdet_in_fec!O53)</f>
        <v>1.0158080276677763</v>
      </c>
      <c r="P53" s="172">
        <f>IF(RES_hhdet_in_tes!P53=0,"",RES_hhdet_in_tes!P53/RES_hhdet_in_fec!P53)</f>
        <v>1.0147209899171012</v>
      </c>
      <c r="Q53" s="172">
        <f>IF(RES_hhdet_in_tes!Q53=0,"",RES_hhdet_in_tes!Q53/RES_hhdet_in_fec!Q53)</f>
        <v>1.0144356064412572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0.70797066309797285</v>
      </c>
      <c r="D54" s="171">
        <f>IF(RES_hhdet_in_tes!D54=0,"",RES_hhdet_in_tes!D54/RES_hhdet_in_fec!D54)</f>
        <v>0.71319793712692969</v>
      </c>
      <c r="E54" s="171">
        <f>IF(RES_hhdet_in_tes!E54=0,"",RES_hhdet_in_tes!E54/RES_hhdet_in_fec!E54)</f>
        <v>0.71765439589477997</v>
      </c>
      <c r="F54" s="171">
        <f>IF(RES_hhdet_in_tes!F54=0,"",RES_hhdet_in_tes!F54/RES_hhdet_in_fec!F54)</f>
        <v>0.72347667210201894</v>
      </c>
      <c r="G54" s="171" t="str">
        <f>IF(RES_hhdet_in_tes!G54=0,"",RES_hhdet_in_tes!G54/RES_hhdet_in_fec!G54)</f>
        <v/>
      </c>
      <c r="H54" s="171">
        <f>IF(RES_hhdet_in_tes!H54=0,"",RES_hhdet_in_tes!H54/RES_hhdet_in_fec!H54)</f>
        <v>0.73593306896042443</v>
      </c>
      <c r="I54" s="171">
        <f>IF(RES_hhdet_in_tes!I54=0,"",RES_hhdet_in_tes!I54/RES_hhdet_in_fec!I54)</f>
        <v>0.74348896901492401</v>
      </c>
      <c r="J54" s="171" t="str">
        <f>IF(RES_hhdet_in_tes!J54=0,"",RES_hhdet_in_tes!J54/RES_hhdet_in_fec!J54)</f>
        <v/>
      </c>
      <c r="K54" s="171">
        <f>IF(RES_hhdet_in_tes!K54=0,"",RES_hhdet_in_tes!K54/RES_hhdet_in_fec!K54)</f>
        <v>0.73619585035692092</v>
      </c>
      <c r="L54" s="171">
        <f>IF(RES_hhdet_in_tes!L54=0,"",RES_hhdet_in_tes!L54/RES_hhdet_in_fec!L54)</f>
        <v>0.73901769738911893</v>
      </c>
      <c r="M54" s="171">
        <f>IF(RES_hhdet_in_tes!M54=0,"",RES_hhdet_in_tes!M54/RES_hhdet_in_fec!M54)</f>
        <v>0.74336787179111352</v>
      </c>
      <c r="N54" s="171">
        <f>IF(RES_hhdet_in_tes!N54=0,"",RES_hhdet_in_tes!N54/RES_hhdet_in_fec!N54)</f>
        <v>0.74811997283847831</v>
      </c>
      <c r="O54" s="171">
        <f>IF(RES_hhdet_in_tes!O54=0,"",RES_hhdet_in_tes!O54/RES_hhdet_in_fec!O54)</f>
        <v>0.75137263617460781</v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0.77693387892518473</v>
      </c>
      <c r="D55" s="170">
        <f>IF(RES_hhdet_in_tes!D55=0,"",RES_hhdet_in_tes!D55/RES_hhdet_in_fec!D55)</f>
        <v>0.77049324524158247</v>
      </c>
      <c r="E55" s="170">
        <f>IF(RES_hhdet_in_tes!E55=0,"",RES_hhdet_in_tes!E55/RES_hhdet_in_fec!E55)</f>
        <v>0.78032176332355541</v>
      </c>
      <c r="F55" s="170">
        <f>IF(RES_hhdet_in_tes!F55=0,"",RES_hhdet_in_tes!F55/RES_hhdet_in_fec!F55)</f>
        <v>0.77854815860946858</v>
      </c>
      <c r="G55" s="170" t="str">
        <f>IF(RES_hhdet_in_tes!G55=0,"",RES_hhdet_in_tes!G55/RES_hhdet_in_fec!G55)</f>
        <v/>
      </c>
      <c r="H55" s="170">
        <f>IF(RES_hhdet_in_tes!H55=0,"",RES_hhdet_in_tes!H55/RES_hhdet_in_fec!H55)</f>
        <v>0.79408486796108002</v>
      </c>
      <c r="I55" s="170">
        <f>IF(RES_hhdet_in_tes!I55=0,"",RES_hhdet_in_tes!I55/RES_hhdet_in_fec!I55)</f>
        <v>0.79732296484614651</v>
      </c>
      <c r="J55" s="170" t="str">
        <f>IF(RES_hhdet_in_tes!J55=0,"",RES_hhdet_in_tes!J55/RES_hhdet_in_fec!J55)</f>
        <v/>
      </c>
      <c r="K55" s="170">
        <f>IF(RES_hhdet_in_tes!K55=0,"",RES_hhdet_in_tes!K55/RES_hhdet_in_fec!K55)</f>
        <v>0.80463408962005523</v>
      </c>
      <c r="L55" s="170">
        <f>IF(RES_hhdet_in_tes!L55=0,"",RES_hhdet_in_tes!L55/RES_hhdet_in_fec!L55)</f>
        <v>0.81491457235234854</v>
      </c>
      <c r="M55" s="170">
        <f>IF(RES_hhdet_in_tes!M55=0,"",RES_hhdet_in_tes!M55/RES_hhdet_in_fec!M55)</f>
        <v>0.81871159278598293</v>
      </c>
      <c r="N55" s="170">
        <f>IF(RES_hhdet_in_tes!N55=0,"",RES_hhdet_in_tes!N55/RES_hhdet_in_fec!N55)</f>
        <v>0.8077584786072981</v>
      </c>
      <c r="O55" s="170">
        <f>IF(RES_hhdet_in_tes!O55=0,"",RES_hhdet_in_tes!O55/RES_hhdet_in_fec!O55)</f>
        <v>0.80697619803754761</v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0.70546732371390963</v>
      </c>
      <c r="D56" s="73">
        <f>IF(RES_hhdet_in_tes!D56=0,"",RES_hhdet_in_tes!D56/RES_hhdet_in_fec!D56)</f>
        <v>0.70800166428142397</v>
      </c>
      <c r="E56" s="73">
        <f>IF(RES_hhdet_in_tes!E56=0,"",RES_hhdet_in_tes!E56/RES_hhdet_in_fec!E56)</f>
        <v>0.71547907528447263</v>
      </c>
      <c r="F56" s="73">
        <f>IF(RES_hhdet_in_tes!F56=0,"",RES_hhdet_in_tes!F56/RES_hhdet_in_fec!F56)</f>
        <v>0.71674393735857411</v>
      </c>
      <c r="G56" s="73" t="str">
        <f>IF(RES_hhdet_in_tes!G56=0,"",RES_hhdet_in_tes!G56/RES_hhdet_in_fec!G56)</f>
        <v/>
      </c>
      <c r="H56" s="73">
        <f>IF(RES_hhdet_in_tes!H56=0,"",RES_hhdet_in_tes!H56/RES_hhdet_in_fec!H56)</f>
        <v>0.72776244316236804</v>
      </c>
      <c r="I56" s="73">
        <f>IF(RES_hhdet_in_tes!I56=0,"",RES_hhdet_in_tes!I56/RES_hhdet_in_fec!I56)</f>
        <v>0.73231013489822738</v>
      </c>
      <c r="J56" s="73" t="str">
        <f>IF(RES_hhdet_in_tes!J56=0,"",RES_hhdet_in_tes!J56/RES_hhdet_in_fec!J56)</f>
        <v/>
      </c>
      <c r="K56" s="73">
        <f>IF(RES_hhdet_in_tes!K56=0,"",RES_hhdet_in_tes!K56/RES_hhdet_in_fec!K56)</f>
        <v>0.74018282312524086</v>
      </c>
      <c r="L56" s="73">
        <f>IF(RES_hhdet_in_tes!L56=0,"",RES_hhdet_in_tes!L56/RES_hhdet_in_fec!L56)</f>
        <v>0.74683809973414816</v>
      </c>
      <c r="M56" s="73">
        <f>IF(RES_hhdet_in_tes!M56=0,"",RES_hhdet_in_tes!M56/RES_hhdet_in_fec!M56)</f>
        <v>0.74985333026262013</v>
      </c>
      <c r="N56" s="73">
        <f>IF(RES_hhdet_in_tes!N56=0,"",RES_hhdet_in_tes!N56/RES_hhdet_in_fec!N56)</f>
        <v>0.74697534869033411</v>
      </c>
      <c r="O56" s="73">
        <f>IF(RES_hhdet_in_tes!O56=0,"",RES_hhdet_in_tes!O56/RES_hhdet_in_fec!O56)</f>
        <v>0.7483139860943957</v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1.0131243055712416</v>
      </c>
      <c r="D57" s="73">
        <f>IF(RES_hhdet_in_tes!D57=0,"",RES_hhdet_in_tes!D57/RES_hhdet_in_fec!D57)</f>
        <v>1.0047946309128188</v>
      </c>
      <c r="E57" s="73">
        <f>IF(RES_hhdet_in_tes!E57=0,"",RES_hhdet_in_tes!E57/RES_hhdet_in_fec!E57)</f>
        <v>1.0079268519578779</v>
      </c>
      <c r="F57" s="73">
        <f>IF(RES_hhdet_in_tes!F57=0,"",RES_hhdet_in_tes!F57/RES_hhdet_in_fec!F57)</f>
        <v>1.0069267705855574</v>
      </c>
      <c r="G57" s="73" t="str">
        <f>IF(RES_hhdet_in_tes!G57=0,"",RES_hhdet_in_tes!G57/RES_hhdet_in_fec!G57)</f>
        <v/>
      </c>
      <c r="H57" s="73">
        <f>IF(RES_hhdet_in_tes!H57=0,"",RES_hhdet_in_tes!H57/RES_hhdet_in_fec!H57)</f>
        <v>1.0157356370169073</v>
      </c>
      <c r="I57" s="73">
        <f>IF(RES_hhdet_in_tes!I57=0,"",RES_hhdet_in_tes!I57/RES_hhdet_in_fec!I57)</f>
        <v>1.0142045696911279</v>
      </c>
      <c r="J57" s="73" t="str">
        <f>IF(RES_hhdet_in_tes!J57=0,"",RES_hhdet_in_tes!J57/RES_hhdet_in_fec!J57)</f>
        <v/>
      </c>
      <c r="K57" s="73">
        <f>IF(RES_hhdet_in_tes!K57=0,"",RES_hhdet_in_tes!K57/RES_hhdet_in_fec!K57)</f>
        <v>1.0048894441601244</v>
      </c>
      <c r="L57" s="73">
        <f>IF(RES_hhdet_in_tes!L57=0,"",RES_hhdet_in_tes!L57/RES_hhdet_in_fec!L57)</f>
        <v>1.0096848507277794</v>
      </c>
      <c r="M57" s="73">
        <f>IF(RES_hhdet_in_tes!M57=0,"",RES_hhdet_in_tes!M57/RES_hhdet_in_fec!M57)</f>
        <v>1.012831154114701</v>
      </c>
      <c r="N57" s="73">
        <f>IF(RES_hhdet_in_tes!N57=0,"",RES_hhdet_in_tes!N57/RES_hhdet_in_fec!N57)</f>
        <v>1.0057415887094452</v>
      </c>
      <c r="O57" s="73">
        <f>IF(RES_hhdet_in_tes!O57=0,"",RES_hhdet_in_tes!O57/RES_hhdet_in_fec!O57)</f>
        <v>1.0050910927668408</v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0.82919814704082517</v>
      </c>
      <c r="D58" s="169">
        <f>IF(RES_hhdet_in_tes!D58=0,"",RES_hhdet_in_tes!D58/RES_hhdet_in_fec!D58)</f>
        <v>0.83128161956635493</v>
      </c>
      <c r="E58" s="169">
        <f>IF(RES_hhdet_in_tes!E58=0,"",RES_hhdet_in_tes!E58/RES_hhdet_in_fec!E58)</f>
        <v>0.83456106961580045</v>
      </c>
      <c r="F58" s="169">
        <f>IF(RES_hhdet_in_tes!F58=0,"",RES_hhdet_in_tes!F58/RES_hhdet_in_fec!F58)</f>
        <v>0.83838531494747182</v>
      </c>
      <c r="G58" s="169">
        <f>IF(RES_hhdet_in_tes!G58=0,"",RES_hhdet_in_tes!G58/RES_hhdet_in_fec!G58)</f>
        <v>0.84303450379119627</v>
      </c>
      <c r="H58" s="169">
        <f>IF(RES_hhdet_in_tes!H58=0,"",RES_hhdet_in_tes!H58/RES_hhdet_in_fec!H58)</f>
        <v>0.84697658990192681</v>
      </c>
      <c r="I58" s="169">
        <f>IF(RES_hhdet_in_tes!I58=0,"",RES_hhdet_in_tes!I58/RES_hhdet_in_fec!I58)</f>
        <v>0.8516811903317556</v>
      </c>
      <c r="J58" s="169">
        <f>IF(RES_hhdet_in_tes!J58=0,"",RES_hhdet_in_tes!J58/RES_hhdet_in_fec!J58)</f>
        <v>0.85505213945538094</v>
      </c>
      <c r="K58" s="169">
        <f>IF(RES_hhdet_in_tes!K58=0,"",RES_hhdet_in_tes!K58/RES_hhdet_in_fec!K58)</f>
        <v>0.85315957889814453</v>
      </c>
      <c r="L58" s="169">
        <f>IF(RES_hhdet_in_tes!L58=0,"",RES_hhdet_in_tes!L58/RES_hhdet_in_fec!L58)</f>
        <v>0.85237679580331516</v>
      </c>
      <c r="M58" s="169">
        <f>IF(RES_hhdet_in_tes!M58=0,"",RES_hhdet_in_tes!M58/RES_hhdet_in_fec!M58)</f>
        <v>0.85527042111311202</v>
      </c>
      <c r="N58" s="169">
        <f>IF(RES_hhdet_in_tes!N58=0,"",RES_hhdet_in_tes!N58/RES_hhdet_in_fec!N58)</f>
        <v>0.85535907398563549</v>
      </c>
      <c r="O58" s="169">
        <f>IF(RES_hhdet_in_tes!O58=0,"",RES_hhdet_in_tes!O58/RES_hhdet_in_fec!O58)</f>
        <v>0.85624321857295016</v>
      </c>
      <c r="P58" s="169">
        <f>IF(RES_hhdet_in_tes!P58=0,"",RES_hhdet_in_tes!P58/RES_hhdet_in_fec!P58)</f>
        <v>0.85720762385693161</v>
      </c>
      <c r="Q58" s="169">
        <f>IF(RES_hhdet_in_tes!Q58=0,"",RES_hhdet_in_tes!Q58/RES_hhdet_in_fec!Q58)</f>
        <v>0.85733492887313478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0.82919814704082517</v>
      </c>
      <c r="D60" s="65">
        <f>IF(RES_hhdet_in_tes!D60=0,"",RES_hhdet_in_tes!D60/RES_hhdet_in_fec!D60)</f>
        <v>0.83128161956635493</v>
      </c>
      <c r="E60" s="65">
        <f>IF(RES_hhdet_in_tes!E60=0,"",RES_hhdet_in_tes!E60/RES_hhdet_in_fec!E60)</f>
        <v>0.83456106961580045</v>
      </c>
      <c r="F60" s="65">
        <f>IF(RES_hhdet_in_tes!F60=0,"",RES_hhdet_in_tes!F60/RES_hhdet_in_fec!F60)</f>
        <v>0.83838531494747182</v>
      </c>
      <c r="G60" s="65">
        <f>IF(RES_hhdet_in_tes!G60=0,"",RES_hhdet_in_tes!G60/RES_hhdet_in_fec!G60)</f>
        <v>0.84303450379119627</v>
      </c>
      <c r="H60" s="65">
        <f>IF(RES_hhdet_in_tes!H60=0,"",RES_hhdet_in_tes!H60/RES_hhdet_in_fec!H60)</f>
        <v>0.84697658990192681</v>
      </c>
      <c r="I60" s="65">
        <f>IF(RES_hhdet_in_tes!I60=0,"",RES_hhdet_in_tes!I60/RES_hhdet_in_fec!I60)</f>
        <v>0.8516811903317556</v>
      </c>
      <c r="J60" s="65">
        <f>IF(RES_hhdet_in_tes!J60=0,"",RES_hhdet_in_tes!J60/RES_hhdet_in_fec!J60)</f>
        <v>0.85505213945538094</v>
      </c>
      <c r="K60" s="65">
        <f>IF(RES_hhdet_in_tes!K60=0,"",RES_hhdet_in_tes!K60/RES_hhdet_in_fec!K60)</f>
        <v>0.85315957889814453</v>
      </c>
      <c r="L60" s="65">
        <f>IF(RES_hhdet_in_tes!L60=0,"",RES_hhdet_in_tes!L60/RES_hhdet_in_fec!L60)</f>
        <v>0.85237679580331516</v>
      </c>
      <c r="M60" s="65">
        <f>IF(RES_hhdet_in_tes!M60=0,"",RES_hhdet_in_tes!M60/RES_hhdet_in_fec!M60)</f>
        <v>0.85527042111311202</v>
      </c>
      <c r="N60" s="65">
        <f>IF(RES_hhdet_in_tes!N60=0,"",RES_hhdet_in_tes!N60/RES_hhdet_in_fec!N60)</f>
        <v>0.85535907398563549</v>
      </c>
      <c r="O60" s="65">
        <f>IF(RES_hhdet_in_tes!O60=0,"",RES_hhdet_in_tes!O60/RES_hhdet_in_fec!O60)</f>
        <v>0.85624321857295016</v>
      </c>
      <c r="P60" s="65">
        <f>IF(RES_hhdet_in_tes!P60=0,"",RES_hhdet_in_tes!P60/RES_hhdet_in_fec!P60)</f>
        <v>0.85720762385693161</v>
      </c>
      <c r="Q60" s="65">
        <f>IF(RES_hhdet_in_tes!Q60=0,"",RES_hhdet_in_tes!Q60/RES_hhdet_in_fec!Q60)</f>
        <v>0.85733492887313478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0.65185045678476994</v>
      </c>
      <c r="D62" s="175">
        <f>IF(RES_hhdet_in_tes!D62=0,"",RES_hhdet_in_tes!D62/RES_hhdet_in_fec!D62)</f>
        <v>0.66026935267471143</v>
      </c>
      <c r="E62" s="175">
        <f>IF(RES_hhdet_in_tes!E62=0,"",RES_hhdet_in_tes!E62/RES_hhdet_in_fec!E62)</f>
        <v>0.68228468264401287</v>
      </c>
      <c r="F62" s="175">
        <f>IF(RES_hhdet_in_tes!F62=0,"",RES_hhdet_in_tes!F62/RES_hhdet_in_fec!F62)</f>
        <v>0.67513856843746112</v>
      </c>
      <c r="G62" s="175">
        <f>IF(RES_hhdet_in_tes!G62=0,"",RES_hhdet_in_tes!G62/RES_hhdet_in_fec!G62)</f>
        <v>0.68791350566752651</v>
      </c>
      <c r="H62" s="175">
        <f>IF(RES_hhdet_in_tes!H62=0,"",RES_hhdet_in_tes!H62/RES_hhdet_in_fec!H62)</f>
        <v>0.67415062124126068</v>
      </c>
      <c r="I62" s="175">
        <f>IF(RES_hhdet_in_tes!I62=0,"",RES_hhdet_in_tes!I62/RES_hhdet_in_fec!I62)</f>
        <v>0.67476963550534519</v>
      </c>
      <c r="J62" s="175">
        <f>IF(RES_hhdet_in_tes!J62=0,"",RES_hhdet_in_tes!J62/RES_hhdet_in_fec!J62)</f>
        <v>0.68383917558014873</v>
      </c>
      <c r="K62" s="175">
        <f>IF(RES_hhdet_in_tes!K62=0,"",RES_hhdet_in_tes!K62/RES_hhdet_in_fec!K62)</f>
        <v>0.67977704687825125</v>
      </c>
      <c r="L62" s="175">
        <f>IF(RES_hhdet_in_tes!L62=0,"",RES_hhdet_in_tes!L62/RES_hhdet_in_fec!L62)</f>
        <v>0.68795448764314271</v>
      </c>
      <c r="M62" s="175">
        <f>IF(RES_hhdet_in_tes!M62=0,"",RES_hhdet_in_tes!M62/RES_hhdet_in_fec!M62)</f>
        <v>0.68996358650036516</v>
      </c>
      <c r="N62" s="175">
        <f>IF(RES_hhdet_in_tes!N62=0,"",RES_hhdet_in_tes!N62/RES_hhdet_in_fec!N62)</f>
        <v>0.70267420288754734</v>
      </c>
      <c r="O62" s="175">
        <f>IF(RES_hhdet_in_tes!O62=0,"",RES_hhdet_in_tes!O62/RES_hhdet_in_fec!O62)</f>
        <v>0.69950364908161899</v>
      </c>
      <c r="P62" s="175">
        <f>IF(RES_hhdet_in_tes!P62=0,"",RES_hhdet_in_tes!P62/RES_hhdet_in_fec!P62)</f>
        <v>0.69888441229646359</v>
      </c>
      <c r="Q62" s="175">
        <f>IF(RES_hhdet_in_tes!Q62=0,"",RES_hhdet_in_tes!Q62/RES_hhdet_in_fec!Q62)</f>
        <v>0.70625061531061151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0.67450536469966926</v>
      </c>
      <c r="D63" s="169">
        <f>IF(RES_hhdet_in_tes!D63=0,"",RES_hhdet_in_tes!D63/RES_hhdet_in_fec!D63)</f>
        <v>0.68593084797607029</v>
      </c>
      <c r="E63" s="169">
        <f>IF(RES_hhdet_in_tes!E63=0,"",RES_hhdet_in_tes!E63/RES_hhdet_in_fec!E63)</f>
        <v>0.6831603058083846</v>
      </c>
      <c r="F63" s="169">
        <f>IF(RES_hhdet_in_tes!F63=0,"",RES_hhdet_in_tes!F63/RES_hhdet_in_fec!F63)</f>
        <v>0.69403962808235542</v>
      </c>
      <c r="G63" s="169">
        <f>IF(RES_hhdet_in_tes!G63=0,"",RES_hhdet_in_tes!G63/RES_hhdet_in_fec!G63)</f>
        <v>0.69641178167961648</v>
      </c>
      <c r="H63" s="169">
        <f>IF(RES_hhdet_in_tes!H63=0,"",RES_hhdet_in_tes!H63/RES_hhdet_in_fec!H63)</f>
        <v>0.70087216838195077</v>
      </c>
      <c r="I63" s="169">
        <f>IF(RES_hhdet_in_tes!I63=0,"",RES_hhdet_in_tes!I63/RES_hhdet_in_fec!I63)</f>
        <v>0.69513554326179061</v>
      </c>
      <c r="J63" s="169">
        <f>IF(RES_hhdet_in_tes!J63=0,"",RES_hhdet_in_tes!J63/RES_hhdet_in_fec!J63)</f>
        <v>0.70184942315996801</v>
      </c>
      <c r="K63" s="169">
        <f>IF(RES_hhdet_in_tes!K63=0,"",RES_hhdet_in_tes!K63/RES_hhdet_in_fec!K63)</f>
        <v>0.69364858195062118</v>
      </c>
      <c r="L63" s="169">
        <f>IF(RES_hhdet_in_tes!L63=0,"",RES_hhdet_in_tes!L63/RES_hhdet_in_fec!L63)</f>
        <v>0.70572716053758588</v>
      </c>
      <c r="M63" s="169">
        <f>IF(RES_hhdet_in_tes!M63=0,"",RES_hhdet_in_tes!M63/RES_hhdet_in_fec!M63)</f>
        <v>0.69912189431177041</v>
      </c>
      <c r="N63" s="169">
        <f>IF(RES_hhdet_in_tes!N63=0,"",RES_hhdet_in_tes!N63/RES_hhdet_in_fec!N63)</f>
        <v>0.71481912577630313</v>
      </c>
      <c r="O63" s="169">
        <f>IF(RES_hhdet_in_tes!O63=0,"",RES_hhdet_in_tes!O63/RES_hhdet_in_fec!O63)</f>
        <v>0.71501596056732386</v>
      </c>
      <c r="P63" s="169">
        <f>IF(RES_hhdet_in_tes!P63=0,"",RES_hhdet_in_tes!P63/RES_hhdet_in_fec!P63)</f>
        <v>0.70903902485157766</v>
      </c>
      <c r="Q63" s="169">
        <f>IF(RES_hhdet_in_tes!Q63=0,"",RES_hhdet_in_tes!Q63/RES_hhdet_in_fec!Q63)</f>
        <v>0.73085248585663898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0.66614913651896068</v>
      </c>
      <c r="D64" s="73">
        <f>IF(RES_hhdet_in_tes!D64=0,"",RES_hhdet_in_tes!D64/RES_hhdet_in_fec!D64)</f>
        <v>0.67177368940004778</v>
      </c>
      <c r="E64" s="73">
        <f>IF(RES_hhdet_in_tes!E64=0,"",RES_hhdet_in_tes!E64/RES_hhdet_in_fec!E64)</f>
        <v>0.67095895631497726</v>
      </c>
      <c r="F64" s="73">
        <f>IF(RES_hhdet_in_tes!F64=0,"",RES_hhdet_in_tes!F64/RES_hhdet_in_fec!F64)</f>
        <v>0.68081364990212423</v>
      </c>
      <c r="G64" s="73">
        <f>IF(RES_hhdet_in_tes!G64=0,"",RES_hhdet_in_tes!G64/RES_hhdet_in_fec!G64)</f>
        <v>0.68347826408218271</v>
      </c>
      <c r="H64" s="73">
        <f>IF(RES_hhdet_in_tes!H64=0,"",RES_hhdet_in_tes!H64/RES_hhdet_in_fec!H64)</f>
        <v>0.69130788426354417</v>
      </c>
      <c r="I64" s="73">
        <f>IF(RES_hhdet_in_tes!I64=0,"",RES_hhdet_in_tes!I64/RES_hhdet_in_fec!I64)</f>
        <v>0.68538359304397811</v>
      </c>
      <c r="J64" s="73">
        <f>IF(RES_hhdet_in_tes!J64=0,"",RES_hhdet_in_tes!J64/RES_hhdet_in_fec!J64)</f>
        <v>0.69770570273505528</v>
      </c>
      <c r="K64" s="73">
        <f>IF(RES_hhdet_in_tes!K64=0,"",RES_hhdet_in_tes!K64/RES_hhdet_in_fec!K64)</f>
        <v>0.68906081915756545</v>
      </c>
      <c r="L64" s="73">
        <f>IF(RES_hhdet_in_tes!L64=0,"",RES_hhdet_in_tes!L64/RES_hhdet_in_fec!L64)</f>
        <v>0.70300451722642798</v>
      </c>
      <c r="M64" s="73">
        <f>IF(RES_hhdet_in_tes!M64=0,"",RES_hhdet_in_tes!M64/RES_hhdet_in_fec!M64)</f>
        <v>0.69636718394826569</v>
      </c>
      <c r="N64" s="73">
        <f>IF(RES_hhdet_in_tes!N64=0,"",RES_hhdet_in_tes!N64/RES_hhdet_in_fec!N64)</f>
        <v>0.7103809885541561</v>
      </c>
      <c r="O64" s="73">
        <f>IF(RES_hhdet_in_tes!O64=0,"",RES_hhdet_in_tes!O64/RES_hhdet_in_fec!O64)</f>
        <v>0.71089583185799099</v>
      </c>
      <c r="P64" s="73">
        <f>IF(RES_hhdet_in_tes!P64=0,"",RES_hhdet_in_tes!P64/RES_hhdet_in_fec!P64)</f>
        <v>0.70349954614318144</v>
      </c>
      <c r="Q64" s="73">
        <f>IF(RES_hhdet_in_tes!Q64=0,"",RES_hhdet_in_tes!Q64/RES_hhdet_in_fec!Q64)</f>
        <v>0.72571386621720035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1.0753025910311571</v>
      </c>
      <c r="D65" s="73">
        <f>IF(RES_hhdet_in_tes!D65=0,"",RES_hhdet_in_tes!D65/RES_hhdet_in_fec!D65)</f>
        <v>1.075743761500648</v>
      </c>
      <c r="E65" s="73">
        <f>IF(RES_hhdet_in_tes!E65=0,"",RES_hhdet_in_tes!E65/RES_hhdet_in_fec!E65)</f>
        <v>1.0634356304358306</v>
      </c>
      <c r="F65" s="73">
        <f>IF(RES_hhdet_in_tes!F65=0,"",RES_hhdet_in_tes!F65/RES_hhdet_in_fec!F65)</f>
        <v>1.071907606985766</v>
      </c>
      <c r="G65" s="73">
        <f>IF(RES_hhdet_in_tes!G65=0,"",RES_hhdet_in_tes!G65/RES_hhdet_in_fec!G65)</f>
        <v>1.0622776794430138</v>
      </c>
      <c r="H65" s="73">
        <f>IF(RES_hhdet_in_tes!H65=0,"",RES_hhdet_in_tes!H65/RES_hhdet_in_fec!H65)</f>
        <v>1.0666548250899248</v>
      </c>
      <c r="I65" s="73">
        <f>IF(RES_hhdet_in_tes!I65=0,"",RES_hhdet_in_tes!I65/RES_hhdet_in_fec!I65)</f>
        <v>1.0499811145930265</v>
      </c>
      <c r="J65" s="73">
        <f>IF(RES_hhdet_in_tes!J65=0,"",RES_hhdet_in_tes!J65/RES_hhdet_in_fec!J65)</f>
        <v>1.0612140117492697</v>
      </c>
      <c r="K65" s="73">
        <f>IF(RES_hhdet_in_tes!K65=0,"",RES_hhdet_in_tes!K65/RES_hhdet_in_fec!K65)</f>
        <v>1.0384460773323838</v>
      </c>
      <c r="L65" s="73">
        <f>IF(RES_hhdet_in_tes!L65=0,"",RES_hhdet_in_tes!L65/RES_hhdet_in_fec!L65)</f>
        <v>1.0501675858911943</v>
      </c>
      <c r="M65" s="73">
        <f>IF(RES_hhdet_in_tes!M65=0,"",RES_hhdet_in_tes!M65/RES_hhdet_in_fec!M65)</f>
        <v>1.0316448435949173</v>
      </c>
      <c r="N65" s="73">
        <f>IF(RES_hhdet_in_tes!N65=0,"",RES_hhdet_in_tes!N65/RES_hhdet_in_fec!N65)</f>
        <v>1.0440783102040494</v>
      </c>
      <c r="O65" s="73">
        <f>IF(RES_hhdet_in_tes!O65=0,"",RES_hhdet_in_tes!O65/RES_hhdet_in_fec!O65)</f>
        <v>1.0359661712098291</v>
      </c>
      <c r="P65" s="73">
        <f>IF(RES_hhdet_in_tes!P65=0,"",RES_hhdet_in_tes!P65/RES_hhdet_in_fec!P65)</f>
        <v>1.0174178852939979</v>
      </c>
      <c r="Q65" s="73">
        <f>IF(RES_hhdet_in_tes!Q65=0,"",RES_hhdet_in_tes!Q65/RES_hhdet_in_fec!Q65)</f>
        <v>1.0415552180030387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1.8935291127773664</v>
      </c>
      <c r="D66" s="169">
        <f>IF(RES_hhdet_in_tes!D66=0,"",RES_hhdet_in_tes!D66/RES_hhdet_in_fec!D66)</f>
        <v>1.9611151199188228</v>
      </c>
      <c r="E66" s="169">
        <f>IF(RES_hhdet_in_tes!E66=0,"",RES_hhdet_in_tes!E66/RES_hhdet_in_fec!E66)</f>
        <v>2.0407913540293459</v>
      </c>
      <c r="F66" s="169">
        <f>IF(RES_hhdet_in_tes!F66=0,"",RES_hhdet_in_tes!F66/RES_hhdet_in_fec!F66)</f>
        <v>2.1351461938049079</v>
      </c>
      <c r="G66" s="169">
        <f>IF(RES_hhdet_in_tes!G66=0,"",RES_hhdet_in_tes!G66/RES_hhdet_in_fec!G66)</f>
        <v>2.2491351047177979</v>
      </c>
      <c r="H66" s="169">
        <f>IF(RES_hhdet_in_tes!H66=0,"",RES_hhdet_in_tes!H66/RES_hhdet_in_fec!H66)</f>
        <v>2.3898953315077014</v>
      </c>
      <c r="I66" s="169">
        <f>IF(RES_hhdet_in_tes!I66=0,"",RES_hhdet_in_tes!I66/RES_hhdet_in_fec!I66)</f>
        <v>2.5587984932565164</v>
      </c>
      <c r="J66" s="169">
        <f>IF(RES_hhdet_in_tes!J66=0,"",RES_hhdet_in_tes!J66/RES_hhdet_in_fec!J66)</f>
        <v>2.6735888685192029</v>
      </c>
      <c r="K66" s="169">
        <f>IF(RES_hhdet_in_tes!K66=0,"",RES_hhdet_in_tes!K66/RES_hhdet_in_fec!K66)</f>
        <v>2.899143050192976</v>
      </c>
      <c r="L66" s="169">
        <f>IF(RES_hhdet_in_tes!L66=0,"",RES_hhdet_in_tes!L66/RES_hhdet_in_fec!L66)</f>
        <v>3.1763292732212958</v>
      </c>
      <c r="M66" s="169">
        <f>IF(RES_hhdet_in_tes!M66=0,"",RES_hhdet_in_tes!M66/RES_hhdet_in_fec!M66)</f>
        <v>3.3856746866123402</v>
      </c>
      <c r="N66" s="169">
        <f>IF(RES_hhdet_in_tes!N66=0,"",RES_hhdet_in_tes!N66/RES_hhdet_in_fec!N66)</f>
        <v>3.5501454402980763</v>
      </c>
      <c r="O66" s="169">
        <f>IF(RES_hhdet_in_tes!O66=0,"",RES_hhdet_in_tes!O66/RES_hhdet_in_fec!O66)</f>
        <v>3.6685614055827895</v>
      </c>
      <c r="P66" s="169">
        <f>IF(RES_hhdet_in_tes!P66=0,"",RES_hhdet_in_tes!P66/RES_hhdet_in_fec!P66)</f>
        <v>3.7580204063161808</v>
      </c>
      <c r="Q66" s="169">
        <f>IF(RES_hhdet_in_tes!Q66=0,"",RES_hhdet_in_tes!Q66/RES_hhdet_in_fec!Q66)</f>
        <v>3.8287356732434898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1.8935291127773664</v>
      </c>
      <c r="D67" s="73">
        <f>IF(RES_hhdet_in_tes!D67=0,"",RES_hhdet_in_tes!D67/RES_hhdet_in_fec!D67)</f>
        <v>1.9611151199188228</v>
      </c>
      <c r="E67" s="73">
        <f>IF(RES_hhdet_in_tes!E67=0,"",RES_hhdet_in_tes!E67/RES_hhdet_in_fec!E67)</f>
        <v>2.0407913540293459</v>
      </c>
      <c r="F67" s="73">
        <f>IF(RES_hhdet_in_tes!F67=0,"",RES_hhdet_in_tes!F67/RES_hhdet_in_fec!F67)</f>
        <v>2.1351461938049079</v>
      </c>
      <c r="G67" s="73">
        <f>IF(RES_hhdet_in_tes!G67=0,"",RES_hhdet_in_tes!G67/RES_hhdet_in_fec!G67)</f>
        <v>2.2491351047177979</v>
      </c>
      <c r="H67" s="73">
        <f>IF(RES_hhdet_in_tes!H67=0,"",RES_hhdet_in_tes!H67/RES_hhdet_in_fec!H67)</f>
        <v>2.3898953315077014</v>
      </c>
      <c r="I67" s="73">
        <f>IF(RES_hhdet_in_tes!I67=0,"",RES_hhdet_in_tes!I67/RES_hhdet_in_fec!I67)</f>
        <v>2.5587984932565164</v>
      </c>
      <c r="J67" s="73">
        <f>IF(RES_hhdet_in_tes!J67=0,"",RES_hhdet_in_tes!J67/RES_hhdet_in_fec!J67)</f>
        <v>2.6735888685192029</v>
      </c>
      <c r="K67" s="73">
        <f>IF(RES_hhdet_in_tes!K67=0,"",RES_hhdet_in_tes!K67/RES_hhdet_in_fec!K67)</f>
        <v>2.899143050192976</v>
      </c>
      <c r="L67" s="73">
        <f>IF(RES_hhdet_in_tes!L67=0,"",RES_hhdet_in_tes!L67/RES_hhdet_in_fec!L67)</f>
        <v>3.1763292732212958</v>
      </c>
      <c r="M67" s="73">
        <f>IF(RES_hhdet_in_tes!M67=0,"",RES_hhdet_in_tes!M67/RES_hhdet_in_fec!M67)</f>
        <v>3.3856746866123402</v>
      </c>
      <c r="N67" s="73">
        <f>IF(RES_hhdet_in_tes!N67=0,"",RES_hhdet_in_tes!N67/RES_hhdet_in_fec!N67)</f>
        <v>3.5501454402980763</v>
      </c>
      <c r="O67" s="73">
        <f>IF(RES_hhdet_in_tes!O67=0,"",RES_hhdet_in_tes!O67/RES_hhdet_in_fec!O67)</f>
        <v>3.6685614055827895</v>
      </c>
      <c r="P67" s="73">
        <f>IF(RES_hhdet_in_tes!P67=0,"",RES_hhdet_in_tes!P67/RES_hhdet_in_fec!P67)</f>
        <v>3.7580204063161808</v>
      </c>
      <c r="Q67" s="73">
        <f>IF(RES_hhdet_in_tes!Q67=0,"",RES_hhdet_in_tes!Q67/RES_hhdet_in_fec!Q67)</f>
        <v>3.8287356732434898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0.571007961032857</v>
      </c>
      <c r="D68" s="169">
        <f>IF(RES_hhdet_in_tes!D68=0,"",RES_hhdet_in_tes!D68/RES_hhdet_in_fec!D68)</f>
        <v>0.57086358751383914</v>
      </c>
      <c r="E68" s="169">
        <f>IF(RES_hhdet_in_tes!E68=0,"",RES_hhdet_in_tes!E68/RES_hhdet_in_fec!E68)</f>
        <v>0.6751355279125747</v>
      </c>
      <c r="F68" s="169">
        <f>IF(RES_hhdet_in_tes!F68=0,"",RES_hhdet_in_tes!F68/RES_hhdet_in_fec!F68)</f>
        <v>0.5928336762826486</v>
      </c>
      <c r="G68" s="169">
        <f>IF(RES_hhdet_in_tes!G68=0,"",RES_hhdet_in_tes!G68/RES_hhdet_in_fec!G68)</f>
        <v>0.65033526273978459</v>
      </c>
      <c r="H68" s="169">
        <f>IF(RES_hhdet_in_tes!H68=0,"",RES_hhdet_in_tes!H68/RES_hhdet_in_fec!H68)</f>
        <v>0.58938188485037202</v>
      </c>
      <c r="I68" s="169">
        <f>IF(RES_hhdet_in_tes!I68=0,"",RES_hhdet_in_tes!I68/RES_hhdet_in_fec!I68)</f>
        <v>0.63030673633754097</v>
      </c>
      <c r="J68" s="169">
        <f>IF(RES_hhdet_in_tes!J68=0,"",RES_hhdet_in_tes!J68/RES_hhdet_in_fec!J68)</f>
        <v>0.60263149320288734</v>
      </c>
      <c r="K68" s="169">
        <f>IF(RES_hhdet_in_tes!K68=0,"",RES_hhdet_in_tes!K68/RES_hhdet_in_fec!K68)</f>
        <v>0.6363390955553575</v>
      </c>
      <c r="L68" s="169">
        <f>IF(RES_hhdet_in_tes!L68=0,"",RES_hhdet_in_tes!L68/RES_hhdet_in_fec!L68)</f>
        <v>0.6143379140720503</v>
      </c>
      <c r="M68" s="169">
        <f>IF(RES_hhdet_in_tes!M68=0,"",RES_hhdet_in_tes!M68/RES_hhdet_in_fec!M68)</f>
        <v>0.67687573306464366</v>
      </c>
      <c r="N68" s="169">
        <f>IF(RES_hhdet_in_tes!N68=0,"",RES_hhdet_in_tes!N68/RES_hhdet_in_fec!N68)</f>
        <v>0.63808680433957188</v>
      </c>
      <c r="O68" s="169">
        <f>IF(RES_hhdet_in_tes!O68=0,"",RES_hhdet_in_tes!O68/RES_hhdet_in_fec!O68)</f>
        <v>0.6503220183231726</v>
      </c>
      <c r="P68" s="169">
        <f>IF(RES_hhdet_in_tes!P68=0,"",RES_hhdet_in_tes!P68/RES_hhdet_in_fec!P68)</f>
        <v>0.72518830371780119</v>
      </c>
      <c r="Q68" s="169">
        <f>IF(RES_hhdet_in_tes!Q68=0,"",RES_hhdet_in_tes!Q68/RES_hhdet_in_fec!Q68)</f>
        <v>0.6430510214041153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0.56326292185893734</v>
      </c>
      <c r="D69" s="174">
        <f>IF(RES_hhdet_in_tes!D69=0,"",RES_hhdet_in_tes!D69/RES_hhdet_in_fec!D69)</f>
        <v>0.5665666156550152</v>
      </c>
      <c r="E69" s="174">
        <f>IF(RES_hhdet_in_tes!E69=0,"",RES_hhdet_in_tes!E69/RES_hhdet_in_fec!E69)</f>
        <v>0.56899003911007273</v>
      </c>
      <c r="F69" s="174">
        <f>IF(RES_hhdet_in_tes!F69=0,"",RES_hhdet_in_tes!F69/RES_hhdet_in_fec!F69)</f>
        <v>0.57238858076907473</v>
      </c>
      <c r="G69" s="174">
        <f>IF(RES_hhdet_in_tes!G69=0,"",RES_hhdet_in_tes!G69/RES_hhdet_in_fec!G69)</f>
        <v>0.57609901253226559</v>
      </c>
      <c r="H69" s="174">
        <f>IF(RES_hhdet_in_tes!H69=0,"",RES_hhdet_in_tes!H69/RES_hhdet_in_fec!H69)</f>
        <v>0.57943367659154199</v>
      </c>
      <c r="I69" s="174">
        <f>IF(RES_hhdet_in_tes!I69=0,"",RES_hhdet_in_tes!I69/RES_hhdet_in_fec!I69)</f>
        <v>0.5828798733776952</v>
      </c>
      <c r="J69" s="174">
        <f>IF(RES_hhdet_in_tes!J69=0,"",RES_hhdet_in_tes!J69/RES_hhdet_in_fec!J69)</f>
        <v>0.58582913313805052</v>
      </c>
      <c r="K69" s="174">
        <f>IF(RES_hhdet_in_tes!K69=0,"",RES_hhdet_in_tes!K69/RES_hhdet_in_fec!K69)</f>
        <v>0.58889065545255692</v>
      </c>
      <c r="L69" s="174">
        <f>IF(RES_hhdet_in_tes!L69=0,"",RES_hhdet_in_tes!L69/RES_hhdet_in_fec!L69)</f>
        <v>0.59166745399948695</v>
      </c>
      <c r="M69" s="174">
        <f>IF(RES_hhdet_in_tes!M69=0,"",RES_hhdet_in_tes!M69/RES_hhdet_in_fec!M69)</f>
        <v>0.59452615349807503</v>
      </c>
      <c r="N69" s="174">
        <f>IF(RES_hhdet_in_tes!N69=0,"",RES_hhdet_in_tes!N69/RES_hhdet_in_fec!N69)</f>
        <v>0.59739722298742925</v>
      </c>
      <c r="O69" s="174">
        <f>IF(RES_hhdet_in_tes!O69=0,"",RES_hhdet_in_tes!O69/RES_hhdet_in_fec!O69)</f>
        <v>0.6002642217095292</v>
      </c>
      <c r="P69" s="174">
        <f>IF(RES_hhdet_in_tes!P69=0,"",RES_hhdet_in_tes!P69/RES_hhdet_in_fec!P69)</f>
        <v>0.60269844100963399</v>
      </c>
      <c r="Q69" s="174">
        <f>IF(RES_hhdet_in_tes!Q69=0,"",RES_hhdet_in_tes!Q69/RES_hhdet_in_fec!Q69)</f>
        <v>0.60544988266905131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0.66439961669658032</v>
      </c>
      <c r="D70" s="174">
        <f>IF(RES_hhdet_in_tes!D70=0,"",RES_hhdet_in_tes!D70/RES_hhdet_in_fec!D70)</f>
        <v>0.66811005698579784</v>
      </c>
      <c r="E70" s="174">
        <f>IF(RES_hhdet_in_tes!E70=0,"",RES_hhdet_in_tes!E70/RES_hhdet_in_fec!E70)</f>
        <v>0.67090313648886446</v>
      </c>
      <c r="F70" s="174">
        <f>IF(RES_hhdet_in_tes!F70=0,"",RES_hhdet_in_tes!F70/RES_hhdet_in_fec!F70)</f>
        <v>0.67445160837937657</v>
      </c>
      <c r="G70" s="174">
        <f>IF(RES_hhdet_in_tes!G70=0,"",RES_hhdet_in_tes!G70/RES_hhdet_in_fec!G70)</f>
        <v>0.67918671017819132</v>
      </c>
      <c r="H70" s="174">
        <f>IF(RES_hhdet_in_tes!H70=0,"",RES_hhdet_in_tes!H70/RES_hhdet_in_fec!H70)</f>
        <v>0.68193361413005282</v>
      </c>
      <c r="I70" s="174">
        <f>IF(RES_hhdet_in_tes!I70=0,"",RES_hhdet_in_tes!I70/RES_hhdet_in_fec!I70)</f>
        <v>0.67946981761081493</v>
      </c>
      <c r="J70" s="174">
        <f>IF(RES_hhdet_in_tes!J70=0,"",RES_hhdet_in_tes!J70/RES_hhdet_in_fec!J70)</f>
        <v>0.6934026467810005</v>
      </c>
      <c r="K70" s="174">
        <f>IF(RES_hhdet_in_tes!K70=0,"",RES_hhdet_in_tes!K70/RES_hhdet_in_fec!K70)</f>
        <v>0.69024197764223538</v>
      </c>
      <c r="L70" s="174">
        <f>IF(RES_hhdet_in_tes!L70=0,"",RES_hhdet_in_tes!L70/RES_hhdet_in_fec!L70)</f>
        <v>0.69123331534380128</v>
      </c>
      <c r="M70" s="174">
        <f>IF(RES_hhdet_in_tes!M70=0,"",RES_hhdet_in_tes!M70/RES_hhdet_in_fec!M70)</f>
        <v>0.69867371053312433</v>
      </c>
      <c r="N70" s="174">
        <f>IF(RES_hhdet_in_tes!N70=0,"",RES_hhdet_in_tes!N70/RES_hhdet_in_fec!N70)</f>
        <v>0.69872091501081579</v>
      </c>
      <c r="O70" s="174">
        <f>IF(RES_hhdet_in_tes!O70=0,"",RES_hhdet_in_tes!O70/RES_hhdet_in_fec!O70)</f>
        <v>0.70124843713205898</v>
      </c>
      <c r="P70" s="174">
        <f>IF(RES_hhdet_in_tes!P70=0,"",RES_hhdet_in_tes!P70/RES_hhdet_in_fec!P70)</f>
        <v>0.70431886040772318</v>
      </c>
      <c r="Q70" s="174">
        <f>IF(RES_hhdet_in_tes!Q70=0,"",RES_hhdet_in_tes!Q70/RES_hhdet_in_fec!Q70)</f>
        <v>0.70735459196346828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0.56260788558007513</v>
      </c>
      <c r="D71" s="173">
        <f>IF(RES_hhdet_in_tes!D71=0,"",RES_hhdet_in_tes!D71/RES_hhdet_in_fec!D71)</f>
        <v>0.56661066450112307</v>
      </c>
      <c r="E71" s="173">
        <f>IF(RES_hhdet_in_tes!E71=0,"",RES_hhdet_in_tes!E71/RES_hhdet_in_fec!E71)</f>
        <v>0.56962402623640729</v>
      </c>
      <c r="F71" s="173">
        <f>IF(RES_hhdet_in_tes!F71=0,"",RES_hhdet_in_tes!F71/RES_hhdet_in_fec!F71)</f>
        <v>0.57275252397008658</v>
      </c>
      <c r="G71" s="173">
        <f>IF(RES_hhdet_in_tes!G71=0,"",RES_hhdet_in_tes!G71/RES_hhdet_in_fec!G71)</f>
        <v>0.57654854109887566</v>
      </c>
      <c r="H71" s="173">
        <f>IF(RES_hhdet_in_tes!H71=0,"",RES_hhdet_in_tes!H71/RES_hhdet_in_fec!H71)</f>
        <v>0.57978793609502299</v>
      </c>
      <c r="I71" s="173">
        <f>IF(RES_hhdet_in_tes!I71=0,"",RES_hhdet_in_tes!I71/RES_hhdet_in_fec!I71)</f>
        <v>0.58113630939909988</v>
      </c>
      <c r="J71" s="173">
        <f>IF(RES_hhdet_in_tes!J71=0,"",RES_hhdet_in_tes!J71/RES_hhdet_in_fec!J71)</f>
        <v>0.58847152733274255</v>
      </c>
      <c r="K71" s="173">
        <f>IF(RES_hhdet_in_tes!K71=0,"",RES_hhdet_in_tes!K71/RES_hhdet_in_fec!K71)</f>
        <v>0.58989728009994458</v>
      </c>
      <c r="L71" s="173">
        <f>IF(RES_hhdet_in_tes!L71=0,"",RES_hhdet_in_tes!L71/RES_hhdet_in_fec!L71)</f>
        <v>0.5922236871817681</v>
      </c>
      <c r="M71" s="173">
        <f>IF(RES_hhdet_in_tes!M71=0,"",RES_hhdet_in_tes!M71/RES_hhdet_in_fec!M71)</f>
        <v>0.59681685689261665</v>
      </c>
      <c r="N71" s="173">
        <f>IF(RES_hhdet_in_tes!N71=0,"",RES_hhdet_in_tes!N71/RES_hhdet_in_fec!N71)</f>
        <v>0.59847802134784023</v>
      </c>
      <c r="O71" s="173">
        <f>IF(RES_hhdet_in_tes!O71=0,"",RES_hhdet_in_tes!O71/RES_hhdet_in_fec!O71)</f>
        <v>0.60163821295452002</v>
      </c>
      <c r="P71" s="173">
        <f>IF(RES_hhdet_in_tes!P71=0,"",RES_hhdet_in_tes!P71/RES_hhdet_in_fec!P71)</f>
        <v>0.60447239413927389</v>
      </c>
      <c r="Q71" s="173">
        <f>IF(RES_hhdet_in_tes!Q71=0,"",RES_hhdet_in_tes!Q71/RES_hhdet_in_fec!Q71)</f>
        <v>0.60738181042423789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1.0074308655057191</v>
      </c>
      <c r="D72" s="172">
        <f>IF(RES_hhdet_in_tes!D72=0,"",RES_hhdet_in_tes!D72/RES_hhdet_in_fec!D72)</f>
        <v>1.0075745880811431</v>
      </c>
      <c r="E72" s="172">
        <f>IF(RES_hhdet_in_tes!E72=0,"",RES_hhdet_in_tes!E72/RES_hhdet_in_fec!E72)</f>
        <v>1.0070703852245697</v>
      </c>
      <c r="F72" s="172">
        <f>IF(RES_hhdet_in_tes!F72=0,"",RES_hhdet_in_tes!F72/RES_hhdet_in_fec!F72)</f>
        <v>1.0095064169401653</v>
      </c>
      <c r="G72" s="172">
        <f>IF(RES_hhdet_in_tes!G72=0,"",RES_hhdet_in_tes!G72/RES_hhdet_in_fec!G72)</f>
        <v>1.0139024738916929</v>
      </c>
      <c r="H72" s="172">
        <f>IF(RES_hhdet_in_tes!H72=0,"",RES_hhdet_in_tes!H72/RES_hhdet_in_fec!H72)</f>
        <v>1.0127134025553721</v>
      </c>
      <c r="I72" s="172">
        <f>IF(RES_hhdet_in_tes!I72=0,"",RES_hhdet_in_tes!I72/RES_hhdet_in_fec!I72)</f>
        <v>1.0082384988049895</v>
      </c>
      <c r="J72" s="172">
        <f>IF(RES_hhdet_in_tes!J72=0,"",RES_hhdet_in_tes!J72/RES_hhdet_in_fec!J72)</f>
        <v>1.016277936430245</v>
      </c>
      <c r="K72" s="172">
        <f>IF(RES_hhdet_in_tes!K72=0,"",RES_hhdet_in_tes!K72/RES_hhdet_in_fec!K72)</f>
        <v>1.0075941784815257</v>
      </c>
      <c r="L72" s="172">
        <f>IF(RES_hhdet_in_tes!L72=0,"",RES_hhdet_in_tes!L72/RES_hhdet_in_fec!L72)</f>
        <v>1.0075189863166483</v>
      </c>
      <c r="M72" s="172">
        <f>IF(RES_hhdet_in_tes!M72=0,"",RES_hhdet_in_tes!M72/RES_hhdet_in_fec!M72)</f>
        <v>1.0124691161137696</v>
      </c>
      <c r="N72" s="172">
        <f>IF(RES_hhdet_in_tes!N72=0,"",RES_hhdet_in_tes!N72/RES_hhdet_in_fec!N72)</f>
        <v>1.0127387703425685</v>
      </c>
      <c r="O72" s="172">
        <f>IF(RES_hhdet_in_tes!O72=0,"",RES_hhdet_in_tes!O72/RES_hhdet_in_fec!O72)</f>
        <v>1.0127656132363929</v>
      </c>
      <c r="P72" s="172">
        <f>IF(RES_hhdet_in_tes!P72=0,"",RES_hhdet_in_tes!P72/RES_hhdet_in_fec!P72)</f>
        <v>1.0159549621947916</v>
      </c>
      <c r="Q72" s="172">
        <f>IF(RES_hhdet_in_tes!Q72=0,"",RES_hhdet_in_tes!Q72/RES_hhdet_in_fec!Q72)</f>
        <v>1.0186867748388762</v>
      </c>
    </row>
    <row r="73" spans="1:17" ht="12" customHeight="1" x14ac:dyDescent="0.25">
      <c r="A73" s="163" t="s">
        <v>142</v>
      </c>
      <c r="B73" s="171"/>
      <c r="C73" s="171" t="str">
        <f>IF(RES_hhdet_in_tes!C73=0,"",RES_hhdet_in_tes!C73/RES_hhdet_in_fec!C73)</f>
        <v/>
      </c>
      <c r="D73" s="171">
        <f>IF(RES_hhdet_in_tes!D73=0,"",RES_hhdet_in_tes!D73/RES_hhdet_in_fec!D73)</f>
        <v>0.70816982667358874</v>
      </c>
      <c r="E73" s="171">
        <f>IF(RES_hhdet_in_tes!E73=0,"",RES_hhdet_in_tes!E73/RES_hhdet_in_fec!E73)</f>
        <v>0.71268569873179177</v>
      </c>
      <c r="F73" s="171">
        <f>IF(RES_hhdet_in_tes!F73=0,"",RES_hhdet_in_tes!F73/RES_hhdet_in_fec!F73)</f>
        <v>0.71933157256479197</v>
      </c>
      <c r="G73" s="171">
        <f>IF(RES_hhdet_in_tes!G73=0,"",RES_hhdet_in_tes!G73/RES_hhdet_in_fec!G73)</f>
        <v>0.72378019169951358</v>
      </c>
      <c r="H73" s="171" t="str">
        <f>IF(RES_hhdet_in_tes!H73=0,"",RES_hhdet_in_tes!H73/RES_hhdet_in_fec!H73)</f>
        <v/>
      </c>
      <c r="I73" s="171">
        <f>IF(RES_hhdet_in_tes!I73=0,"",RES_hhdet_in_tes!I73/RES_hhdet_in_fec!I73)</f>
        <v>0.73353449132216508</v>
      </c>
      <c r="J73" s="171" t="str">
        <f>IF(RES_hhdet_in_tes!J73=0,"",RES_hhdet_in_tes!J73/RES_hhdet_in_fec!J73)</f>
        <v/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0.74638363061015267</v>
      </c>
      <c r="N73" s="171">
        <f>IF(RES_hhdet_in_tes!N73=0,"",RES_hhdet_in_tes!N73/RES_hhdet_in_fec!N73)</f>
        <v>0.74956535459318363</v>
      </c>
      <c r="O73" s="171" t="str">
        <f>IF(RES_hhdet_in_tes!O73=0,"",RES_hhdet_in_tes!O73/RES_hhdet_in_fec!O73)</f>
        <v/>
      </c>
      <c r="P73" s="171">
        <f>IF(RES_hhdet_in_tes!P73=0,"",RES_hhdet_in_tes!P73/RES_hhdet_in_fec!P73)</f>
        <v>0.75524240199351422</v>
      </c>
      <c r="Q73" s="171" t="str">
        <f>IF(RES_hhdet_in_tes!Q73=0,"",RES_hhdet_in_tes!Q73/RES_hhdet_in_fec!Q73)</f>
        <v/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>
        <f>IF(RES_hhdet_in_tes!D74=0,"",RES_hhdet_in_tes!D74/RES_hhdet_in_fec!D74)</f>
        <v>0.7638817593557613</v>
      </c>
      <c r="E74" s="170">
        <f>IF(RES_hhdet_in_tes!E74=0,"",RES_hhdet_in_tes!E74/RES_hhdet_in_fec!E74)</f>
        <v>0.78000236059189776</v>
      </c>
      <c r="F74" s="170">
        <f>IF(RES_hhdet_in_tes!F74=0,"",RES_hhdet_in_tes!F74/RES_hhdet_in_fec!F74)</f>
        <v>0.77591509194988073</v>
      </c>
      <c r="G74" s="170">
        <f>IF(RES_hhdet_in_tes!G74=0,"",RES_hhdet_in_tes!G74/RES_hhdet_in_fec!G74)</f>
        <v>0.78027350751089841</v>
      </c>
      <c r="H74" s="170" t="str">
        <f>IF(RES_hhdet_in_tes!H74=0,"",RES_hhdet_in_tes!H74/RES_hhdet_in_fec!H74)</f>
        <v/>
      </c>
      <c r="I74" s="170">
        <f>IF(RES_hhdet_in_tes!I74=0,"",RES_hhdet_in_tes!I74/RES_hhdet_in_fec!I74)</f>
        <v>0.79765266603123908</v>
      </c>
      <c r="J74" s="170" t="str">
        <f>IF(RES_hhdet_in_tes!J74=0,"",RES_hhdet_in_tes!J74/RES_hhdet_in_fec!J74)</f>
        <v/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>
        <f>IF(RES_hhdet_in_tes!M74=0,"",RES_hhdet_in_tes!M74/RES_hhdet_in_fec!M74)</f>
        <v>0.81277653284611306</v>
      </c>
      <c r="N74" s="170">
        <f>IF(RES_hhdet_in_tes!N74=0,"",RES_hhdet_in_tes!N74/RES_hhdet_in_fec!N74)</f>
        <v>0.80280486461432154</v>
      </c>
      <c r="O74" s="170" t="str">
        <f>IF(RES_hhdet_in_tes!O74=0,"",RES_hhdet_in_tes!O74/RES_hhdet_in_fec!O74)</f>
        <v/>
      </c>
      <c r="P74" s="170">
        <f>IF(RES_hhdet_in_tes!P74=0,"",RES_hhdet_in_tes!P74/RES_hhdet_in_fec!P74)</f>
        <v>0.80995447625100581</v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>
        <f>IF(RES_hhdet_in_tes!D75=0,"",RES_hhdet_in_tes!D75/RES_hhdet_in_fec!D75)</f>
        <v>0.69684734300978746</v>
      </c>
      <c r="E75" s="73">
        <f>IF(RES_hhdet_in_tes!E75=0,"",RES_hhdet_in_tes!E75/RES_hhdet_in_fec!E75)</f>
        <v>0.71643112583523028</v>
      </c>
      <c r="F75" s="73">
        <f>IF(RES_hhdet_in_tes!F75=0,"",RES_hhdet_in_tes!F75/RES_hhdet_in_fec!F75)</f>
        <v>0.71499829177226071</v>
      </c>
      <c r="G75" s="73">
        <f>IF(RES_hhdet_in_tes!G75=0,"",RES_hhdet_in_tes!G75/RES_hhdet_in_fec!G75)</f>
        <v>0.72169851566152632</v>
      </c>
      <c r="H75" s="73" t="str">
        <f>IF(RES_hhdet_in_tes!H75=0,"",RES_hhdet_in_tes!H75/RES_hhdet_in_fec!H75)</f>
        <v/>
      </c>
      <c r="I75" s="73">
        <f>IF(RES_hhdet_in_tes!I75=0,"",RES_hhdet_in_tes!I75/RES_hhdet_in_fec!I75)</f>
        <v>0.73316335412444544</v>
      </c>
      <c r="J75" s="73" t="str">
        <f>IF(RES_hhdet_in_tes!J75=0,"",RES_hhdet_in_tes!J75/RES_hhdet_in_fec!J75)</f>
        <v/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>
        <f>IF(RES_hhdet_in_tes!M75=0,"",RES_hhdet_in_tes!M75/RES_hhdet_in_fec!M75)</f>
        <v>0.74636445894911052</v>
      </c>
      <c r="N75" s="73">
        <f>IF(RES_hhdet_in_tes!N75=0,"",RES_hhdet_in_tes!N75/RES_hhdet_in_fec!N75)</f>
        <v>0.74360203385383872</v>
      </c>
      <c r="O75" s="73" t="str">
        <f>IF(RES_hhdet_in_tes!O75=0,"",RES_hhdet_in_tes!O75/RES_hhdet_in_fec!O75)</f>
        <v/>
      </c>
      <c r="P75" s="73">
        <f>IF(RES_hhdet_in_tes!P75=0,"",RES_hhdet_in_tes!P75/RES_hhdet_in_fec!P75)</f>
        <v>0.75524295057536284</v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>
        <f>IF(RES_hhdet_in_tes!D76=0,"",RES_hhdet_in_tes!D76/RES_hhdet_in_fec!D76)</f>
        <v>1.0152157214063899</v>
      </c>
      <c r="E76" s="73">
        <f>IF(RES_hhdet_in_tes!E76=0,"",RES_hhdet_in_tes!E76/RES_hhdet_in_fec!E76)</f>
        <v>1.0031445059740205</v>
      </c>
      <c r="F76" s="73">
        <f>IF(RES_hhdet_in_tes!F76=0,"",RES_hhdet_in_tes!F76/RES_hhdet_in_fec!F76)</f>
        <v>1.0010145105496782</v>
      </c>
      <c r="G76" s="73">
        <f>IF(RES_hhdet_in_tes!G76=0,"",RES_hhdet_in_tes!G76/RES_hhdet_in_fec!G76)</f>
        <v>1.0022303638640586</v>
      </c>
      <c r="H76" s="73" t="str">
        <f>IF(RES_hhdet_in_tes!H76=0,"",RES_hhdet_in_tes!H76/RES_hhdet_in_fec!H76)</f>
        <v/>
      </c>
      <c r="I76" s="73">
        <f>IF(RES_hhdet_in_tes!I76=0,"",RES_hhdet_in_tes!I76/RES_hhdet_in_fec!I76)</f>
        <v>1.0127878243207393</v>
      </c>
      <c r="J76" s="73" t="str">
        <f>IF(RES_hhdet_in_tes!J76=0,"",RES_hhdet_in_tes!J76/RES_hhdet_in_fec!J76)</f>
        <v/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>
        <f>IF(RES_hhdet_in_tes!M76=0,"",RES_hhdet_in_tes!M76/RES_hhdet_in_fec!M76)</f>
        <v>0.99999999999999978</v>
      </c>
      <c r="N76" s="73">
        <f>IF(RES_hhdet_in_tes!N76=0,"",RES_hhdet_in_tes!N76/RES_hhdet_in_fec!N76)</f>
        <v>0.99564061652153268</v>
      </c>
      <c r="O76" s="73" t="str">
        <f>IF(RES_hhdet_in_tes!O76=0,"",RES_hhdet_in_tes!O76/RES_hhdet_in_fec!O76)</f>
        <v/>
      </c>
      <c r="P76" s="73">
        <f>IF(RES_hhdet_in_tes!P76=0,"",RES_hhdet_in_tes!P76/RES_hhdet_in_fec!P76)</f>
        <v>1.0000256264577629</v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0.49277951002172937</v>
      </c>
      <c r="D77" s="169">
        <f>IF(RES_hhdet_in_tes!D77=0,"",RES_hhdet_in_tes!D77/RES_hhdet_in_fec!D77)</f>
        <v>0.49718784690042234</v>
      </c>
      <c r="E77" s="169">
        <f>IF(RES_hhdet_in_tes!E77=0,"",RES_hhdet_in_tes!E77/RES_hhdet_in_fec!E77)</f>
        <v>0.67231179179286349</v>
      </c>
      <c r="F77" s="169">
        <f>IF(RES_hhdet_in_tes!F77=0,"",RES_hhdet_in_tes!F77/RES_hhdet_in_fec!F77)</f>
        <v>0.56332679498375371</v>
      </c>
      <c r="G77" s="169">
        <f>IF(RES_hhdet_in_tes!G77=0,"",RES_hhdet_in_tes!G77/RES_hhdet_in_fec!G77)</f>
        <v>0.6468847719971087</v>
      </c>
      <c r="H77" s="169">
        <f>IF(RES_hhdet_in_tes!H77=0,"",RES_hhdet_in_tes!H77/RES_hhdet_in_fec!H77)</f>
        <v>0.51648876038155123</v>
      </c>
      <c r="I77" s="169">
        <f>IF(RES_hhdet_in_tes!I77=0,"",RES_hhdet_in_tes!I77/RES_hhdet_in_fec!I77)</f>
        <v>0.52124403851865098</v>
      </c>
      <c r="J77" s="169">
        <f>IF(RES_hhdet_in_tes!J77=0,"",RES_hhdet_in_tes!J77/RES_hhdet_in_fec!J77)</f>
        <v>0.55981247580444482</v>
      </c>
      <c r="K77" s="169">
        <f>IF(RES_hhdet_in_tes!K77=0,"",RES_hhdet_in_tes!K77/RES_hhdet_in_fec!K77)</f>
        <v>0.53758632314412713</v>
      </c>
      <c r="L77" s="169">
        <f>IF(RES_hhdet_in_tes!L77=0,"",RES_hhdet_in_tes!L77/RES_hhdet_in_fec!L77)</f>
        <v>0.52863017232294629</v>
      </c>
      <c r="M77" s="169">
        <f>IF(RES_hhdet_in_tes!M77=0,"",RES_hhdet_in_tes!M77/RES_hhdet_in_fec!M77)</f>
        <v>0.52896632501885077</v>
      </c>
      <c r="N77" s="169">
        <f>IF(RES_hhdet_in_tes!N77=0,"",RES_hhdet_in_tes!N77/RES_hhdet_in_fec!N77)</f>
        <v>0.61054075582153311</v>
      </c>
      <c r="O77" s="169">
        <f>IF(RES_hhdet_in_tes!O77=0,"",RES_hhdet_in_tes!O77/RES_hhdet_in_fec!O77)</f>
        <v>0.54198005286504669</v>
      </c>
      <c r="P77" s="169">
        <f>IF(RES_hhdet_in_tes!P77=0,"",RES_hhdet_in_tes!P77/RES_hhdet_in_fec!P77)</f>
        <v>0.53129751373411038</v>
      </c>
      <c r="Q77" s="169">
        <f>IF(RES_hhdet_in_tes!Q77=0,"",RES_hhdet_in_tes!Q77/RES_hhdet_in_fec!Q77)</f>
        <v>0.53267212538641839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0.49277951002172937</v>
      </c>
      <c r="D78" s="73">
        <f>IF(RES_hhdet_in_tes!D78=0,"",RES_hhdet_in_tes!D78/RES_hhdet_in_fec!D78)</f>
        <v>0.49718784690042234</v>
      </c>
      <c r="E78" s="73">
        <f>IF(RES_hhdet_in_tes!E78=0,"",RES_hhdet_in_tes!E78/RES_hhdet_in_fec!E78)</f>
        <v>0.5018938957698833</v>
      </c>
      <c r="F78" s="73">
        <f>IF(RES_hhdet_in_tes!F78=0,"",RES_hhdet_in_tes!F78/RES_hhdet_in_fec!F78)</f>
        <v>0.50660840639420224</v>
      </c>
      <c r="G78" s="73">
        <f>IF(RES_hhdet_in_tes!G78=0,"",RES_hhdet_in_tes!G78/RES_hhdet_in_fec!G78)</f>
        <v>0.51228733565020923</v>
      </c>
      <c r="H78" s="73">
        <f>IF(RES_hhdet_in_tes!H78=0,"",RES_hhdet_in_tes!H78/RES_hhdet_in_fec!H78)</f>
        <v>0.51648876038155123</v>
      </c>
      <c r="I78" s="73">
        <f>IF(RES_hhdet_in_tes!I78=0,"",RES_hhdet_in_tes!I78/RES_hhdet_in_fec!I78)</f>
        <v>0.52124403851865098</v>
      </c>
      <c r="J78" s="73">
        <f>IF(RES_hhdet_in_tes!J78=0,"",RES_hhdet_in_tes!J78/RES_hhdet_in_fec!J78)</f>
        <v>0.52678225862803307</v>
      </c>
      <c r="K78" s="73">
        <f>IF(RES_hhdet_in_tes!K78=0,"",RES_hhdet_in_tes!K78/RES_hhdet_in_fec!K78)</f>
        <v>0.52753543686935522</v>
      </c>
      <c r="L78" s="73">
        <f>IF(RES_hhdet_in_tes!L78=0,"",RES_hhdet_in_tes!L78/RES_hhdet_in_fec!L78)</f>
        <v>0.52863017232294629</v>
      </c>
      <c r="M78" s="73">
        <f>IF(RES_hhdet_in_tes!M78=0,"",RES_hhdet_in_tes!M78/RES_hhdet_in_fec!M78)</f>
        <v>0.52896632501885077</v>
      </c>
      <c r="N78" s="73">
        <f>IF(RES_hhdet_in_tes!N78=0,"",RES_hhdet_in_tes!N78/RES_hhdet_in_fec!N78)</f>
        <v>0.52959321457701725</v>
      </c>
      <c r="O78" s="73">
        <f>IF(RES_hhdet_in_tes!O78=0,"",RES_hhdet_in_tes!O78/RES_hhdet_in_fec!O78)</f>
        <v>0.52981051278543501</v>
      </c>
      <c r="P78" s="73">
        <f>IF(RES_hhdet_in_tes!P78=0,"",RES_hhdet_in_tes!P78/RES_hhdet_in_fec!P78)</f>
        <v>0.53129751373411038</v>
      </c>
      <c r="Q78" s="73">
        <f>IF(RES_hhdet_in_tes!Q78=0,"",RES_hhdet_in_tes!Q78/RES_hhdet_in_fec!Q78)</f>
        <v>0.53267212538641839</v>
      </c>
    </row>
    <row r="79" spans="1:17" ht="12" customHeight="1" x14ac:dyDescent="0.25">
      <c r="A79" s="29" t="s">
        <v>140</v>
      </c>
      <c r="B79" s="65"/>
      <c r="C79" s="65" t="str">
        <f>IF(RES_hhdet_in_tes!C79=0,"",RES_hhdet_in_tes!C79/RES_hhdet_in_fec!C79)</f>
        <v/>
      </c>
      <c r="D79" s="65" t="str">
        <f>IF(RES_hhdet_in_tes!D79=0,"",RES_hhdet_in_tes!D79/RES_hhdet_in_fec!D79)</f>
        <v/>
      </c>
      <c r="E79" s="65">
        <f>IF(RES_hhdet_in_tes!E79=0,"",RES_hhdet_in_tes!E79/RES_hhdet_in_fec!E79)</f>
        <v>0.83149345959965415</v>
      </c>
      <c r="F79" s="65">
        <f>IF(RES_hhdet_in_tes!F79=0,"",RES_hhdet_in_tes!F79/RES_hhdet_in_fec!F79)</f>
        <v>0.83427375561279293</v>
      </c>
      <c r="G79" s="65">
        <f>IF(RES_hhdet_in_tes!G79=0,"",RES_hhdet_in_tes!G79/RES_hhdet_in_fec!G79)</f>
        <v>0.8380278327588585</v>
      </c>
      <c r="H79" s="65" t="str">
        <f>IF(RES_hhdet_in_tes!H79=0,"",RES_hhdet_in_tes!H79/RES_hhdet_in_fec!H79)</f>
        <v/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0.84726409283762139</v>
      </c>
      <c r="K79" s="65">
        <f>IF(RES_hhdet_in_tes!K79=0,"",RES_hhdet_in_tes!K79/RES_hhdet_in_fec!K79)</f>
        <v>0.84753233991285526</v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>
        <f>IF(RES_hhdet_in_tes!N79=0,"",RES_hhdet_in_tes!N79/RES_hhdet_in_fec!N79)</f>
        <v>0.8555921375557014</v>
      </c>
      <c r="O79" s="65">
        <f>IF(RES_hhdet_in_tes!O79=0,"",RES_hhdet_in_tes!O79/RES_hhdet_in_fec!O79)</f>
        <v>0.85512136118022963</v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0.54733020865544935</v>
      </c>
      <c r="D81" s="175">
        <f>IF(RES_hhdet_in_tes!D81=0,"",RES_hhdet_in_tes!D81/RES_hhdet_in_fec!D81)</f>
        <v>0.57684021806032315</v>
      </c>
      <c r="E81" s="175">
        <f>IF(RES_hhdet_in_tes!E81=0,"",RES_hhdet_in_tes!E81/RES_hhdet_in_fec!E81)</f>
        <v>0.56457312038338081</v>
      </c>
      <c r="F81" s="175">
        <f>IF(RES_hhdet_in_tes!F81=0,"",RES_hhdet_in_tes!F81/RES_hhdet_in_fec!F81)</f>
        <v>0.58074082503612179</v>
      </c>
      <c r="G81" s="175">
        <f>IF(RES_hhdet_in_tes!G81=0,"",RES_hhdet_in_tes!G81/RES_hhdet_in_fec!G81)</f>
        <v>0.58152595767929149</v>
      </c>
      <c r="H81" s="175">
        <f>IF(RES_hhdet_in_tes!H81=0,"",RES_hhdet_in_tes!H81/RES_hhdet_in_fec!H81)</f>
        <v>0.58786400260045524</v>
      </c>
      <c r="I81" s="175">
        <f>IF(RES_hhdet_in_tes!I81=0,"",RES_hhdet_in_tes!I81/RES_hhdet_in_fec!I81)</f>
        <v>0.58516056947410278</v>
      </c>
      <c r="J81" s="175">
        <f>IF(RES_hhdet_in_tes!J81=0,"",RES_hhdet_in_tes!J81/RES_hhdet_in_fec!J81)</f>
        <v>0.56515185108726784</v>
      </c>
      <c r="K81" s="175">
        <f>IF(RES_hhdet_in_tes!K81=0,"",RES_hhdet_in_tes!K81/RES_hhdet_in_fec!K81)</f>
        <v>0.57983385567472034</v>
      </c>
      <c r="L81" s="175">
        <f>IF(RES_hhdet_in_tes!L81=0,"",RES_hhdet_in_tes!L81/RES_hhdet_in_fec!L81)</f>
        <v>0.58079456325043022</v>
      </c>
      <c r="M81" s="175">
        <f>IF(RES_hhdet_in_tes!M81=0,"",RES_hhdet_in_tes!M81/RES_hhdet_in_fec!M81)</f>
        <v>0.60816951769516348</v>
      </c>
      <c r="N81" s="175">
        <f>IF(RES_hhdet_in_tes!N81=0,"",RES_hhdet_in_tes!N81/RES_hhdet_in_fec!N81)</f>
        <v>0.58983201556478382</v>
      </c>
      <c r="O81" s="175">
        <f>IF(RES_hhdet_in_tes!O81=0,"",RES_hhdet_in_tes!O81/RES_hhdet_in_fec!O81)</f>
        <v>0.59957138025463452</v>
      </c>
      <c r="P81" s="175">
        <f>IF(RES_hhdet_in_tes!P81=0,"",RES_hhdet_in_tes!P81/RES_hhdet_in_fec!P81)</f>
        <v>0.61082187260925214</v>
      </c>
      <c r="Q81" s="175">
        <f>IF(RES_hhdet_in_tes!Q81=0,"",RES_hhdet_in_tes!Q81/RES_hhdet_in_fec!Q81)</f>
        <v>0.60778732654666756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0.54070825375993659</v>
      </c>
      <c r="D82" s="169">
        <f>IF(RES_hhdet_in_tes!D82=0,"",RES_hhdet_in_tes!D82/RES_hhdet_in_fec!D82)</f>
        <v>0.54910580123853592</v>
      </c>
      <c r="E82" s="169">
        <f>IF(RES_hhdet_in_tes!E82=0,"",RES_hhdet_in_tes!E82/RES_hhdet_in_fec!E82)</f>
        <v>0.55054557257356818</v>
      </c>
      <c r="F82" s="169">
        <f>IF(RES_hhdet_in_tes!F82=0,"",RES_hhdet_in_tes!F82/RES_hhdet_in_fec!F82)</f>
        <v>0.55549790084271555</v>
      </c>
      <c r="G82" s="169">
        <f>IF(RES_hhdet_in_tes!G82=0,"",RES_hhdet_in_tes!G82/RES_hhdet_in_fec!G82)</f>
        <v>0.56166613188897807</v>
      </c>
      <c r="H82" s="169">
        <f>IF(RES_hhdet_in_tes!H82=0,"",RES_hhdet_in_tes!H82/RES_hhdet_in_fec!H82)</f>
        <v>0.56392294891517691</v>
      </c>
      <c r="I82" s="169">
        <f>IF(RES_hhdet_in_tes!I82=0,"",RES_hhdet_in_tes!I82/RES_hhdet_in_fec!I82)</f>
        <v>0.56666986289706001</v>
      </c>
      <c r="J82" s="169">
        <f>IF(RES_hhdet_in_tes!J82=0,"",RES_hhdet_in_tes!J82/RES_hhdet_in_fec!J82)</f>
        <v>0.56587270273357893</v>
      </c>
      <c r="K82" s="169">
        <f>IF(RES_hhdet_in_tes!K82=0,"",RES_hhdet_in_tes!K82/RES_hhdet_in_fec!K82)</f>
        <v>0.56689235471283084</v>
      </c>
      <c r="L82" s="169">
        <f>IF(RES_hhdet_in_tes!L82=0,"",RES_hhdet_in_tes!L82/RES_hhdet_in_fec!L82)</f>
        <v>0.57274445094913962</v>
      </c>
      <c r="M82" s="169">
        <f>IF(RES_hhdet_in_tes!M82=0,"",RES_hhdet_in_tes!M82/RES_hhdet_in_fec!M82)</f>
        <v>0.57311145907548322</v>
      </c>
      <c r="N82" s="169">
        <f>IF(RES_hhdet_in_tes!N82=0,"",RES_hhdet_in_tes!N82/RES_hhdet_in_fec!N82)</f>
        <v>0.57729767782103769</v>
      </c>
      <c r="O82" s="169">
        <f>IF(RES_hhdet_in_tes!O82=0,"",RES_hhdet_in_tes!O82/RES_hhdet_in_fec!O82)</f>
        <v>0.5683044764298788</v>
      </c>
      <c r="P82" s="169">
        <f>IF(RES_hhdet_in_tes!P82=0,"",RES_hhdet_in_tes!P82/RES_hhdet_in_fec!P82)</f>
        <v>0.57119238698407138</v>
      </c>
      <c r="Q82" s="169">
        <f>IF(RES_hhdet_in_tes!Q82=0,"",RES_hhdet_in_tes!Q82/RES_hhdet_in_fec!Q82)</f>
        <v>0.57651896054417662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0.53698906323226425</v>
      </c>
      <c r="D83" s="73">
        <f>IF(RES_hhdet_in_tes!D83=0,"",RES_hhdet_in_tes!D83/RES_hhdet_in_fec!D83)</f>
        <v>0.54271387534512439</v>
      </c>
      <c r="E83" s="73">
        <f>IF(RES_hhdet_in_tes!E83=0,"",RES_hhdet_in_tes!E83/RES_hhdet_in_fec!E83)</f>
        <v>0.54502964007448762</v>
      </c>
      <c r="F83" s="73">
        <f>IF(RES_hhdet_in_tes!F83=0,"",RES_hhdet_in_tes!F83/RES_hhdet_in_fec!F83)</f>
        <v>0.54956000544128047</v>
      </c>
      <c r="G83" s="73">
        <f>IF(RES_hhdet_in_tes!G83=0,"",RES_hhdet_in_tes!G83/RES_hhdet_in_fec!G83)</f>
        <v>0.55576725719016884</v>
      </c>
      <c r="H83" s="73">
        <f>IF(RES_hhdet_in_tes!H83=0,"",RES_hhdet_in_tes!H83/RES_hhdet_in_fec!H83)</f>
        <v>0.55969502682346073</v>
      </c>
      <c r="I83" s="73">
        <f>IF(RES_hhdet_in_tes!I83=0,"",RES_hhdet_in_tes!I83/RES_hhdet_in_fec!I83)</f>
        <v>0.56237617125802752</v>
      </c>
      <c r="J83" s="73">
        <f>IF(RES_hhdet_in_tes!J83=0,"",RES_hhdet_in_tes!J83/RES_hhdet_in_fec!J83)</f>
        <v>0.56408831776509172</v>
      </c>
      <c r="K83" s="73">
        <f>IF(RES_hhdet_in_tes!K83=0,"",RES_hhdet_in_tes!K83/RES_hhdet_in_fec!K83)</f>
        <v>0.56486287372700461</v>
      </c>
      <c r="L83" s="73">
        <f>IF(RES_hhdet_in_tes!L83=0,"",RES_hhdet_in_tes!L83/RES_hhdet_in_fec!L83)</f>
        <v>0.57154086785041636</v>
      </c>
      <c r="M83" s="73">
        <f>IF(RES_hhdet_in_tes!M83=0,"",RES_hhdet_in_tes!M83/RES_hhdet_in_fec!M83)</f>
        <v>0.57187320692380283</v>
      </c>
      <c r="N83" s="73">
        <f>IF(RES_hhdet_in_tes!N83=0,"",RES_hhdet_in_tes!N83/RES_hhdet_in_fec!N83)</f>
        <v>0.57530093776042446</v>
      </c>
      <c r="O83" s="73">
        <f>IF(RES_hhdet_in_tes!O83=0,"",RES_hhdet_in_tes!O83/RES_hhdet_in_fec!O83)</f>
        <v>0.56645356788528622</v>
      </c>
      <c r="P83" s="73">
        <f>IF(RES_hhdet_in_tes!P83=0,"",RES_hhdet_in_tes!P83/RES_hhdet_in_fec!P83)</f>
        <v>0.56862463679548458</v>
      </c>
      <c r="Q83" s="73">
        <f>IF(RES_hhdet_in_tes!Q83=0,"",RES_hhdet_in_tes!Q83/RES_hhdet_in_fec!Q83)</f>
        <v>0.57415735716932514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1.1136946804873333</v>
      </c>
      <c r="D84" s="73">
        <f>IF(RES_hhdet_in_tes!D84=0,"",RES_hhdet_in_tes!D84/RES_hhdet_in_fec!D84)</f>
        <v>1.1121919429149547</v>
      </c>
      <c r="E84" s="73">
        <f>IF(RES_hhdet_in_tes!E84=0,"",RES_hhdet_in_tes!E84/RES_hhdet_in_fec!E84)</f>
        <v>1.0956649627143147</v>
      </c>
      <c r="F84" s="73">
        <f>IF(RES_hhdet_in_tes!F84=0,"",RES_hhdet_in_tes!F84/RES_hhdet_in_fec!F84)</f>
        <v>1.08956003734453</v>
      </c>
      <c r="G84" s="73">
        <f>IF(RES_hhdet_in_tes!G84=0,"",RES_hhdet_in_tes!G84/RES_hhdet_in_fec!G84)</f>
        <v>1.0863037459118183</v>
      </c>
      <c r="H84" s="73">
        <f>IF(RES_hhdet_in_tes!H84=0,"",RES_hhdet_in_tes!H84/RES_hhdet_in_fec!H84)</f>
        <v>1.060194397731097</v>
      </c>
      <c r="I84" s="73">
        <f>IF(RES_hhdet_in_tes!I84=0,"",RES_hhdet_in_tes!I84/RES_hhdet_in_fec!I84)</f>
        <v>1.0366435220081793</v>
      </c>
      <c r="J84" s="73">
        <f>IF(RES_hhdet_in_tes!J84=0,"",RES_hhdet_in_tes!J84/RES_hhdet_in_fec!J84)</f>
        <v>1.0305757284928918</v>
      </c>
      <c r="K84" s="73">
        <f>IF(RES_hhdet_in_tes!K84=0,"",RES_hhdet_in_tes!K84/RES_hhdet_in_fec!K84)</f>
        <v>1.0268651235430748</v>
      </c>
      <c r="L84" s="73">
        <f>IF(RES_hhdet_in_tes!L84=0,"",RES_hhdet_in_tes!L84/RES_hhdet_in_fec!L84)</f>
        <v>1.0335604633052735</v>
      </c>
      <c r="M84" s="73">
        <f>IF(RES_hhdet_in_tes!M84=0,"",RES_hhdet_in_tes!M84/RES_hhdet_in_fec!M84)</f>
        <v>1.0253643097947185</v>
      </c>
      <c r="N84" s="73">
        <f>IF(RES_hhdet_in_tes!N84=0,"",RES_hhdet_in_tes!N84/RES_hhdet_in_fec!N84)</f>
        <v>1.0271975345915134</v>
      </c>
      <c r="O84" s="73">
        <f>IF(RES_hhdet_in_tes!O84=0,"",RES_hhdet_in_tes!O84/RES_hhdet_in_fec!O84)</f>
        <v>1.0088207099091973</v>
      </c>
      <c r="P84" s="73">
        <f>IF(RES_hhdet_in_tes!P84=0,"",RES_hhdet_in_tes!P84/RES_hhdet_in_fec!P84)</f>
        <v>1.0101688480591016</v>
      </c>
      <c r="Q84" s="73">
        <f>IF(RES_hhdet_in_tes!Q84=0,"",RES_hhdet_in_tes!Q84/RES_hhdet_in_fec!Q84)</f>
        <v>1.0171637366190691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1.8936478580983482</v>
      </c>
      <c r="D85" s="169">
        <f>IF(RES_hhdet_in_tes!D85=0,"",RES_hhdet_in_tes!D85/RES_hhdet_in_fec!D85)</f>
        <v>1.9612624098624716</v>
      </c>
      <c r="E85" s="169">
        <f>IF(RES_hhdet_in_tes!E85=0,"",RES_hhdet_in_tes!E85/RES_hhdet_in_fec!E85)</f>
        <v>2.0410516822711058</v>
      </c>
      <c r="F85" s="169">
        <f>IF(RES_hhdet_in_tes!F85=0,"",RES_hhdet_in_tes!F85/RES_hhdet_in_fec!F85)</f>
        <v>2.1353406683222729</v>
      </c>
      <c r="G85" s="169">
        <f>IF(RES_hhdet_in_tes!G85=0,"",RES_hhdet_in_tes!G85/RES_hhdet_in_fec!G85)</f>
        <v>2.2489040324878622</v>
      </c>
      <c r="H85" s="169">
        <f>IF(RES_hhdet_in_tes!H85=0,"",RES_hhdet_in_tes!H85/RES_hhdet_in_fec!H85)</f>
        <v>2.3851327005799465</v>
      </c>
      <c r="I85" s="169">
        <f>IF(RES_hhdet_in_tes!I85=0,"",RES_hhdet_in_tes!I85/RES_hhdet_in_fec!I85)</f>
        <v>2.5374901913398809</v>
      </c>
      <c r="J85" s="169">
        <f>IF(RES_hhdet_in_tes!J85=0,"",RES_hhdet_in_tes!J85/RES_hhdet_in_fec!J85)</f>
        <v>2.6614853198730319</v>
      </c>
      <c r="K85" s="169">
        <f>IF(RES_hhdet_in_tes!K85=0,"",RES_hhdet_in_tes!K85/RES_hhdet_in_fec!K85)</f>
        <v>2.8801285825245966</v>
      </c>
      <c r="L85" s="169">
        <f>IF(RES_hhdet_in_tes!L85=0,"",RES_hhdet_in_tes!L85/RES_hhdet_in_fec!L85)</f>
        <v>3.1596252838738503</v>
      </c>
      <c r="M85" s="169">
        <f>IF(RES_hhdet_in_tes!M85=0,"",RES_hhdet_in_tes!M85/RES_hhdet_in_fec!M85)</f>
        <v>3.364709122880952</v>
      </c>
      <c r="N85" s="169">
        <f>IF(RES_hhdet_in_tes!N85=0,"",RES_hhdet_in_tes!N85/RES_hhdet_in_fec!N85)</f>
        <v>3.5330731812466176</v>
      </c>
      <c r="O85" s="169">
        <f>IF(RES_hhdet_in_tes!O85=0,"",RES_hhdet_in_tes!O85/RES_hhdet_in_fec!O85)</f>
        <v>3.6721550247082204</v>
      </c>
      <c r="P85" s="169">
        <f>IF(RES_hhdet_in_tes!P85=0,"",RES_hhdet_in_tes!P85/RES_hhdet_in_fec!P85)</f>
        <v>3.7633608462013513</v>
      </c>
      <c r="Q85" s="169">
        <f>IF(RES_hhdet_in_tes!Q85=0,"",RES_hhdet_in_tes!Q85/RES_hhdet_in_fec!Q85)</f>
        <v>3.8291036387260151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1.8936478580983482</v>
      </c>
      <c r="D86" s="73">
        <f>IF(RES_hhdet_in_tes!D86=0,"",RES_hhdet_in_tes!D86/RES_hhdet_in_fec!D86)</f>
        <v>1.9612624098624716</v>
      </c>
      <c r="E86" s="73">
        <f>IF(RES_hhdet_in_tes!E86=0,"",RES_hhdet_in_tes!E86/RES_hhdet_in_fec!E86)</f>
        <v>2.0410516822711058</v>
      </c>
      <c r="F86" s="73">
        <f>IF(RES_hhdet_in_tes!F86=0,"",RES_hhdet_in_tes!F86/RES_hhdet_in_fec!F86)</f>
        <v>2.1353406683222729</v>
      </c>
      <c r="G86" s="73">
        <f>IF(RES_hhdet_in_tes!G86=0,"",RES_hhdet_in_tes!G86/RES_hhdet_in_fec!G86)</f>
        <v>2.2489040324878622</v>
      </c>
      <c r="H86" s="73">
        <f>IF(RES_hhdet_in_tes!H86=0,"",RES_hhdet_in_tes!H86/RES_hhdet_in_fec!H86)</f>
        <v>2.3851327005799465</v>
      </c>
      <c r="I86" s="73">
        <f>IF(RES_hhdet_in_tes!I86=0,"",RES_hhdet_in_tes!I86/RES_hhdet_in_fec!I86)</f>
        <v>2.5374901913398809</v>
      </c>
      <c r="J86" s="73">
        <f>IF(RES_hhdet_in_tes!J86=0,"",RES_hhdet_in_tes!J86/RES_hhdet_in_fec!J86)</f>
        <v>2.6614853198730319</v>
      </c>
      <c r="K86" s="73">
        <f>IF(RES_hhdet_in_tes!K86=0,"",RES_hhdet_in_tes!K86/RES_hhdet_in_fec!K86)</f>
        <v>2.8801285825245966</v>
      </c>
      <c r="L86" s="73">
        <f>IF(RES_hhdet_in_tes!L86=0,"",RES_hhdet_in_tes!L86/RES_hhdet_in_fec!L86)</f>
        <v>3.1596252838738503</v>
      </c>
      <c r="M86" s="73">
        <f>IF(RES_hhdet_in_tes!M86=0,"",RES_hhdet_in_tes!M86/RES_hhdet_in_fec!M86)</f>
        <v>3.364709122880952</v>
      </c>
      <c r="N86" s="73">
        <f>IF(RES_hhdet_in_tes!N86=0,"",RES_hhdet_in_tes!N86/RES_hhdet_in_fec!N86)</f>
        <v>3.5330731812466176</v>
      </c>
      <c r="O86" s="73">
        <f>IF(RES_hhdet_in_tes!O86=0,"",RES_hhdet_in_tes!O86/RES_hhdet_in_fec!O86)</f>
        <v>3.6721550247082204</v>
      </c>
      <c r="P86" s="73">
        <f>IF(RES_hhdet_in_tes!P86=0,"",RES_hhdet_in_tes!P86/RES_hhdet_in_fec!P86)</f>
        <v>3.7633608462013513</v>
      </c>
      <c r="Q86" s="73">
        <f>IF(RES_hhdet_in_tes!Q86=0,"",RES_hhdet_in_tes!Q86/RES_hhdet_in_fec!Q86)</f>
        <v>3.8291036387260151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0.51279850468094224</v>
      </c>
      <c r="D87" s="169">
        <f>IF(RES_hhdet_in_tes!D87=0,"",RES_hhdet_in_tes!D87/RES_hhdet_in_fec!D87)</f>
        <v>0.66542905190714741</v>
      </c>
      <c r="E87" s="169">
        <f>IF(RES_hhdet_in_tes!E87=0,"",RES_hhdet_in_tes!E87/RES_hhdet_in_fec!E87)</f>
        <v>0.58043787611749409</v>
      </c>
      <c r="F87" s="169">
        <f>IF(RES_hhdet_in_tes!F87=0,"",RES_hhdet_in_tes!F87/RES_hhdet_in_fec!F87)</f>
        <v>0.66976018046864183</v>
      </c>
      <c r="G87" s="169">
        <f>IF(RES_hhdet_in_tes!G87=0,"",RES_hhdet_in_tes!G87/RES_hhdet_in_fec!G87)</f>
        <v>0.62190816571653396</v>
      </c>
      <c r="H87" s="169">
        <f>IF(RES_hhdet_in_tes!H87=0,"",RES_hhdet_in_tes!H87/RES_hhdet_in_fec!H87)</f>
        <v>0.63170587422016855</v>
      </c>
      <c r="I87" s="169">
        <f>IF(RES_hhdet_in_tes!I87=0,"",RES_hhdet_in_tes!I87/RES_hhdet_in_fec!I87)</f>
        <v>0.6062565858969613</v>
      </c>
      <c r="J87" s="169">
        <f>IF(RES_hhdet_in_tes!J87=0,"",RES_hhdet_in_tes!J87/RES_hhdet_in_fec!J87)</f>
        <v>0.57277922468193698</v>
      </c>
      <c r="K87" s="169">
        <f>IF(RES_hhdet_in_tes!K87=0,"",RES_hhdet_in_tes!K87/RES_hhdet_in_fec!K87)</f>
        <v>0.54578709896413757</v>
      </c>
      <c r="L87" s="169">
        <f>IF(RES_hhdet_in_tes!L87=0,"",RES_hhdet_in_tes!L87/RES_hhdet_in_fec!L87)</f>
        <v>0.52753918038708014</v>
      </c>
      <c r="M87" s="169">
        <f>IF(RES_hhdet_in_tes!M87=0,"",RES_hhdet_in_tes!M87/RES_hhdet_in_fec!M87)</f>
        <v>0.69090805749547191</v>
      </c>
      <c r="N87" s="169">
        <f>IF(RES_hhdet_in_tes!N87=0,"",RES_hhdet_in_tes!N87/RES_hhdet_in_fec!N87)</f>
        <v>0.5474342318633838</v>
      </c>
      <c r="O87" s="169">
        <f>IF(RES_hhdet_in_tes!O87=0,"",RES_hhdet_in_tes!O87/RES_hhdet_in_fec!O87)</f>
        <v>0.65542288033622476</v>
      </c>
      <c r="P87" s="169">
        <f>IF(RES_hhdet_in_tes!P87=0,"",RES_hhdet_in_tes!P87/RES_hhdet_in_fec!P87)</f>
        <v>0.67814303117617314</v>
      </c>
      <c r="Q87" s="169">
        <f>IF(RES_hhdet_in_tes!Q87=0,"",RES_hhdet_in_tes!Q87/RES_hhdet_in_fec!Q87)</f>
        <v>0.58681739872418026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0.49025271970038914</v>
      </c>
      <c r="D88" s="174">
        <f>IF(RES_hhdet_in_tes!D88=0,"",RES_hhdet_in_tes!D88/RES_hhdet_in_fec!D88)</f>
        <v>0.49273723779651157</v>
      </c>
      <c r="E88" s="174">
        <f>IF(RES_hhdet_in_tes!E88=0,"",RES_hhdet_in_tes!E88/RES_hhdet_in_fec!E88)</f>
        <v>0.49648095579942725</v>
      </c>
      <c r="F88" s="174">
        <f>IF(RES_hhdet_in_tes!F88=0,"",RES_hhdet_in_tes!F88/RES_hhdet_in_fec!F88)</f>
        <v>0.49887455419603821</v>
      </c>
      <c r="G88" s="174">
        <f>IF(RES_hhdet_in_tes!G88=0,"",RES_hhdet_in_tes!G88/RES_hhdet_in_fec!G88)</f>
        <v>0.50331684948043343</v>
      </c>
      <c r="H88" s="174">
        <f>IF(RES_hhdet_in_tes!H88=0,"",RES_hhdet_in_tes!H88/RES_hhdet_in_fec!H88)</f>
        <v>0.50418275639740384</v>
      </c>
      <c r="I88" s="174">
        <f>IF(RES_hhdet_in_tes!I88=0,"",RES_hhdet_in_tes!I88/RES_hhdet_in_fec!I88)</f>
        <v>0.50628587311551987</v>
      </c>
      <c r="J88" s="174">
        <f>IF(RES_hhdet_in_tes!J88=0,"",RES_hhdet_in_tes!J88/RES_hhdet_in_fec!J88)</f>
        <v>0.5057234561321069</v>
      </c>
      <c r="K88" s="174">
        <f>IF(RES_hhdet_in_tes!K88=0,"",RES_hhdet_in_tes!K88/RES_hhdet_in_fec!K88)</f>
        <v>0.50887999884662427</v>
      </c>
      <c r="L88" s="174">
        <f>IF(RES_hhdet_in_tes!L88=0,"",RES_hhdet_in_tes!L88/RES_hhdet_in_fec!L88)</f>
        <v>0.51137170803778143</v>
      </c>
      <c r="M88" s="174">
        <f>IF(RES_hhdet_in_tes!M88=0,"",RES_hhdet_in_tes!M88/RES_hhdet_in_fec!M88)</f>
        <v>0.512791619257981</v>
      </c>
      <c r="N88" s="174">
        <f>IF(RES_hhdet_in_tes!N88=0,"",RES_hhdet_in_tes!N88/RES_hhdet_in_fec!N88)</f>
        <v>0.51499832783324972</v>
      </c>
      <c r="O88" s="174" t="str">
        <f>IF(RES_hhdet_in_tes!O88=0,"",RES_hhdet_in_tes!O88/RES_hhdet_in_fec!O88)</f>
        <v/>
      </c>
      <c r="P88" s="174" t="str">
        <f>IF(RES_hhdet_in_tes!P88=0,"",RES_hhdet_in_tes!P88/RES_hhdet_in_fec!P88)</f>
        <v/>
      </c>
      <c r="Q88" s="174">
        <f>IF(RES_hhdet_in_tes!Q88=0,"",RES_hhdet_in_tes!Q88/RES_hhdet_in_fec!Q88)</f>
        <v>0.5182173468658734</v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0.59208404688991867</v>
      </c>
      <c r="D89" s="174">
        <f>IF(RES_hhdet_in_tes!D89=0,"",RES_hhdet_in_tes!D89/RES_hhdet_in_fec!D89)</f>
        <v>0.59482339936221251</v>
      </c>
      <c r="E89" s="174">
        <f>IF(RES_hhdet_in_tes!E89=0,"",RES_hhdet_in_tes!E89/RES_hhdet_in_fec!E89)</f>
        <v>0.59444611817537796</v>
      </c>
      <c r="F89" s="174">
        <f>IF(RES_hhdet_in_tes!F89=0,"",RES_hhdet_in_tes!F89/RES_hhdet_in_fec!F89)</f>
        <v>0.5968875690350407</v>
      </c>
      <c r="G89" s="174">
        <f>IF(RES_hhdet_in_tes!G89=0,"",RES_hhdet_in_tes!G89/RES_hhdet_in_fec!G89)</f>
        <v>0.60143744814662059</v>
      </c>
      <c r="H89" s="174">
        <f>IF(RES_hhdet_in_tes!H89=0,"",RES_hhdet_in_tes!H89/RES_hhdet_in_fec!H89)</f>
        <v>0.60348945560908318</v>
      </c>
      <c r="I89" s="174">
        <f>IF(RES_hhdet_in_tes!I89=0,"",RES_hhdet_in_tes!I89/RES_hhdet_in_fec!I89)</f>
        <v>0.60437244555518588</v>
      </c>
      <c r="J89" s="174">
        <f>IF(RES_hhdet_in_tes!J89=0,"",RES_hhdet_in_tes!J89/RES_hhdet_in_fec!J89)</f>
        <v>0.60738128938978098</v>
      </c>
      <c r="K89" s="174">
        <f>IF(RES_hhdet_in_tes!K89=0,"",RES_hhdet_in_tes!K89/RES_hhdet_in_fec!K89)</f>
        <v>0.61072750617241633</v>
      </c>
      <c r="L89" s="174">
        <f>IF(RES_hhdet_in_tes!L89=0,"",RES_hhdet_in_tes!L89/RES_hhdet_in_fec!L89)</f>
        <v>0.61408854388057066</v>
      </c>
      <c r="M89" s="174">
        <f>IF(RES_hhdet_in_tes!M89=0,"",RES_hhdet_in_tes!M89/RES_hhdet_in_fec!M89)</f>
        <v>0.61624319409065398</v>
      </c>
      <c r="N89" s="174">
        <f>IF(RES_hhdet_in_tes!N89=0,"",RES_hhdet_in_tes!N89/RES_hhdet_in_fec!N89)</f>
        <v>0.61856587969670374</v>
      </c>
      <c r="O89" s="174">
        <f>IF(RES_hhdet_in_tes!O89=0,"",RES_hhdet_in_tes!O89/RES_hhdet_in_fec!O89)</f>
        <v>0.619897034290671</v>
      </c>
      <c r="P89" s="174">
        <f>IF(RES_hhdet_in_tes!P89=0,"",RES_hhdet_in_tes!P89/RES_hhdet_in_fec!P89)</f>
        <v>0.62230053069400892</v>
      </c>
      <c r="Q89" s="174">
        <f>IF(RES_hhdet_in_tes!Q89=0,"",RES_hhdet_in_tes!Q89/RES_hhdet_in_fec!Q89)</f>
        <v>0.62351429494810262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0.48955960342285171</v>
      </c>
      <c r="D90" s="173">
        <f>IF(RES_hhdet_in_tes!D90=0,"",RES_hhdet_in_tes!D90/RES_hhdet_in_fec!D90)</f>
        <v>0.49320957919047015</v>
      </c>
      <c r="E90" s="173">
        <f>IF(RES_hhdet_in_tes!E90=0,"",RES_hhdet_in_tes!E90/RES_hhdet_in_fec!E90)</f>
        <v>0.4953815290861921</v>
      </c>
      <c r="F90" s="173">
        <f>IF(RES_hhdet_in_tes!F90=0,"",RES_hhdet_in_tes!F90/RES_hhdet_in_fec!F90)</f>
        <v>0.49724344254997099</v>
      </c>
      <c r="G90" s="173">
        <f>IF(RES_hhdet_in_tes!G90=0,"",RES_hhdet_in_tes!G90/RES_hhdet_in_fec!G90)</f>
        <v>0.500915309466753</v>
      </c>
      <c r="H90" s="173">
        <f>IF(RES_hhdet_in_tes!H90=0,"",RES_hhdet_in_tes!H90/RES_hhdet_in_fec!H90)</f>
        <v>0.5039239748980967</v>
      </c>
      <c r="I90" s="173">
        <f>IF(RES_hhdet_in_tes!I90=0,"",RES_hhdet_in_tes!I90/RES_hhdet_in_fec!I90)</f>
        <v>0.50566649393012386</v>
      </c>
      <c r="J90" s="173">
        <f>IF(RES_hhdet_in_tes!J90=0,"",RES_hhdet_in_tes!J90/RES_hhdet_in_fec!J90)</f>
        <v>0.50798431297257329</v>
      </c>
      <c r="K90" s="173">
        <f>IF(RES_hhdet_in_tes!K90=0,"",RES_hhdet_in_tes!K90/RES_hhdet_in_fec!K90)</f>
        <v>0.51141974746773455</v>
      </c>
      <c r="L90" s="173">
        <f>IF(RES_hhdet_in_tes!L90=0,"",RES_hhdet_in_tes!L90/RES_hhdet_in_fec!L90)</f>
        <v>0.51419650195254785</v>
      </c>
      <c r="M90" s="173">
        <f>IF(RES_hhdet_in_tes!M90=0,"",RES_hhdet_in_tes!M90/RES_hhdet_in_fec!M90)</f>
        <v>0.51631663496077385</v>
      </c>
      <c r="N90" s="173">
        <f>IF(RES_hhdet_in_tes!N90=0,"",RES_hhdet_in_tes!N90/RES_hhdet_in_fec!N90)</f>
        <v>0.51880990234932634</v>
      </c>
      <c r="O90" s="173">
        <f>IF(RES_hhdet_in_tes!O90=0,"",RES_hhdet_in_tes!O90/RES_hhdet_in_fec!O90)</f>
        <v>0.5199191725712079</v>
      </c>
      <c r="P90" s="173">
        <f>IF(RES_hhdet_in_tes!P90=0,"",RES_hhdet_in_tes!P90/RES_hhdet_in_fec!P90)</f>
        <v>0.52137997115481205</v>
      </c>
      <c r="Q90" s="173">
        <f>IF(RES_hhdet_in_tes!Q90=0,"",RES_hhdet_in_tes!Q90/RES_hhdet_in_fec!Q90)</f>
        <v>0.52244523126259146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1.0239667434589521</v>
      </c>
      <c r="D91" s="172">
        <f>IF(RES_hhdet_in_tes!D91=0,"",RES_hhdet_in_tes!D91/RES_hhdet_in_fec!D91)</f>
        <v>1.019631046633102</v>
      </c>
      <c r="E91" s="172">
        <f>IF(RES_hhdet_in_tes!E91=0,"",RES_hhdet_in_tes!E91/RES_hhdet_in_fec!E91)</f>
        <v>1.0054682460502558</v>
      </c>
      <c r="F91" s="172">
        <f>IF(RES_hhdet_in_tes!F91=0,"",RES_hhdet_in_tes!F91/RES_hhdet_in_fec!F91)</f>
        <v>1.0072452465608142</v>
      </c>
      <c r="G91" s="172">
        <f>IF(RES_hhdet_in_tes!G91=0,"",RES_hhdet_in_tes!G91/RES_hhdet_in_fec!G91)</f>
        <v>1.0112045247770125</v>
      </c>
      <c r="H91" s="172">
        <f>IF(RES_hhdet_in_tes!H91=0,"",RES_hhdet_in_tes!H91/RES_hhdet_in_fec!H91)</f>
        <v>1.0065219576374602</v>
      </c>
      <c r="I91" s="172">
        <f>IF(RES_hhdet_in_tes!I91=0,"",RES_hhdet_in_tes!I91/RES_hhdet_in_fec!I91)</f>
        <v>1.0009057197795779</v>
      </c>
      <c r="J91" s="172">
        <f>IF(RES_hhdet_in_tes!J91=0,"",RES_hhdet_in_tes!J91/RES_hhdet_in_fec!J91)</f>
        <v>1.0035929187928314</v>
      </c>
      <c r="K91" s="172">
        <f>IF(RES_hhdet_in_tes!K91=0,"",RES_hhdet_in_tes!K91/RES_hhdet_in_fec!K91)</f>
        <v>1.0033198676172879</v>
      </c>
      <c r="L91" s="172">
        <f>IF(RES_hhdet_in_tes!L91=0,"",RES_hhdet_in_tes!L91/RES_hhdet_in_fec!L91)</f>
        <v>1.0059655091631852</v>
      </c>
      <c r="M91" s="172">
        <f>IF(RES_hhdet_in_tes!M91=0,"",RES_hhdet_in_tes!M91/RES_hhdet_in_fec!M91)</f>
        <v>1.0068964431206331</v>
      </c>
      <c r="N91" s="172">
        <f>IF(RES_hhdet_in_tes!N91=0,"",RES_hhdet_in_tes!N91/RES_hhdet_in_fec!N91)</f>
        <v>1.0064766823274169</v>
      </c>
      <c r="O91" s="172">
        <f>IF(RES_hhdet_in_tes!O91=0,"",RES_hhdet_in_tes!O91/RES_hhdet_in_fec!O91)</f>
        <v>1.0073030570330541</v>
      </c>
      <c r="P91" s="172">
        <f>IF(RES_hhdet_in_tes!P91=0,"",RES_hhdet_in_tes!P91/RES_hhdet_in_fec!P91)</f>
        <v>1.0093071815368877</v>
      </c>
      <c r="Q91" s="172">
        <f>IF(RES_hhdet_in_tes!Q91=0,"",RES_hhdet_in_tes!Q91/RES_hhdet_in_fec!Q91)</f>
        <v>1.0096758487795061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0.70630683343930301</v>
      </c>
      <c r="D96" s="171">
        <f>IF(RES_hhdet_in_tes!D96=0,"",RES_hhdet_in_tes!D96/RES_hhdet_in_fec!D96)</f>
        <v>0.71163457762522753</v>
      </c>
      <c r="E96" s="171">
        <f>IF(RES_hhdet_in_tes!E96=0,"",RES_hhdet_in_tes!E96/RES_hhdet_in_fec!E96)</f>
        <v>0.71686041769406716</v>
      </c>
      <c r="F96" s="171">
        <f>IF(RES_hhdet_in_tes!F96=0,"",RES_hhdet_in_tes!F96/RES_hhdet_in_fec!F96)</f>
        <v>0.7221054290330986</v>
      </c>
      <c r="G96" s="171">
        <f>IF(RES_hhdet_in_tes!G96=0,"",RES_hhdet_in_tes!G96/RES_hhdet_in_fec!G96)</f>
        <v>0.72863286242292902</v>
      </c>
      <c r="H96" s="171">
        <f>IF(RES_hhdet_in_tes!H96=0,"",RES_hhdet_in_tes!H96/RES_hhdet_in_fec!H96)</f>
        <v>0.73117285336093285</v>
      </c>
      <c r="I96" s="171">
        <f>IF(RES_hhdet_in_tes!I96=0,"",RES_hhdet_in_tes!I96/RES_hhdet_in_fec!I96)</f>
        <v>0.73185793270235122</v>
      </c>
      <c r="J96" s="171">
        <f>IF(RES_hhdet_in_tes!J96=0,"",RES_hhdet_in_tes!J96/RES_hhdet_in_fec!J96)</f>
        <v>0.73630328383246135</v>
      </c>
      <c r="K96" s="171" t="str">
        <f>IF(RES_hhdet_in_tes!K96=0,"",RES_hhdet_in_tes!K96/RES_hhdet_in_fec!K96)</f>
        <v/>
      </c>
      <c r="L96" s="171" t="str">
        <f>IF(RES_hhdet_in_tes!L96=0,"",RES_hhdet_in_tes!L96/RES_hhdet_in_fec!L96)</f>
        <v/>
      </c>
      <c r="M96" s="171">
        <f>IF(RES_hhdet_in_tes!M96=0,"",RES_hhdet_in_tes!M96/RES_hhdet_in_fec!M96)</f>
        <v>0.74509951078632852</v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>
        <f>IF(RES_hhdet_in_tes!P96=0,"",RES_hhdet_in_tes!P96/RES_hhdet_in_fec!P96)</f>
        <v>0.75451802281123337</v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0.77478078544059303</v>
      </c>
      <c r="D97" s="170">
        <f>IF(RES_hhdet_in_tes!D97=0,"",RES_hhdet_in_tes!D97/RES_hhdet_in_fec!D97)</f>
        <v>0.77011209988757257</v>
      </c>
      <c r="E97" s="170">
        <f>IF(RES_hhdet_in_tes!E97=0,"",RES_hhdet_in_tes!E97/RES_hhdet_in_fec!E97)</f>
        <v>0.780036082526533</v>
      </c>
      <c r="F97" s="170">
        <f>IF(RES_hhdet_in_tes!F97=0,"",RES_hhdet_in_tes!F97/RES_hhdet_in_fec!F97)</f>
        <v>0.77753988233543625</v>
      </c>
      <c r="G97" s="170">
        <f>IF(RES_hhdet_in_tes!G97=0,"",RES_hhdet_in_tes!G97/RES_hhdet_in_fec!G97)</f>
        <v>0.78069275545038264</v>
      </c>
      <c r="H97" s="170">
        <f>IF(RES_hhdet_in_tes!H97=0,"",RES_hhdet_in_tes!H97/RES_hhdet_in_fec!H97)</f>
        <v>0.79341046378186342</v>
      </c>
      <c r="I97" s="170">
        <f>IF(RES_hhdet_in_tes!I97=0,"",RES_hhdet_in_tes!I97/RES_hhdet_in_fec!I97)</f>
        <v>0.79302150116401571</v>
      </c>
      <c r="J97" s="170">
        <f>IF(RES_hhdet_in_tes!J97=0,"",RES_hhdet_in_tes!J97/RES_hhdet_in_fec!J97)</f>
        <v>0.80089214121472119</v>
      </c>
      <c r="K97" s="170" t="str">
        <f>IF(RES_hhdet_in_tes!K97=0,"",RES_hhdet_in_tes!K97/RES_hhdet_in_fec!K97)</f>
        <v/>
      </c>
      <c r="L97" s="170" t="str">
        <f>IF(RES_hhdet_in_tes!L97=0,"",RES_hhdet_in_tes!L97/RES_hhdet_in_fec!L97)</f>
        <v/>
      </c>
      <c r="M97" s="170">
        <f>IF(RES_hhdet_in_tes!M97=0,"",RES_hhdet_in_tes!M97/RES_hhdet_in_fec!M97)</f>
        <v>0.81785482735175552</v>
      </c>
      <c r="N97" s="170" t="str">
        <f>IF(RES_hhdet_in_tes!N97=0,"",RES_hhdet_in_tes!N97/RES_hhdet_in_fec!N97)</f>
        <v/>
      </c>
      <c r="O97" s="170">
        <f>IF(RES_hhdet_in_tes!O97=0,"",RES_hhdet_in_tes!O97/RES_hhdet_in_fec!O97)</f>
        <v>0.8057090936798762</v>
      </c>
      <c r="P97" s="170">
        <f>IF(RES_hhdet_in_tes!P97=0,"",RES_hhdet_in_tes!P97/RES_hhdet_in_fec!P97)</f>
        <v>0.80744319592023739</v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0.70200477089781843</v>
      </c>
      <c r="D98" s="73">
        <f>IF(RES_hhdet_in_tes!D98=0,"",RES_hhdet_in_tes!D98/RES_hhdet_in_fec!D98)</f>
        <v>0.70755143689455913</v>
      </c>
      <c r="E98" s="73">
        <f>IF(RES_hhdet_in_tes!E98=0,"",RES_hhdet_in_tes!E98/RES_hhdet_in_fec!E98)</f>
        <v>0.71602730600308684</v>
      </c>
      <c r="F98" s="73">
        <f>IF(RES_hhdet_in_tes!F98=0,"",RES_hhdet_in_tes!F98/RES_hhdet_in_fec!F98)</f>
        <v>0.7167581983802771</v>
      </c>
      <c r="G98" s="73">
        <f>IF(RES_hhdet_in_tes!G98=0,"",RES_hhdet_in_tes!G98/RES_hhdet_in_fec!G98)</f>
        <v>0.72147152803285852</v>
      </c>
      <c r="H98" s="73">
        <f>IF(RES_hhdet_in_tes!H98=0,"",RES_hhdet_in_tes!H98/RES_hhdet_in_fec!H98)</f>
        <v>0.73009072578176426</v>
      </c>
      <c r="I98" s="73">
        <f>IF(RES_hhdet_in_tes!I98=0,"",RES_hhdet_in_tes!I98/RES_hhdet_in_fec!I98)</f>
        <v>0.73055830065457328</v>
      </c>
      <c r="J98" s="73">
        <f>IF(RES_hhdet_in_tes!J98=0,"",RES_hhdet_in_tes!J98/RES_hhdet_in_fec!J98)</f>
        <v>0.73650733372287791</v>
      </c>
      <c r="K98" s="73" t="str">
        <f>IF(RES_hhdet_in_tes!K98=0,"",RES_hhdet_in_tes!K98/RES_hhdet_in_fec!K98)</f>
        <v/>
      </c>
      <c r="L98" s="73" t="str">
        <f>IF(RES_hhdet_in_tes!L98=0,"",RES_hhdet_in_tes!L98/RES_hhdet_in_fec!L98)</f>
        <v/>
      </c>
      <c r="M98" s="73">
        <f>IF(RES_hhdet_in_tes!M98=0,"",RES_hhdet_in_tes!M98/RES_hhdet_in_fec!M98)</f>
        <v>0.75001078225435913</v>
      </c>
      <c r="N98" s="73" t="str">
        <f>IF(RES_hhdet_in_tes!N98=0,"",RES_hhdet_in_tes!N98/RES_hhdet_in_fec!N98)</f>
        <v/>
      </c>
      <c r="O98" s="73">
        <f>IF(RES_hhdet_in_tes!O98=0,"",RES_hhdet_in_tes!O98/RES_hhdet_in_fec!O98)</f>
        <v>0.74751570397564482</v>
      </c>
      <c r="P98" s="73">
        <f>IF(RES_hhdet_in_tes!P98=0,"",RES_hhdet_in_tes!P98/RES_hhdet_in_fec!P98)</f>
        <v>0.75116230774087434</v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1.0152988553775315</v>
      </c>
      <c r="D99" s="73">
        <f>IF(RES_hhdet_in_tes!D99=0,"",RES_hhdet_in_tes!D99/RES_hhdet_in_fec!D99)</f>
        <v>1.0046724967051786</v>
      </c>
      <c r="E99" s="73">
        <f>IF(RES_hhdet_in_tes!E99=0,"",RES_hhdet_in_tes!E99/RES_hhdet_in_fec!E99)</f>
        <v>1.0047140484555908</v>
      </c>
      <c r="F99" s="73">
        <f>IF(RES_hhdet_in_tes!F99=0,"",RES_hhdet_in_tes!F99/RES_hhdet_in_fec!F99)</f>
        <v>1.0021400202272746</v>
      </c>
      <c r="G99" s="73">
        <f>IF(RES_hhdet_in_tes!G99=0,"",RES_hhdet_in_tes!G99/RES_hhdet_in_fec!G99)</f>
        <v>1.0050983772346929</v>
      </c>
      <c r="H99" s="73">
        <f>IF(RES_hhdet_in_tes!H99=0,"",RES_hhdet_in_tes!H99/RES_hhdet_in_fec!H99)</f>
        <v>1.0050261980788406</v>
      </c>
      <c r="I99" s="73">
        <f>IF(RES_hhdet_in_tes!I99=0,"",RES_hhdet_in_tes!I99/RES_hhdet_in_fec!I99)</f>
        <v>1.0013975891007214</v>
      </c>
      <c r="J99" s="73">
        <f>IF(RES_hhdet_in_tes!J99=0,"",RES_hhdet_in_tes!J99/RES_hhdet_in_fec!J99)</f>
        <v>1.0048778543128725</v>
      </c>
      <c r="K99" s="73" t="str">
        <f>IF(RES_hhdet_in_tes!K99=0,"",RES_hhdet_in_tes!K99/RES_hhdet_in_fec!K99)</f>
        <v/>
      </c>
      <c r="L99" s="73" t="str">
        <f>IF(RES_hhdet_in_tes!L99=0,"",RES_hhdet_in_tes!L99/RES_hhdet_in_fec!L99)</f>
        <v/>
      </c>
      <c r="M99" s="73">
        <f>IF(RES_hhdet_in_tes!M99=0,"",RES_hhdet_in_tes!M99/RES_hhdet_in_fec!M99)</f>
        <v>1.0091151901673869</v>
      </c>
      <c r="N99" s="73" t="str">
        <f>IF(RES_hhdet_in_tes!N99=0,"",RES_hhdet_in_tes!N99/RES_hhdet_in_fec!N99)</f>
        <v/>
      </c>
      <c r="O99" s="73">
        <f>IF(RES_hhdet_in_tes!O99=0,"",RES_hhdet_in_tes!O99/RES_hhdet_in_fec!O99)</f>
        <v>1.0022406749705199</v>
      </c>
      <c r="P99" s="73">
        <f>IF(RES_hhdet_in_tes!P99=0,"",RES_hhdet_in_tes!P99/RES_hhdet_in_fec!P99)</f>
        <v>1.0029664064102675</v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0.82919400969149015</v>
      </c>
      <c r="D100" s="169">
        <f>IF(RES_hhdet_in_tes!D100=0,"",RES_hhdet_in_tes!D100/RES_hhdet_in_fec!D100)</f>
        <v>0.83118880049072652</v>
      </c>
      <c r="E100" s="169">
        <f>IF(RES_hhdet_in_tes!E100=0,"",RES_hhdet_in_tes!E100/RES_hhdet_in_fec!E100)</f>
        <v>0.83431521137231868</v>
      </c>
      <c r="F100" s="169">
        <f>IF(RES_hhdet_in_tes!F100=0,"",RES_hhdet_in_tes!F100/RES_hhdet_in_fec!F100)</f>
        <v>0.83772751065663897</v>
      </c>
      <c r="G100" s="169">
        <f>IF(RES_hhdet_in_tes!G100=0,"",RES_hhdet_in_tes!G100/RES_hhdet_in_fec!G100)</f>
        <v>0.8417657783510617</v>
      </c>
      <c r="H100" s="169">
        <f>IF(RES_hhdet_in_tes!H100=0,"",RES_hhdet_in_tes!H100/RES_hhdet_in_fec!H100)</f>
        <v>0.84373541488511639</v>
      </c>
      <c r="I100" s="169">
        <f>IF(RES_hhdet_in_tes!I100=0,"",RES_hhdet_in_tes!I100/RES_hhdet_in_fec!I100)</f>
        <v>0.84524108163411671</v>
      </c>
      <c r="J100" s="169">
        <f>IF(RES_hhdet_in_tes!J100=0,"",RES_hhdet_in_tes!J100/RES_hhdet_in_fec!J100)</f>
        <v>0.50239346958675768</v>
      </c>
      <c r="K100" s="169">
        <f>IF(RES_hhdet_in_tes!K100=0,"",RES_hhdet_in_tes!K100/RES_hhdet_in_fec!K100)</f>
        <v>0.84724290833852256</v>
      </c>
      <c r="L100" s="169">
        <f>IF(RES_hhdet_in_tes!L100=0,"",RES_hhdet_in_tes!L100/RES_hhdet_in_fec!L100)</f>
        <v>0.84933502499246538</v>
      </c>
      <c r="M100" s="169">
        <f>IF(RES_hhdet_in_tes!M100=0,"",RES_hhdet_in_tes!M100/RES_hhdet_in_fec!M100)</f>
        <v>0.85110409223842776</v>
      </c>
      <c r="N100" s="169">
        <f>IF(RES_hhdet_in_tes!N100=0,"",RES_hhdet_in_tes!N100/RES_hhdet_in_fec!N100)</f>
        <v>0.85233040553296713</v>
      </c>
      <c r="O100" s="169">
        <f>IF(RES_hhdet_in_tes!O100=0,"",RES_hhdet_in_tes!O100/RES_hhdet_in_fec!O100)</f>
        <v>0.85422152886503944</v>
      </c>
      <c r="P100" s="169">
        <f>IF(RES_hhdet_in_tes!P100=0,"",RES_hhdet_in_tes!P100/RES_hhdet_in_fec!P100)</f>
        <v>0.85600344552441632</v>
      </c>
      <c r="Q100" s="169">
        <f>IF(RES_hhdet_in_tes!Q100=0,"",RES_hhdet_in_tes!Q100/RES_hhdet_in_fec!Q100)</f>
        <v>0.85745307552120409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>
        <f>IF(RES_hhdet_in_tes!J101=0,"",RES_hhdet_in_tes!J101/RES_hhdet_in_fec!J101)</f>
        <v>0.3553170209833405</v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0.82919400969149015</v>
      </c>
      <c r="D103" s="65">
        <f>IF(RES_hhdet_in_tes!D103=0,"",RES_hhdet_in_tes!D103/RES_hhdet_in_fec!D103)</f>
        <v>0.83118880049072652</v>
      </c>
      <c r="E103" s="65">
        <f>IF(RES_hhdet_in_tes!E103=0,"",RES_hhdet_in_tes!E103/RES_hhdet_in_fec!E103)</f>
        <v>0.83431521137231868</v>
      </c>
      <c r="F103" s="65">
        <f>IF(RES_hhdet_in_tes!F103=0,"",RES_hhdet_in_tes!F103/RES_hhdet_in_fec!F103)</f>
        <v>0.83772751065663897</v>
      </c>
      <c r="G103" s="65">
        <f>IF(RES_hhdet_in_tes!G103=0,"",RES_hhdet_in_tes!G103/RES_hhdet_in_fec!G103)</f>
        <v>0.8417657783510617</v>
      </c>
      <c r="H103" s="65">
        <f>IF(RES_hhdet_in_tes!H103=0,"",RES_hhdet_in_tes!H103/RES_hhdet_in_fec!H103)</f>
        <v>0.84373541488511639</v>
      </c>
      <c r="I103" s="65">
        <f>IF(RES_hhdet_in_tes!I103=0,"",RES_hhdet_in_tes!I103/RES_hhdet_in_fec!I103)</f>
        <v>0.84524108163411671</v>
      </c>
      <c r="J103" s="65">
        <f>IF(RES_hhdet_in_tes!J103=0,"",RES_hhdet_in_tes!J103/RES_hhdet_in_fec!J103)</f>
        <v>0.84497959415915558</v>
      </c>
      <c r="K103" s="65">
        <f>IF(RES_hhdet_in_tes!K103=0,"",RES_hhdet_in_tes!K103/RES_hhdet_in_fec!K103)</f>
        <v>0.84724290833852256</v>
      </c>
      <c r="L103" s="65">
        <f>IF(RES_hhdet_in_tes!L103=0,"",RES_hhdet_in_tes!L103/RES_hhdet_in_fec!L103)</f>
        <v>0.84933502499246538</v>
      </c>
      <c r="M103" s="65">
        <f>IF(RES_hhdet_in_tes!M103=0,"",RES_hhdet_in_tes!M103/RES_hhdet_in_fec!M103)</f>
        <v>0.85110409223842776</v>
      </c>
      <c r="N103" s="65">
        <f>IF(RES_hhdet_in_tes!N103=0,"",RES_hhdet_in_tes!N103/RES_hhdet_in_fec!N103)</f>
        <v>0.85233040553296713</v>
      </c>
      <c r="O103" s="65">
        <f>IF(RES_hhdet_in_tes!O103=0,"",RES_hhdet_in_tes!O103/RES_hhdet_in_fec!O103)</f>
        <v>0.85422152886503944</v>
      </c>
      <c r="P103" s="65">
        <f>IF(RES_hhdet_in_tes!P103=0,"",RES_hhdet_in_tes!P103/RES_hhdet_in_fec!P103)</f>
        <v>0.85600344552441632</v>
      </c>
      <c r="Q103" s="65">
        <f>IF(RES_hhdet_in_tes!Q103=0,"",RES_hhdet_in_tes!Q103/RES_hhdet_in_fec!Q103)</f>
        <v>0.85745307552120409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0.79629300957592963</v>
      </c>
      <c r="D124" s="175">
        <f>IF(RES_hhdet_in_tes!D124=0,"",RES_hhdet_in_tes!D124/RES_hhdet_in_fec!D124)</f>
        <v>0.79977031559924094</v>
      </c>
      <c r="E124" s="175">
        <f>IF(RES_hhdet_in_tes!E124=0,"",RES_hhdet_in_tes!E124/RES_hhdet_in_fec!E124)</f>
        <v>0.80324569156110992</v>
      </c>
      <c r="F124" s="175">
        <f>IF(RES_hhdet_in_tes!F124=0,"",RES_hhdet_in_tes!F124/RES_hhdet_in_fec!F124)</f>
        <v>0.80455024631942917</v>
      </c>
      <c r="G124" s="175">
        <f>IF(RES_hhdet_in_tes!G124=0,"",RES_hhdet_in_tes!G124/RES_hhdet_in_fec!G124)</f>
        <v>0.80816323223519271</v>
      </c>
      <c r="H124" s="175">
        <f>IF(RES_hhdet_in_tes!H124=0,"",RES_hhdet_in_tes!H124/RES_hhdet_in_fec!H124)</f>
        <v>0.82189218652897855</v>
      </c>
      <c r="I124" s="175">
        <f>IF(RES_hhdet_in_tes!I124=0,"",RES_hhdet_in_tes!I124/RES_hhdet_in_fec!I124)</f>
        <v>0.82584498648455018</v>
      </c>
      <c r="J124" s="175">
        <f>IF(RES_hhdet_in_tes!J124=0,"",RES_hhdet_in_tes!J124/RES_hhdet_in_fec!J124)</f>
        <v>0.79237777764126738</v>
      </c>
      <c r="K124" s="175">
        <f>IF(RES_hhdet_in_tes!K124=0,"",RES_hhdet_in_tes!K124/RES_hhdet_in_fec!K124)</f>
        <v>0.83645275030807131</v>
      </c>
      <c r="L124" s="175" t="str">
        <f>IF(RES_hhdet_in_tes!L124=0,"",RES_hhdet_in_tes!L124/RES_hhdet_in_fec!L124)</f>
        <v/>
      </c>
      <c r="M124" s="175">
        <f>IF(RES_hhdet_in_tes!M124=0,"",RES_hhdet_in_tes!M124/RES_hhdet_in_fec!M124)</f>
        <v>0.84358541926852426</v>
      </c>
      <c r="N124" s="175" t="str">
        <f>IF(RES_hhdet_in_tes!N124=0,"",RES_hhdet_in_tes!N124/RES_hhdet_in_fec!N124)</f>
        <v/>
      </c>
      <c r="O124" s="175" t="str">
        <f>IF(RES_hhdet_in_tes!O124=0,"",RES_hhdet_in_tes!O124/RES_hhdet_in_fec!O124)</f>
        <v/>
      </c>
      <c r="P124" s="175" t="str">
        <f>IF(RES_hhdet_in_tes!P124=0,"",RES_hhdet_in_tes!P124/RES_hhdet_in_fec!P124)</f>
        <v/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0.79000861488875218</v>
      </c>
      <c r="D125" s="169">
        <f>IF(RES_hhdet_in_tes!D125=0,"",RES_hhdet_in_tes!D125/RES_hhdet_in_fec!D125)</f>
        <v>0.79568823390847421</v>
      </c>
      <c r="E125" s="169">
        <f>IF(RES_hhdet_in_tes!E125=0,"",RES_hhdet_in_tes!E125/RES_hhdet_in_fec!E125)</f>
        <v>0.79805960950842414</v>
      </c>
      <c r="F125" s="169">
        <f>IF(RES_hhdet_in_tes!F125=0,"",RES_hhdet_in_tes!F125/RES_hhdet_in_fec!F125)</f>
        <v>0.80370121309251552</v>
      </c>
      <c r="G125" s="169">
        <f>IF(RES_hhdet_in_tes!G125=0,"",RES_hhdet_in_tes!G125/RES_hhdet_in_fec!G125)</f>
        <v>0.80939802529394334</v>
      </c>
      <c r="H125" s="169">
        <f>IF(RES_hhdet_in_tes!H125=0,"",RES_hhdet_in_tes!H125/RES_hhdet_in_fec!H125)</f>
        <v>0.81315147132695664</v>
      </c>
      <c r="I125" s="169">
        <f>IF(RES_hhdet_in_tes!I125=0,"",RES_hhdet_in_tes!I125/RES_hhdet_in_fec!I125)</f>
        <v>0.81372344454177037</v>
      </c>
      <c r="J125" s="169">
        <f>IF(RES_hhdet_in_tes!J125=0,"",RES_hhdet_in_tes!J125/RES_hhdet_in_fec!J125)</f>
        <v>0.7901051110111017</v>
      </c>
      <c r="K125" s="169">
        <f>IF(RES_hhdet_in_tes!K125=0,"",RES_hhdet_in_tes!K125/RES_hhdet_in_fec!K125)</f>
        <v>0.80935377808652675</v>
      </c>
      <c r="L125" s="169" t="str">
        <f>IF(RES_hhdet_in_tes!L125=0,"",RES_hhdet_in_tes!L125/RES_hhdet_in_fec!L125)</f>
        <v/>
      </c>
      <c r="M125" s="169">
        <f>IF(RES_hhdet_in_tes!M125=0,"",RES_hhdet_in_tes!M125/RES_hhdet_in_fec!M125)</f>
        <v>0.8278639287271905</v>
      </c>
      <c r="N125" s="169" t="str">
        <f>IF(RES_hhdet_in_tes!N125=0,"",RES_hhdet_in_tes!N125/RES_hhdet_in_fec!N125)</f>
        <v/>
      </c>
      <c r="O125" s="169" t="str">
        <f>IF(RES_hhdet_in_tes!O125=0,"",RES_hhdet_in_tes!O125/RES_hhdet_in_fec!O125)</f>
        <v/>
      </c>
      <c r="P125" s="169" t="str">
        <f>IF(RES_hhdet_in_tes!P125=0,"",RES_hhdet_in_tes!P125/RES_hhdet_in_fec!P125)</f>
        <v/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0.78879481024117726</v>
      </c>
      <c r="D126" s="73">
        <f>IF(RES_hhdet_in_tes!D126=0,"",RES_hhdet_in_tes!D126/RES_hhdet_in_fec!D126)</f>
        <v>0.79360143090433088</v>
      </c>
      <c r="E126" s="73">
        <f>IF(RES_hhdet_in_tes!E126=0,"",RES_hhdet_in_tes!E126/RES_hhdet_in_fec!E126)</f>
        <v>0.79624355248608025</v>
      </c>
      <c r="F126" s="73">
        <f>IF(RES_hhdet_in_tes!F126=0,"",RES_hhdet_in_tes!F126/RES_hhdet_in_fec!F126)</f>
        <v>0.8017415414255612</v>
      </c>
      <c r="G126" s="73">
        <f>IF(RES_hhdet_in_tes!G126=0,"",RES_hhdet_in_tes!G126/RES_hhdet_in_fec!G126)</f>
        <v>0.80745866725910054</v>
      </c>
      <c r="H126" s="73">
        <f>IF(RES_hhdet_in_tes!H126=0,"",RES_hhdet_in_tes!H126/RES_hhdet_in_fec!H126)</f>
        <v>0.81173643038783305</v>
      </c>
      <c r="I126" s="73">
        <f>IF(RES_hhdet_in_tes!I126=0,"",RES_hhdet_in_tes!I126/RES_hhdet_in_fec!I126)</f>
        <v>0.81226672287338819</v>
      </c>
      <c r="J126" s="73">
        <f>IF(RES_hhdet_in_tes!J126=0,"",RES_hhdet_in_tes!J126/RES_hhdet_in_fec!J126)</f>
        <v>0.78952033249006182</v>
      </c>
      <c r="K126" s="73">
        <f>IF(RES_hhdet_in_tes!K126=0,"",RES_hhdet_in_tes!K126/RES_hhdet_in_fec!K126)</f>
        <v>0.80867886906143038</v>
      </c>
      <c r="L126" s="73" t="str">
        <f>IF(RES_hhdet_in_tes!L126=0,"",RES_hhdet_in_tes!L126/RES_hhdet_in_fec!L126)</f>
        <v/>
      </c>
      <c r="M126" s="73">
        <f>IF(RES_hhdet_in_tes!M126=0,"",RES_hhdet_in_tes!M126/RES_hhdet_in_fec!M126)</f>
        <v>0.82745391599976947</v>
      </c>
      <c r="N126" s="73" t="str">
        <f>IF(RES_hhdet_in_tes!N126=0,"",RES_hhdet_in_tes!N126/RES_hhdet_in_fec!N126)</f>
        <v/>
      </c>
      <c r="O126" s="73" t="str">
        <f>IF(RES_hhdet_in_tes!O126=0,"",RES_hhdet_in_tes!O126/RES_hhdet_in_fec!O126)</f>
        <v/>
      </c>
      <c r="P126" s="73" t="str">
        <f>IF(RES_hhdet_in_tes!P126=0,"",RES_hhdet_in_tes!P126/RES_hhdet_in_fec!P126)</f>
        <v/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1.0241467401110607</v>
      </c>
      <c r="D127" s="73">
        <f>IF(RES_hhdet_in_tes!D127=0,"",RES_hhdet_in_tes!D127/RES_hhdet_in_fec!D127)</f>
        <v>1.0281142053175174</v>
      </c>
      <c r="E127" s="73">
        <f>IF(RES_hhdet_in_tes!E127=0,"",RES_hhdet_in_tes!E127/RES_hhdet_in_fec!E127)</f>
        <v>1.0287561121899294</v>
      </c>
      <c r="F127" s="73">
        <f>IF(RES_hhdet_in_tes!F127=0,"",RES_hhdet_in_tes!F127/RES_hhdet_in_fec!F127)</f>
        <v>1.0327292152559753</v>
      </c>
      <c r="G127" s="73">
        <f>IF(RES_hhdet_in_tes!G127=0,"",RES_hhdet_in_tes!G127/RES_hhdet_in_fec!G127)</f>
        <v>1.0357968764409267</v>
      </c>
      <c r="H127" s="73">
        <f>IF(RES_hhdet_in_tes!H127=0,"",RES_hhdet_in_tes!H127/RES_hhdet_in_fec!H127)</f>
        <v>1.0372412188863136</v>
      </c>
      <c r="I127" s="73">
        <f>IF(RES_hhdet_in_tes!I127=0,"",RES_hhdet_in_tes!I127/RES_hhdet_in_fec!I127)</f>
        <v>1.0339357639117783</v>
      </c>
      <c r="J127" s="73">
        <f>IF(RES_hhdet_in_tes!J127=0,"",RES_hhdet_in_tes!J127/RES_hhdet_in_fec!J127)</f>
        <v>1.0016041166956822</v>
      </c>
      <c r="K127" s="73">
        <f>IF(RES_hhdet_in_tes!K127=0,"",RES_hhdet_in_tes!K127/RES_hhdet_in_fec!K127)</f>
        <v>1.0220427427662817</v>
      </c>
      <c r="L127" s="73" t="str">
        <f>IF(RES_hhdet_in_tes!L127=0,"",RES_hhdet_in_tes!L127/RES_hhdet_in_fec!L127)</f>
        <v/>
      </c>
      <c r="M127" s="73">
        <f>IF(RES_hhdet_in_tes!M127=0,"",RES_hhdet_in_tes!M127/RES_hhdet_in_fec!M127)</f>
        <v>1.0372578217235255</v>
      </c>
      <c r="N127" s="73" t="str">
        <f>IF(RES_hhdet_in_tes!N127=0,"",RES_hhdet_in_tes!N127/RES_hhdet_in_fec!N127)</f>
        <v/>
      </c>
      <c r="O127" s="73" t="str">
        <f>IF(RES_hhdet_in_tes!O127=0,"",RES_hhdet_in_tes!O127/RES_hhdet_in_fec!O127)</f>
        <v/>
      </c>
      <c r="P127" s="73" t="str">
        <f>IF(RES_hhdet_in_tes!P127=0,"",RES_hhdet_in_tes!P127/RES_hhdet_in_fec!P127)</f>
        <v/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1.8941857578586188</v>
      </c>
      <c r="D128" s="169">
        <f>IF(RES_hhdet_in_tes!D128=0,"",RES_hhdet_in_tes!D128/RES_hhdet_in_fec!D128)</f>
        <v>1.9624498142559765</v>
      </c>
      <c r="E128" s="169">
        <f>IF(RES_hhdet_in_tes!E128=0,"",RES_hhdet_in_tes!E128/RES_hhdet_in_fec!E128)</f>
        <v>2.0427788345108113</v>
      </c>
      <c r="F128" s="169">
        <f>IF(RES_hhdet_in_tes!F128=0,"",RES_hhdet_in_tes!F128/RES_hhdet_in_fec!F128)</f>
        <v>2.1387154322553283</v>
      </c>
      <c r="G128" s="169">
        <f>IF(RES_hhdet_in_tes!G128=0,"",RES_hhdet_in_tes!G128/RES_hhdet_in_fec!G128)</f>
        <v>2.2496309556941445</v>
      </c>
      <c r="H128" s="169">
        <f>IF(RES_hhdet_in_tes!H128=0,"",RES_hhdet_in_tes!H128/RES_hhdet_in_fec!H128)</f>
        <v>2.3925327304692234</v>
      </c>
      <c r="I128" s="169">
        <f>IF(RES_hhdet_in_tes!I128=0,"",RES_hhdet_in_tes!I128/RES_hhdet_in_fec!I128)</f>
        <v>2.561058780536777</v>
      </c>
      <c r="J128" s="169">
        <f>IF(RES_hhdet_in_tes!J128=0,"",RES_hhdet_in_tes!J128/RES_hhdet_in_fec!J128)</f>
        <v>2.6747390227319059</v>
      </c>
      <c r="K128" s="169">
        <f>IF(RES_hhdet_in_tes!K128=0,"",RES_hhdet_in_tes!K128/RES_hhdet_in_fec!K128)</f>
        <v>2.9001464208623076</v>
      </c>
      <c r="L128" s="169" t="str">
        <f>IF(RES_hhdet_in_tes!L128=0,"",RES_hhdet_in_tes!L128/RES_hhdet_in_fec!L128)</f>
        <v/>
      </c>
      <c r="M128" s="169">
        <f>IF(RES_hhdet_in_tes!M128=0,"",RES_hhdet_in_tes!M128/RES_hhdet_in_fec!M128)</f>
        <v>3.5459999665811308</v>
      </c>
      <c r="N128" s="169" t="str">
        <f>IF(RES_hhdet_in_tes!N128=0,"",RES_hhdet_in_tes!N128/RES_hhdet_in_fec!N128)</f>
        <v/>
      </c>
      <c r="O128" s="169" t="str">
        <f>IF(RES_hhdet_in_tes!O128=0,"",RES_hhdet_in_tes!O128/RES_hhdet_in_fec!O128)</f>
        <v/>
      </c>
      <c r="P128" s="169" t="str">
        <f>IF(RES_hhdet_in_tes!P128=0,"",RES_hhdet_in_tes!P128/RES_hhdet_in_fec!P128)</f>
        <v/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1.8941857578586188</v>
      </c>
      <c r="D129" s="73">
        <f>IF(RES_hhdet_in_tes!D129=0,"",RES_hhdet_in_tes!D129/RES_hhdet_in_fec!D129)</f>
        <v>1.9624498142559765</v>
      </c>
      <c r="E129" s="73">
        <f>IF(RES_hhdet_in_tes!E129=0,"",RES_hhdet_in_tes!E129/RES_hhdet_in_fec!E129)</f>
        <v>2.0427788345108113</v>
      </c>
      <c r="F129" s="73">
        <f>IF(RES_hhdet_in_tes!F129=0,"",RES_hhdet_in_tes!F129/RES_hhdet_in_fec!F129)</f>
        <v>2.1387154322553283</v>
      </c>
      <c r="G129" s="73">
        <f>IF(RES_hhdet_in_tes!G129=0,"",RES_hhdet_in_tes!G129/RES_hhdet_in_fec!G129)</f>
        <v>2.2496309556941445</v>
      </c>
      <c r="H129" s="73">
        <f>IF(RES_hhdet_in_tes!H129=0,"",RES_hhdet_in_tes!H129/RES_hhdet_in_fec!H129)</f>
        <v>2.3925327304692234</v>
      </c>
      <c r="I129" s="73">
        <f>IF(RES_hhdet_in_tes!I129=0,"",RES_hhdet_in_tes!I129/RES_hhdet_in_fec!I129)</f>
        <v>2.561058780536777</v>
      </c>
      <c r="J129" s="73">
        <f>IF(RES_hhdet_in_tes!J129=0,"",RES_hhdet_in_tes!J129/RES_hhdet_in_fec!J129)</f>
        <v>2.6747390227319059</v>
      </c>
      <c r="K129" s="73">
        <f>IF(RES_hhdet_in_tes!K129=0,"",RES_hhdet_in_tes!K129/RES_hhdet_in_fec!K129)</f>
        <v>2.9001464208623076</v>
      </c>
      <c r="L129" s="73" t="str">
        <f>IF(RES_hhdet_in_tes!L129=0,"",RES_hhdet_in_tes!L129/RES_hhdet_in_fec!L129)</f>
        <v/>
      </c>
      <c r="M129" s="73">
        <f>IF(RES_hhdet_in_tes!M129=0,"",RES_hhdet_in_tes!M129/RES_hhdet_in_fec!M129)</f>
        <v>3.5459999665811308</v>
      </c>
      <c r="N129" s="73" t="str">
        <f>IF(RES_hhdet_in_tes!N129=0,"",RES_hhdet_in_tes!N129/RES_hhdet_in_fec!N129)</f>
        <v/>
      </c>
      <c r="O129" s="73" t="str">
        <f>IF(RES_hhdet_in_tes!O129=0,"",RES_hhdet_in_tes!O129/RES_hhdet_in_fec!O129)</f>
        <v/>
      </c>
      <c r="P129" s="73" t="str">
        <f>IF(RES_hhdet_in_tes!P129=0,"",RES_hhdet_in_tes!P129/RES_hhdet_in_fec!P129)</f>
        <v/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0.8095060814461722</v>
      </c>
      <c r="D130" s="169">
        <f>IF(RES_hhdet_in_tes!D130=0,"",RES_hhdet_in_tes!D130/RES_hhdet_in_fec!D130)</f>
        <v>0.80021767996649484</v>
      </c>
      <c r="E130" s="169">
        <f>IF(RES_hhdet_in_tes!E130=0,"",RES_hhdet_in_tes!E130/RES_hhdet_in_fec!E130)</f>
        <v>0.81111323712255179</v>
      </c>
      <c r="F130" s="169">
        <f>IF(RES_hhdet_in_tes!F130=0,"",RES_hhdet_in_tes!F130/RES_hhdet_in_fec!F130)</f>
        <v>0.78681139470644545</v>
      </c>
      <c r="G130" s="169">
        <f>IF(RES_hhdet_in_tes!G130=0,"",RES_hhdet_in_tes!G130/RES_hhdet_in_fec!G130)</f>
        <v>0.77944941866753914</v>
      </c>
      <c r="H130" s="169">
        <f>IF(RES_hhdet_in_tes!H130=0,"",RES_hhdet_in_tes!H130/RES_hhdet_in_fec!H130)</f>
        <v>0.84577158238891526</v>
      </c>
      <c r="I130" s="169">
        <f>IF(RES_hhdet_in_tes!I130=0,"",RES_hhdet_in_tes!I130/RES_hhdet_in_fec!I130)</f>
        <v>0.8710346967881879</v>
      </c>
      <c r="J130" s="169">
        <f>IF(RES_hhdet_in_tes!J130=0,"",RES_hhdet_in_tes!J130/RES_hhdet_in_fec!J130)</f>
        <v>0.74218709777084757</v>
      </c>
      <c r="K130" s="169">
        <f>IF(RES_hhdet_in_tes!K130=0,"",RES_hhdet_in_tes!K130/RES_hhdet_in_fec!K130)</f>
        <v>0.89589969191069918</v>
      </c>
      <c r="L130" s="169" t="str">
        <f>IF(RES_hhdet_in_tes!L130=0,"",RES_hhdet_in_tes!L130/RES_hhdet_in_fec!L130)</f>
        <v/>
      </c>
      <c r="M130" s="169">
        <f>IF(RES_hhdet_in_tes!M130=0,"",RES_hhdet_in_tes!M130/RES_hhdet_in_fec!M130)</f>
        <v>0.86623077214165545</v>
      </c>
      <c r="N130" s="169" t="str">
        <f>IF(RES_hhdet_in_tes!N130=0,"",RES_hhdet_in_tes!N130/RES_hhdet_in_fec!N130)</f>
        <v/>
      </c>
      <c r="O130" s="169" t="str">
        <f>IF(RES_hhdet_in_tes!O130=0,"",RES_hhdet_in_tes!O130/RES_hhdet_in_fec!O130)</f>
        <v/>
      </c>
      <c r="P130" s="169" t="str">
        <f>IF(RES_hhdet_in_tes!P130=0,"",RES_hhdet_in_tes!P130/RES_hhdet_in_fec!P130)</f>
        <v/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0.8419348415058151</v>
      </c>
      <c r="D131" s="174">
        <f>IF(RES_hhdet_in_tes!D131=0,"",RES_hhdet_in_tes!D131/RES_hhdet_in_fec!D131)</f>
        <v>0.84485631745750622</v>
      </c>
      <c r="E131" s="174">
        <f>IF(RES_hhdet_in_tes!E131=0,"",RES_hhdet_in_tes!E131/RES_hhdet_in_fec!E131)</f>
        <v>0.84772160239836525</v>
      </c>
      <c r="F131" s="174">
        <f>IF(RES_hhdet_in_tes!F131=0,"",RES_hhdet_in_tes!F131/RES_hhdet_in_fec!F131)</f>
        <v>0.85056226766686238</v>
      </c>
      <c r="G131" s="174">
        <f>IF(RES_hhdet_in_tes!G131=0,"",RES_hhdet_in_tes!G131/RES_hhdet_in_fec!G131)</f>
        <v>0.85399751473986529</v>
      </c>
      <c r="H131" s="174">
        <f>IF(RES_hhdet_in_tes!H131=0,"",RES_hhdet_in_tes!H131/RES_hhdet_in_fec!H131)</f>
        <v>0.85658960141439711</v>
      </c>
      <c r="I131" s="174">
        <f>IF(RES_hhdet_in_tes!I131=0,"",RES_hhdet_in_tes!I131/RES_hhdet_in_fec!I131)</f>
        <v>0.85962319533754039</v>
      </c>
      <c r="J131" s="174" t="str">
        <f>IF(RES_hhdet_in_tes!J131=0,"",RES_hhdet_in_tes!J131/RES_hhdet_in_fec!J131)</f>
        <v/>
      </c>
      <c r="K131" s="174">
        <f>IF(RES_hhdet_in_tes!K131=0,"",RES_hhdet_in_tes!K131/RES_hhdet_in_fec!K131)</f>
        <v>0.8656615165440763</v>
      </c>
      <c r="L131" s="174" t="str">
        <f>IF(RES_hhdet_in_tes!L131=0,"",RES_hhdet_in_tes!L131/RES_hhdet_in_fec!L131)</f>
        <v/>
      </c>
      <c r="M131" s="174">
        <f>IF(RES_hhdet_in_tes!M131=0,"",RES_hhdet_in_tes!M131/RES_hhdet_in_fec!M131)</f>
        <v>0.8702417501122599</v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0.89739144766416046</v>
      </c>
      <c r="D132" s="174">
        <f>IF(RES_hhdet_in_tes!D132=0,"",RES_hhdet_in_tes!D132/RES_hhdet_in_fec!D132)</f>
        <v>0.89038197080438475</v>
      </c>
      <c r="E132" s="174">
        <f>IF(RES_hhdet_in_tes!E132=0,"",RES_hhdet_in_tes!E132/RES_hhdet_in_fec!E132)</f>
        <v>0.8975714220909603</v>
      </c>
      <c r="F132" s="174">
        <f>IF(RES_hhdet_in_tes!F132=0,"",RES_hhdet_in_tes!F132/RES_hhdet_in_fec!F132)</f>
        <v>0.90195254491036569</v>
      </c>
      <c r="G132" s="174">
        <f>IF(RES_hhdet_in_tes!G132=0,"",RES_hhdet_in_tes!G132/RES_hhdet_in_fec!G132)</f>
        <v>0.90643625910922843</v>
      </c>
      <c r="H132" s="174">
        <f>IF(RES_hhdet_in_tes!H132=0,"",RES_hhdet_in_tes!H132/RES_hhdet_in_fec!H132)</f>
        <v>0.90170596973530959</v>
      </c>
      <c r="I132" s="174">
        <f>IF(RES_hhdet_in_tes!I132=0,"",RES_hhdet_in_tes!I132/RES_hhdet_in_fec!I132)</f>
        <v>0.90516866865401746</v>
      </c>
      <c r="J132" s="174" t="str">
        <f>IF(RES_hhdet_in_tes!J132=0,"",RES_hhdet_in_tes!J132/RES_hhdet_in_fec!J132)</f>
        <v/>
      </c>
      <c r="K132" s="174">
        <f>IF(RES_hhdet_in_tes!K132=0,"",RES_hhdet_in_tes!K132/RES_hhdet_in_fec!K132)</f>
        <v>0.90902059119411427</v>
      </c>
      <c r="L132" s="174" t="str">
        <f>IF(RES_hhdet_in_tes!L132=0,"",RES_hhdet_in_tes!L132/RES_hhdet_in_fec!L132)</f>
        <v/>
      </c>
      <c r="M132" s="174">
        <f>IF(RES_hhdet_in_tes!M132=0,"",RES_hhdet_in_tes!M132/RES_hhdet_in_fec!M132)</f>
        <v>0.90344002252598377</v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0.84272541959916158</v>
      </c>
      <c r="D133" s="173">
        <f>IF(RES_hhdet_in_tes!D133=0,"",RES_hhdet_in_tes!D133/RES_hhdet_in_fec!D133)</f>
        <v>0.84175288029423756</v>
      </c>
      <c r="E133" s="173">
        <f>IF(RES_hhdet_in_tes!E133=0,"",RES_hhdet_in_tes!E133/RES_hhdet_in_fec!E133)</f>
        <v>0.84740762357355193</v>
      </c>
      <c r="F133" s="173">
        <f>IF(RES_hhdet_in_tes!F133=0,"",RES_hhdet_in_tes!F133/RES_hhdet_in_fec!F133)</f>
        <v>0.85115533689681666</v>
      </c>
      <c r="G133" s="173">
        <f>IF(RES_hhdet_in_tes!G133=0,"",RES_hhdet_in_tes!G133/RES_hhdet_in_fec!G133)</f>
        <v>0.8544775165276437</v>
      </c>
      <c r="H133" s="173">
        <f>IF(RES_hhdet_in_tes!H133=0,"",RES_hhdet_in_tes!H133/RES_hhdet_in_fec!H133)</f>
        <v>0.85412514761867686</v>
      </c>
      <c r="I133" s="173">
        <f>IF(RES_hhdet_in_tes!I133=0,"",RES_hhdet_in_tes!I133/RES_hhdet_in_fec!I133)</f>
        <v>0.85961178444596942</v>
      </c>
      <c r="J133" s="173" t="str">
        <f>IF(RES_hhdet_in_tes!J133=0,"",RES_hhdet_in_tes!J133/RES_hhdet_in_fec!J133)</f>
        <v/>
      </c>
      <c r="K133" s="173">
        <f>IF(RES_hhdet_in_tes!K133=0,"",RES_hhdet_in_tes!K133/RES_hhdet_in_fec!K133)</f>
        <v>0.86460002434919048</v>
      </c>
      <c r="L133" s="173" t="str">
        <f>IF(RES_hhdet_in_tes!L133=0,"",RES_hhdet_in_tes!L133/RES_hhdet_in_fec!L133)</f>
        <v/>
      </c>
      <c r="M133" s="173">
        <f>IF(RES_hhdet_in_tes!M133=0,"",RES_hhdet_in_tes!M133/RES_hhdet_in_fec!M133)</f>
        <v>0.86502980380362404</v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1.0074250473966935</v>
      </c>
      <c r="D134" s="172">
        <f>IF(RES_hhdet_in_tes!D134=0,"",RES_hhdet_in_tes!D134/RES_hhdet_in_fec!D134)</f>
        <v>1.0027714365146752</v>
      </c>
      <c r="E134" s="172">
        <f>IF(RES_hhdet_in_tes!E134=0,"",RES_hhdet_in_tes!E134/RES_hhdet_in_fec!E134)</f>
        <v>1.0043565690462319</v>
      </c>
      <c r="F134" s="172">
        <f>IF(RES_hhdet_in_tes!F134=0,"",RES_hhdet_in_tes!F134/RES_hhdet_in_fec!F134)</f>
        <v>1.0064270202571357</v>
      </c>
      <c r="G134" s="172">
        <f>IF(RES_hhdet_in_tes!G134=0,"",RES_hhdet_in_tes!G134/RES_hhdet_in_fec!G134)</f>
        <v>1.0094035194198465</v>
      </c>
      <c r="H134" s="172">
        <f>IF(RES_hhdet_in_tes!H134=0,"",RES_hhdet_in_tes!H134/RES_hhdet_in_fec!H134)</f>
        <v>1.0055052621387104</v>
      </c>
      <c r="I134" s="172">
        <f>IF(RES_hhdet_in_tes!I134=0,"",RES_hhdet_in_tes!I134/RES_hhdet_in_fec!I134)</f>
        <v>1.0041001793363058</v>
      </c>
      <c r="J134" s="172" t="str">
        <f>IF(RES_hhdet_in_tes!J134=0,"",RES_hhdet_in_tes!J134/RES_hhdet_in_fec!J134)</f>
        <v/>
      </c>
      <c r="K134" s="172">
        <f>IF(RES_hhdet_in_tes!K134=0,"",RES_hhdet_in_tes!K134/RES_hhdet_in_fec!K134)</f>
        <v>1.0045617401499425</v>
      </c>
      <c r="L134" s="172" t="str">
        <f>IF(RES_hhdet_in_tes!L134=0,"",RES_hhdet_in_tes!L134/RES_hhdet_in_fec!L134)</f>
        <v/>
      </c>
      <c r="M134" s="172">
        <f>IF(RES_hhdet_in_tes!M134=0,"",RES_hhdet_in_tes!M134/RES_hhdet_in_fec!M134)</f>
        <v>1.0018239176596262</v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0.70797411433173196</v>
      </c>
      <c r="D135" s="171">
        <f>IF(RES_hhdet_in_tes!D135=0,"",RES_hhdet_in_tes!D135/RES_hhdet_in_fec!D135)</f>
        <v>0.71207126143349064</v>
      </c>
      <c r="E135" s="171">
        <f>IF(RES_hhdet_in_tes!E135=0,"",RES_hhdet_in_tes!E135/RES_hhdet_in_fec!E135)</f>
        <v>0.71725041646327936</v>
      </c>
      <c r="F135" s="171">
        <f>IF(RES_hhdet_in_tes!F135=0,"",RES_hhdet_in_tes!F135/RES_hhdet_in_fec!F135)</f>
        <v>0.72274592596193699</v>
      </c>
      <c r="G135" s="171">
        <f>IF(RES_hhdet_in_tes!G135=0,"",RES_hhdet_in_tes!G135/RES_hhdet_in_fec!G135)</f>
        <v>0.72915852266926018</v>
      </c>
      <c r="H135" s="171">
        <f>IF(RES_hhdet_in_tes!H135=0,"",RES_hhdet_in_tes!H135/RES_hhdet_in_fec!H135)</f>
        <v>0.7352881457255912</v>
      </c>
      <c r="I135" s="171" t="str">
        <f>IF(RES_hhdet_in_tes!I135=0,"",RES_hhdet_in_tes!I135/RES_hhdet_in_fec!I135)</f>
        <v/>
      </c>
      <c r="J135" s="171">
        <f>IF(RES_hhdet_in_tes!J135=0,"",RES_hhdet_in_tes!J135/RES_hhdet_in_fec!J135)</f>
        <v>0.7347491548965186</v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>
        <f>IF(RES_hhdet_in_tes!M135=0,"",RES_hhdet_in_tes!M135/RES_hhdet_in_fec!M135)</f>
        <v>0.74698837977559329</v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0.77629487332983693</v>
      </c>
      <c r="D136" s="170">
        <f>IF(RES_hhdet_in_tes!D136=0,"",RES_hhdet_in_tes!D136/RES_hhdet_in_fec!D136)</f>
        <v>0.76801103474347288</v>
      </c>
      <c r="E136" s="170">
        <f>IF(RES_hhdet_in_tes!E136=0,"",RES_hhdet_in_tes!E136/RES_hhdet_in_fec!E136)</f>
        <v>0.77952556378793458</v>
      </c>
      <c r="F136" s="170">
        <f>IF(RES_hhdet_in_tes!F136=0,"",RES_hhdet_in_tes!F136/RES_hhdet_in_fec!F136)</f>
        <v>0.77760827176040603</v>
      </c>
      <c r="G136" s="170">
        <f>IF(RES_hhdet_in_tes!G136=0,"",RES_hhdet_in_tes!G136/RES_hhdet_in_fec!G136)</f>
        <v>0.78029374182796718</v>
      </c>
      <c r="H136" s="170">
        <f>IF(RES_hhdet_in_tes!H136=0,"",RES_hhdet_in_tes!H136/RES_hhdet_in_fec!H136)</f>
        <v>0.79531223895660574</v>
      </c>
      <c r="I136" s="170" t="str">
        <f>IF(RES_hhdet_in_tes!I136=0,"",RES_hhdet_in_tes!I136/RES_hhdet_in_fec!I136)</f>
        <v/>
      </c>
      <c r="J136" s="170">
        <f>IF(RES_hhdet_in_tes!J136=0,"",RES_hhdet_in_tes!J136/RES_hhdet_in_fec!J136)</f>
        <v>0.79819361435147484</v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>
        <f>IF(RES_hhdet_in_tes!M136=0,"",RES_hhdet_in_tes!M136/RES_hhdet_in_fec!M136)</f>
        <v>0.82152702216081919</v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0.7044526949187252</v>
      </c>
      <c r="D137" s="73">
        <f>IF(RES_hhdet_in_tes!D137=0,"",RES_hhdet_in_tes!D137/RES_hhdet_in_fec!D137)</f>
        <v>0.70454437049817209</v>
      </c>
      <c r="E137" s="73">
        <f>IF(RES_hhdet_in_tes!E137=0,"",RES_hhdet_in_tes!E137/RES_hhdet_in_fec!E137)</f>
        <v>0.71452698085004884</v>
      </c>
      <c r="F137" s="73">
        <f>IF(RES_hhdet_in_tes!F137=0,"",RES_hhdet_in_tes!F137/RES_hhdet_in_fec!F137)</f>
        <v>0.71609693635736693</v>
      </c>
      <c r="G137" s="73">
        <f>IF(RES_hhdet_in_tes!G137=0,"",RES_hhdet_in_tes!G137/RES_hhdet_in_fec!G137)</f>
        <v>0.72100161119674366</v>
      </c>
      <c r="H137" s="73">
        <f>IF(RES_hhdet_in_tes!H137=0,"",RES_hhdet_in_tes!H137/RES_hhdet_in_fec!H137)</f>
        <v>0.73014826365158303</v>
      </c>
      <c r="I137" s="73" t="str">
        <f>IF(RES_hhdet_in_tes!I137=0,"",RES_hhdet_in_tes!I137/RES_hhdet_in_fec!I137)</f>
        <v/>
      </c>
      <c r="J137" s="73">
        <f>IF(RES_hhdet_in_tes!J137=0,"",RES_hhdet_in_tes!J137/RES_hhdet_in_fec!J137)</f>
        <v>0.73449667649606232</v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>
        <f>IF(RES_hhdet_in_tes!M137=0,"",RES_hhdet_in_tes!M137/RES_hhdet_in_fec!M137)</f>
        <v>0.75208345760905237</v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1.0137267002863655</v>
      </c>
      <c r="D138" s="73">
        <f>IF(RES_hhdet_in_tes!D138=0,"",RES_hhdet_in_tes!D138/RES_hhdet_in_fec!D138)</f>
        <v>1.0059683267199022</v>
      </c>
      <c r="E138" s="73">
        <f>IF(RES_hhdet_in_tes!E138=0,"",RES_hhdet_in_tes!E138/RES_hhdet_in_fec!E138)</f>
        <v>1.0076778609562138</v>
      </c>
      <c r="F138" s="73">
        <f>IF(RES_hhdet_in_tes!F138=0,"",RES_hhdet_in_tes!F138/RES_hhdet_in_fec!F138)</f>
        <v>1.0049046135930182</v>
      </c>
      <c r="G138" s="73">
        <f>IF(RES_hhdet_in_tes!G138=0,"",RES_hhdet_in_tes!G138/RES_hhdet_in_fec!G138)</f>
        <v>1.0049680355133943</v>
      </c>
      <c r="H138" s="73">
        <f>IF(RES_hhdet_in_tes!H138=0,"",RES_hhdet_in_tes!H138/RES_hhdet_in_fec!H138)</f>
        <v>1.0130914484009157</v>
      </c>
      <c r="I138" s="73" t="str">
        <f>IF(RES_hhdet_in_tes!I138=0,"",RES_hhdet_in_tes!I138/RES_hhdet_in_fec!I138)</f>
        <v/>
      </c>
      <c r="J138" s="73">
        <f>IF(RES_hhdet_in_tes!J138=0,"",RES_hhdet_in_tes!J138/RES_hhdet_in_fec!J138)</f>
        <v>1</v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>
        <f>IF(RES_hhdet_in_tes!M138=0,"",RES_hhdet_in_tes!M138/RES_hhdet_in_fec!M138)</f>
        <v>1.0172966189222501</v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0.82919836790771795</v>
      </c>
      <c r="D139" s="169">
        <f>IF(RES_hhdet_in_tes!D139=0,"",RES_hhdet_in_tes!D139/RES_hhdet_in_fec!D139)</f>
        <v>0.83128472405682552</v>
      </c>
      <c r="E139" s="169">
        <f>IF(RES_hhdet_in_tes!E139=0,"",RES_hhdet_in_tes!E139/RES_hhdet_in_fec!E139)</f>
        <v>0.83456815331835954</v>
      </c>
      <c r="F139" s="169">
        <f>IF(RES_hhdet_in_tes!F139=0,"",RES_hhdet_in_tes!F139/RES_hhdet_in_fec!F139)</f>
        <v>0.8383526926631254</v>
      </c>
      <c r="G139" s="169">
        <f>IF(RES_hhdet_in_tes!G139=0,"",RES_hhdet_in_tes!G139/RES_hhdet_in_fec!G139)</f>
        <v>0.84285950608170812</v>
      </c>
      <c r="H139" s="169">
        <f>IF(RES_hhdet_in_tes!H139=0,"",RES_hhdet_in_tes!H139/RES_hhdet_in_fec!H139)</f>
        <v>0.84662939808877036</v>
      </c>
      <c r="I139" s="169">
        <f>IF(RES_hhdet_in_tes!I139=0,"",RES_hhdet_in_tes!I139/RES_hhdet_in_fec!I139)</f>
        <v>0.85097455090653684</v>
      </c>
      <c r="J139" s="169">
        <f>IF(RES_hhdet_in_tes!J139=0,"",RES_hhdet_in_tes!J139/RES_hhdet_in_fec!J139)</f>
        <v>0.85429981976831582</v>
      </c>
      <c r="K139" s="169">
        <f>IF(RES_hhdet_in_tes!K139=0,"",RES_hhdet_in_tes!K139/RES_hhdet_in_fec!K139)</f>
        <v>0.85239091794431054</v>
      </c>
      <c r="L139" s="169" t="str">
        <f>IF(RES_hhdet_in_tes!L139=0,"",RES_hhdet_in_tes!L139/RES_hhdet_in_fec!L139)</f>
        <v/>
      </c>
      <c r="M139" s="169">
        <f>IF(RES_hhdet_in_tes!M139=0,"",RES_hhdet_in_tes!M139/RES_hhdet_in_fec!M139)</f>
        <v>0.85500144251004762</v>
      </c>
      <c r="N139" s="169" t="str">
        <f>IF(RES_hhdet_in_tes!N139=0,"",RES_hhdet_in_tes!N139/RES_hhdet_in_fec!N139)</f>
        <v/>
      </c>
      <c r="O139" s="169" t="str">
        <f>IF(RES_hhdet_in_tes!O139=0,"",RES_hhdet_in_tes!O139/RES_hhdet_in_fec!O139)</f>
        <v/>
      </c>
      <c r="P139" s="169" t="str">
        <f>IF(RES_hhdet_in_tes!P139=0,"",RES_hhdet_in_tes!P139/RES_hhdet_in_fec!P139)</f>
        <v/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0.82919836790771795</v>
      </c>
      <c r="D141" s="65">
        <f>IF(RES_hhdet_in_tes!D141=0,"",RES_hhdet_in_tes!D141/RES_hhdet_in_fec!D141)</f>
        <v>0.83128472405682552</v>
      </c>
      <c r="E141" s="65">
        <f>IF(RES_hhdet_in_tes!E141=0,"",RES_hhdet_in_tes!E141/RES_hhdet_in_fec!E141)</f>
        <v>0.83456815331835954</v>
      </c>
      <c r="F141" s="65">
        <f>IF(RES_hhdet_in_tes!F141=0,"",RES_hhdet_in_tes!F141/RES_hhdet_in_fec!F141)</f>
        <v>0.8383526926631254</v>
      </c>
      <c r="G141" s="65">
        <f>IF(RES_hhdet_in_tes!G141=0,"",RES_hhdet_in_tes!G141/RES_hhdet_in_fec!G141)</f>
        <v>0.84285950608170812</v>
      </c>
      <c r="H141" s="65">
        <f>IF(RES_hhdet_in_tes!H141=0,"",RES_hhdet_in_tes!H141/RES_hhdet_in_fec!H141)</f>
        <v>0.84662939808877036</v>
      </c>
      <c r="I141" s="65">
        <f>IF(RES_hhdet_in_tes!I141=0,"",RES_hhdet_in_tes!I141/RES_hhdet_in_fec!I141)</f>
        <v>0.85097455090653684</v>
      </c>
      <c r="J141" s="65">
        <f>IF(RES_hhdet_in_tes!J141=0,"",RES_hhdet_in_tes!J141/RES_hhdet_in_fec!J141)</f>
        <v>0.85429981976831582</v>
      </c>
      <c r="K141" s="65">
        <f>IF(RES_hhdet_in_tes!K141=0,"",RES_hhdet_in_tes!K141/RES_hhdet_in_fec!K141)</f>
        <v>0.85239091794431054</v>
      </c>
      <c r="L141" s="65" t="str">
        <f>IF(RES_hhdet_in_tes!L141=0,"",RES_hhdet_in_tes!L141/RES_hhdet_in_fec!L141)</f>
        <v/>
      </c>
      <c r="M141" s="65">
        <f>IF(RES_hhdet_in_tes!M141=0,"",RES_hhdet_in_tes!M141/RES_hhdet_in_fec!M141)</f>
        <v>0.85500144251004762</v>
      </c>
      <c r="N141" s="65" t="str">
        <f>IF(RES_hhdet_in_tes!N141=0,"",RES_hhdet_in_tes!N141/RES_hhdet_in_fec!N141)</f>
        <v/>
      </c>
      <c r="O141" s="65" t="str">
        <f>IF(RES_hhdet_in_tes!O141=0,"",RES_hhdet_in_tes!O141/RES_hhdet_in_fec!O141)</f>
        <v/>
      </c>
      <c r="P141" s="65" t="str">
        <f>IF(RES_hhdet_in_tes!P141=0,"",RES_hhdet_in_tes!P141/RES_hhdet_in_fec!P141)</f>
        <v/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1.1284931962489444</v>
      </c>
      <c r="D143" s="175">
        <f>IF(RES_hhdet_in_tes!D143=0,"",RES_hhdet_in_tes!D143/RES_hhdet_in_fec!D143)</f>
        <v>1.1454430917999359</v>
      </c>
      <c r="E143" s="175">
        <f>IF(RES_hhdet_in_tes!E143=0,"",RES_hhdet_in_tes!E143/RES_hhdet_in_fec!E143)</f>
        <v>1.2034816420271903</v>
      </c>
      <c r="F143" s="175">
        <f>IF(RES_hhdet_in_tes!F143=0,"",RES_hhdet_in_tes!F143/RES_hhdet_in_fec!F143)</f>
        <v>1.2515555561229492</v>
      </c>
      <c r="G143" s="175">
        <f>IF(RES_hhdet_in_tes!G143=0,"",RES_hhdet_in_tes!G143/RES_hhdet_in_fec!G143)</f>
        <v>1.2994289642722476</v>
      </c>
      <c r="H143" s="175">
        <f>IF(RES_hhdet_in_tes!H143=0,"",RES_hhdet_in_tes!H143/RES_hhdet_in_fec!H143)</f>
        <v>1.3604733626246641</v>
      </c>
      <c r="I143" s="175">
        <f>IF(RES_hhdet_in_tes!I143=0,"",RES_hhdet_in_tes!I143/RES_hhdet_in_fec!I143)</f>
        <v>1.4069097191330666</v>
      </c>
      <c r="J143" s="175">
        <f>IF(RES_hhdet_in_tes!J143=0,"",RES_hhdet_in_tes!J143/RES_hhdet_in_fec!J143)</f>
        <v>1.5291804000142075</v>
      </c>
      <c r="K143" s="175">
        <f>IF(RES_hhdet_in_tes!K143=0,"",RES_hhdet_in_tes!K143/RES_hhdet_in_fec!K143)</f>
        <v>1.5693576449412656</v>
      </c>
      <c r="L143" s="175">
        <f>IF(RES_hhdet_in_tes!L143=0,"",RES_hhdet_in_tes!L143/RES_hhdet_in_fec!L143)</f>
        <v>1.7544992907397965</v>
      </c>
      <c r="M143" s="175">
        <f>IF(RES_hhdet_in_tes!M143=0,"",RES_hhdet_in_tes!M143/RES_hhdet_in_fec!M143)</f>
        <v>1.7788780952121757</v>
      </c>
      <c r="N143" s="175">
        <f>IF(RES_hhdet_in_tes!N143=0,"",RES_hhdet_in_tes!N143/RES_hhdet_in_fec!N143)</f>
        <v>1.8219325370922765</v>
      </c>
      <c r="O143" s="175">
        <f>IF(RES_hhdet_in_tes!O143=0,"",RES_hhdet_in_tes!O143/RES_hhdet_in_fec!O143)</f>
        <v>1.8809151816811771</v>
      </c>
      <c r="P143" s="175">
        <f>IF(RES_hhdet_in_tes!P143=0,"",RES_hhdet_in_tes!P143/RES_hhdet_in_fec!P143)</f>
        <v>1.7504814120350471</v>
      </c>
      <c r="Q143" s="175">
        <f>IF(RES_hhdet_in_tes!Q143=0,"",RES_hhdet_in_tes!Q143/RES_hhdet_in_fec!Q143)</f>
        <v>1.8232173336716844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1.2534950440270298</v>
      </c>
      <c r="D144" s="169">
        <f>IF(RES_hhdet_in_tes!D144=0,"",RES_hhdet_in_tes!D144/RES_hhdet_in_fec!D144)</f>
        <v>1.3120162336912129</v>
      </c>
      <c r="E144" s="169">
        <f>IF(RES_hhdet_in_tes!E144=0,"",RES_hhdet_in_tes!E144/RES_hhdet_in_fec!E144)</f>
        <v>1.3787338772785327</v>
      </c>
      <c r="F144" s="169">
        <f>IF(RES_hhdet_in_tes!F144=0,"",RES_hhdet_in_tes!F144/RES_hhdet_in_fec!F144)</f>
        <v>1.4618963612685458</v>
      </c>
      <c r="G144" s="169">
        <f>IF(RES_hhdet_in_tes!G144=0,"",RES_hhdet_in_tes!G144/RES_hhdet_in_fec!G144)</f>
        <v>1.5620539588262448</v>
      </c>
      <c r="H144" s="169">
        <f>IF(RES_hhdet_in_tes!H144=0,"",RES_hhdet_in_tes!H144/RES_hhdet_in_fec!H144)</f>
        <v>1.6698705368265865</v>
      </c>
      <c r="I144" s="169">
        <f>IF(RES_hhdet_in_tes!I144=0,"",RES_hhdet_in_tes!I144/RES_hhdet_in_fec!I144)</f>
        <v>1.8098148957260705</v>
      </c>
      <c r="J144" s="169">
        <f>IF(RES_hhdet_in_tes!J144=0,"",RES_hhdet_in_tes!J144/RES_hhdet_in_fec!J144)</f>
        <v>1.9640126144742205</v>
      </c>
      <c r="K144" s="169">
        <f>IF(RES_hhdet_in_tes!K144=0,"",RES_hhdet_in_tes!K144/RES_hhdet_in_fec!K144)</f>
        <v>2.084107458003742</v>
      </c>
      <c r="L144" s="169">
        <f>IF(RES_hhdet_in_tes!L144=0,"",RES_hhdet_in_tes!L144/RES_hhdet_in_fec!L144)</f>
        <v>2.3278582378734387</v>
      </c>
      <c r="M144" s="169">
        <f>IF(RES_hhdet_in_tes!M144=0,"",RES_hhdet_in_tes!M144/RES_hhdet_in_fec!M144)</f>
        <v>2.6274697569414469</v>
      </c>
      <c r="N144" s="169">
        <f>IF(RES_hhdet_in_tes!N144=0,"",RES_hhdet_in_tes!N144/RES_hhdet_in_fec!N144)</f>
        <v>2.8560172312390817</v>
      </c>
      <c r="O144" s="169">
        <f>IF(RES_hhdet_in_tes!O144=0,"",RES_hhdet_in_tes!O144/RES_hhdet_in_fec!O144)</f>
        <v>2.8878874289035994</v>
      </c>
      <c r="P144" s="169">
        <f>IF(RES_hhdet_in_tes!P144=0,"",RES_hhdet_in_tes!P144/RES_hhdet_in_fec!P144)</f>
        <v>3.0097241341683856</v>
      </c>
      <c r="Q144" s="169">
        <f>IF(RES_hhdet_in_tes!Q144=0,"",RES_hhdet_in_tes!Q144/RES_hhdet_in_fec!Q144)</f>
        <v>3.0268915050189502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1.2534950440270298</v>
      </c>
      <c r="D145" s="73">
        <f>IF(RES_hhdet_in_tes!D145=0,"",RES_hhdet_in_tes!D145/RES_hhdet_in_fec!D145)</f>
        <v>1.3120162336912129</v>
      </c>
      <c r="E145" s="73">
        <f>IF(RES_hhdet_in_tes!E145=0,"",RES_hhdet_in_tes!E145/RES_hhdet_in_fec!E145)</f>
        <v>1.3787338772785327</v>
      </c>
      <c r="F145" s="73">
        <f>IF(RES_hhdet_in_tes!F145=0,"",RES_hhdet_in_tes!F145/RES_hhdet_in_fec!F145)</f>
        <v>1.4618963612685458</v>
      </c>
      <c r="G145" s="73">
        <f>IF(RES_hhdet_in_tes!G145=0,"",RES_hhdet_in_tes!G145/RES_hhdet_in_fec!G145)</f>
        <v>1.5620539588262448</v>
      </c>
      <c r="H145" s="73">
        <f>IF(RES_hhdet_in_tes!H145=0,"",RES_hhdet_in_tes!H145/RES_hhdet_in_fec!H145)</f>
        <v>1.6698705368265865</v>
      </c>
      <c r="I145" s="73">
        <f>IF(RES_hhdet_in_tes!I145=0,"",RES_hhdet_in_tes!I145/RES_hhdet_in_fec!I145)</f>
        <v>1.8098148957260705</v>
      </c>
      <c r="J145" s="73">
        <f>IF(RES_hhdet_in_tes!J145=0,"",RES_hhdet_in_tes!J145/RES_hhdet_in_fec!J145)</f>
        <v>1.9640126144742205</v>
      </c>
      <c r="K145" s="73">
        <f>IF(RES_hhdet_in_tes!K145=0,"",RES_hhdet_in_tes!K145/RES_hhdet_in_fec!K145)</f>
        <v>2.084107458003742</v>
      </c>
      <c r="L145" s="73">
        <f>IF(RES_hhdet_in_tes!L145=0,"",RES_hhdet_in_tes!L145/RES_hhdet_in_fec!L145)</f>
        <v>2.3278582378734387</v>
      </c>
      <c r="M145" s="73">
        <f>IF(RES_hhdet_in_tes!M145=0,"",RES_hhdet_in_tes!M145/RES_hhdet_in_fec!M145)</f>
        <v>2.6274697569414469</v>
      </c>
      <c r="N145" s="73">
        <f>IF(RES_hhdet_in_tes!N145=0,"",RES_hhdet_in_tes!N145/RES_hhdet_in_fec!N145)</f>
        <v>2.8560172312390817</v>
      </c>
      <c r="O145" s="73">
        <f>IF(RES_hhdet_in_tes!O145=0,"",RES_hhdet_in_tes!O145/RES_hhdet_in_fec!O145)</f>
        <v>2.8878874289035994</v>
      </c>
      <c r="P145" s="73">
        <f>IF(RES_hhdet_in_tes!P145=0,"",RES_hhdet_in_tes!P145/RES_hhdet_in_fec!P145)</f>
        <v>3.0097241341683856</v>
      </c>
      <c r="Q145" s="73">
        <f>IF(RES_hhdet_in_tes!Q145=0,"",RES_hhdet_in_tes!Q145/RES_hhdet_in_fec!Q145)</f>
        <v>3.0268915050189502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1.9229903470614278</v>
      </c>
      <c r="D146" s="169">
        <f>IF(RES_hhdet_in_tes!D146=0,"",RES_hhdet_in_tes!D146/RES_hhdet_in_fec!D146)</f>
        <v>1.9405490308828772</v>
      </c>
      <c r="E146" s="169">
        <f>IF(RES_hhdet_in_tes!E146=0,"",RES_hhdet_in_tes!E146/RES_hhdet_in_fec!E146)</f>
        <v>2.0108151772527929</v>
      </c>
      <c r="F146" s="169">
        <f>IF(RES_hhdet_in_tes!F146=0,"",RES_hhdet_in_tes!F146/RES_hhdet_in_fec!F146)</f>
        <v>2.1013319438166875</v>
      </c>
      <c r="G146" s="169">
        <f>IF(RES_hhdet_in_tes!G146=0,"",RES_hhdet_in_tes!G146/RES_hhdet_in_fec!G146)</f>
        <v>2.2191956152014227</v>
      </c>
      <c r="H146" s="169">
        <f>IF(RES_hhdet_in_tes!H146=0,"",RES_hhdet_in_tes!H146/RES_hhdet_in_fec!H146)</f>
        <v>2.3257033024415064</v>
      </c>
      <c r="I146" s="169">
        <f>IF(RES_hhdet_in_tes!I146=0,"",RES_hhdet_in_tes!I146/RES_hhdet_in_fec!I146)</f>
        <v>2.5029543812268904</v>
      </c>
      <c r="J146" s="169">
        <f>IF(RES_hhdet_in_tes!J146=0,"",RES_hhdet_in_tes!J146/RES_hhdet_in_fec!J146)</f>
        <v>2.6636903732118431</v>
      </c>
      <c r="K146" s="169">
        <f>IF(RES_hhdet_in_tes!K146=0,"",RES_hhdet_in_tes!K146/RES_hhdet_in_fec!K146)</f>
        <v>2.8985783911915113</v>
      </c>
      <c r="L146" s="169">
        <f>IF(RES_hhdet_in_tes!L146=0,"",RES_hhdet_in_tes!L146/RES_hhdet_in_fec!L146)</f>
        <v>3.1599956138154743</v>
      </c>
      <c r="M146" s="169">
        <f>IF(RES_hhdet_in_tes!M146=0,"",RES_hhdet_in_tes!M146/RES_hhdet_in_fec!M146)</f>
        <v>3.4678169856787777</v>
      </c>
      <c r="N146" s="169">
        <f>IF(RES_hhdet_in_tes!N146=0,"",RES_hhdet_in_tes!N146/RES_hhdet_in_fec!N146)</f>
        <v>3.5956012973356573</v>
      </c>
      <c r="O146" s="169">
        <f>IF(RES_hhdet_in_tes!O146=0,"",RES_hhdet_in_tes!O146/RES_hhdet_in_fec!O146)</f>
        <v>3.6333084834403611</v>
      </c>
      <c r="P146" s="169">
        <f>IF(RES_hhdet_in_tes!P146=0,"",RES_hhdet_in_tes!P146/RES_hhdet_in_fec!P146)</f>
        <v>3.7138872080832481</v>
      </c>
      <c r="Q146" s="169">
        <f>IF(RES_hhdet_in_tes!Q146=0,"",RES_hhdet_in_tes!Q146/RES_hhdet_in_fec!Q146)</f>
        <v>3.7831724663071693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1.9229903470614278</v>
      </c>
      <c r="D147" s="73">
        <f>IF(RES_hhdet_in_tes!D147=0,"",RES_hhdet_in_tes!D147/RES_hhdet_in_fec!D147)</f>
        <v>1.9405490308828772</v>
      </c>
      <c r="E147" s="73">
        <f>IF(RES_hhdet_in_tes!E147=0,"",RES_hhdet_in_tes!E147/RES_hhdet_in_fec!E147)</f>
        <v>2.0108151772527929</v>
      </c>
      <c r="F147" s="73">
        <f>IF(RES_hhdet_in_tes!F147=0,"",RES_hhdet_in_tes!F147/RES_hhdet_in_fec!F147)</f>
        <v>2.1013319438166875</v>
      </c>
      <c r="G147" s="73">
        <f>IF(RES_hhdet_in_tes!G147=0,"",RES_hhdet_in_tes!G147/RES_hhdet_in_fec!G147)</f>
        <v>2.2191956152014227</v>
      </c>
      <c r="H147" s="73">
        <f>IF(RES_hhdet_in_tes!H147=0,"",RES_hhdet_in_tes!H147/RES_hhdet_in_fec!H147)</f>
        <v>2.3257033024415064</v>
      </c>
      <c r="I147" s="73">
        <f>IF(RES_hhdet_in_tes!I147=0,"",RES_hhdet_in_tes!I147/RES_hhdet_in_fec!I147)</f>
        <v>2.5029543812268904</v>
      </c>
      <c r="J147" s="73">
        <f>IF(RES_hhdet_in_tes!J147=0,"",RES_hhdet_in_tes!J147/RES_hhdet_in_fec!J147)</f>
        <v>2.6636903732118431</v>
      </c>
      <c r="K147" s="73">
        <f>IF(RES_hhdet_in_tes!K147=0,"",RES_hhdet_in_tes!K147/RES_hhdet_in_fec!K147)</f>
        <v>2.8985783911915113</v>
      </c>
      <c r="L147" s="73">
        <f>IF(RES_hhdet_in_tes!L147=0,"",RES_hhdet_in_tes!L147/RES_hhdet_in_fec!L147)</f>
        <v>3.1599956138154743</v>
      </c>
      <c r="M147" s="73">
        <f>IF(RES_hhdet_in_tes!M147=0,"",RES_hhdet_in_tes!M147/RES_hhdet_in_fec!M147)</f>
        <v>3.4678169856787777</v>
      </c>
      <c r="N147" s="73">
        <f>IF(RES_hhdet_in_tes!N147=0,"",RES_hhdet_in_tes!N147/RES_hhdet_in_fec!N147)</f>
        <v>3.5956012973356573</v>
      </c>
      <c r="O147" s="73">
        <f>IF(RES_hhdet_in_tes!O147=0,"",RES_hhdet_in_tes!O147/RES_hhdet_in_fec!O147)</f>
        <v>3.6333084834403611</v>
      </c>
      <c r="P147" s="73">
        <f>IF(RES_hhdet_in_tes!P147=0,"",RES_hhdet_in_tes!P147/RES_hhdet_in_fec!P147)</f>
        <v>3.7138872080832481</v>
      </c>
      <c r="Q147" s="73">
        <f>IF(RES_hhdet_in_tes!Q147=0,"",RES_hhdet_in_tes!Q147/RES_hhdet_in_fec!Q147)</f>
        <v>3.7831724663071693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0.70900674290332333</v>
      </c>
      <c r="D148" s="169">
        <f>IF(RES_hhdet_in_tes!D148=0,"",RES_hhdet_in_tes!D148/RES_hhdet_in_fec!D148)</f>
        <v>0.71251294469630888</v>
      </c>
      <c r="E148" s="169">
        <f>IF(RES_hhdet_in_tes!E148=0,"",RES_hhdet_in_tes!E148/RES_hhdet_in_fec!E148)</f>
        <v>0.71877288393755012</v>
      </c>
      <c r="F148" s="169">
        <f>IF(RES_hhdet_in_tes!F148=0,"",RES_hhdet_in_tes!F148/RES_hhdet_in_fec!F148)</f>
        <v>0.72103012709330927</v>
      </c>
      <c r="G148" s="169">
        <f>IF(RES_hhdet_in_tes!G148=0,"",RES_hhdet_in_tes!G148/RES_hhdet_in_fec!G148)</f>
        <v>0.72561813982381562</v>
      </c>
      <c r="H148" s="169">
        <f>IF(RES_hhdet_in_tes!H148=0,"",RES_hhdet_in_tes!H148/RES_hhdet_in_fec!H148)</f>
        <v>0.73468521207654602</v>
      </c>
      <c r="I148" s="169">
        <f>IF(RES_hhdet_in_tes!I148=0,"",RES_hhdet_in_tes!I148/RES_hhdet_in_fec!I148)</f>
        <v>0.73872977382183658</v>
      </c>
      <c r="J148" s="169">
        <f>IF(RES_hhdet_in_tes!J148=0,"",RES_hhdet_in_tes!J148/RES_hhdet_in_fec!J148)</f>
        <v>0.74622851300991067</v>
      </c>
      <c r="K148" s="169">
        <f>IF(RES_hhdet_in_tes!K148=0,"",RES_hhdet_in_tes!K148/RES_hhdet_in_fec!K148)</f>
        <v>0.75917665099328568</v>
      </c>
      <c r="L148" s="169">
        <f>IF(RES_hhdet_in_tes!L148=0,"",RES_hhdet_in_tes!L148/RES_hhdet_in_fec!L148)</f>
        <v>0.76482341922278241</v>
      </c>
      <c r="M148" s="169">
        <f>IF(RES_hhdet_in_tes!M148=0,"",RES_hhdet_in_tes!M148/RES_hhdet_in_fec!M148)</f>
        <v>0.76090840879117327</v>
      </c>
      <c r="N148" s="169">
        <f>IF(RES_hhdet_in_tes!N148=0,"",RES_hhdet_in_tes!N148/RES_hhdet_in_fec!N148)</f>
        <v>0.75969579637896489</v>
      </c>
      <c r="O148" s="169">
        <f>IF(RES_hhdet_in_tes!O148=0,"",RES_hhdet_in_tes!O148/RES_hhdet_in_fec!O148)</f>
        <v>0.76799461339452801</v>
      </c>
      <c r="P148" s="169">
        <f>IF(RES_hhdet_in_tes!P148=0,"",RES_hhdet_in_tes!P148/RES_hhdet_in_fec!P148)</f>
        <v>0.76769798442582982</v>
      </c>
      <c r="Q148" s="169">
        <f>IF(RES_hhdet_in_tes!Q148=0,"",RES_hhdet_in_tes!Q148/RES_hhdet_in_fec!Q148)</f>
        <v>0.77160070506538736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0.70770759273791983</v>
      </c>
      <c r="D153" s="171">
        <f>IF(RES_hhdet_in_tes!D153=0,"",RES_hhdet_in_tes!D153/RES_hhdet_in_fec!D153)</f>
        <v>0.71142285813551076</v>
      </c>
      <c r="E153" s="171">
        <f>IF(RES_hhdet_in_tes!E153=0,"",RES_hhdet_in_tes!E153/RES_hhdet_in_fec!E153)</f>
        <v>0.71534222725692431</v>
      </c>
      <c r="F153" s="171">
        <f>IF(RES_hhdet_in_tes!F153=0,"",RES_hhdet_in_tes!F153/RES_hhdet_in_fec!F153)</f>
        <v>0.71908579362390079</v>
      </c>
      <c r="G153" s="171">
        <f>IF(RES_hhdet_in_tes!G153=0,"",RES_hhdet_in_tes!G153/RES_hhdet_in_fec!G153)</f>
        <v>0.72431819427648603</v>
      </c>
      <c r="H153" s="171">
        <f>IF(RES_hhdet_in_tes!H153=0,"",RES_hhdet_in_tes!H153/RES_hhdet_in_fec!H153)</f>
        <v>0.72810458965450353</v>
      </c>
      <c r="I153" s="171">
        <f>IF(RES_hhdet_in_tes!I153=0,"",RES_hhdet_in_tes!I153/RES_hhdet_in_fec!I153)</f>
        <v>0.73198237915968278</v>
      </c>
      <c r="J153" s="171">
        <f>IF(RES_hhdet_in_tes!J153=0,"",RES_hhdet_in_tes!J153/RES_hhdet_in_fec!J153)</f>
        <v>0.7360939897841855</v>
      </c>
      <c r="K153" s="171">
        <f>IF(RES_hhdet_in_tes!K153=0,"",RES_hhdet_in_tes!K153/RES_hhdet_in_fec!K153)</f>
        <v>0.74056671753966008</v>
      </c>
      <c r="L153" s="171">
        <f>IF(RES_hhdet_in_tes!L153=0,"",RES_hhdet_in_tes!L153/RES_hhdet_in_fec!L153)</f>
        <v>0.74451303730204454</v>
      </c>
      <c r="M153" s="171">
        <f>IF(RES_hhdet_in_tes!M153=0,"",RES_hhdet_in_tes!M153/RES_hhdet_in_fec!M153)</f>
        <v>0.74769160878026641</v>
      </c>
      <c r="N153" s="171">
        <f>IF(RES_hhdet_in_tes!N153=0,"",RES_hhdet_in_tes!N153/RES_hhdet_in_fec!N153)</f>
        <v>0.74980988974067175</v>
      </c>
      <c r="O153" s="171">
        <f>IF(RES_hhdet_in_tes!O153=0,"",RES_hhdet_in_tes!O153/RES_hhdet_in_fec!O153)</f>
        <v>0.75329088870480243</v>
      </c>
      <c r="P153" s="171">
        <f>IF(RES_hhdet_in_tes!P153=0,"",RES_hhdet_in_tes!P153/RES_hhdet_in_fec!P153)</f>
        <v>0.75548721732978819</v>
      </c>
      <c r="Q153" s="171">
        <f>IF(RES_hhdet_in_tes!Q153=0,"",RES_hhdet_in_tes!Q153/RES_hhdet_in_fec!Q153)</f>
        <v>0.75772434992505666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0.77553280651501233</v>
      </c>
      <c r="D154" s="170">
        <f>IF(RES_hhdet_in_tes!D154=0,"",RES_hhdet_in_tes!D154/RES_hhdet_in_fec!D154)</f>
        <v>0.77085991667859888</v>
      </c>
      <c r="E154" s="170">
        <f>IF(RES_hhdet_in_tes!E154=0,"",RES_hhdet_in_tes!E154/RES_hhdet_in_fec!E154)</f>
        <v>0.77939727808021397</v>
      </c>
      <c r="F154" s="170">
        <f>IF(RES_hhdet_in_tes!F154=0,"",RES_hhdet_in_tes!F154/RES_hhdet_in_fec!F154)</f>
        <v>0.77808779471110556</v>
      </c>
      <c r="G154" s="170">
        <f>IF(RES_hhdet_in_tes!G154=0,"",RES_hhdet_in_tes!G154/RES_hhdet_in_fec!G154)</f>
        <v>0.78054527662280204</v>
      </c>
      <c r="H154" s="170">
        <f>IF(RES_hhdet_in_tes!H154=0,"",RES_hhdet_in_tes!H154/RES_hhdet_in_fec!H154)</f>
        <v>0.79441317128038103</v>
      </c>
      <c r="I154" s="170">
        <f>IF(RES_hhdet_in_tes!I154=0,"",RES_hhdet_in_tes!I154/RES_hhdet_in_fec!I154)</f>
        <v>0.7961255031339789</v>
      </c>
      <c r="J154" s="170">
        <f>IF(RES_hhdet_in_tes!J154=0,"",RES_hhdet_in_tes!J154/RES_hhdet_in_fec!J154)</f>
        <v>0.80312387485436565</v>
      </c>
      <c r="K154" s="170">
        <f>IF(RES_hhdet_in_tes!K154=0,"",RES_hhdet_in_tes!K154/RES_hhdet_in_fec!K154)</f>
        <v>0.80557243710820814</v>
      </c>
      <c r="L154" s="170">
        <f>IF(RES_hhdet_in_tes!L154=0,"",RES_hhdet_in_tes!L154/RES_hhdet_in_fec!L154)</f>
        <v>0.8164417391069827</v>
      </c>
      <c r="M154" s="170">
        <f>IF(RES_hhdet_in_tes!M154=0,"",RES_hhdet_in_tes!M154/RES_hhdet_in_fec!M154)</f>
        <v>0.81775933849710247</v>
      </c>
      <c r="N154" s="170">
        <f>IF(RES_hhdet_in_tes!N154=0,"",RES_hhdet_in_tes!N154/RES_hhdet_in_fec!N154)</f>
        <v>0.80792845227964549</v>
      </c>
      <c r="O154" s="170">
        <f>IF(RES_hhdet_in_tes!O154=0,"",RES_hhdet_in_tes!O154/RES_hhdet_in_fec!O154)</f>
        <v>0.80826233105578205</v>
      </c>
      <c r="P154" s="170">
        <f>IF(RES_hhdet_in_tes!P154=0,"",RES_hhdet_in_tes!P154/RES_hhdet_in_fec!P154)</f>
        <v>0.81005488253428171</v>
      </c>
      <c r="Q154" s="170">
        <f>IF(RES_hhdet_in_tes!Q154=0,"",RES_hhdet_in_tes!Q154/RES_hhdet_in_fec!Q154)</f>
        <v>0.80825711318028193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0.70732783129124066</v>
      </c>
      <c r="D155" s="73">
        <f>IF(RES_hhdet_in_tes!D155=0,"",RES_hhdet_in_tes!D155/RES_hhdet_in_fec!D155)</f>
        <v>0.70992757686089392</v>
      </c>
      <c r="E155" s="73">
        <f>IF(RES_hhdet_in_tes!E155=0,"",RES_hhdet_in_tes!E155/RES_hhdet_in_fec!E155)</f>
        <v>0.71563918495002954</v>
      </c>
      <c r="F155" s="73">
        <f>IF(RES_hhdet_in_tes!F155=0,"",RES_hhdet_in_tes!F155/RES_hhdet_in_fec!F155)</f>
        <v>0.71761485045763751</v>
      </c>
      <c r="G155" s="73">
        <f>IF(RES_hhdet_in_tes!G155=0,"",RES_hhdet_in_tes!G155/RES_hhdet_in_fec!G155)</f>
        <v>0.72173171707765504</v>
      </c>
      <c r="H155" s="73">
        <f>IF(RES_hhdet_in_tes!H155=0,"",RES_hhdet_in_tes!H155/RES_hhdet_in_fec!H155)</f>
        <v>0.7297316910298125</v>
      </c>
      <c r="I155" s="73">
        <f>IF(RES_hhdet_in_tes!I155=0,"",RES_hhdet_in_tes!I155/RES_hhdet_in_fec!I155)</f>
        <v>0.73270015775224773</v>
      </c>
      <c r="J155" s="73">
        <f>IF(RES_hhdet_in_tes!J155=0,"",RES_hhdet_in_tes!J155/RES_hhdet_in_fec!J155)</f>
        <v>0.7377056118108648</v>
      </c>
      <c r="K155" s="73">
        <f>IF(RES_hhdet_in_tes!K155=0,"",RES_hhdet_in_tes!K155/RES_hhdet_in_fec!K155)</f>
        <v>0.74121545868911742</v>
      </c>
      <c r="L155" s="73">
        <f>IF(RES_hhdet_in_tes!L155=0,"",RES_hhdet_in_tes!L155/RES_hhdet_in_fec!L155)</f>
        <v>0.74838682138784529</v>
      </c>
      <c r="M155" s="73">
        <f>IF(RES_hhdet_in_tes!M155=0,"",RES_hhdet_in_tes!M155/RES_hhdet_in_fec!M155)</f>
        <v>0.75002451864605479</v>
      </c>
      <c r="N155" s="73">
        <f>IF(RES_hhdet_in_tes!N155=0,"",RES_hhdet_in_tes!N155/RES_hhdet_in_fec!N155)</f>
        <v>0.74887839194410388</v>
      </c>
      <c r="O155" s="73">
        <f>IF(RES_hhdet_in_tes!O155=0,"",RES_hhdet_in_tes!O155/RES_hhdet_in_fec!O155)</f>
        <v>0.7514685233430487</v>
      </c>
      <c r="P155" s="73">
        <f>IF(RES_hhdet_in_tes!P155=0,"",RES_hhdet_in_tes!P155/RES_hhdet_in_fec!P155)</f>
        <v>0.75523649165150752</v>
      </c>
      <c r="Q155" s="73">
        <f>IF(RES_hhdet_in_tes!Q155=0,"",RES_hhdet_in_tes!Q155/RES_hhdet_in_fec!Q155)</f>
        <v>0.75648854475245042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1.0009440096975728</v>
      </c>
      <c r="D156" s="73">
        <f>IF(RES_hhdet_in_tes!D156=0,"",RES_hhdet_in_tes!D156/RES_hhdet_in_fec!D156)</f>
        <v>0.99931519708798622</v>
      </c>
      <c r="E156" s="73">
        <f>IF(RES_hhdet_in_tes!E156=0,"",RES_hhdet_in_tes!E156/RES_hhdet_in_fec!E156)</f>
        <v>1.003195317256264</v>
      </c>
      <c r="F156" s="73">
        <f>IF(RES_hhdet_in_tes!F156=0,"",RES_hhdet_in_tes!F156/RES_hhdet_in_fec!F156)</f>
        <v>1.001547079387628</v>
      </c>
      <c r="G156" s="73">
        <f>IF(RES_hhdet_in_tes!G156=0,"",RES_hhdet_in_tes!G156/RES_hhdet_in_fec!G156)</f>
        <v>1.0034061320054088</v>
      </c>
      <c r="H156" s="73">
        <f>IF(RES_hhdet_in_tes!H156=0,"",RES_hhdet_in_tes!H156/RES_hhdet_in_fec!H156)</f>
        <v>1.0105798733380875</v>
      </c>
      <c r="I156" s="73">
        <f>IF(RES_hhdet_in_tes!I156=0,"",RES_hhdet_in_tes!I156/RES_hhdet_in_fec!I156)</f>
        <v>1.0077112886667217</v>
      </c>
      <c r="J156" s="73">
        <f>IF(RES_hhdet_in_tes!J156=0,"",RES_hhdet_in_tes!J156/RES_hhdet_in_fec!J156)</f>
        <v>1.0103838101777955</v>
      </c>
      <c r="K156" s="73">
        <f>IF(RES_hhdet_in_tes!K156=0,"",RES_hhdet_in_tes!K156/RES_hhdet_in_fec!K156)</f>
        <v>1.005534830888003</v>
      </c>
      <c r="L156" s="73">
        <f>IF(RES_hhdet_in_tes!L156=0,"",RES_hhdet_in_tes!L156/RES_hhdet_in_fec!L156)</f>
        <v>1.011150347811095</v>
      </c>
      <c r="M156" s="73">
        <f>IF(RES_hhdet_in_tes!M156=0,"",RES_hhdet_in_tes!M156/RES_hhdet_in_fec!M156)</f>
        <v>1.008711782464214</v>
      </c>
      <c r="N156" s="73">
        <f>IF(RES_hhdet_in_tes!N156=0,"",RES_hhdet_in_tes!N156/RES_hhdet_in_fec!N156)</f>
        <v>1.0002665996063942</v>
      </c>
      <c r="O156" s="73">
        <f>IF(RES_hhdet_in_tes!O156=0,"",RES_hhdet_in_tes!O156/RES_hhdet_in_fec!O156)</f>
        <v>1.0000672232270422</v>
      </c>
      <c r="P156" s="73">
        <f>IF(RES_hhdet_in_tes!P156=0,"",RES_hhdet_in_tes!P156/RES_hhdet_in_fec!P156)</f>
        <v>1.0004972889358839</v>
      </c>
      <c r="Q156" s="73">
        <f>IF(RES_hhdet_in_tes!Q156=0,"",RES_hhdet_in_tes!Q156/RES_hhdet_in_fec!Q156)</f>
        <v>0.99968644379838723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0.82902879493307458</v>
      </c>
      <c r="D157" s="169">
        <f>IF(RES_hhdet_in_tes!D157=0,"",RES_hhdet_in_tes!D157/RES_hhdet_in_fec!D157)</f>
        <v>0.83014273629032942</v>
      </c>
      <c r="E157" s="169">
        <f>IF(RES_hhdet_in_tes!E157=0,"",RES_hhdet_in_tes!E157/RES_hhdet_in_fec!E157)</f>
        <v>0.83272263834856364</v>
      </c>
      <c r="F157" s="169">
        <f>IF(RES_hhdet_in_tes!F157=0,"",RES_hhdet_in_tes!F157/RES_hhdet_in_fec!F157)</f>
        <v>0.83500734867513471</v>
      </c>
      <c r="G157" s="169">
        <f>IF(RES_hhdet_in_tes!G157=0,"",RES_hhdet_in_tes!G157/RES_hhdet_in_fec!G157)</f>
        <v>0.83831109515381497</v>
      </c>
      <c r="H157" s="169">
        <f>IF(RES_hhdet_in_tes!H157=0,"",RES_hhdet_in_tes!H157/RES_hhdet_in_fec!H157)</f>
        <v>0.84071913354507632</v>
      </c>
      <c r="I157" s="169">
        <f>IF(RES_hhdet_in_tes!I157=0,"",RES_hhdet_in_tes!I157/RES_hhdet_in_fec!I157)</f>
        <v>0.84278830659144577</v>
      </c>
      <c r="J157" s="169">
        <f>IF(RES_hhdet_in_tes!J157=0,"",RES_hhdet_in_tes!J157/RES_hhdet_in_fec!J157)</f>
        <v>0.84472903973550517</v>
      </c>
      <c r="K157" s="169">
        <f>IF(RES_hhdet_in_tes!K157=0,"",RES_hhdet_in_tes!K157/RES_hhdet_in_fec!K157)</f>
        <v>0.84649216053736809</v>
      </c>
      <c r="L157" s="169">
        <f>IF(RES_hhdet_in_tes!L157=0,"",RES_hhdet_in_tes!L157/RES_hhdet_in_fec!L157)</f>
        <v>0.84862017527744571</v>
      </c>
      <c r="M157" s="169">
        <f>IF(RES_hhdet_in_tes!M157=0,"",RES_hhdet_in_tes!M157/RES_hhdet_in_fec!M157)</f>
        <v>0.8511135469162544</v>
      </c>
      <c r="N157" s="169">
        <f>IF(RES_hhdet_in_tes!N157=0,"",RES_hhdet_in_tes!N157/RES_hhdet_in_fec!N157)</f>
        <v>0.85303658712218655</v>
      </c>
      <c r="O157" s="169">
        <f>IF(RES_hhdet_in_tes!O157=0,"",RES_hhdet_in_tes!O157/RES_hhdet_in_fec!O157)</f>
        <v>0.85482424875535024</v>
      </c>
      <c r="P157" s="169">
        <f>IF(RES_hhdet_in_tes!P157=0,"",RES_hhdet_in_tes!P157/RES_hhdet_in_fec!P157)</f>
        <v>0.85635347610401846</v>
      </c>
      <c r="Q157" s="169">
        <f>IF(RES_hhdet_in_tes!Q157=0,"",RES_hhdet_in_tes!Q157/RES_hhdet_in_fec!Q157)</f>
        <v>0.85764210855927758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0.82902879493307458</v>
      </c>
      <c r="D159" s="65">
        <f>IF(RES_hhdet_in_tes!D159=0,"",RES_hhdet_in_tes!D159/RES_hhdet_in_fec!D159)</f>
        <v>0.83014273629032942</v>
      </c>
      <c r="E159" s="65">
        <f>IF(RES_hhdet_in_tes!E159=0,"",RES_hhdet_in_tes!E159/RES_hhdet_in_fec!E159)</f>
        <v>0.83272263834856364</v>
      </c>
      <c r="F159" s="65">
        <f>IF(RES_hhdet_in_tes!F159=0,"",RES_hhdet_in_tes!F159/RES_hhdet_in_fec!F159)</f>
        <v>0.83500734867513471</v>
      </c>
      <c r="G159" s="65">
        <f>IF(RES_hhdet_in_tes!G159=0,"",RES_hhdet_in_tes!G159/RES_hhdet_in_fec!G159)</f>
        <v>0.83831109515381497</v>
      </c>
      <c r="H159" s="65">
        <f>IF(RES_hhdet_in_tes!H159=0,"",RES_hhdet_in_tes!H159/RES_hhdet_in_fec!H159)</f>
        <v>0.84071913354507632</v>
      </c>
      <c r="I159" s="65">
        <f>IF(RES_hhdet_in_tes!I159=0,"",RES_hhdet_in_tes!I159/RES_hhdet_in_fec!I159)</f>
        <v>0.84278830659144577</v>
      </c>
      <c r="J159" s="65">
        <f>IF(RES_hhdet_in_tes!J159=0,"",RES_hhdet_in_tes!J159/RES_hhdet_in_fec!J159)</f>
        <v>0.84472903973550517</v>
      </c>
      <c r="K159" s="65">
        <f>IF(RES_hhdet_in_tes!K159=0,"",RES_hhdet_in_tes!K159/RES_hhdet_in_fec!K159)</f>
        <v>0.84649216053736809</v>
      </c>
      <c r="L159" s="65">
        <f>IF(RES_hhdet_in_tes!L159=0,"",RES_hhdet_in_tes!L159/RES_hhdet_in_fec!L159)</f>
        <v>0.84862017527744571</v>
      </c>
      <c r="M159" s="65">
        <f>IF(RES_hhdet_in_tes!M159=0,"",RES_hhdet_in_tes!M159/RES_hhdet_in_fec!M159)</f>
        <v>0.8511135469162544</v>
      </c>
      <c r="N159" s="65">
        <f>IF(RES_hhdet_in_tes!N159=0,"",RES_hhdet_in_tes!N159/RES_hhdet_in_fec!N159)</f>
        <v>0.85303658712218655</v>
      </c>
      <c r="O159" s="65">
        <f>IF(RES_hhdet_in_tes!O159=0,"",RES_hhdet_in_tes!O159/RES_hhdet_in_fec!O159)</f>
        <v>0.85482424875535024</v>
      </c>
      <c r="P159" s="65">
        <f>IF(RES_hhdet_in_tes!P159=0,"",RES_hhdet_in_tes!P159/RES_hhdet_in_fec!P159)</f>
        <v>0.85635347610401846</v>
      </c>
      <c r="Q159" s="65">
        <f>IF(RES_hhdet_in_tes!Q159=0,"",RES_hhdet_in_tes!Q159/RES_hhdet_in_fec!Q159)</f>
        <v>0.85764210855927758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0.80884032941938944</v>
      </c>
      <c r="D161" s="175">
        <f>IF(RES_hhdet_in_tes!D161=0,"",RES_hhdet_in_tes!D161/RES_hhdet_in_fec!D161)</f>
        <v>0.81316871228502674</v>
      </c>
      <c r="E161" s="175" t="str">
        <f>IF(RES_hhdet_in_tes!E161=0,"",RES_hhdet_in_tes!E161/RES_hhdet_in_fec!E161)</f>
        <v/>
      </c>
      <c r="F161" s="175">
        <f>IF(RES_hhdet_in_tes!F161=0,"",RES_hhdet_in_tes!F161/RES_hhdet_in_fec!F161)</f>
        <v>0.82593697205442662</v>
      </c>
      <c r="G161" s="175" t="str">
        <f>IF(RES_hhdet_in_tes!G161=0,"",RES_hhdet_in_tes!G161/RES_hhdet_in_fec!G161)</f>
        <v/>
      </c>
      <c r="H161" s="175" t="str">
        <f>IF(RES_hhdet_in_tes!H161=0,"",RES_hhdet_in_tes!H161/RES_hhdet_in_fec!H161)</f>
        <v/>
      </c>
      <c r="I161" s="175">
        <f>IF(RES_hhdet_in_tes!I161=0,"",RES_hhdet_in_tes!I161/RES_hhdet_in_fec!I161)</f>
        <v>0.82234651658728486</v>
      </c>
      <c r="J161" s="175">
        <f>IF(RES_hhdet_in_tes!J161=0,"",RES_hhdet_in_tes!J161/RES_hhdet_in_fec!J161)</f>
        <v>0.84293150441160536</v>
      </c>
      <c r="K161" s="175">
        <f>IF(RES_hhdet_in_tes!K161=0,"",RES_hhdet_in_tes!K161/RES_hhdet_in_fec!K161)</f>
        <v>0.8408637066512622</v>
      </c>
      <c r="L161" s="175">
        <f>IF(RES_hhdet_in_tes!L161=0,"",RES_hhdet_in_tes!L161/RES_hhdet_in_fec!L161)</f>
        <v>0.85324448333243608</v>
      </c>
      <c r="M161" s="175">
        <f>IF(RES_hhdet_in_tes!M161=0,"",RES_hhdet_in_tes!M161/RES_hhdet_in_fec!M161)</f>
        <v>0.82707230113802443</v>
      </c>
      <c r="N161" s="175">
        <f>IF(RES_hhdet_in_tes!N161=0,"",RES_hhdet_in_tes!N161/RES_hhdet_in_fec!N161)</f>
        <v>0.83509740221240536</v>
      </c>
      <c r="O161" s="175">
        <f>IF(RES_hhdet_in_tes!O161=0,"",RES_hhdet_in_tes!O161/RES_hhdet_in_fec!O161)</f>
        <v>0.8453528337582753</v>
      </c>
      <c r="P161" s="175" t="str">
        <f>IF(RES_hhdet_in_tes!P161=0,"",RES_hhdet_in_tes!P161/RES_hhdet_in_fec!P161)</f>
        <v/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0.82056004019511453</v>
      </c>
      <c r="D162" s="169">
        <f>IF(RES_hhdet_in_tes!D162=0,"",RES_hhdet_in_tes!D162/RES_hhdet_in_fec!D162)</f>
        <v>0.8273625806646755</v>
      </c>
      <c r="E162" s="169" t="str">
        <f>IF(RES_hhdet_in_tes!E162=0,"",RES_hhdet_in_tes!E162/RES_hhdet_in_fec!E162)</f>
        <v/>
      </c>
      <c r="F162" s="169">
        <f>IF(RES_hhdet_in_tes!F162=0,"",RES_hhdet_in_tes!F162/RES_hhdet_in_fec!F162)</f>
        <v>0.83855581674150492</v>
      </c>
      <c r="G162" s="169" t="str">
        <f>IF(RES_hhdet_in_tes!G162=0,"",RES_hhdet_in_tes!G162/RES_hhdet_in_fec!G162)</f>
        <v/>
      </c>
      <c r="H162" s="169" t="str">
        <f>IF(RES_hhdet_in_tes!H162=0,"",RES_hhdet_in_tes!H162/RES_hhdet_in_fec!H162)</f>
        <v/>
      </c>
      <c r="I162" s="169">
        <f>IF(RES_hhdet_in_tes!I162=0,"",RES_hhdet_in_tes!I162/RES_hhdet_in_fec!I162)</f>
        <v>0.81338978159529263</v>
      </c>
      <c r="J162" s="169">
        <f>IF(RES_hhdet_in_tes!J162=0,"",RES_hhdet_in_tes!J162/RES_hhdet_in_fec!J162)</f>
        <v>0.8550716315260789</v>
      </c>
      <c r="K162" s="169">
        <f>IF(RES_hhdet_in_tes!K162=0,"",RES_hhdet_in_tes!K162/RES_hhdet_in_fec!K162)</f>
        <v>0.84993341738901951</v>
      </c>
      <c r="L162" s="169">
        <f>IF(RES_hhdet_in_tes!L162=0,"",RES_hhdet_in_tes!L162/RES_hhdet_in_fec!L162)</f>
        <v>0.86466458259898604</v>
      </c>
      <c r="M162" s="169">
        <f>IF(RES_hhdet_in_tes!M162=0,"",RES_hhdet_in_tes!M162/RES_hhdet_in_fec!M162)</f>
        <v>0.83725424011795724</v>
      </c>
      <c r="N162" s="169">
        <f>IF(RES_hhdet_in_tes!N162=0,"",RES_hhdet_in_tes!N162/RES_hhdet_in_fec!N162)</f>
        <v>0.84773142480910879</v>
      </c>
      <c r="O162" s="169">
        <f>IF(RES_hhdet_in_tes!O162=0,"",RES_hhdet_in_tes!O162/RES_hhdet_in_fec!O162)</f>
        <v>0.86268189030309217</v>
      </c>
      <c r="P162" s="169" t="str">
        <f>IF(RES_hhdet_in_tes!P162=0,"",RES_hhdet_in_tes!P162/RES_hhdet_in_fec!P162)</f>
        <v/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0.82056004019511453</v>
      </c>
      <c r="D163" s="65">
        <f>IF(RES_hhdet_in_tes!D163=0,"",RES_hhdet_in_tes!D163/RES_hhdet_in_fec!D163)</f>
        <v>0.8273625806646755</v>
      </c>
      <c r="E163" s="65" t="str">
        <f>IF(RES_hhdet_in_tes!E163=0,"",RES_hhdet_in_tes!E163/RES_hhdet_in_fec!E163)</f>
        <v/>
      </c>
      <c r="F163" s="65">
        <f>IF(RES_hhdet_in_tes!F163=0,"",RES_hhdet_in_tes!F163/RES_hhdet_in_fec!F163)</f>
        <v>0.83855581674150492</v>
      </c>
      <c r="G163" s="65" t="str">
        <f>IF(RES_hhdet_in_tes!G163=0,"",RES_hhdet_in_tes!G163/RES_hhdet_in_fec!G163)</f>
        <v/>
      </c>
      <c r="H163" s="65" t="str">
        <f>IF(RES_hhdet_in_tes!H163=0,"",RES_hhdet_in_tes!H163/RES_hhdet_in_fec!H163)</f>
        <v/>
      </c>
      <c r="I163" s="65">
        <f>IF(RES_hhdet_in_tes!I163=0,"",RES_hhdet_in_tes!I163/RES_hhdet_in_fec!I163)</f>
        <v>0.81338978159529263</v>
      </c>
      <c r="J163" s="65">
        <f>IF(RES_hhdet_in_tes!J163=0,"",RES_hhdet_in_tes!J163/RES_hhdet_in_fec!J163)</f>
        <v>0.8550716315260789</v>
      </c>
      <c r="K163" s="65">
        <f>IF(RES_hhdet_in_tes!K163=0,"",RES_hhdet_in_tes!K163/RES_hhdet_in_fec!K163)</f>
        <v>0.84993341738901951</v>
      </c>
      <c r="L163" s="65">
        <f>IF(RES_hhdet_in_tes!L163=0,"",RES_hhdet_in_tes!L163/RES_hhdet_in_fec!L163)</f>
        <v>0.86466458259898604</v>
      </c>
      <c r="M163" s="65">
        <f>IF(RES_hhdet_in_tes!M163=0,"",RES_hhdet_in_tes!M163/RES_hhdet_in_fec!M163)</f>
        <v>0.83725424011795724</v>
      </c>
      <c r="N163" s="65">
        <f>IF(RES_hhdet_in_tes!N163=0,"",RES_hhdet_in_tes!N163/RES_hhdet_in_fec!N163)</f>
        <v>0.84773142480910879</v>
      </c>
      <c r="O163" s="65">
        <f>IF(RES_hhdet_in_tes!O163=0,"",RES_hhdet_in_tes!O163/RES_hhdet_in_fec!O163)</f>
        <v>0.86268189030309217</v>
      </c>
      <c r="P163" s="65" t="str">
        <f>IF(RES_hhdet_in_tes!P163=0,"",RES_hhdet_in_tes!P163/RES_hhdet_in_fec!P163)</f>
        <v/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1.8928919696957036</v>
      </c>
      <c r="D164" s="169">
        <f>IF(RES_hhdet_in_tes!D164=0,"",RES_hhdet_in_tes!D164/RES_hhdet_in_fec!D164)</f>
        <v>1.9603362166734257</v>
      </c>
      <c r="E164" s="169" t="str">
        <f>IF(RES_hhdet_in_tes!E164=0,"",RES_hhdet_in_tes!E164/RES_hhdet_in_fec!E164)</f>
        <v/>
      </c>
      <c r="F164" s="169">
        <f>IF(RES_hhdet_in_tes!F164=0,"",RES_hhdet_in_tes!F164/RES_hhdet_in_fec!F164)</f>
        <v>2.0815997084507853</v>
      </c>
      <c r="G164" s="169" t="str">
        <f>IF(RES_hhdet_in_tes!G164=0,"",RES_hhdet_in_tes!G164/RES_hhdet_in_fec!G164)</f>
        <v/>
      </c>
      <c r="H164" s="169" t="str">
        <f>IF(RES_hhdet_in_tes!H164=0,"",RES_hhdet_in_tes!H164/RES_hhdet_in_fec!H164)</f>
        <v/>
      </c>
      <c r="I164" s="169">
        <f>IF(RES_hhdet_in_tes!I164=0,"",RES_hhdet_in_tes!I164/RES_hhdet_in_fec!I164)</f>
        <v>2.4543207381753818</v>
      </c>
      <c r="J164" s="169">
        <f>IF(RES_hhdet_in_tes!J164=0,"",RES_hhdet_in_tes!J164/RES_hhdet_in_fec!J164)</f>
        <v>2.738707669898365</v>
      </c>
      <c r="K164" s="169">
        <f>IF(RES_hhdet_in_tes!K164=0,"",RES_hhdet_in_tes!K164/RES_hhdet_in_fec!K164)</f>
        <v>3.0142411035023051</v>
      </c>
      <c r="L164" s="169">
        <f>IF(RES_hhdet_in_tes!L164=0,"",RES_hhdet_in_tes!L164/RES_hhdet_in_fec!L164)</f>
        <v>3.2399402034577687</v>
      </c>
      <c r="M164" s="169">
        <f>IF(RES_hhdet_in_tes!M164=0,"",RES_hhdet_in_tes!M164/RES_hhdet_in_fec!M164)</f>
        <v>3.4023089795553401</v>
      </c>
      <c r="N164" s="169">
        <f>IF(RES_hhdet_in_tes!N164=0,"",RES_hhdet_in_tes!N164/RES_hhdet_in_fec!N164)</f>
        <v>3.5426955496184349</v>
      </c>
      <c r="O164" s="169" t="str">
        <f>IF(RES_hhdet_in_tes!O164=0,"",RES_hhdet_in_tes!O164/RES_hhdet_in_fec!O164)</f>
        <v/>
      </c>
      <c r="P164" s="169" t="str">
        <f>IF(RES_hhdet_in_tes!P164=0,"",RES_hhdet_in_tes!P164/RES_hhdet_in_fec!P164)</f>
        <v/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1.8928919696957036</v>
      </c>
      <c r="D165" s="73">
        <f>IF(RES_hhdet_in_tes!D165=0,"",RES_hhdet_in_tes!D165/RES_hhdet_in_fec!D165)</f>
        <v>1.9603362166734257</v>
      </c>
      <c r="E165" s="73" t="str">
        <f>IF(RES_hhdet_in_tes!E165=0,"",RES_hhdet_in_tes!E165/RES_hhdet_in_fec!E165)</f>
        <v/>
      </c>
      <c r="F165" s="73">
        <f>IF(RES_hhdet_in_tes!F165=0,"",RES_hhdet_in_tes!F165/RES_hhdet_in_fec!F165)</f>
        <v>2.0815997084507853</v>
      </c>
      <c r="G165" s="73" t="str">
        <f>IF(RES_hhdet_in_tes!G165=0,"",RES_hhdet_in_tes!G165/RES_hhdet_in_fec!G165)</f>
        <v/>
      </c>
      <c r="H165" s="73" t="str">
        <f>IF(RES_hhdet_in_tes!H165=0,"",RES_hhdet_in_tes!H165/RES_hhdet_in_fec!H165)</f>
        <v/>
      </c>
      <c r="I165" s="73">
        <f>IF(RES_hhdet_in_tes!I165=0,"",RES_hhdet_in_tes!I165/RES_hhdet_in_fec!I165)</f>
        <v>2.4543207381753818</v>
      </c>
      <c r="J165" s="73">
        <f>IF(RES_hhdet_in_tes!J165=0,"",RES_hhdet_in_tes!J165/RES_hhdet_in_fec!J165)</f>
        <v>2.738707669898365</v>
      </c>
      <c r="K165" s="73">
        <f>IF(RES_hhdet_in_tes!K165=0,"",RES_hhdet_in_tes!K165/RES_hhdet_in_fec!K165)</f>
        <v>3.0142411035023051</v>
      </c>
      <c r="L165" s="73">
        <f>IF(RES_hhdet_in_tes!L165=0,"",RES_hhdet_in_tes!L165/RES_hhdet_in_fec!L165)</f>
        <v>3.2399402034577687</v>
      </c>
      <c r="M165" s="73">
        <f>IF(RES_hhdet_in_tes!M165=0,"",RES_hhdet_in_tes!M165/RES_hhdet_in_fec!M165)</f>
        <v>3.4023089795553401</v>
      </c>
      <c r="N165" s="73">
        <f>IF(RES_hhdet_in_tes!N165=0,"",RES_hhdet_in_tes!N165/RES_hhdet_in_fec!N165)</f>
        <v>3.5426955496184349</v>
      </c>
      <c r="O165" s="73" t="str">
        <f>IF(RES_hhdet_in_tes!O165=0,"",RES_hhdet_in_tes!O165/RES_hhdet_in_fec!O165)</f>
        <v/>
      </c>
      <c r="P165" s="73" t="str">
        <f>IF(RES_hhdet_in_tes!P165=0,"",RES_hhdet_in_tes!P165/RES_hhdet_in_fec!P165)</f>
        <v/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0.71437916259841128</v>
      </c>
      <c r="D166" s="169">
        <f>IF(RES_hhdet_in_tes!D166=0,"",RES_hhdet_in_tes!D166/RES_hhdet_in_fec!D166)</f>
        <v>0.71548872494194182</v>
      </c>
      <c r="E166" s="169" t="str">
        <f>IF(RES_hhdet_in_tes!E166=0,"",RES_hhdet_in_tes!E166/RES_hhdet_in_fec!E166)</f>
        <v/>
      </c>
      <c r="F166" s="169">
        <f>IF(RES_hhdet_in_tes!F166=0,"",RES_hhdet_in_tes!F166/RES_hhdet_in_fec!F166)</f>
        <v>0.72402957022919934</v>
      </c>
      <c r="G166" s="169" t="str">
        <f>IF(RES_hhdet_in_tes!G166=0,"",RES_hhdet_in_tes!G166/RES_hhdet_in_fec!G166)</f>
        <v/>
      </c>
      <c r="H166" s="169" t="str">
        <f>IF(RES_hhdet_in_tes!H166=0,"",RES_hhdet_in_tes!H166/RES_hhdet_in_fec!H166)</f>
        <v/>
      </c>
      <c r="I166" s="169">
        <f>IF(RES_hhdet_in_tes!I166=0,"",RES_hhdet_in_tes!I166/RES_hhdet_in_fec!I166)</f>
        <v>0.79650950946430255</v>
      </c>
      <c r="J166" s="169">
        <f>IF(RES_hhdet_in_tes!J166=0,"",RES_hhdet_in_tes!J166/RES_hhdet_in_fec!J166)</f>
        <v>0.75802079917817744</v>
      </c>
      <c r="K166" s="169">
        <f>IF(RES_hhdet_in_tes!K166=0,"",RES_hhdet_in_tes!K166/RES_hhdet_in_fec!K166)</f>
        <v>0.76541906290346695</v>
      </c>
      <c r="L166" s="169">
        <f>IF(RES_hhdet_in_tes!L166=0,"",RES_hhdet_in_tes!L166/RES_hhdet_in_fec!L166)</f>
        <v>0.76070664687619716</v>
      </c>
      <c r="M166" s="169">
        <f>IF(RES_hhdet_in_tes!M166=0,"",RES_hhdet_in_tes!M166/RES_hhdet_in_fec!M166)</f>
        <v>0.75111676879188971</v>
      </c>
      <c r="N166" s="169">
        <f>IF(RES_hhdet_in_tes!N166=0,"",RES_hhdet_in_tes!N166/RES_hhdet_in_fec!N166)</f>
        <v>0.75267452044226102</v>
      </c>
      <c r="O166" s="169">
        <f>IF(RES_hhdet_in_tes!O166=0,"",RES_hhdet_in_tes!O166/RES_hhdet_in_fec!O166)</f>
        <v>0.75688941018453515</v>
      </c>
      <c r="P166" s="169" t="str">
        <f>IF(RES_hhdet_in_tes!P166=0,"",RES_hhdet_in_tes!P166/RES_hhdet_in_fec!P166)</f>
        <v/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0.70796873023733164</v>
      </c>
      <c r="D171" s="171">
        <f>IF(RES_hhdet_in_tes!D171=0,"",RES_hhdet_in_tes!D171/RES_hhdet_in_fec!D171)</f>
        <v>0.71330537880965461</v>
      </c>
      <c r="E171" s="171" t="str">
        <f>IF(RES_hhdet_in_tes!E171=0,"",RES_hhdet_in_tes!E171/RES_hhdet_in_fec!E171)</f>
        <v/>
      </c>
      <c r="F171" s="171">
        <f>IF(RES_hhdet_in_tes!F171=0,"",RES_hhdet_in_tes!F171/RES_hhdet_in_fec!F171)</f>
        <v>0.72353697821478269</v>
      </c>
      <c r="G171" s="171" t="str">
        <f>IF(RES_hhdet_in_tes!G171=0,"",RES_hhdet_in_tes!G171/RES_hhdet_in_fec!G171)</f>
        <v/>
      </c>
      <c r="H171" s="171" t="str">
        <f>IF(RES_hhdet_in_tes!H171=0,"",RES_hhdet_in_tes!H171/RES_hhdet_in_fec!H171)</f>
        <v/>
      </c>
      <c r="I171" s="171" t="str">
        <f>IF(RES_hhdet_in_tes!I171=0,"",RES_hhdet_in_tes!I171/RES_hhdet_in_fec!I171)</f>
        <v/>
      </c>
      <c r="J171" s="171">
        <f>IF(RES_hhdet_in_tes!J171=0,"",RES_hhdet_in_tes!J171/RES_hhdet_in_fec!J171)</f>
        <v>0.75441628694443341</v>
      </c>
      <c r="K171" s="171">
        <f>IF(RES_hhdet_in_tes!K171=0,"",RES_hhdet_in_tes!K171/RES_hhdet_in_fec!K171)</f>
        <v>0.75317498748850942</v>
      </c>
      <c r="L171" s="171">
        <f>IF(RES_hhdet_in_tes!L171=0,"",RES_hhdet_in_tes!L171/RES_hhdet_in_fec!L171)</f>
        <v>0.7509753356562654</v>
      </c>
      <c r="M171" s="171">
        <f>IF(RES_hhdet_in_tes!M171=0,"",RES_hhdet_in_tes!M171/RES_hhdet_in_fec!M171)</f>
        <v>0.74788997833083481</v>
      </c>
      <c r="N171" s="171">
        <f>IF(RES_hhdet_in_tes!N171=0,"",RES_hhdet_in_tes!N171/RES_hhdet_in_fec!N171)</f>
        <v>0.74994815493605027</v>
      </c>
      <c r="O171" s="171">
        <f>IF(RES_hhdet_in_tes!O171=0,"",RES_hhdet_in_tes!O171/RES_hhdet_in_fec!O171)</f>
        <v>0.75384460748845517</v>
      </c>
      <c r="P171" s="171" t="str">
        <f>IF(RES_hhdet_in_tes!P171=0,"",RES_hhdet_in_tes!P171/RES_hhdet_in_fec!P171)</f>
        <v/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0.77610083839039257</v>
      </c>
      <c r="D172" s="170">
        <f>IF(RES_hhdet_in_tes!D172=0,"",RES_hhdet_in_tes!D172/RES_hhdet_in_fec!D172)</f>
        <v>0.76915322413160703</v>
      </c>
      <c r="E172" s="170" t="str">
        <f>IF(RES_hhdet_in_tes!E172=0,"",RES_hhdet_in_tes!E172/RES_hhdet_in_fec!E172)</f>
        <v/>
      </c>
      <c r="F172" s="170">
        <f>IF(RES_hhdet_in_tes!F172=0,"",RES_hhdet_in_tes!F172/RES_hhdet_in_fec!F172)</f>
        <v>0.77794161897716585</v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>
        <f>IF(RES_hhdet_in_tes!I172=0,"",RES_hhdet_in_tes!I172/RES_hhdet_in_fec!I172)</f>
        <v>0.79650950946430255</v>
      </c>
      <c r="J172" s="170">
        <f>IF(RES_hhdet_in_tes!J172=0,"",RES_hhdet_in_tes!J172/RES_hhdet_in_fec!J172)</f>
        <v>0.8055164248322666</v>
      </c>
      <c r="K172" s="170">
        <f>IF(RES_hhdet_in_tes!K172=0,"",RES_hhdet_in_tes!K172/RES_hhdet_in_fec!K172)</f>
        <v>0.80572676420529077</v>
      </c>
      <c r="L172" s="170">
        <f>IF(RES_hhdet_in_tes!L172=0,"",RES_hhdet_in_tes!L172/RES_hhdet_in_fec!L172)</f>
        <v>0.81507058665837873</v>
      </c>
      <c r="M172" s="170">
        <f>IF(RES_hhdet_in_tes!M172=0,"",RES_hhdet_in_tes!M172/RES_hhdet_in_fec!M172)</f>
        <v>0.81638027174117977</v>
      </c>
      <c r="N172" s="170">
        <f>IF(RES_hhdet_in_tes!N172=0,"",RES_hhdet_in_tes!N172/RES_hhdet_in_fec!N172)</f>
        <v>0.80522968552436736</v>
      </c>
      <c r="O172" s="170">
        <f>IF(RES_hhdet_in_tes!O172=0,"",RES_hhdet_in_tes!O172/RES_hhdet_in_fec!O172)</f>
        <v>0.8045258876682021</v>
      </c>
      <c r="P172" s="170" t="str">
        <f>IF(RES_hhdet_in_tes!P172=0,"",RES_hhdet_in_tes!P172/RES_hhdet_in_fec!P172)</f>
        <v/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0.70392564813477154</v>
      </c>
      <c r="D173" s="73">
        <f>IF(RES_hhdet_in_tes!D173=0,"",RES_hhdet_in_tes!D173/RES_hhdet_in_fec!D173)</f>
        <v>0.70573202468330598</v>
      </c>
      <c r="E173" s="73" t="str">
        <f>IF(RES_hhdet_in_tes!E173=0,"",RES_hhdet_in_tes!E173/RES_hhdet_in_fec!E173)</f>
        <v/>
      </c>
      <c r="F173" s="73">
        <f>IF(RES_hhdet_in_tes!F173=0,"",RES_hhdet_in_tes!F173/RES_hhdet_in_fec!F173)</f>
        <v>0.71600578471016885</v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>
        <f>IF(RES_hhdet_in_tes!I173=0,"",RES_hhdet_in_tes!I173/RES_hhdet_in_fec!I173)</f>
        <v>0.73123639603411872</v>
      </c>
      <c r="J173" s="73">
        <f>IF(RES_hhdet_in_tes!J173=0,"",RES_hhdet_in_tes!J173/RES_hhdet_in_fec!J173)</f>
        <v>0.73929488099615792</v>
      </c>
      <c r="K173" s="73">
        <f>IF(RES_hhdet_in_tes!K173=0,"",RES_hhdet_in_tes!K173/RES_hhdet_in_fec!K173)</f>
        <v>0.74114132662829579</v>
      </c>
      <c r="L173" s="73">
        <f>IF(RES_hhdet_in_tes!L173=0,"",RES_hhdet_in_tes!L173/RES_hhdet_in_fec!L173)</f>
        <v>0.7471831375059701</v>
      </c>
      <c r="M173" s="73">
        <f>IF(RES_hhdet_in_tes!M173=0,"",RES_hhdet_in_tes!M173/RES_hhdet_in_fec!M173)</f>
        <v>0.74822378918840615</v>
      </c>
      <c r="N173" s="73">
        <f>IF(RES_hhdet_in_tes!N173=0,"",RES_hhdet_in_tes!N173/RES_hhdet_in_fec!N173)</f>
        <v>0.74466030832795449</v>
      </c>
      <c r="O173" s="73">
        <f>IF(RES_hhdet_in_tes!O173=0,"",RES_hhdet_in_tes!O173/RES_hhdet_in_fec!O173)</f>
        <v>0.74575114556636846</v>
      </c>
      <c r="P173" s="73" t="str">
        <f>IF(RES_hhdet_in_tes!P173=0,"",RES_hhdet_in_tes!P173/RES_hhdet_in_fec!P173)</f>
        <v/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1.0146332390264594</v>
      </c>
      <c r="D174" s="65">
        <f>IF(RES_hhdet_in_tes!D174=0,"",RES_hhdet_in_tes!D174/RES_hhdet_in_fec!D174)</f>
        <v>1.0069400537069801</v>
      </c>
      <c r="E174" s="65" t="str">
        <f>IF(RES_hhdet_in_tes!E174=0,"",RES_hhdet_in_tes!E174/RES_hhdet_in_fec!E174)</f>
        <v/>
      </c>
      <c r="F174" s="65">
        <f>IF(RES_hhdet_in_tes!F174=0,"",RES_hhdet_in_tes!F174/RES_hhdet_in_fec!F174)</f>
        <v>1.0068065666327133</v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>
        <f>IF(RES_hhdet_in_tes!I174=0,"",RES_hhdet_in_tes!I174/RES_hhdet_in_fec!I174)</f>
        <v>1.0142594152184037</v>
      </c>
      <c r="J174" s="65">
        <f>IF(RES_hhdet_in_tes!J174=0,"",RES_hhdet_in_tes!J174/RES_hhdet_in_fec!J174)</f>
        <v>1.015321336395921</v>
      </c>
      <c r="K174" s="65">
        <f>IF(RES_hhdet_in_tes!K174=0,"",RES_hhdet_in_tes!K174/RES_hhdet_in_fec!K174)</f>
        <v>1.0063989992675337</v>
      </c>
      <c r="L174" s="65">
        <f>IF(RES_hhdet_in_tes!L174=0,"",RES_hhdet_in_tes!L174/RES_hhdet_in_fec!L174)</f>
        <v>1.0093000592071286</v>
      </c>
      <c r="M174" s="65">
        <f>IF(RES_hhdet_in_tes!M174=0,"",RES_hhdet_in_tes!M174/RES_hhdet_in_fec!M174)</f>
        <v>1.0085214325839167</v>
      </c>
      <c r="N174" s="65">
        <f>IF(RES_hhdet_in_tes!N174=0,"",RES_hhdet_in_tes!N174/RES_hhdet_in_fec!N174)</f>
        <v>1.0025165592124747</v>
      </c>
      <c r="O174" s="65">
        <f>IF(RES_hhdet_in_tes!O174=0,"",RES_hhdet_in_tes!O174/RES_hhdet_in_fec!O174)</f>
        <v>1.0030208209231939</v>
      </c>
      <c r="P174" s="65" t="str">
        <f>IF(RES_hhdet_in_tes!P174=0,"",RES_hhdet_in_tes!P174/RES_hhdet_in_fec!P174)</f>
        <v/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0.82920423974166302</v>
      </c>
      <c r="D175" s="169">
        <f>IF(RES_hhdet_in_tes!D175=0,"",RES_hhdet_in_tes!D175/RES_hhdet_in_fec!D175)</f>
        <v>0.83142174796642665</v>
      </c>
      <c r="E175" s="169" t="str">
        <f>IF(RES_hhdet_in_tes!E175=0,"",RES_hhdet_in_tes!E175/RES_hhdet_in_fec!E175)</f>
        <v/>
      </c>
      <c r="F175" s="169">
        <f>IF(RES_hhdet_in_tes!F175=0,"",RES_hhdet_in_tes!F175/RES_hhdet_in_fec!F175)</f>
        <v>0.83751322033291242</v>
      </c>
      <c r="G175" s="169" t="str">
        <f>IF(RES_hhdet_in_tes!G175=0,"",RES_hhdet_in_tes!G175/RES_hhdet_in_fec!G175)</f>
        <v/>
      </c>
      <c r="H175" s="169" t="str">
        <f>IF(RES_hhdet_in_tes!H175=0,"",RES_hhdet_in_tes!H175/RES_hhdet_in_fec!H175)</f>
        <v/>
      </c>
      <c r="I175" s="169">
        <f>IF(RES_hhdet_in_tes!I175=0,"",RES_hhdet_in_tes!I175/RES_hhdet_in_fec!I175)</f>
        <v>0.85199106745940445</v>
      </c>
      <c r="J175" s="169">
        <f>IF(RES_hhdet_in_tes!J175=0,"",RES_hhdet_in_tes!J175/RES_hhdet_in_fec!J175)</f>
        <v>0.85888788048670095</v>
      </c>
      <c r="K175" s="169">
        <f>IF(RES_hhdet_in_tes!K175=0,"",RES_hhdet_in_tes!K175/RES_hhdet_in_fec!K175)</f>
        <v>0.85533830562418134</v>
      </c>
      <c r="L175" s="169">
        <f>IF(RES_hhdet_in_tes!L175=0,"",RES_hhdet_in_tes!L175/RES_hhdet_in_fec!L175)</f>
        <v>0.85193331368478098</v>
      </c>
      <c r="M175" s="169">
        <f>IF(RES_hhdet_in_tes!M175=0,"",RES_hhdet_in_tes!M175/RES_hhdet_in_fec!M175)</f>
        <v>0.85259772400578149</v>
      </c>
      <c r="N175" s="169">
        <f>IF(RES_hhdet_in_tes!N175=0,"",RES_hhdet_in_tes!N175/RES_hhdet_in_fec!N175)</f>
        <v>0.85128151643989214</v>
      </c>
      <c r="O175" s="169">
        <f>IF(RES_hhdet_in_tes!O175=0,"",RES_hhdet_in_tes!O175/RES_hhdet_in_fec!O175)</f>
        <v>0.85368757019796238</v>
      </c>
      <c r="P175" s="169" t="str">
        <f>IF(RES_hhdet_in_tes!P175=0,"",RES_hhdet_in_tes!P175/RES_hhdet_in_fec!P175)</f>
        <v/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0.82920423974166302</v>
      </c>
      <c r="D177" s="65">
        <f>IF(RES_hhdet_in_tes!D177=0,"",RES_hhdet_in_tes!D177/RES_hhdet_in_fec!D177)</f>
        <v>0.83142174796642665</v>
      </c>
      <c r="E177" s="65" t="str">
        <f>IF(RES_hhdet_in_tes!E177=0,"",RES_hhdet_in_tes!E177/RES_hhdet_in_fec!E177)</f>
        <v/>
      </c>
      <c r="F177" s="65">
        <f>IF(RES_hhdet_in_tes!F177=0,"",RES_hhdet_in_tes!F177/RES_hhdet_in_fec!F177)</f>
        <v>0.83751322033291242</v>
      </c>
      <c r="G177" s="65" t="str">
        <f>IF(RES_hhdet_in_tes!G177=0,"",RES_hhdet_in_tes!G177/RES_hhdet_in_fec!G177)</f>
        <v/>
      </c>
      <c r="H177" s="65" t="str">
        <f>IF(RES_hhdet_in_tes!H177=0,"",RES_hhdet_in_tes!H177/RES_hhdet_in_fec!H177)</f>
        <v/>
      </c>
      <c r="I177" s="65">
        <f>IF(RES_hhdet_in_tes!I177=0,"",RES_hhdet_in_tes!I177/RES_hhdet_in_fec!I177)</f>
        <v>0.85199106745940445</v>
      </c>
      <c r="J177" s="65">
        <f>IF(RES_hhdet_in_tes!J177=0,"",RES_hhdet_in_tes!J177/RES_hhdet_in_fec!J177)</f>
        <v>0.85888788048670095</v>
      </c>
      <c r="K177" s="65">
        <f>IF(RES_hhdet_in_tes!K177=0,"",RES_hhdet_in_tes!K177/RES_hhdet_in_fec!K177)</f>
        <v>0.85533830562418134</v>
      </c>
      <c r="L177" s="65">
        <f>IF(RES_hhdet_in_tes!L177=0,"",RES_hhdet_in_tes!L177/RES_hhdet_in_fec!L177)</f>
        <v>0.85193331368478098</v>
      </c>
      <c r="M177" s="65">
        <f>IF(RES_hhdet_in_tes!M177=0,"",RES_hhdet_in_tes!M177/RES_hhdet_in_fec!M177)</f>
        <v>0.85259772400578149</v>
      </c>
      <c r="N177" s="65">
        <f>IF(RES_hhdet_in_tes!N177=0,"",RES_hhdet_in_tes!N177/RES_hhdet_in_fec!N177)</f>
        <v>0.85128151643989214</v>
      </c>
      <c r="O177" s="65">
        <f>IF(RES_hhdet_in_tes!O177=0,"",RES_hhdet_in_tes!O177/RES_hhdet_in_fec!O177)</f>
        <v>0.85368757019796238</v>
      </c>
      <c r="P177" s="65" t="str">
        <f>IF(RES_hhdet_in_tes!P177=0,"",RES_hhdet_in_tes!P177/RES_hhdet_in_fec!P177)</f>
        <v/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22.282470062711493</v>
      </c>
      <c r="D3" s="168">
        <f t="shared" ref="D3" si="1">SUM(D4,D7,D9,D19)</f>
        <v>19.457240588077763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33.288940135877581</v>
      </c>
      <c r="H3" s="168">
        <f t="shared" ref="H3" si="5">SUM(H4,H7,H9,H19)</f>
        <v>33.51212198300523</v>
      </c>
      <c r="I3" s="168">
        <f t="shared" ref="I3" si="6">SUM(I4,I7,I9,I19)</f>
        <v>20.355550973569382</v>
      </c>
      <c r="J3" s="168">
        <f t="shared" ref="J3" si="7">SUM(J4,J7,J9,J19)</f>
        <v>62.598195957900579</v>
      </c>
      <c r="K3" s="168">
        <f t="shared" ref="K3" si="8">SUM(K4,K7,K9,K19)</f>
        <v>40.45226895041322</v>
      </c>
      <c r="L3" s="168">
        <f t="shared" ref="L3" si="9">SUM(L4,L7,L9,L19)</f>
        <v>0</v>
      </c>
      <c r="M3" s="168">
        <f t="shared" ref="M3" si="10">SUM(M4,M7,M9,M19)</f>
        <v>7.224745843381001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22.282470062711493</v>
      </c>
      <c r="D4" s="157">
        <f t="shared" si="15"/>
        <v>19.457240588077763</v>
      </c>
      <c r="E4" s="157">
        <f t="shared" si="15"/>
        <v>0</v>
      </c>
      <c r="F4" s="157">
        <f t="shared" si="15"/>
        <v>0</v>
      </c>
      <c r="G4" s="157">
        <f t="shared" si="15"/>
        <v>33.288940135877581</v>
      </c>
      <c r="H4" s="157">
        <f t="shared" si="15"/>
        <v>33.381480468001755</v>
      </c>
      <c r="I4" s="157">
        <f t="shared" si="15"/>
        <v>20.355550973569382</v>
      </c>
      <c r="J4" s="157">
        <f t="shared" si="15"/>
        <v>62.598195957900579</v>
      </c>
      <c r="K4" s="157">
        <f t="shared" si="15"/>
        <v>40.45226895041322</v>
      </c>
      <c r="L4" s="157">
        <f t="shared" si="15"/>
        <v>0</v>
      </c>
      <c r="M4" s="157">
        <f t="shared" si="15"/>
        <v>7.224745843381001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22.282470062711493</v>
      </c>
      <c r="D5" s="156">
        <v>19.457240588077763</v>
      </c>
      <c r="E5" s="156">
        <v>0</v>
      </c>
      <c r="F5" s="156">
        <v>0</v>
      </c>
      <c r="G5" s="156">
        <v>33.288940135877581</v>
      </c>
      <c r="H5" s="156">
        <v>33.381480468001755</v>
      </c>
      <c r="I5" s="156">
        <v>20.355550973569382</v>
      </c>
      <c r="J5" s="156">
        <v>62.598195957900579</v>
      </c>
      <c r="K5" s="156">
        <v>40.45226895041322</v>
      </c>
      <c r="L5" s="156">
        <v>0</v>
      </c>
      <c r="M5" s="156">
        <v>7.224745843381001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0.13064151500347423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0.13064151500347423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1.0800140944544858</v>
      </c>
      <c r="D24" s="168">
        <f t="shared" ref="D24" si="78">SUM(D25,D28,D30,D39)</f>
        <v>1.3085514905677043</v>
      </c>
      <c r="E24" s="168">
        <f t="shared" ref="E24" si="79">SUM(E25,E28,E30,E39)</f>
        <v>0.71624138517990532</v>
      </c>
      <c r="F24" s="168">
        <f t="shared" ref="F24" si="80">SUM(F25,F28,F30,F39)</f>
        <v>0.95919910349598747</v>
      </c>
      <c r="G24" s="168">
        <f t="shared" ref="G24" si="81">SUM(G25,G28,G30,G39)</f>
        <v>1.7420121835596083</v>
      </c>
      <c r="H24" s="168">
        <f t="shared" ref="H24" si="82">SUM(H25,H28,H30,H39)</f>
        <v>2.6938689449771438</v>
      </c>
      <c r="I24" s="168">
        <f t="shared" ref="I24" si="83">SUM(I25,I28,I30,I39)</f>
        <v>1.9253221058145089</v>
      </c>
      <c r="J24" s="168">
        <f t="shared" ref="J24" si="84">SUM(J25,J28,J30,J39)</f>
        <v>0.91678495999592491</v>
      </c>
      <c r="K24" s="168">
        <f t="shared" ref="K24" si="85">SUM(K25,K28,K30,K39)</f>
        <v>1.9635600623601164</v>
      </c>
      <c r="L24" s="168">
        <f t="shared" ref="L24" si="86">SUM(L25,L28,L30,L39)</f>
        <v>0.76933454907724264</v>
      </c>
      <c r="M24" s="168">
        <f t="shared" ref="M24" si="87">SUM(M25,M28,M30,M39)</f>
        <v>0.82978356767037176</v>
      </c>
      <c r="N24" s="168">
        <f t="shared" ref="N24" si="88">SUM(N25,N28,N30,N39)</f>
        <v>0.16229346480567269</v>
      </c>
      <c r="O24" s="168">
        <f t="shared" ref="O24" si="89">SUM(O25,O28,O30,O39)</f>
        <v>0</v>
      </c>
      <c r="P24" s="168">
        <f t="shared" ref="P24" si="90">SUM(P25,P28,P30,P39)</f>
        <v>0.57667009355294063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0.8659036801637866</v>
      </c>
      <c r="D25" s="157">
        <f t="shared" si="92"/>
        <v>1.0407656658860851</v>
      </c>
      <c r="E25" s="157">
        <f t="shared" si="92"/>
        <v>0.71624138517990532</v>
      </c>
      <c r="F25" s="157">
        <f t="shared" si="92"/>
        <v>0.77134900899508851</v>
      </c>
      <c r="G25" s="157">
        <f t="shared" si="92"/>
        <v>1.4924334726098691</v>
      </c>
      <c r="H25" s="157">
        <f t="shared" si="92"/>
        <v>2.5939593936452248</v>
      </c>
      <c r="I25" s="157">
        <f t="shared" si="92"/>
        <v>1.4819704485412408</v>
      </c>
      <c r="J25" s="157">
        <f t="shared" si="92"/>
        <v>0.71394487850332755</v>
      </c>
      <c r="K25" s="157">
        <f t="shared" si="92"/>
        <v>1.9635600623601164</v>
      </c>
      <c r="L25" s="157">
        <f t="shared" si="92"/>
        <v>0.76933454907724264</v>
      </c>
      <c r="M25" s="157">
        <f t="shared" si="92"/>
        <v>0.63123933286556178</v>
      </c>
      <c r="N25" s="157">
        <f t="shared" si="92"/>
        <v>0.13548338062813645</v>
      </c>
      <c r="O25" s="157">
        <f t="shared" si="92"/>
        <v>0</v>
      </c>
      <c r="P25" s="157">
        <f t="shared" si="92"/>
        <v>0.42998478257177369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0.8659036801637866</v>
      </c>
      <c r="D26" s="156">
        <v>1.0407656658860851</v>
      </c>
      <c r="E26" s="156">
        <v>0.71624138517990532</v>
      </c>
      <c r="F26" s="156">
        <v>0.77134900899508851</v>
      </c>
      <c r="G26" s="156">
        <v>1.4924334726098691</v>
      </c>
      <c r="H26" s="156">
        <v>2.5939593936452248</v>
      </c>
      <c r="I26" s="156">
        <v>1.4819704485412408</v>
      </c>
      <c r="J26" s="156">
        <v>0.71394487850332755</v>
      </c>
      <c r="K26" s="156">
        <v>1.9635600623601164</v>
      </c>
      <c r="L26" s="156">
        <v>0.76933454907724264</v>
      </c>
      <c r="M26" s="156">
        <v>0.63123933286556178</v>
      </c>
      <c r="N26" s="156">
        <v>0.13548338062813645</v>
      </c>
      <c r="O26" s="156">
        <v>0</v>
      </c>
      <c r="P26" s="156">
        <v>0.42998478257177369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0.14644636473381811</v>
      </c>
      <c r="D30" s="157">
        <f t="shared" ref="D30" si="95">SUM(D31:D32,D35:D36)</f>
        <v>0.18380342461032756</v>
      </c>
      <c r="E30" s="157">
        <f t="shared" ref="E30" si="96">SUM(E31:E32,E35:E36)</f>
        <v>0</v>
      </c>
      <c r="F30" s="157">
        <f t="shared" ref="F30" si="97">SUM(F31:F32,F35:F36)</f>
        <v>0.12707476680229016</v>
      </c>
      <c r="G30" s="157">
        <f t="shared" ref="G30" si="98">SUM(G31:G32,G35:G36)</f>
        <v>0.24957871094973916</v>
      </c>
      <c r="H30" s="157">
        <f t="shared" ref="H30" si="99">SUM(H31:H32,H35:H36)</f>
        <v>0</v>
      </c>
      <c r="I30" s="157">
        <f t="shared" ref="I30" si="100">SUM(I31:I32,I35:I36)</f>
        <v>0.29961573965090504</v>
      </c>
      <c r="J30" s="157">
        <f t="shared" ref="J30" si="101">SUM(J31:J32,J35:J36)</f>
        <v>0.1374579556210867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0.13205223867352253</v>
      </c>
      <c r="N30" s="157">
        <f t="shared" ref="N30" si="105">SUM(N31:N32,N35:N36)</f>
        <v>2.6810084177536241E-2</v>
      </c>
      <c r="O30" s="157">
        <f t="shared" ref="O30" si="106">SUM(O31:O32,O35:O36)</f>
        <v>0</v>
      </c>
      <c r="P30" s="157">
        <f t="shared" ref="P30" si="107">SUM(P31:P32,P35:P36)</f>
        <v>9.8391780216272415E-2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0.14220340663708583</v>
      </c>
      <c r="D31" s="132">
        <v>0.18114743624032023</v>
      </c>
      <c r="E31" s="132">
        <v>0</v>
      </c>
      <c r="F31" s="132">
        <v>0.12477534692646505</v>
      </c>
      <c r="G31" s="132">
        <v>0.24736641678833998</v>
      </c>
      <c r="H31" s="132">
        <v>0</v>
      </c>
      <c r="I31" s="132">
        <v>0.2863915043088045</v>
      </c>
      <c r="J31" s="132">
        <v>0.12842038642841302</v>
      </c>
      <c r="K31" s="132">
        <v>0</v>
      </c>
      <c r="L31" s="132">
        <v>0</v>
      </c>
      <c r="M31" s="132">
        <v>0.11282787412363433</v>
      </c>
      <c r="N31" s="132">
        <v>2.1094454166582184E-2</v>
      </c>
      <c r="O31" s="132">
        <v>0</v>
      </c>
      <c r="P31" s="132">
        <v>8.2014106125218575E-2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4.2429580967322834E-3</v>
      </c>
      <c r="D32" s="132">
        <f t="shared" ref="D32" si="110">SUM(D33:D34)</f>
        <v>2.6559883700073327E-3</v>
      </c>
      <c r="E32" s="132">
        <f t="shared" ref="E32" si="111">SUM(E33:E34)</f>
        <v>0</v>
      </c>
      <c r="F32" s="132">
        <f t="shared" ref="F32" si="112">SUM(F33:F34)</f>
        <v>2.2994198758250961E-3</v>
      </c>
      <c r="G32" s="132">
        <f t="shared" ref="G32" si="113">SUM(G33:G34)</f>
        <v>2.2122941613991732E-3</v>
      </c>
      <c r="H32" s="132">
        <f t="shared" ref="H32" si="114">SUM(H33:H34)</f>
        <v>0</v>
      </c>
      <c r="I32" s="132">
        <f t="shared" ref="I32" si="115">SUM(I33:I34)</f>
        <v>1.3224235342100541E-2</v>
      </c>
      <c r="J32" s="132">
        <f t="shared" ref="J32" si="116">SUM(J33:J34)</f>
        <v>9.0375691926736744E-3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1.9224364549888188E-2</v>
      </c>
      <c r="N32" s="132">
        <f t="shared" ref="N32" si="120">SUM(N33:N34)</f>
        <v>5.7156300109540573E-3</v>
      </c>
      <c r="O32" s="132">
        <f t="shared" ref="O32" si="121">SUM(O33:O34)</f>
        <v>0</v>
      </c>
      <c r="P32" s="132">
        <f t="shared" ref="P32" si="122">SUM(P33:P34)</f>
        <v>1.637767409105384E-2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4.2429580967322834E-3</v>
      </c>
      <c r="D33" s="165">
        <v>2.6559883700073327E-3</v>
      </c>
      <c r="E33" s="165">
        <v>0</v>
      </c>
      <c r="F33" s="165">
        <v>2.2994198758250961E-3</v>
      </c>
      <c r="G33" s="165">
        <v>2.2122941613991732E-3</v>
      </c>
      <c r="H33" s="165">
        <v>0</v>
      </c>
      <c r="I33" s="165">
        <v>1.3224235342100541E-2</v>
      </c>
      <c r="J33" s="165">
        <v>9.0375691926736744E-3</v>
      </c>
      <c r="K33" s="165">
        <v>0</v>
      </c>
      <c r="L33" s="165">
        <v>0</v>
      </c>
      <c r="M33" s="165">
        <v>1.9224364549888188E-2</v>
      </c>
      <c r="N33" s="165">
        <v>5.7156300109540573E-3</v>
      </c>
      <c r="O33" s="165">
        <v>0</v>
      </c>
      <c r="P33" s="165">
        <v>1.637767409105384E-2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6.7664049556881101E-2</v>
      </c>
      <c r="D39" s="157">
        <f t="shared" ref="D39" si="140">SUM(D40:D41)</f>
        <v>8.3982400071291569E-2</v>
      </c>
      <c r="E39" s="157">
        <f t="shared" ref="E39" si="141">SUM(E40:E41)</f>
        <v>0</v>
      </c>
      <c r="F39" s="157">
        <f t="shared" ref="F39" si="142">SUM(F40:F41)</f>
        <v>6.0775327698608793E-2</v>
      </c>
      <c r="G39" s="157">
        <f t="shared" ref="G39" si="143">SUM(G40:G41)</f>
        <v>0</v>
      </c>
      <c r="H39" s="157">
        <f t="shared" ref="H39" si="144">SUM(H40:H41)</f>
        <v>9.9909551331918908E-2</v>
      </c>
      <c r="I39" s="157">
        <f t="shared" ref="I39" si="145">SUM(I40:I41)</f>
        <v>0.1437359176223631</v>
      </c>
      <c r="J39" s="157">
        <f t="shared" ref="J39" si="146">SUM(J40:J41)</f>
        <v>6.5382125871510668E-2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6.6491996131287479E-2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4.8293530764894524E-2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6.7664049556881101E-2</v>
      </c>
      <c r="D40" s="156">
        <v>8.3982400071291569E-2</v>
      </c>
      <c r="E40" s="156">
        <v>0</v>
      </c>
      <c r="F40" s="156">
        <v>6.0775327698608793E-2</v>
      </c>
      <c r="G40" s="156">
        <v>0</v>
      </c>
      <c r="H40" s="156">
        <v>9.9909551331918908E-2</v>
      </c>
      <c r="I40" s="156">
        <v>0.1437359176223631</v>
      </c>
      <c r="J40" s="156">
        <v>6.5382125871510668E-2</v>
      </c>
      <c r="K40" s="156">
        <v>0</v>
      </c>
      <c r="L40" s="156">
        <v>0</v>
      </c>
      <c r="M40" s="156">
        <v>6.6491996131287479E-2</v>
      </c>
      <c r="N40" s="156">
        <v>0</v>
      </c>
      <c r="O40" s="156">
        <v>0</v>
      </c>
      <c r="P40" s="156">
        <v>4.8293530764894524E-2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288.69887331232343</v>
      </c>
      <c r="D43" s="168">
        <f t="shared" ref="D43" si="155">SUM(D44,D47,D49,D58)</f>
        <v>255.905198400904</v>
      </c>
      <c r="E43" s="168">
        <f t="shared" ref="E43" si="156">SUM(E44,E47,E49,E58)</f>
        <v>296.92425162120657</v>
      </c>
      <c r="F43" s="168">
        <f t="shared" ref="F43" si="157">SUM(F44,F47,F49,F58)</f>
        <v>237.36859003667172</v>
      </c>
      <c r="G43" s="168">
        <f t="shared" ref="G43" si="158">SUM(G44,G47,G49,G58)</f>
        <v>343.85247716185586</v>
      </c>
      <c r="H43" s="168">
        <f t="shared" ref="H43" si="159">SUM(H44,H47,H49,H58)</f>
        <v>227.60429477469307</v>
      </c>
      <c r="I43" s="168">
        <f t="shared" ref="I43" si="160">SUM(I44,I47,I49,I58)</f>
        <v>167.20061036012561</v>
      </c>
      <c r="J43" s="168">
        <f t="shared" ref="J43" si="161">SUM(J44,J47,J49,J58)</f>
        <v>287.84905386030334</v>
      </c>
      <c r="K43" s="168">
        <f t="shared" ref="K43" si="162">SUM(K44,K47,K49,K58)</f>
        <v>179.65623076213225</v>
      </c>
      <c r="L43" s="168">
        <f t="shared" ref="L43" si="163">SUM(L44,L47,L49,L58)</f>
        <v>241.03925237375265</v>
      </c>
      <c r="M43" s="168">
        <f t="shared" ref="M43" si="164">SUM(M44,M47,M49,M58)</f>
        <v>257.05779685894043</v>
      </c>
      <c r="N43" s="168">
        <f t="shared" ref="N43" si="165">SUM(N44,N47,N49,N58)</f>
        <v>217.09155515062469</v>
      </c>
      <c r="O43" s="168">
        <f t="shared" ref="O43" si="166">SUM(O44,O47,O49,O58)</f>
        <v>222.68173276641534</v>
      </c>
      <c r="P43" s="168">
        <f t="shared" ref="P43" si="167">SUM(P44,P47,P49,P58)</f>
        <v>204.65324863636852</v>
      </c>
      <c r="Q43" s="168">
        <f t="shared" ref="Q43" si="168">SUM(Q44,Q47,Q49,Q58)</f>
        <v>267.25069024710604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268.68220411145018</v>
      </c>
      <c r="D44" s="157">
        <f t="shared" si="169"/>
        <v>235.51561885670608</v>
      </c>
      <c r="E44" s="157">
        <f t="shared" si="169"/>
        <v>259.64899022974396</v>
      </c>
      <c r="F44" s="157">
        <f t="shared" si="169"/>
        <v>216.32319949618548</v>
      </c>
      <c r="G44" s="157">
        <f t="shared" si="169"/>
        <v>295.26341045456786</v>
      </c>
      <c r="H44" s="157">
        <f t="shared" si="169"/>
        <v>200.27292015285875</v>
      </c>
      <c r="I44" s="157">
        <f t="shared" si="169"/>
        <v>146.41535185554869</v>
      </c>
      <c r="J44" s="157">
        <f t="shared" si="169"/>
        <v>245.68395074063741</v>
      </c>
      <c r="K44" s="157">
        <f t="shared" si="169"/>
        <v>179.65623076213225</v>
      </c>
      <c r="L44" s="157">
        <f t="shared" si="169"/>
        <v>217.91426142818753</v>
      </c>
      <c r="M44" s="157">
        <f t="shared" si="169"/>
        <v>216.71164681798231</v>
      </c>
      <c r="N44" s="157">
        <f t="shared" si="169"/>
        <v>190.81580391462748</v>
      </c>
      <c r="O44" s="157">
        <f t="shared" si="169"/>
        <v>196.71188527506763</v>
      </c>
      <c r="P44" s="157">
        <f t="shared" si="169"/>
        <v>166.21337352720499</v>
      </c>
      <c r="Q44" s="157">
        <f t="shared" si="169"/>
        <v>224.56893542342797</v>
      </c>
    </row>
    <row r="45" spans="1:17" ht="12" customHeight="1" x14ac:dyDescent="0.25">
      <c r="A45" s="23" t="s">
        <v>166</v>
      </c>
      <c r="B45" s="156"/>
      <c r="C45" s="156">
        <v>268.68220411145018</v>
      </c>
      <c r="D45" s="156">
        <v>235.51561885670608</v>
      </c>
      <c r="E45" s="156">
        <v>259.64899022974396</v>
      </c>
      <c r="F45" s="156">
        <v>216.32319949618548</v>
      </c>
      <c r="G45" s="156">
        <v>295.26341045456786</v>
      </c>
      <c r="H45" s="156">
        <v>200.27292015285875</v>
      </c>
      <c r="I45" s="156">
        <v>146.41535185554869</v>
      </c>
      <c r="J45" s="156">
        <v>245.68395074063741</v>
      </c>
      <c r="K45" s="156">
        <v>179.65623076213225</v>
      </c>
      <c r="L45" s="156">
        <v>217.91426142818753</v>
      </c>
      <c r="M45" s="156">
        <v>216.71164681798231</v>
      </c>
      <c r="N45" s="156">
        <v>190.81580391462748</v>
      </c>
      <c r="O45" s="156">
        <v>196.71188527506763</v>
      </c>
      <c r="P45" s="156">
        <v>166.21337352720499</v>
      </c>
      <c r="Q45" s="156">
        <v>224.56893542342797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20.016669200873256</v>
      </c>
      <c r="D49" s="157">
        <f t="shared" ref="D49" si="172">SUM(D50:D51,D54:D55)</f>
        <v>20.389579544197929</v>
      </c>
      <c r="E49" s="157">
        <f t="shared" ref="E49" si="173">SUM(E50:E51,E54:E55)</f>
        <v>37.275261391462593</v>
      </c>
      <c r="F49" s="157">
        <f t="shared" ref="F49" si="174">SUM(F50:F51,F54:F55)</f>
        <v>21.045390540486224</v>
      </c>
      <c r="G49" s="157">
        <f t="shared" ref="G49" si="175">SUM(G50:G51,G54:G55)</f>
        <v>48.589066707287991</v>
      </c>
      <c r="H49" s="157">
        <f t="shared" ref="H49" si="176">SUM(H50:H51,H54:H55)</f>
        <v>27.331374621834335</v>
      </c>
      <c r="I49" s="157">
        <f t="shared" ref="I49" si="177">SUM(I50:I51,I54:I55)</f>
        <v>20.785258504576909</v>
      </c>
      <c r="J49" s="157">
        <f t="shared" ref="J49" si="178">SUM(J50:J51,J54:J55)</f>
        <v>42.165103119665929</v>
      </c>
      <c r="K49" s="157">
        <f t="shared" ref="K49" si="179">SUM(K50:K51,K54:K55)</f>
        <v>0</v>
      </c>
      <c r="L49" s="157">
        <f t="shared" ref="L49" si="180">SUM(L50:L51,L54:L55)</f>
        <v>23.124990945565116</v>
      </c>
      <c r="M49" s="157">
        <f t="shared" ref="M49" si="181">SUM(M50:M51,M54:M55)</f>
        <v>40.346150040958122</v>
      </c>
      <c r="N49" s="157">
        <f t="shared" ref="N49" si="182">SUM(N50:N51,N54:N55)</f>
        <v>26.27575123599722</v>
      </c>
      <c r="O49" s="157">
        <f t="shared" ref="O49" si="183">SUM(O50:O51,O54:O55)</f>
        <v>25.969847491347714</v>
      </c>
      <c r="P49" s="157">
        <f t="shared" ref="P49" si="184">SUM(P50:P51,P54:P55)</f>
        <v>38.439875109163523</v>
      </c>
      <c r="Q49" s="157">
        <f t="shared" ref="Q49" si="185">SUM(Q50:Q51,Q54:Q55)</f>
        <v>42.681754823678084</v>
      </c>
    </row>
    <row r="50" spans="1:17" ht="12" customHeight="1" x14ac:dyDescent="0.25">
      <c r="A50" s="167" t="s">
        <v>165</v>
      </c>
      <c r="B50" s="132"/>
      <c r="C50" s="132">
        <v>17.932230965035018</v>
      </c>
      <c r="D50" s="132">
        <v>19.434935568315044</v>
      </c>
      <c r="E50" s="132">
        <v>34.150961564072915</v>
      </c>
      <c r="F50" s="132">
        <v>20.245573135297427</v>
      </c>
      <c r="G50" s="132">
        <v>48.042340826136019</v>
      </c>
      <c r="H50" s="132">
        <v>25.150959428191836</v>
      </c>
      <c r="I50" s="132">
        <v>16.631615583542192</v>
      </c>
      <c r="J50" s="132">
        <v>35.70626046698716</v>
      </c>
      <c r="K50" s="132">
        <v>0</v>
      </c>
      <c r="L50" s="132">
        <v>18.503272080009801</v>
      </c>
      <c r="M50" s="132">
        <v>31.413813291296798</v>
      </c>
      <c r="N50" s="132">
        <v>21.890257581115815</v>
      </c>
      <c r="O50" s="132">
        <v>14.604513054693419</v>
      </c>
      <c r="P50" s="132">
        <v>28.648473729959193</v>
      </c>
      <c r="Q50" s="132">
        <v>30.883277772568192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2.0844382358382374</v>
      </c>
      <c r="D51" s="132">
        <f t="shared" ref="D51" si="187">SUM(D52:D53)</f>
        <v>0.95464397588288541</v>
      </c>
      <c r="E51" s="132">
        <f t="shared" ref="E51" si="188">SUM(E52:E53)</f>
        <v>3.1242998273896783</v>
      </c>
      <c r="F51" s="132">
        <f t="shared" ref="F51" si="189">SUM(F52:F53)</f>
        <v>0.7998174051887984</v>
      </c>
      <c r="G51" s="132">
        <f t="shared" ref="G51" si="190">SUM(G52:G53)</f>
        <v>0.54672588115197429</v>
      </c>
      <c r="H51" s="132">
        <f t="shared" ref="H51" si="191">SUM(H52:H53)</f>
        <v>2.1804151936424994</v>
      </c>
      <c r="I51" s="132">
        <f t="shared" ref="I51" si="192">SUM(I52:I53)</f>
        <v>4.1536429210347183</v>
      </c>
      <c r="J51" s="132">
        <f t="shared" ref="J51" si="193">SUM(J52:J53)</f>
        <v>6.4588426526787686</v>
      </c>
      <c r="K51" s="132">
        <f t="shared" ref="K51" si="194">SUM(K52:K53)</f>
        <v>0</v>
      </c>
      <c r="L51" s="132">
        <f t="shared" ref="L51" si="195">SUM(L52:L53)</f>
        <v>4.6217188655553159</v>
      </c>
      <c r="M51" s="132">
        <f t="shared" ref="M51" si="196">SUM(M52:M53)</f>
        <v>8.9323367496613262</v>
      </c>
      <c r="N51" s="132">
        <f t="shared" ref="N51" si="197">SUM(N52:N53)</f>
        <v>4.3854936548814036</v>
      </c>
      <c r="O51" s="132">
        <f t="shared" ref="O51" si="198">SUM(O52:O53)</f>
        <v>11.365334436654297</v>
      </c>
      <c r="P51" s="132">
        <f t="shared" ref="P51" si="199">SUM(P52:P53)</f>
        <v>9.7914013792043324</v>
      </c>
      <c r="Q51" s="132">
        <f t="shared" ref="Q51" si="200">SUM(Q52:Q53)</f>
        <v>11.798477051109893</v>
      </c>
    </row>
    <row r="52" spans="1:17" ht="12" customHeight="1" x14ac:dyDescent="0.25">
      <c r="A52" s="166" t="s">
        <v>163</v>
      </c>
      <c r="B52" s="165"/>
      <c r="C52" s="165">
        <v>2.0844382358382374</v>
      </c>
      <c r="D52" s="165">
        <v>0.95464397588288541</v>
      </c>
      <c r="E52" s="165">
        <v>3.1242998273896783</v>
      </c>
      <c r="F52" s="165">
        <v>0.7998174051887984</v>
      </c>
      <c r="G52" s="165">
        <v>0.54672588115197429</v>
      </c>
      <c r="H52" s="165">
        <v>2.1804151936424994</v>
      </c>
      <c r="I52" s="165">
        <v>4.1536429210347183</v>
      </c>
      <c r="J52" s="165">
        <v>6.4588426526787686</v>
      </c>
      <c r="K52" s="165">
        <v>0</v>
      </c>
      <c r="L52" s="165">
        <v>4.6217188655553159</v>
      </c>
      <c r="M52" s="165">
        <v>8.9323367496613262</v>
      </c>
      <c r="N52" s="165">
        <v>4.3854936548814036</v>
      </c>
      <c r="O52" s="165">
        <v>11.365334436654297</v>
      </c>
      <c r="P52" s="165">
        <v>9.7914013792043324</v>
      </c>
      <c r="Q52" s="165">
        <v>11.798477051109893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258.07711515419203</v>
      </c>
      <c r="D62" s="168">
        <f t="shared" ref="D62" si="232">SUM(D63,D66,D68,D77)</f>
        <v>272.49394249190254</v>
      </c>
      <c r="E62" s="168">
        <f t="shared" ref="E62" si="233">SUM(E63,E66,E68,E77)</f>
        <v>286.26637292975045</v>
      </c>
      <c r="F62" s="168">
        <f t="shared" ref="F62" si="234">SUM(F63,F66,F68,F77)</f>
        <v>209.60827575625396</v>
      </c>
      <c r="G62" s="168">
        <f t="shared" ref="G62" si="235">SUM(G63,G66,G68,G77)</f>
        <v>519.74965248986825</v>
      </c>
      <c r="H62" s="168">
        <f t="shared" ref="H62" si="236">SUM(H63,H66,H68,H77)</f>
        <v>204.84956306351773</v>
      </c>
      <c r="I62" s="168">
        <f t="shared" ref="I62" si="237">SUM(I63,I66,I68,I77)</f>
        <v>192.02686699971082</v>
      </c>
      <c r="J62" s="168">
        <f t="shared" ref="J62" si="238">SUM(J63,J66,J68,J77)</f>
        <v>192.53625095847934</v>
      </c>
      <c r="K62" s="168">
        <f t="shared" ref="K62" si="239">SUM(K63,K66,K68,K77)</f>
        <v>295.19515149318761</v>
      </c>
      <c r="L62" s="168">
        <f t="shared" ref="L62" si="240">SUM(L63,L66,L68,L77)</f>
        <v>310.14015804835702</v>
      </c>
      <c r="M62" s="168">
        <f t="shared" ref="M62" si="241">SUM(M63,M66,M68,M77)</f>
        <v>231.78647524955963</v>
      </c>
      <c r="N62" s="168">
        <f t="shared" ref="N62" si="242">SUM(N63,N66,N68,N77)</f>
        <v>187.88017559818343</v>
      </c>
      <c r="O62" s="168">
        <f t="shared" ref="O62" si="243">SUM(O63,O66,O68,O77)</f>
        <v>239.30802031540588</v>
      </c>
      <c r="P62" s="168">
        <f t="shared" ref="P62" si="244">SUM(P63,P66,P68,P77)</f>
        <v>114.08728304391934</v>
      </c>
      <c r="Q62" s="168">
        <f t="shared" ref="Q62" si="245">SUM(Q63,Q66,Q68,Q77)</f>
        <v>109.88469489545591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209.19390202133116</v>
      </c>
      <c r="D63" s="157">
        <f t="shared" si="246"/>
        <v>217.9873893124057</v>
      </c>
      <c r="E63" s="157">
        <f t="shared" si="246"/>
        <v>263.90061099523706</v>
      </c>
      <c r="F63" s="157">
        <f t="shared" si="246"/>
        <v>174.82769240100012</v>
      </c>
      <c r="G63" s="157">
        <f t="shared" si="246"/>
        <v>457.52785627739115</v>
      </c>
      <c r="H63" s="157">
        <f t="shared" si="246"/>
        <v>161.23812360786266</v>
      </c>
      <c r="I63" s="157">
        <f t="shared" si="246"/>
        <v>153.42502751549659</v>
      </c>
      <c r="J63" s="157">
        <f t="shared" si="246"/>
        <v>153.24403194250459</v>
      </c>
      <c r="K63" s="157">
        <f t="shared" si="246"/>
        <v>233.93633130701352</v>
      </c>
      <c r="L63" s="157">
        <f t="shared" si="246"/>
        <v>250.378753407803</v>
      </c>
      <c r="M63" s="157">
        <f t="shared" si="246"/>
        <v>188.95018563815313</v>
      </c>
      <c r="N63" s="157">
        <f t="shared" si="246"/>
        <v>151.52048423499667</v>
      </c>
      <c r="O63" s="157">
        <f t="shared" si="246"/>
        <v>193.18904575645379</v>
      </c>
      <c r="P63" s="157">
        <f t="shared" si="246"/>
        <v>94.757572666724272</v>
      </c>
      <c r="Q63" s="157">
        <f t="shared" si="246"/>
        <v>85.090076735770921</v>
      </c>
    </row>
    <row r="64" spans="1:17" ht="12" customHeight="1" x14ac:dyDescent="0.25">
      <c r="A64" s="23" t="s">
        <v>161</v>
      </c>
      <c r="B64" s="156"/>
      <c r="C64" s="156">
        <v>209.19390202133116</v>
      </c>
      <c r="D64" s="156">
        <v>217.9873893124057</v>
      </c>
      <c r="E64" s="156">
        <v>263.90061099523706</v>
      </c>
      <c r="F64" s="156">
        <v>174.82769240100012</v>
      </c>
      <c r="G64" s="156">
        <v>457.52785627739115</v>
      </c>
      <c r="H64" s="156">
        <v>161.23812360786266</v>
      </c>
      <c r="I64" s="156">
        <v>153.42502751549659</v>
      </c>
      <c r="J64" s="156">
        <v>153.24403194250459</v>
      </c>
      <c r="K64" s="156">
        <v>233.93633130701352</v>
      </c>
      <c r="L64" s="156">
        <v>250.378753407803</v>
      </c>
      <c r="M64" s="156">
        <v>188.95018563815313</v>
      </c>
      <c r="N64" s="156">
        <v>151.52048423499667</v>
      </c>
      <c r="O64" s="156">
        <v>193.18904575645379</v>
      </c>
      <c r="P64" s="156">
        <v>94.757572666724272</v>
      </c>
      <c r="Q64" s="156">
        <v>85.090076735770921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34.221592383358868</v>
      </c>
      <c r="D68" s="157">
        <f t="shared" ref="D68" si="249">SUM(D69:D70,D73:D74)</f>
        <v>38.376728872841106</v>
      </c>
      <c r="E68" s="157">
        <f t="shared" ref="E68" si="250">SUM(E69:E70,E73:E74)</f>
        <v>14.21848893136411</v>
      </c>
      <c r="F68" s="157">
        <f t="shared" ref="F68" si="251">SUM(F69:F70,F73:F74)</f>
        <v>25.219022672612105</v>
      </c>
      <c r="G68" s="157">
        <f t="shared" ref="G68" si="252">SUM(G69:G70,G73:G74)</f>
        <v>43.547892694262998</v>
      </c>
      <c r="H68" s="157">
        <f t="shared" ref="H68" si="253">SUM(H69:H70,H73:H74)</f>
        <v>30.069529134282138</v>
      </c>
      <c r="I68" s="157">
        <f t="shared" ref="I68" si="254">SUM(I69:I70,I73:I74)</f>
        <v>24.486506136716788</v>
      </c>
      <c r="J68" s="157">
        <f t="shared" ref="J68" si="255">SUM(J69:J70,J73:J74)</f>
        <v>28.099261319354738</v>
      </c>
      <c r="K68" s="157">
        <f t="shared" ref="K68" si="256">SUM(K69:K70,K73:K74)</f>
        <v>40.75632316731901</v>
      </c>
      <c r="L68" s="157">
        <f t="shared" ref="L68" si="257">SUM(L69:L70,L73:L74)</f>
        <v>40.403009032249869</v>
      </c>
      <c r="M68" s="157">
        <f t="shared" ref="M68" si="258">SUM(M69:M70,M73:M74)</f>
        <v>23.571897929091875</v>
      </c>
      <c r="N68" s="157">
        <f t="shared" ref="N68" si="259">SUM(N69:N70,N73:N74)</f>
        <v>26.327172302485323</v>
      </c>
      <c r="O68" s="157">
        <f t="shared" ref="O68" si="260">SUM(O69:O70,O73:O74)</f>
        <v>30.569828803209866</v>
      </c>
      <c r="P68" s="157">
        <f t="shared" ref="P68" si="261">SUM(P69:P70,P73:P74)</f>
        <v>8.577768122198778</v>
      </c>
      <c r="Q68" s="157">
        <f t="shared" ref="Q68" si="262">SUM(Q69:Q70,Q73:Q74)</f>
        <v>16.243451846006401</v>
      </c>
    </row>
    <row r="69" spans="1:17" ht="12" customHeight="1" x14ac:dyDescent="0.25">
      <c r="A69" s="167" t="s">
        <v>160</v>
      </c>
      <c r="B69" s="132"/>
      <c r="C69" s="132">
        <v>32.16456668094127</v>
      </c>
      <c r="D69" s="132">
        <v>37.158665539770148</v>
      </c>
      <c r="E69" s="132">
        <v>11.815853604459754</v>
      </c>
      <c r="F69" s="132">
        <v>24.295051833323534</v>
      </c>
      <c r="G69" s="132">
        <v>43.141269170787623</v>
      </c>
      <c r="H69" s="132">
        <v>27.787429817490921</v>
      </c>
      <c r="I69" s="132">
        <v>20.093701243973438</v>
      </c>
      <c r="J69" s="132">
        <v>24.654868709352765</v>
      </c>
      <c r="K69" s="132">
        <v>24.422669357416577</v>
      </c>
      <c r="L69" s="132">
        <v>32.994594662759987</v>
      </c>
      <c r="M69" s="132">
        <v>16.367650845833573</v>
      </c>
      <c r="N69" s="132">
        <v>21.556651610434908</v>
      </c>
      <c r="O69" s="132">
        <v>17.52062934342446</v>
      </c>
      <c r="P69" s="132">
        <v>4.0444008297291436</v>
      </c>
      <c r="Q69" s="132">
        <v>11.259728762133832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2.0570257024175977</v>
      </c>
      <c r="D70" s="132">
        <f t="shared" ref="D70" si="264">SUM(D71:D72)</f>
        <v>1.2180633330709607</v>
      </c>
      <c r="E70" s="132">
        <f t="shared" ref="E70" si="265">SUM(E71:E72)</f>
        <v>2.4026353269043565</v>
      </c>
      <c r="F70" s="132">
        <f t="shared" ref="F70" si="266">SUM(F71:F72)</f>
        <v>0.92397083928857138</v>
      </c>
      <c r="G70" s="132">
        <f t="shared" ref="G70" si="267">SUM(G71:G72)</f>
        <v>0.40662352347537817</v>
      </c>
      <c r="H70" s="132">
        <f t="shared" ref="H70" si="268">SUM(H71:H72)</f>
        <v>2.2820993167912182</v>
      </c>
      <c r="I70" s="132">
        <f t="shared" ref="I70" si="269">SUM(I71:I72)</f>
        <v>4.3928048927433485</v>
      </c>
      <c r="J70" s="132">
        <f t="shared" ref="J70" si="270">SUM(J71:J72)</f>
        <v>3.4443926100019713</v>
      </c>
      <c r="K70" s="132">
        <f t="shared" ref="K70" si="271">SUM(K71:K72)</f>
        <v>16.333653809902437</v>
      </c>
      <c r="L70" s="132">
        <f t="shared" ref="L70" si="272">SUM(L71:L72)</f>
        <v>7.4084143694898854</v>
      </c>
      <c r="M70" s="132">
        <f t="shared" ref="M70" si="273">SUM(M71:M72)</f>
        <v>7.2042470832583039</v>
      </c>
      <c r="N70" s="132">
        <f t="shared" ref="N70" si="274">SUM(N71:N72)</f>
        <v>4.7705206920504137</v>
      </c>
      <c r="O70" s="132">
        <f t="shared" ref="O70" si="275">SUM(O71:O72)</f>
        <v>13.049199459785404</v>
      </c>
      <c r="P70" s="132">
        <f t="shared" ref="P70" si="276">SUM(P71:P72)</f>
        <v>4.5333672924696344</v>
      </c>
      <c r="Q70" s="132">
        <f t="shared" ref="Q70" si="277">SUM(Q71:Q72)</f>
        <v>4.9837230838725688</v>
      </c>
    </row>
    <row r="71" spans="1:17" ht="12" customHeight="1" x14ac:dyDescent="0.25">
      <c r="A71" s="166" t="s">
        <v>109</v>
      </c>
      <c r="B71" s="165"/>
      <c r="C71" s="165">
        <v>2.0570257024175977</v>
      </c>
      <c r="D71" s="165">
        <v>1.2180633330709607</v>
      </c>
      <c r="E71" s="165">
        <v>2.4026353269043565</v>
      </c>
      <c r="F71" s="165">
        <v>0.92397083928857138</v>
      </c>
      <c r="G71" s="165">
        <v>0.40662352347537817</v>
      </c>
      <c r="H71" s="165">
        <v>2.2820993167912182</v>
      </c>
      <c r="I71" s="165">
        <v>4.3928048927433485</v>
      </c>
      <c r="J71" s="165">
        <v>3.4443926100019713</v>
      </c>
      <c r="K71" s="165">
        <v>16.333653809902437</v>
      </c>
      <c r="L71" s="165">
        <v>7.4084143694898854</v>
      </c>
      <c r="M71" s="165">
        <v>7.2042470832583039</v>
      </c>
      <c r="N71" s="165">
        <v>4.7705206920504137</v>
      </c>
      <c r="O71" s="165">
        <v>13.049199459785404</v>
      </c>
      <c r="P71" s="165">
        <v>4.5333672924696344</v>
      </c>
      <c r="Q71" s="165">
        <v>4.9837230838725688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14.661620749501985</v>
      </c>
      <c r="D77" s="157">
        <f t="shared" ref="D77" si="294">SUM(D78:D79)</f>
        <v>16.129824306655742</v>
      </c>
      <c r="E77" s="157">
        <f t="shared" ref="E77" si="295">SUM(E78:E79)</f>
        <v>8.1472730031492748</v>
      </c>
      <c r="F77" s="157">
        <f t="shared" ref="F77" si="296">SUM(F78:F79)</f>
        <v>9.5615606826417245</v>
      </c>
      <c r="G77" s="157">
        <f t="shared" ref="G77" si="297">SUM(G78:G79)</f>
        <v>18.673903518214111</v>
      </c>
      <c r="H77" s="157">
        <f t="shared" ref="H77" si="298">SUM(H78:H79)</f>
        <v>13.541910321372946</v>
      </c>
      <c r="I77" s="157">
        <f t="shared" ref="I77" si="299">SUM(I78:I79)</f>
        <v>14.115333347497424</v>
      </c>
      <c r="J77" s="157">
        <f t="shared" ref="J77" si="300">SUM(J78:J79)</f>
        <v>11.192957696619985</v>
      </c>
      <c r="K77" s="157">
        <f t="shared" ref="K77" si="301">SUM(K78:K79)</f>
        <v>20.50249701885506</v>
      </c>
      <c r="L77" s="157">
        <f t="shared" ref="L77" si="302">SUM(L78:L79)</f>
        <v>19.358395608304139</v>
      </c>
      <c r="M77" s="157">
        <f t="shared" ref="M77" si="303">SUM(M78:M79)</f>
        <v>19.264391682314628</v>
      </c>
      <c r="N77" s="157">
        <f t="shared" ref="N77" si="304">SUM(N78:N79)</f>
        <v>10.032519060701413</v>
      </c>
      <c r="O77" s="157">
        <f t="shared" ref="O77" si="305">SUM(O78:O79)</f>
        <v>15.549145755742215</v>
      </c>
      <c r="P77" s="157">
        <f t="shared" ref="P77" si="306">SUM(P78:P79)</f>
        <v>10.751942254996299</v>
      </c>
      <c r="Q77" s="157">
        <f t="shared" ref="Q77" si="307">SUM(Q78:Q79)</f>
        <v>8.5511663136785767</v>
      </c>
    </row>
    <row r="78" spans="1:17" ht="12" customHeight="1" x14ac:dyDescent="0.25">
      <c r="A78" s="23" t="s">
        <v>109</v>
      </c>
      <c r="B78" s="156"/>
      <c r="C78" s="156">
        <v>14.661620749501985</v>
      </c>
      <c r="D78" s="156">
        <v>16.129824306655742</v>
      </c>
      <c r="E78" s="156">
        <v>8.1472730031492748</v>
      </c>
      <c r="F78" s="156">
        <v>9.5615606826417245</v>
      </c>
      <c r="G78" s="156">
        <v>18.673903518214111</v>
      </c>
      <c r="H78" s="156">
        <v>13.541910321372946</v>
      </c>
      <c r="I78" s="156">
        <v>14.115333347497424</v>
      </c>
      <c r="J78" s="156">
        <v>11.192957696619985</v>
      </c>
      <c r="K78" s="156">
        <v>20.50249701885506</v>
      </c>
      <c r="L78" s="156">
        <v>19.358395608304139</v>
      </c>
      <c r="M78" s="156">
        <v>19.264391682314628</v>
      </c>
      <c r="N78" s="156">
        <v>10.032519060701413</v>
      </c>
      <c r="O78" s="156">
        <v>15.549145755742215</v>
      </c>
      <c r="P78" s="156">
        <v>10.751942254996299</v>
      </c>
      <c r="Q78" s="156">
        <v>8.5511663136785767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29076.604851713186</v>
      </c>
      <c r="D3" s="168">
        <f t="shared" ref="D3" si="1">SUM(D4,D7,D9,D19)</f>
        <v>26383.08189509164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26857.142051029328</v>
      </c>
      <c r="H3" s="168">
        <f t="shared" ref="H3" si="5">SUM(H4,H7,H9,H19)</f>
        <v>24361.57620670355</v>
      </c>
      <c r="I3" s="168">
        <f t="shared" ref="I3" si="6">SUM(I4,I7,I9,I19)</f>
        <v>20397.155911319689</v>
      </c>
      <c r="J3" s="168">
        <f t="shared" ref="J3" si="7">SUM(J4,J7,J9,J19)</f>
        <v>23084.711363074239</v>
      </c>
      <c r="K3" s="168">
        <f t="shared" ref="K3" si="8">SUM(K4,K7,K9,K19)</f>
        <v>20844.976695072037</v>
      </c>
      <c r="L3" s="168">
        <f t="shared" ref="L3" si="9">SUM(L4,L7,L9,L19)</f>
        <v>0</v>
      </c>
      <c r="M3" s="168">
        <f t="shared" ref="M3" si="10">SUM(M4,M7,M9,M19)</f>
        <v>19640.88765893563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24502.313033250452</v>
      </c>
      <c r="D4" s="157">
        <f t="shared" si="15"/>
        <v>21407.964390970104</v>
      </c>
      <c r="E4" s="157">
        <f t="shared" si="15"/>
        <v>0</v>
      </c>
      <c r="F4" s="157">
        <f t="shared" si="15"/>
        <v>0</v>
      </c>
      <c r="G4" s="157">
        <f t="shared" si="15"/>
        <v>21777.55800828425</v>
      </c>
      <c r="H4" s="157">
        <f t="shared" si="15"/>
        <v>19720.526929037645</v>
      </c>
      <c r="I4" s="157">
        <f t="shared" si="15"/>
        <v>15839.27526828748</v>
      </c>
      <c r="J4" s="157">
        <f t="shared" si="15"/>
        <v>18699.266225641481</v>
      </c>
      <c r="K4" s="157">
        <f t="shared" si="15"/>
        <v>16590.49504254643</v>
      </c>
      <c r="L4" s="157">
        <f t="shared" si="15"/>
        <v>0</v>
      </c>
      <c r="M4" s="157">
        <f t="shared" si="15"/>
        <v>15777.53058832295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24338.3115566083</v>
      </c>
      <c r="D5" s="156">
        <f>IF(RES_hhdet_in_fec!D5=0,0,RES_hhdet_in_fec!D5/0.086*1000000/RES_hhdet_in_new!D5)</f>
        <v>21161.073679010842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21537.838828571887</v>
      </c>
      <c r="H5" s="156">
        <f>IF(RES_hhdet_in_fec!H5=0,0,RES_hhdet_in_fec!H5/0.086*1000000/RES_hhdet_in_new!H5)</f>
        <v>19559.238610549677</v>
      </c>
      <c r="I5" s="156">
        <f>IF(RES_hhdet_in_fec!I5=0,0,RES_hhdet_in_fec!I5/0.086*1000000/RES_hhdet_in_new!I5)</f>
        <v>15703.222665565172</v>
      </c>
      <c r="J5" s="156">
        <f>IF(RES_hhdet_in_fec!J5=0,0,RES_hhdet_in_fec!J5/0.086*1000000/RES_hhdet_in_new!J5)</f>
        <v>18631.228671182354</v>
      </c>
      <c r="K5" s="156">
        <f>IF(RES_hhdet_in_fec!K5=0,0,RES_hhdet_in_fec!K5/0.086*1000000/RES_hhdet_in_new!K5)</f>
        <v>16520.9646762097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15736.567738805668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164.00147664215297</v>
      </c>
      <c r="D6" s="156">
        <f>IF(RES_hhdet_in_fec!D6=0,0,RES_hhdet_in_fec!D6/0.086*1000000/RES_hhdet_in_new!D5)</f>
        <v>246.89071195926334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239.71917971236294</v>
      </c>
      <c r="H6" s="156">
        <f>IF(RES_hhdet_in_fec!H6=0,0,RES_hhdet_in_fec!H6/0.086*1000000/RES_hhdet_in_new!H5)</f>
        <v>161.28831848796986</v>
      </c>
      <c r="I6" s="156">
        <f>IF(RES_hhdet_in_fec!I6=0,0,RES_hhdet_in_fec!I6/0.086*1000000/RES_hhdet_in_new!I5)</f>
        <v>136.05260272230845</v>
      </c>
      <c r="J6" s="156">
        <f>IF(RES_hhdet_in_fec!J6=0,0,RES_hhdet_in_fec!J6/0.086*1000000/RES_hhdet_in_new!J5)</f>
        <v>68.037554459127122</v>
      </c>
      <c r="K6" s="156">
        <f>IF(RES_hhdet_in_fec!K6=0,0,RES_hhdet_in_fec!K6/0.086*1000000/RES_hhdet_in_new!K5)</f>
        <v>69.530366336730296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40.962849517281796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821.04800932254216</v>
      </c>
      <c r="D7" s="157">
        <f t="shared" si="16"/>
        <v>790.24617947601723</v>
      </c>
      <c r="E7" s="157">
        <f t="shared" si="16"/>
        <v>0</v>
      </c>
      <c r="F7" s="157">
        <f t="shared" si="16"/>
        <v>0</v>
      </c>
      <c r="G7" s="157">
        <f t="shared" si="16"/>
        <v>726.86244549798835</v>
      </c>
      <c r="H7" s="157">
        <f t="shared" si="16"/>
        <v>702.82424337748978</v>
      </c>
      <c r="I7" s="157">
        <f t="shared" si="16"/>
        <v>679.43934584743897</v>
      </c>
      <c r="J7" s="157">
        <f t="shared" si="16"/>
        <v>684.49235943913573</v>
      </c>
      <c r="K7" s="157">
        <f t="shared" si="16"/>
        <v>643.90128113229753</v>
      </c>
      <c r="L7" s="157">
        <f t="shared" si="16"/>
        <v>0</v>
      </c>
      <c r="M7" s="157">
        <f t="shared" si="16"/>
        <v>548.27497477007421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821.04800932254216</v>
      </c>
      <c r="D8" s="156">
        <f>IF(RES_hhdet_in_fec!D8=0,0,RES_hhdet_in_fec!D8/0.086*1000000/RES_hhdet_in_new!D8)</f>
        <v>790.24617947601723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726.86244549798835</v>
      </c>
      <c r="H8" s="156">
        <f>IF(RES_hhdet_in_fec!H8=0,0,RES_hhdet_in_fec!H8/0.086*1000000/RES_hhdet_in_new!H8)</f>
        <v>702.82424337748978</v>
      </c>
      <c r="I8" s="156">
        <f>IF(RES_hhdet_in_fec!I8=0,0,RES_hhdet_in_fec!I8/0.086*1000000/RES_hhdet_in_new!I8)</f>
        <v>679.43934584743897</v>
      </c>
      <c r="J8" s="156">
        <f>IF(RES_hhdet_in_fec!J8=0,0,RES_hhdet_in_fec!J8/0.086*1000000/RES_hhdet_in_new!J8)</f>
        <v>684.49235943913573</v>
      </c>
      <c r="K8" s="156">
        <f>IF(RES_hhdet_in_fec!K8=0,0,RES_hhdet_in_fec!K8/0.086*1000000/RES_hhdet_in_new!K8)</f>
        <v>643.90128113229753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548.27497477007421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2875.2018686801398</v>
      </c>
      <c r="D9" s="157">
        <f>IF(SUM(RES_hhdet_in_fec!D10:D12,RES_hhdet_in_fec!D15:D16)=0,0,SUM(RES_hhdet_in_fec!D10:D12,RES_hhdet_in_fec!D15:D16)/0.086*1000000/SUM(RES_hhdet_in_new!D10:D12,RES_hhdet_in_new!D15:D16))</f>
        <v>3247.213353765701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3309.9647219071267</v>
      </c>
      <c r="H9" s="157">
        <f>IF(SUM(RES_hhdet_in_fec!H10:H12,RES_hhdet_in_fec!H15:H16)=0,0,SUM(RES_hhdet_in_fec!H10:H12,RES_hhdet_in_fec!H15:H16)/0.086*1000000/SUM(RES_hhdet_in_new!H10:H12,RES_hhdet_in_new!H15:H16))</f>
        <v>2923.5606444006257</v>
      </c>
      <c r="I9" s="157">
        <f>IF(SUM(RES_hhdet_in_fec!I10:I12,RES_hhdet_in_fec!I15:I16)=0,0,SUM(RES_hhdet_in_fec!I10:I12,RES_hhdet_in_fec!I15:I16)/0.086*1000000/SUM(RES_hhdet_in_new!I10:I12,RES_hhdet_in_new!I15:I16))</f>
        <v>2901.7248800364405</v>
      </c>
      <c r="J9" s="157">
        <f>IF(SUM(RES_hhdet_in_fec!J10:J12,RES_hhdet_in_fec!J15:J16)=0,0,SUM(RES_hhdet_in_fec!J10:J12,RES_hhdet_in_fec!J15:J16)/0.086*1000000/SUM(RES_hhdet_in_new!J10:J12,RES_hhdet_in_new!J15:J16))</f>
        <v>2823.3171899160234</v>
      </c>
      <c r="K9" s="157">
        <f>IF(SUM(RES_hhdet_in_fec!K10:K12,RES_hhdet_in_fec!K15:K16)=0,0,SUM(RES_hhdet_in_fec!K10:K12,RES_hhdet_in_fec!K15:K16)/0.086*1000000/SUM(RES_hhdet_in_new!K10:K12,RES_hhdet_in_new!K15:K16))</f>
        <v>2724.5536148814472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2459.558914107849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2902.0711633242045</v>
      </c>
      <c r="D15" s="162">
        <f>IF(RES_hhdet_in_fec!D15=0,0,RES_hhdet_in_fec!D15/0.086*1000000/RES_hhdet_in_new!D15)</f>
        <v>3265.1323962503452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3315.7963314815629</v>
      </c>
      <c r="H15" s="162">
        <f>IF(RES_hhdet_in_fec!H15=0,0,RES_hhdet_in_fec!H15/0.086*1000000/RES_hhdet_in_new!H15)</f>
        <v>2939.325036481142</v>
      </c>
      <c r="I15" s="162">
        <f>IF(RES_hhdet_in_fec!I15=0,0,RES_hhdet_in_fec!I15/0.086*1000000/RES_hhdet_in_new!I15)</f>
        <v>2935.3898641136593</v>
      </c>
      <c r="J15" s="162">
        <f>IF(RES_hhdet_in_fec!J15=0,0,RES_hhdet_in_fec!J15/0.086*1000000/RES_hhdet_in_new!J15)</f>
        <v>2846.4102986882203</v>
      </c>
      <c r="K15" s="162">
        <f>IF(RES_hhdet_in_fec!K15=0,0,RES_hhdet_in_fec!K15/0.086*1000000/RES_hhdet_in_new!K15)</f>
        <v>2800.4948807967753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2561.0809974881099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2540.4259616565691</v>
      </c>
      <c r="D16" s="160">
        <f>IF(RES_hhdet_in_fec!D16=0,0,RES_hhdet_in_fec!D16/0.086*1000000/RES_hhdet_in_new!D16)</f>
        <v>2802.8499608854572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2822.8818995127394</v>
      </c>
      <c r="H16" s="160">
        <f>IF(RES_hhdet_in_fec!H16=0,0,RES_hhdet_in_fec!H16/0.086*1000000/RES_hhdet_in_new!H16)</f>
        <v>2544.4706578791534</v>
      </c>
      <c r="I16" s="160">
        <f>IF(RES_hhdet_in_fec!I16=0,0,RES_hhdet_in_fec!I16/0.086*1000000/RES_hhdet_in_new!I16)</f>
        <v>2534.3955951080002</v>
      </c>
      <c r="J16" s="160">
        <f>IF(RES_hhdet_in_fec!J16=0,0,RES_hhdet_in_fec!J16/0.086*1000000/RES_hhdet_in_new!J16)</f>
        <v>2474.167288437874</v>
      </c>
      <c r="K16" s="160">
        <f>IF(RES_hhdet_in_fec!K16=0,0,RES_hhdet_in_fec!K16/0.086*1000000/RES_hhdet_in_new!K16)</f>
        <v>2434.3698357676676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2266.9571530027829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1950.3028604259994</v>
      </c>
      <c r="D17" s="156">
        <f>IF(RES_hhdet_in_fec!D17=0,0,RES_hhdet_in_fec!D17/0.086*1000000/RES_hhdet_in_new!D16)</f>
        <v>2212.6926965882026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2233.4647430823493</v>
      </c>
      <c r="H17" s="156">
        <f>IF(RES_hhdet_in_fec!H17=0,0,RES_hhdet_in_fec!H17/0.086*1000000/RES_hhdet_in_new!H16)</f>
        <v>1958.4596420588371</v>
      </c>
      <c r="I17" s="156">
        <f>IF(RES_hhdet_in_fec!I17=0,0,RES_hhdet_in_fec!I17/0.086*1000000/RES_hhdet_in_new!I16)</f>
        <v>1949.8922863904581</v>
      </c>
      <c r="J17" s="156">
        <f>IF(RES_hhdet_in_fec!J17=0,0,RES_hhdet_in_fec!J17/0.086*1000000/RES_hhdet_in_new!J16)</f>
        <v>1880.5894833254463</v>
      </c>
      <c r="K17" s="156">
        <f>IF(RES_hhdet_in_fec!K17=0,0,RES_hhdet_in_fec!K17/0.086*1000000/RES_hhdet_in_new!K16)</f>
        <v>1841.6448845798282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1673.3758065449051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590.12310123056932</v>
      </c>
      <c r="D18" s="156">
        <f>IF(RES_hhdet_in_fec!D18=0,0,RES_hhdet_in_fec!D18/0.086*1000000/RES_hhdet_in_new!D16)</f>
        <v>590.15726429725476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589.41715643038992</v>
      </c>
      <c r="H18" s="156">
        <f>IF(RES_hhdet_in_fec!H18=0,0,RES_hhdet_in_fec!H18/0.086*1000000/RES_hhdet_in_new!H16)</f>
        <v>586.01101582031617</v>
      </c>
      <c r="I18" s="156">
        <f>IF(RES_hhdet_in_fec!I18=0,0,RES_hhdet_in_fec!I18/0.086*1000000/RES_hhdet_in_new!I16)</f>
        <v>584.50330871754204</v>
      </c>
      <c r="J18" s="156">
        <f>IF(RES_hhdet_in_fec!J18=0,0,RES_hhdet_in_fec!J18/0.086*1000000/RES_hhdet_in_new!J16)</f>
        <v>593.57780511242731</v>
      </c>
      <c r="K18" s="156">
        <f>IF(RES_hhdet_in_fec!K18=0,0,RES_hhdet_in_fec!K18/0.086*1000000/RES_hhdet_in_new!K16)</f>
        <v>592.72495118783968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593.58134645787777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878.04194046005443</v>
      </c>
      <c r="D19" s="157">
        <f>IF(SUM(RES_hhdet_in_fec!D20:D22)=0,0,SUM(RES_hhdet_in_fec!D20:D22)/0.086*1000000/SUM(RES_hhdet_in_new!D20:D22))</f>
        <v>937.65797087981832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1042.756875339966</v>
      </c>
      <c r="H19" s="157">
        <f>IF(SUM(RES_hhdet_in_fec!H20:H22)=0,0,SUM(RES_hhdet_in_fec!H20:H22)/0.086*1000000/SUM(RES_hhdet_in_new!H20:H22))</f>
        <v>1014.664389887787</v>
      </c>
      <c r="I19" s="157">
        <f>IF(SUM(RES_hhdet_in_fec!I20:I22)=0,0,SUM(RES_hhdet_in_fec!I20:I22)/0.086*1000000/SUM(RES_hhdet_in_new!I20:I22))</f>
        <v>976.71641714833072</v>
      </c>
      <c r="J19" s="157">
        <f>IF(SUM(RES_hhdet_in_fec!J20:J22)=0,0,SUM(RES_hhdet_in_fec!J20:J22)/0.086*1000000/SUM(RES_hhdet_in_new!J20:J22))</f>
        <v>877.63558807759853</v>
      </c>
      <c r="K19" s="157">
        <f>IF(SUM(RES_hhdet_in_fec!K20:K22)=0,0,SUM(RES_hhdet_in_fec!K20:K22)/0.086*1000000/SUM(RES_hhdet_in_new!K20:K22))</f>
        <v>886.026756511862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855.5231817347543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1348.509698418532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878.04194046005443</v>
      </c>
      <c r="D22" s="57">
        <f>IF(RES_hhdet_in_fec!D22=0,0,RES_hhdet_in_fec!D22/0.086*1000000/RES_hhdet_in_new!D22)</f>
        <v>937.65797087981832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1042.756875339966</v>
      </c>
      <c r="H22" s="57">
        <f>IF(RES_hhdet_in_fec!H22=0,0,RES_hhdet_in_fec!H22/0.086*1000000/RES_hhdet_in_new!H22)</f>
        <v>982.20746299323537</v>
      </c>
      <c r="I22" s="57">
        <f>IF(RES_hhdet_in_fec!I22=0,0,RES_hhdet_in_fec!I22/0.086*1000000/RES_hhdet_in_new!I22)</f>
        <v>976.71641714833072</v>
      </c>
      <c r="J22" s="57">
        <f>IF(RES_hhdet_in_fec!J22=0,0,RES_hhdet_in_fec!J22/0.086*1000000/RES_hhdet_in_new!J22)</f>
        <v>877.63558807759853</v>
      </c>
      <c r="K22" s="57">
        <f>IF(RES_hhdet_in_fec!K22=0,0,RES_hhdet_in_fec!K22/0.086*1000000/RES_hhdet_in_new!K22)</f>
        <v>886.026756511862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855.5231817347543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23030.81064620597</v>
      </c>
      <c r="D24" s="168">
        <f t="shared" ref="D24" si="18">SUM(D25,D28,D30,D39)</f>
        <v>22422.362186536349</v>
      </c>
      <c r="E24" s="168">
        <f t="shared" ref="E24" si="19">SUM(E25,E28,E30,E39)</f>
        <v>23011.792802760043</v>
      </c>
      <c r="F24" s="168">
        <f t="shared" ref="F24" si="20">SUM(F25,F28,F30,F39)</f>
        <v>23534.633369944549</v>
      </c>
      <c r="G24" s="168">
        <f t="shared" ref="G24" si="21">SUM(G25,G28,G30,G39)</f>
        <v>22825.564689963474</v>
      </c>
      <c r="H24" s="168">
        <f t="shared" ref="H24" si="22">SUM(H25,H28,H30,H39)</f>
        <v>20462.069275793165</v>
      </c>
      <c r="I24" s="168">
        <f t="shared" ref="I24" si="23">SUM(I25,I28,I30,I39)</f>
        <v>19407.5369072229</v>
      </c>
      <c r="J24" s="168">
        <f t="shared" ref="J24" si="24">SUM(J25,J28,J30,J39)</f>
        <v>19856.037257767359</v>
      </c>
      <c r="K24" s="168">
        <f t="shared" ref="K24" si="25">SUM(K25,K28,K30,K39)</f>
        <v>18653.191463042782</v>
      </c>
      <c r="L24" s="168">
        <f t="shared" ref="L24" si="26">SUM(L25,L28,L30,L39)</f>
        <v>20060.718078445247</v>
      </c>
      <c r="M24" s="168">
        <f t="shared" ref="M24" si="27">SUM(M25,M28,M30,M39)</f>
        <v>17803.519916036705</v>
      </c>
      <c r="N24" s="168">
        <f t="shared" ref="N24" si="28">SUM(N25,N28,N30,N39)</f>
        <v>17770.338494283809</v>
      </c>
      <c r="O24" s="168">
        <f t="shared" ref="O24" si="29">SUM(O25,O28,O30,O39)</f>
        <v>0</v>
      </c>
      <c r="P24" s="168">
        <f t="shared" ref="P24" si="30">SUM(P25,P28,P30,P39)</f>
        <v>16555.73398888484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17858.833730178085</v>
      </c>
      <c r="D25" s="157">
        <f t="shared" si="32"/>
        <v>17313.296964234301</v>
      </c>
      <c r="E25" s="157">
        <f t="shared" si="32"/>
        <v>18237.869864170541</v>
      </c>
      <c r="F25" s="157">
        <f t="shared" si="32"/>
        <v>18434.122910500744</v>
      </c>
      <c r="G25" s="157">
        <f t="shared" si="32"/>
        <v>18132.966503798532</v>
      </c>
      <c r="H25" s="157">
        <f t="shared" si="32"/>
        <v>15717.716529180061</v>
      </c>
      <c r="I25" s="157">
        <f t="shared" si="32"/>
        <v>14509.673871545912</v>
      </c>
      <c r="J25" s="157">
        <f t="shared" si="32"/>
        <v>14923.725120682568</v>
      </c>
      <c r="K25" s="157">
        <f t="shared" si="32"/>
        <v>14449.789974641082</v>
      </c>
      <c r="L25" s="157">
        <f t="shared" si="32"/>
        <v>16089.190620496831</v>
      </c>
      <c r="M25" s="157">
        <f t="shared" si="32"/>
        <v>13045.460872852282</v>
      </c>
      <c r="N25" s="157">
        <f t="shared" si="32"/>
        <v>13488.294598510769</v>
      </c>
      <c r="O25" s="157">
        <f t="shared" si="32"/>
        <v>0</v>
      </c>
      <c r="P25" s="157">
        <f t="shared" si="32"/>
        <v>11911.961319085371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17507.22741013491</v>
      </c>
      <c r="D26" s="156">
        <f>IF(RES_hhdet_in_fec!D26=0,0,RES_hhdet_in_fec!D26/0.086*1000000/RES_hhdet_in_new!D26)</f>
        <v>16727.097924182639</v>
      </c>
      <c r="E26" s="156">
        <f>IF(RES_hhdet_in_fec!E26=0,0,RES_hhdet_in_fec!E26/0.086*1000000/RES_hhdet_in_new!E26)</f>
        <v>17691.608393097569</v>
      </c>
      <c r="F26" s="156">
        <f>IF(RES_hhdet_in_fec!F26=0,0,RES_hhdet_in_fec!F26/0.086*1000000/RES_hhdet_in_new!F26)</f>
        <v>17832.755703124087</v>
      </c>
      <c r="G26" s="156">
        <f>IF(RES_hhdet_in_fec!G26=0,0,RES_hhdet_in_fec!G26/0.086*1000000/RES_hhdet_in_new!G26)</f>
        <v>17536.535198097987</v>
      </c>
      <c r="H26" s="156">
        <f>IF(RES_hhdet_in_fec!H26=0,0,RES_hhdet_in_fec!H26/0.086*1000000/RES_hhdet_in_new!H26)</f>
        <v>15326.93174759632</v>
      </c>
      <c r="I26" s="156">
        <f>IF(RES_hhdet_in_fec!I26=0,0,RES_hhdet_in_fec!I26/0.086*1000000/RES_hhdet_in_new!I26)</f>
        <v>14129.582539800311</v>
      </c>
      <c r="J26" s="156">
        <f>IF(RES_hhdet_in_fec!J26=0,0,RES_hhdet_in_fec!J26/0.086*1000000/RES_hhdet_in_new!J26)</f>
        <v>14757.246611042516</v>
      </c>
      <c r="K26" s="156">
        <f>IF(RES_hhdet_in_fec!K26=0,0,RES_hhdet_in_fec!K26/0.086*1000000/RES_hhdet_in_new!K26)</f>
        <v>14263.685181742318</v>
      </c>
      <c r="L26" s="156">
        <f>IF(RES_hhdet_in_fec!L26=0,0,RES_hhdet_in_fec!L26/0.086*1000000/RES_hhdet_in_new!L26)</f>
        <v>15965.713741843068</v>
      </c>
      <c r="M26" s="156">
        <f>IF(RES_hhdet_in_fec!M26=0,0,RES_hhdet_in_fec!M26/0.086*1000000/RES_hhdet_in_new!M26)</f>
        <v>12940.767706285971</v>
      </c>
      <c r="N26" s="156">
        <f>IF(RES_hhdet_in_fec!N26=0,0,RES_hhdet_in_fec!N26/0.086*1000000/RES_hhdet_in_new!N26)</f>
        <v>13313.550282096652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11706.682841301656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351.60632004317443</v>
      </c>
      <c r="D27" s="156">
        <f>IF(RES_hhdet_in_fec!D27=0,0,RES_hhdet_in_fec!D27/0.086*1000000/RES_hhdet_in_new!D26)</f>
        <v>586.19904005166165</v>
      </c>
      <c r="E27" s="156">
        <f>IF(RES_hhdet_in_fec!E27=0,0,RES_hhdet_in_fec!E27/0.086*1000000/RES_hhdet_in_new!E26)</f>
        <v>546.26147107297197</v>
      </c>
      <c r="F27" s="156">
        <f>IF(RES_hhdet_in_fec!F27=0,0,RES_hhdet_in_fec!F27/0.086*1000000/RES_hhdet_in_new!F26)</f>
        <v>601.3672073766578</v>
      </c>
      <c r="G27" s="156">
        <f>IF(RES_hhdet_in_fec!G27=0,0,RES_hhdet_in_fec!G27/0.086*1000000/RES_hhdet_in_new!G26)</f>
        <v>596.43130570054632</v>
      </c>
      <c r="H27" s="156">
        <f>IF(RES_hhdet_in_fec!H27=0,0,RES_hhdet_in_fec!H27/0.086*1000000/RES_hhdet_in_new!H26)</f>
        <v>390.78478158374111</v>
      </c>
      <c r="I27" s="156">
        <f>IF(RES_hhdet_in_fec!I27=0,0,RES_hhdet_in_fec!I27/0.086*1000000/RES_hhdet_in_new!I26)</f>
        <v>380.09133174560145</v>
      </c>
      <c r="J27" s="156">
        <f>IF(RES_hhdet_in_fec!J27=0,0,RES_hhdet_in_fec!J27/0.086*1000000/RES_hhdet_in_new!J26)</f>
        <v>166.47850964005175</v>
      </c>
      <c r="K27" s="156">
        <f>IF(RES_hhdet_in_fec!K27=0,0,RES_hhdet_in_fec!K27/0.086*1000000/RES_hhdet_in_new!K26)</f>
        <v>186.10479289876386</v>
      </c>
      <c r="L27" s="156">
        <f>IF(RES_hhdet_in_fec!L27=0,0,RES_hhdet_in_fec!L27/0.086*1000000/RES_hhdet_in_new!L26)</f>
        <v>123.47687865376301</v>
      </c>
      <c r="M27" s="156">
        <f>IF(RES_hhdet_in_fec!M27=0,0,RES_hhdet_in_fec!M27/0.086*1000000/RES_hhdet_in_new!M26)</f>
        <v>104.6931665663097</v>
      </c>
      <c r="N27" s="156">
        <f>IF(RES_hhdet_in_fec!N27=0,0,RES_hhdet_in_fec!N27/0.086*1000000/RES_hhdet_in_new!N26)</f>
        <v>174.74431641411692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205.2784777837154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818.55889507883205</v>
      </c>
      <c r="D28" s="157">
        <f t="shared" si="33"/>
        <v>792.98129129056167</v>
      </c>
      <c r="E28" s="157">
        <f t="shared" si="33"/>
        <v>767.46847326432191</v>
      </c>
      <c r="F28" s="157">
        <f t="shared" si="33"/>
        <v>742.12894416891481</v>
      </c>
      <c r="G28" s="157">
        <f t="shared" si="33"/>
        <v>714.30518917420511</v>
      </c>
      <c r="H28" s="157">
        <f t="shared" si="33"/>
        <v>671.03132875259735</v>
      </c>
      <c r="I28" s="157">
        <f t="shared" si="33"/>
        <v>633.14364538364578</v>
      </c>
      <c r="J28" s="157">
        <f t="shared" si="33"/>
        <v>683.36942322153448</v>
      </c>
      <c r="K28" s="157">
        <f t="shared" si="33"/>
        <v>651.23239868769031</v>
      </c>
      <c r="L28" s="157">
        <f t="shared" si="33"/>
        <v>592.90437338813183</v>
      </c>
      <c r="M28" s="157">
        <f t="shared" si="33"/>
        <v>567.00069567750916</v>
      </c>
      <c r="N28" s="157">
        <f t="shared" si="33"/>
        <v>548.50258853217895</v>
      </c>
      <c r="O28" s="157">
        <f t="shared" si="33"/>
        <v>0</v>
      </c>
      <c r="P28" s="157">
        <f t="shared" si="33"/>
        <v>512.00441719072546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818.55889507883205</v>
      </c>
      <c r="D29" s="156">
        <f>IF(RES_hhdet_in_fec!D29=0,0,RES_hhdet_in_fec!D29/0.086*1000000/RES_hhdet_in_new!D29)</f>
        <v>792.98129129056167</v>
      </c>
      <c r="E29" s="156">
        <f>IF(RES_hhdet_in_fec!E29=0,0,RES_hhdet_in_fec!E29/0.086*1000000/RES_hhdet_in_new!E29)</f>
        <v>767.46847326432191</v>
      </c>
      <c r="F29" s="156">
        <f>IF(RES_hhdet_in_fec!F29=0,0,RES_hhdet_in_fec!F29/0.086*1000000/RES_hhdet_in_new!F29)</f>
        <v>742.12894416891481</v>
      </c>
      <c r="G29" s="156">
        <f>IF(RES_hhdet_in_fec!G29=0,0,RES_hhdet_in_fec!G29/0.086*1000000/RES_hhdet_in_new!G29)</f>
        <v>714.30518917420511</v>
      </c>
      <c r="H29" s="156">
        <f>IF(RES_hhdet_in_fec!H29=0,0,RES_hhdet_in_fec!H29/0.086*1000000/RES_hhdet_in_new!H29)</f>
        <v>671.03132875259735</v>
      </c>
      <c r="I29" s="156">
        <f>IF(RES_hhdet_in_fec!I29=0,0,RES_hhdet_in_fec!I29/0.086*1000000/RES_hhdet_in_new!I29)</f>
        <v>633.14364538364578</v>
      </c>
      <c r="J29" s="156">
        <f>IF(RES_hhdet_in_fec!J29=0,0,RES_hhdet_in_fec!J29/0.086*1000000/RES_hhdet_in_new!J29)</f>
        <v>683.36942322153448</v>
      </c>
      <c r="K29" s="156">
        <f>IF(RES_hhdet_in_fec!K29=0,0,RES_hhdet_in_fec!K29/0.086*1000000/RES_hhdet_in_new!K29)</f>
        <v>651.23239868769031</v>
      </c>
      <c r="L29" s="156">
        <f>IF(RES_hhdet_in_fec!L29=0,0,RES_hhdet_in_fec!L29/0.086*1000000/RES_hhdet_in_new!L29)</f>
        <v>592.90437338813183</v>
      </c>
      <c r="M29" s="156">
        <f>IF(RES_hhdet_in_fec!M29=0,0,RES_hhdet_in_fec!M29/0.086*1000000/RES_hhdet_in_new!M29)</f>
        <v>567.00069567750916</v>
      </c>
      <c r="N29" s="156">
        <f>IF(RES_hhdet_in_fec!N29=0,0,RES_hhdet_in_fec!N29/0.086*1000000/RES_hhdet_in_new!N29)</f>
        <v>548.50258853217895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512.00441719072546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2985.3560410543746</v>
      </c>
      <c r="D30" s="157">
        <f>IF(SUM(RES_hhdet_in_fec!D31:D32,RES_hhdet_in_fec!D35:D36)=0,0,SUM(RES_hhdet_in_fec!D31:D32,RES_hhdet_in_fec!D35:D36)/0.086*1000000/SUM(RES_hhdet_in_new!D31:D32,RES_hhdet_in_new!D35:D36))</f>
        <v>2966.3258865775583</v>
      </c>
      <c r="E30" s="157">
        <f>IF(SUM(RES_hhdet_in_fec!E31:E32,RES_hhdet_in_fec!E35:E36)=0,0,SUM(RES_hhdet_in_fec!E31:E32,RES_hhdet_in_fec!E35:E36)/0.086*1000000/SUM(RES_hhdet_in_new!E31:E32,RES_hhdet_in_new!E35:E36))</f>
        <v>3019.5469282880722</v>
      </c>
      <c r="F30" s="157">
        <f>IF(SUM(RES_hhdet_in_fec!F31:F32,RES_hhdet_in_fec!F35:F36)=0,0,SUM(RES_hhdet_in_fec!F31:F32,RES_hhdet_in_fec!F35:F36)/0.086*1000000/SUM(RES_hhdet_in_new!F31:F32,RES_hhdet_in_new!F35:F36))</f>
        <v>2953.3216020735208</v>
      </c>
      <c r="G30" s="157">
        <f>IF(SUM(RES_hhdet_in_fec!G31:G32,RES_hhdet_in_fec!G35:G36)=0,0,SUM(RES_hhdet_in_fec!G31:G32,RES_hhdet_in_fec!G35:G36)/0.086*1000000/SUM(RES_hhdet_in_new!G31:G32,RES_hhdet_in_new!G35:G36))</f>
        <v>2940.2761060404828</v>
      </c>
      <c r="H30" s="157">
        <f>IF(SUM(RES_hhdet_in_fec!H31:H32,RES_hhdet_in_fec!H35:H36)=0,0,SUM(RES_hhdet_in_fec!H31:H32,RES_hhdet_in_fec!H35:H36)/0.086*1000000/SUM(RES_hhdet_in_new!H31:H32,RES_hhdet_in_new!H35:H36))</f>
        <v>2923.0362879817367</v>
      </c>
      <c r="I30" s="157">
        <f>IF(SUM(RES_hhdet_in_fec!I31:I32,RES_hhdet_in_fec!I35:I36)=0,0,SUM(RES_hhdet_in_fec!I31:I32,RES_hhdet_in_fec!I35:I36)/0.086*1000000/SUM(RES_hhdet_in_new!I31:I32,RES_hhdet_in_new!I35:I36))</f>
        <v>2894.2949570813071</v>
      </c>
      <c r="J30" s="157">
        <f>IF(SUM(RES_hhdet_in_fec!J31:J32,RES_hhdet_in_fec!J35:J36)=0,0,SUM(RES_hhdet_in_fec!J31:J32,RES_hhdet_in_fec!J35:J36)/0.086*1000000/SUM(RES_hhdet_in_new!J31:J32,RES_hhdet_in_new!J35:J36))</f>
        <v>2897.4936251565982</v>
      </c>
      <c r="K30" s="157">
        <f>IF(SUM(RES_hhdet_in_fec!K31:K32,RES_hhdet_in_fec!K35:K36)=0,0,SUM(RES_hhdet_in_fec!K31:K32,RES_hhdet_in_fec!K35:K36)/0.086*1000000/SUM(RES_hhdet_in_new!K31:K32,RES_hhdet_in_new!K35:K36))</f>
        <v>2670.9695700847183</v>
      </c>
      <c r="L30" s="157">
        <f>IF(SUM(RES_hhdet_in_fec!L31:L32,RES_hhdet_in_fec!L35:L36)=0,0,SUM(RES_hhdet_in_fec!L31:L32,RES_hhdet_in_fec!L35:L36)/0.086*1000000/SUM(RES_hhdet_in_new!L31:L32,RES_hhdet_in_new!L35:L36))</f>
        <v>2534.9722527276185</v>
      </c>
      <c r="M30" s="157">
        <f>IF(SUM(RES_hhdet_in_fec!M31:M32,RES_hhdet_in_fec!M35:M36)=0,0,SUM(RES_hhdet_in_fec!M31:M32,RES_hhdet_in_fec!M35:M36)/0.086*1000000/SUM(RES_hhdet_in_new!M31:M32,RES_hhdet_in_new!M35:M36))</f>
        <v>2827.9343603558932</v>
      </c>
      <c r="N30" s="157">
        <f>IF(SUM(RES_hhdet_in_fec!N31:N32,RES_hhdet_in_fec!N35:N36)=0,0,SUM(RES_hhdet_in_fec!N31:N32,RES_hhdet_in_fec!N35:N36)/0.086*1000000/SUM(RES_hhdet_in_new!N31:N32,RES_hhdet_in_new!N35:N36))</f>
        <v>2807.2543768002033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2816.9378891483975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2999.8499390089351</v>
      </c>
      <c r="D31" s="132">
        <f>IF(RES_hhdet_in_fec!D31=0,0,RES_hhdet_in_fec!D31/0.086*1000000/RES_hhdet_in_new!D31)</f>
        <v>2973.3385644268301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2961.9890157686195</v>
      </c>
      <c r="G31" s="132">
        <f>IF(RES_hhdet_in_fec!G31=0,0,RES_hhdet_in_fec!G31/0.086*1000000/RES_hhdet_in_new!G31)</f>
        <v>2944.8839990513825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2918.3185138699369</v>
      </c>
      <c r="J31" s="132">
        <f>IF(RES_hhdet_in_fec!J31=0,0,RES_hhdet_in_fec!J31/0.086*1000000/RES_hhdet_in_new!J31)</f>
        <v>2933.4560439228153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2902.4135772838108</v>
      </c>
      <c r="N31" s="132">
        <f>IF(RES_hhdet_in_fec!N31=0,0,RES_hhdet_in_fec!N31/0.086*1000000/RES_hhdet_in_new!N31)</f>
        <v>2914.1795156607136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2903.3316935052048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2651.2271287615504</v>
      </c>
      <c r="D32" s="132">
        <f>IF(RES_hhdet_in_fec!D32=0,0,RES_hhdet_in_fec!D32/0.086*1000000/RES_hhdet_in_new!D32)</f>
        <v>2636.7719058014363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2629.9466863483899</v>
      </c>
      <c r="G32" s="132">
        <f>IF(RES_hhdet_in_fec!G32=0,0,RES_hhdet_in_fec!G32/0.086*1000000/RES_hhdet_in_new!G32)</f>
        <v>2590.1700257319644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2544.9444969247829</v>
      </c>
      <c r="J32" s="132">
        <f>IF(RES_hhdet_in_fec!J32=0,0,RES_hhdet_in_fec!J32/0.086*1000000/RES_hhdet_in_new!J32)</f>
        <v>2555.3482875708378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2535.6376706528858</v>
      </c>
      <c r="N32" s="132">
        <f>IF(RES_hhdet_in_fec!N32=0,0,RES_hhdet_in_fec!N32/0.086*1000000/RES_hhdet_in_new!N32)</f>
        <v>2543.797077865574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2529.1996728384665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2063.4175994338443</v>
      </c>
      <c r="D33" s="165">
        <f>IF(RES_hhdet_in_fec!D33=0,0,RES_hhdet_in_fec!D33/0.086*1000000/RES_hhdet_in_new!D32)</f>
        <v>2048.7124857884646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2036.5249787781304</v>
      </c>
      <c r="G33" s="165">
        <f>IF(RES_hhdet_in_fec!G33=0,0,RES_hhdet_in_fec!G33/0.086*1000000/RES_hhdet_in_new!G32)</f>
        <v>2001.0944790178271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1959.5986960917674</v>
      </c>
      <c r="J33" s="165">
        <f>IF(RES_hhdet_in_fec!J33=0,0,RES_hhdet_in_fec!J33/0.086*1000000/RES_hhdet_in_new!J32)</f>
        <v>1964.0791268296591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1940.8129444621643</v>
      </c>
      <c r="N33" s="165">
        <f>IF(RES_hhdet_in_fec!N33=0,0,RES_hhdet_in_fec!N33/0.086*1000000/RES_hhdet_in_new!N32)</f>
        <v>1945.5505928997857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1930.9688691188394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587.80952932770595</v>
      </c>
      <c r="D34" s="164">
        <f>IF(RES_hhdet_in_fec!D34=0,0,RES_hhdet_in_fec!D34/0.086*1000000/RES_hhdet_in_new!D32)</f>
        <v>588.0594200129716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593.4217075702594</v>
      </c>
      <c r="G34" s="164">
        <f>IF(RES_hhdet_in_fec!G34=0,0,RES_hhdet_in_fec!G34/0.086*1000000/RES_hhdet_in_new!G32)</f>
        <v>589.07554671413743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585.34580083301546</v>
      </c>
      <c r="J34" s="164">
        <f>IF(RES_hhdet_in_fec!J34=0,0,RES_hhdet_in_fec!J34/0.086*1000000/RES_hhdet_in_new!J32)</f>
        <v>591.26916074117844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594.82472619072098</v>
      </c>
      <c r="N34" s="164">
        <f>IF(RES_hhdet_in_fec!N34=0,0,RES_hhdet_in_fec!N34/0.086*1000000/RES_hhdet_in_new!N32)</f>
        <v>598.24648496578811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598.23080371962715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3059.1432659494531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2938.6351416283619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2746.9686220225371</v>
      </c>
      <c r="L35" s="162">
        <f>IF(RES_hhdet_in_fec!L35=0,0,RES_hhdet_in_fec!L35/0.086*1000000/RES_hhdet_in_new!L35)</f>
        <v>2586.4110374936722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2657.2596442856452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2551.4392544022144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2425.4303998807022</v>
      </c>
      <c r="L36" s="160">
        <f>IF(RES_hhdet_in_fec!L36=0,0,RES_hhdet_in_fec!L36/0.086*1000000/RES_hhdet_in_new!L36)</f>
        <v>2314.5783589056127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2068.0814323217342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1963.823317607598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1834.8820393743181</v>
      </c>
      <c r="L37" s="156">
        <f>IF(RES_hhdet_in_fec!L37=0,0,RES_hhdet_in_fec!L37/0.086*1000000/RES_hhdet_in_new!L36)</f>
        <v>1715.1099246294925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589.17821196391071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587.61593679461612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590.54836050638403</v>
      </c>
      <c r="L38" s="156">
        <f>IF(RES_hhdet_in_fec!L38=0,0,RES_hhdet_in_fec!L38/0.086*1000000/RES_hhdet_in_new!L36)</f>
        <v>599.46843427612043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1368.061979894675</v>
      </c>
      <c r="D39" s="157">
        <f>IF(SUM(RES_hhdet_in_fec!D40:D41)=0,0,SUM(RES_hhdet_in_fec!D40:D41)/0.086*1000000/SUM(RES_hhdet_in_new!D40:D41))</f>
        <v>1349.7580444339283</v>
      </c>
      <c r="E39" s="157">
        <f>IF(SUM(RES_hhdet_in_fec!E40:E41)=0,0,SUM(RES_hhdet_in_fec!E40:E41)/0.086*1000000/SUM(RES_hhdet_in_new!E40:E41))</f>
        <v>986.90753703710618</v>
      </c>
      <c r="F39" s="157">
        <f>IF(SUM(RES_hhdet_in_fec!F40:F41)=0,0,SUM(RES_hhdet_in_fec!F40:F41)/0.086*1000000/SUM(RES_hhdet_in_new!F40:F41))</f>
        <v>1405.0599132013692</v>
      </c>
      <c r="G39" s="157">
        <f>IF(SUM(RES_hhdet_in_fec!G40:G41)=0,0,SUM(RES_hhdet_in_fec!G40:G41)/0.086*1000000/SUM(RES_hhdet_in_new!G40:G41))</f>
        <v>1038.0168909502522</v>
      </c>
      <c r="H39" s="157">
        <f>IF(SUM(RES_hhdet_in_fec!H40:H41)=0,0,SUM(RES_hhdet_in_fec!H40:H41)/0.086*1000000/SUM(RES_hhdet_in_new!H40:H41))</f>
        <v>1150.2851298787698</v>
      </c>
      <c r="I39" s="157">
        <f>IF(SUM(RES_hhdet_in_fec!I40:I41)=0,0,SUM(RES_hhdet_in_fec!I40:I41)/0.086*1000000/SUM(RES_hhdet_in_new!I40:I41))</f>
        <v>1370.4244332120363</v>
      </c>
      <c r="J39" s="157">
        <f>IF(SUM(RES_hhdet_in_fec!J40:J41)=0,0,SUM(RES_hhdet_in_fec!J40:J41)/0.086*1000000/SUM(RES_hhdet_in_new!J40:J41))</f>
        <v>1351.4490887066556</v>
      </c>
      <c r="K39" s="157">
        <f>IF(SUM(RES_hhdet_in_fec!K40:K41)=0,0,SUM(RES_hhdet_in_fec!K40:K41)/0.086*1000000/SUM(RES_hhdet_in_new!K40:K41))</f>
        <v>881.19951962929349</v>
      </c>
      <c r="L39" s="157">
        <f>IF(SUM(RES_hhdet_in_fec!L40:L41)=0,0,SUM(RES_hhdet_in_fec!L40:L41)/0.086*1000000/SUM(RES_hhdet_in_new!L40:L41))</f>
        <v>843.65083183266779</v>
      </c>
      <c r="M39" s="157">
        <f>IF(SUM(RES_hhdet_in_fec!M40:M41)=0,0,SUM(RES_hhdet_in_fec!M40:M41)/0.086*1000000/SUM(RES_hhdet_in_new!M40:M41))</f>
        <v>1363.1239871510236</v>
      </c>
      <c r="N39" s="157">
        <f>IF(SUM(RES_hhdet_in_fec!N40:N41)=0,0,SUM(RES_hhdet_in_fec!N40:N41)/0.086*1000000/SUM(RES_hhdet_in_new!N40:N41))</f>
        <v>926.28693044065733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1314.8303634603487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1368.061979894675</v>
      </c>
      <c r="D40" s="156">
        <f>IF(RES_hhdet_in_fec!D40=0,0,RES_hhdet_in_fec!D40/0.086*1000000/RES_hhdet_in_new!D40)</f>
        <v>1349.7580444339283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1405.0599132013692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1380.6625534815678</v>
      </c>
      <c r="I40" s="156">
        <f>IF(RES_hhdet_in_fec!I40=0,0,RES_hhdet_in_fec!I40/0.086*1000000/RES_hhdet_in_new!I40)</f>
        <v>1370.4244332120363</v>
      </c>
      <c r="J40" s="156">
        <f>IF(RES_hhdet_in_fec!J40=0,0,RES_hhdet_in_fec!J40/0.086*1000000/RES_hhdet_in_new!J40)</f>
        <v>1351.4490887066556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1363.1239871510236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1314.8303634603487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986.90753703710618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1038.0168909502522</v>
      </c>
      <c r="H41" s="57">
        <f>IF(RES_hhdet_in_fec!H41=0,0,RES_hhdet_in_fec!H41/0.086*1000000/RES_hhdet_in_new!H41)</f>
        <v>978.20439745862279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881.19951962929349</v>
      </c>
      <c r="L41" s="57">
        <f>IF(RES_hhdet_in_fec!L41=0,0,RES_hhdet_in_fec!L41/0.086*1000000/RES_hhdet_in_new!L41)</f>
        <v>843.65083183266779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926.28693044065733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23288.645729423453</v>
      </c>
      <c r="D43" s="168">
        <f t="shared" ref="D43" si="35">SUM(D44,D47,D49,D58)</f>
        <v>21139.749536548679</v>
      </c>
      <c r="E43" s="168">
        <f t="shared" ref="E43" si="36">SUM(E44,E47,E49,E58)</f>
        <v>23395.155745458469</v>
      </c>
      <c r="F43" s="168">
        <f t="shared" ref="F43" si="37">SUM(F44,F47,F49,F58)</f>
        <v>23721.433643856675</v>
      </c>
      <c r="G43" s="168">
        <f t="shared" ref="G43" si="38">SUM(G44,G47,G49,G58)</f>
        <v>23522.537947771478</v>
      </c>
      <c r="H43" s="168">
        <f t="shared" ref="H43" si="39">SUM(H44,H47,H49,H58)</f>
        <v>20611.761559911454</v>
      </c>
      <c r="I43" s="168">
        <f t="shared" ref="I43" si="40">SUM(I44,I47,I49,I58)</f>
        <v>17627.370986083683</v>
      </c>
      <c r="J43" s="168">
        <f t="shared" ref="J43" si="41">SUM(J44,J47,J49,J58)</f>
        <v>21290.441446572146</v>
      </c>
      <c r="K43" s="168">
        <f t="shared" ref="K43" si="42">SUM(K44,K47,K49,K58)</f>
        <v>18410.58312050411</v>
      </c>
      <c r="L43" s="168">
        <f t="shared" ref="L43" si="43">SUM(L44,L47,L49,L58)</f>
        <v>20081.069548952866</v>
      </c>
      <c r="M43" s="168">
        <f t="shared" ref="M43" si="44">SUM(M44,M47,M49,M58)</f>
        <v>17340.715306219587</v>
      </c>
      <c r="N43" s="168">
        <f t="shared" ref="N43" si="45">SUM(N44,N47,N49,N58)</f>
        <v>17667.328642558496</v>
      </c>
      <c r="O43" s="168">
        <f t="shared" ref="O43" si="46">SUM(O44,O47,O49,O58)</f>
        <v>19100.134732065369</v>
      </c>
      <c r="P43" s="168">
        <f t="shared" ref="P43" si="47">SUM(P44,P47,P49,P58)</f>
        <v>15987.57572738081</v>
      </c>
      <c r="Q43" s="168">
        <f t="shared" ref="Q43" si="48">SUM(Q44,Q47,Q49,Q58)</f>
        <v>18261.114336987441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18639.436280873768</v>
      </c>
      <c r="D44" s="157">
        <f t="shared" si="49"/>
        <v>16304.401368654891</v>
      </c>
      <c r="E44" s="157">
        <f t="shared" si="49"/>
        <v>18606.643396980093</v>
      </c>
      <c r="F44" s="157">
        <f t="shared" si="49"/>
        <v>18872.98572528172</v>
      </c>
      <c r="G44" s="157">
        <f t="shared" si="49"/>
        <v>18779.519029596911</v>
      </c>
      <c r="H44" s="157">
        <f t="shared" si="49"/>
        <v>15990.608753207465</v>
      </c>
      <c r="I44" s="157">
        <f t="shared" si="49"/>
        <v>13233.71508722716</v>
      </c>
      <c r="J44" s="157">
        <f t="shared" si="49"/>
        <v>16765.566068474429</v>
      </c>
      <c r="K44" s="157">
        <f t="shared" si="49"/>
        <v>14153.985667382291</v>
      </c>
      <c r="L44" s="157">
        <f t="shared" si="49"/>
        <v>15904.894262250704</v>
      </c>
      <c r="M44" s="157">
        <f t="shared" si="49"/>
        <v>13042.475367465076</v>
      </c>
      <c r="N44" s="157">
        <f t="shared" si="49"/>
        <v>13311.007275490723</v>
      </c>
      <c r="O44" s="157">
        <f t="shared" si="49"/>
        <v>14822.446664440286</v>
      </c>
      <c r="P44" s="157">
        <f t="shared" si="49"/>
        <v>11624.415207185208</v>
      </c>
      <c r="Q44" s="157">
        <f t="shared" si="49"/>
        <v>13830.177825245357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18281.722353935933</v>
      </c>
      <c r="D45" s="156">
        <f>IF(RES_hhdet_in_fec!D45=0,0,RES_hhdet_in_fec!D45/0.086*1000000/RES_hhdet_in_new!D45)</f>
        <v>15766.788739127847</v>
      </c>
      <c r="E45" s="156">
        <f>IF(RES_hhdet_in_fec!E45=0,0,RES_hhdet_in_fec!E45/0.086*1000000/RES_hhdet_in_new!E45)</f>
        <v>18063.037013257712</v>
      </c>
      <c r="F45" s="156">
        <f>IF(RES_hhdet_in_fec!F45=0,0,RES_hhdet_in_fec!F45/0.086*1000000/RES_hhdet_in_new!F45)</f>
        <v>18272.41486744451</v>
      </c>
      <c r="G45" s="156">
        <f>IF(RES_hhdet_in_fec!G45=0,0,RES_hhdet_in_fec!G45/0.086*1000000/RES_hhdet_in_new!G45)</f>
        <v>18178.47973457658</v>
      </c>
      <c r="H45" s="156">
        <f>IF(RES_hhdet_in_fec!H45=0,0,RES_hhdet_in_fec!H45/0.086*1000000/RES_hhdet_in_new!H45)</f>
        <v>15608.210049183486</v>
      </c>
      <c r="I45" s="156">
        <f>IF(RES_hhdet_in_fec!I45=0,0,RES_hhdet_in_fec!I45/0.086*1000000/RES_hhdet_in_new!I45)</f>
        <v>12901.142125529879</v>
      </c>
      <c r="J45" s="156">
        <f>IF(RES_hhdet_in_fec!J45=0,0,RES_hhdet_in_fec!J45/0.086*1000000/RES_hhdet_in_new!J45)</f>
        <v>16585.687270552677</v>
      </c>
      <c r="K45" s="156">
        <f>IF(RES_hhdet_in_fec!K45=0,0,RES_hhdet_in_fec!K45/0.086*1000000/RES_hhdet_in_new!K45)</f>
        <v>13979.033568480294</v>
      </c>
      <c r="L45" s="156">
        <f>IF(RES_hhdet_in_fec!L45=0,0,RES_hhdet_in_fec!L45/0.086*1000000/RES_hhdet_in_new!L45)</f>
        <v>15787.333816891351</v>
      </c>
      <c r="M45" s="156">
        <f>IF(RES_hhdet_in_fec!M45=0,0,RES_hhdet_in_fec!M45/0.086*1000000/RES_hhdet_in_new!M45)</f>
        <v>12941.220615015201</v>
      </c>
      <c r="N45" s="156">
        <f>IF(RES_hhdet_in_fec!N45=0,0,RES_hhdet_in_fec!N45/0.086*1000000/RES_hhdet_in_new!N45)</f>
        <v>13143.141332676623</v>
      </c>
      <c r="O45" s="156">
        <f>IF(RES_hhdet_in_fec!O45=0,0,RES_hhdet_in_fec!O45/0.086*1000000/RES_hhdet_in_new!O45)</f>
        <v>14643.857729470839</v>
      </c>
      <c r="P45" s="156">
        <f>IF(RES_hhdet_in_fec!P45=0,0,RES_hhdet_in_fec!P45/0.086*1000000/RES_hhdet_in_new!P45)</f>
        <v>11428.595457322386</v>
      </c>
      <c r="Q45" s="156">
        <f>IF(RES_hhdet_in_fec!Q45=0,0,RES_hhdet_in_fec!Q45/0.086*1000000/RES_hhdet_in_new!Q45)</f>
        <v>13614.372274993402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357.71392693783321</v>
      </c>
      <c r="D46" s="156">
        <f>IF(RES_hhdet_in_fec!D46=0,0,RES_hhdet_in_fec!D46/0.086*1000000/RES_hhdet_in_new!D45)</f>
        <v>537.61262952704476</v>
      </c>
      <c r="E46" s="156">
        <f>IF(RES_hhdet_in_fec!E46=0,0,RES_hhdet_in_fec!E46/0.086*1000000/RES_hhdet_in_new!E45)</f>
        <v>543.60638372238259</v>
      </c>
      <c r="F46" s="156">
        <f>IF(RES_hhdet_in_fec!F46=0,0,RES_hhdet_in_fec!F46/0.086*1000000/RES_hhdet_in_new!F45)</f>
        <v>600.57085783721209</v>
      </c>
      <c r="G46" s="156">
        <f>IF(RES_hhdet_in_fec!G46=0,0,RES_hhdet_in_fec!G46/0.086*1000000/RES_hhdet_in_new!G45)</f>
        <v>601.03929502033225</v>
      </c>
      <c r="H46" s="156">
        <f>IF(RES_hhdet_in_fec!H46=0,0,RES_hhdet_in_fec!H46/0.086*1000000/RES_hhdet_in_new!H45)</f>
        <v>382.39870402397929</v>
      </c>
      <c r="I46" s="156">
        <f>IF(RES_hhdet_in_fec!I46=0,0,RES_hhdet_in_fec!I46/0.086*1000000/RES_hhdet_in_new!I45)</f>
        <v>332.57296169727999</v>
      </c>
      <c r="J46" s="156">
        <f>IF(RES_hhdet_in_fec!J46=0,0,RES_hhdet_in_fec!J46/0.086*1000000/RES_hhdet_in_new!J45)</f>
        <v>179.87879792175164</v>
      </c>
      <c r="K46" s="156">
        <f>IF(RES_hhdet_in_fec!K46=0,0,RES_hhdet_in_fec!K46/0.086*1000000/RES_hhdet_in_new!K45)</f>
        <v>174.95209890199604</v>
      </c>
      <c r="L46" s="156">
        <f>IF(RES_hhdet_in_fec!L46=0,0,RES_hhdet_in_fec!L46/0.086*1000000/RES_hhdet_in_new!L45)</f>
        <v>117.56044535935298</v>
      </c>
      <c r="M46" s="156">
        <f>IF(RES_hhdet_in_fec!M46=0,0,RES_hhdet_in_fec!M46/0.086*1000000/RES_hhdet_in_new!M45)</f>
        <v>101.25475244987466</v>
      </c>
      <c r="N46" s="156">
        <f>IF(RES_hhdet_in_fec!N46=0,0,RES_hhdet_in_fec!N46/0.086*1000000/RES_hhdet_in_new!N45)</f>
        <v>167.86594281410024</v>
      </c>
      <c r="O46" s="156">
        <f>IF(RES_hhdet_in_fec!O46=0,0,RES_hhdet_in_fec!O46/0.086*1000000/RES_hhdet_in_new!O45)</f>
        <v>178.58893496944657</v>
      </c>
      <c r="P46" s="156">
        <f>IF(RES_hhdet_in_fec!P46=0,0,RES_hhdet_in_fec!P46/0.086*1000000/RES_hhdet_in_new!P45)</f>
        <v>195.81974986282216</v>
      </c>
      <c r="Q46" s="156">
        <f>IF(RES_hhdet_in_fec!Q46=0,0,RES_hhdet_in_fec!Q46/0.086*1000000/RES_hhdet_in_new!Q45)</f>
        <v>215.80555025195548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821.30503902467854</v>
      </c>
      <c r="D47" s="157">
        <f t="shared" si="50"/>
        <v>790.44613777478332</v>
      </c>
      <c r="E47" s="157">
        <f t="shared" si="50"/>
        <v>759.82082175832966</v>
      </c>
      <c r="F47" s="157">
        <f t="shared" si="50"/>
        <v>732.22786211127186</v>
      </c>
      <c r="G47" s="157">
        <f t="shared" si="50"/>
        <v>702.76555677749946</v>
      </c>
      <c r="H47" s="157">
        <f t="shared" si="50"/>
        <v>656.75927292381664</v>
      </c>
      <c r="I47" s="157">
        <f t="shared" si="50"/>
        <v>618.71575404235318</v>
      </c>
      <c r="J47" s="157">
        <f t="shared" si="50"/>
        <v>683.30035942293546</v>
      </c>
      <c r="K47" s="157">
        <f t="shared" si="50"/>
        <v>648.90856481485866</v>
      </c>
      <c r="L47" s="157">
        <f t="shared" si="50"/>
        <v>591.77080267295912</v>
      </c>
      <c r="M47" s="157">
        <f t="shared" si="50"/>
        <v>564.51244708545391</v>
      </c>
      <c r="N47" s="157">
        <f t="shared" si="50"/>
        <v>546.16703352059926</v>
      </c>
      <c r="O47" s="157">
        <f t="shared" si="50"/>
        <v>524.30596246044934</v>
      </c>
      <c r="P47" s="157">
        <f t="shared" si="50"/>
        <v>510.57078882382325</v>
      </c>
      <c r="Q47" s="157">
        <f t="shared" si="50"/>
        <v>521.76950723370612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821.30503902467854</v>
      </c>
      <c r="D48" s="156">
        <f>IF(RES_hhdet_in_fec!D48=0,0,RES_hhdet_in_fec!D48/0.086*1000000/RES_hhdet_in_new!D48)</f>
        <v>790.44613777478332</v>
      </c>
      <c r="E48" s="156">
        <f>IF(RES_hhdet_in_fec!E48=0,0,RES_hhdet_in_fec!E48/0.086*1000000/RES_hhdet_in_new!E48)</f>
        <v>759.82082175832966</v>
      </c>
      <c r="F48" s="156">
        <f>IF(RES_hhdet_in_fec!F48=0,0,RES_hhdet_in_fec!F48/0.086*1000000/RES_hhdet_in_new!F48)</f>
        <v>732.22786211127186</v>
      </c>
      <c r="G48" s="156">
        <f>IF(RES_hhdet_in_fec!G48=0,0,RES_hhdet_in_fec!G48/0.086*1000000/RES_hhdet_in_new!G48)</f>
        <v>702.76555677749946</v>
      </c>
      <c r="H48" s="156">
        <f>IF(RES_hhdet_in_fec!H48=0,0,RES_hhdet_in_fec!H48/0.086*1000000/RES_hhdet_in_new!H48)</f>
        <v>656.75927292381664</v>
      </c>
      <c r="I48" s="156">
        <f>IF(RES_hhdet_in_fec!I48=0,0,RES_hhdet_in_fec!I48/0.086*1000000/RES_hhdet_in_new!I48)</f>
        <v>618.71575404235318</v>
      </c>
      <c r="J48" s="156">
        <f>IF(RES_hhdet_in_fec!J48=0,0,RES_hhdet_in_fec!J48/0.086*1000000/RES_hhdet_in_new!J48)</f>
        <v>683.30035942293546</v>
      </c>
      <c r="K48" s="156">
        <f>IF(RES_hhdet_in_fec!K48=0,0,RES_hhdet_in_fec!K48/0.086*1000000/RES_hhdet_in_new!K48)</f>
        <v>648.90856481485866</v>
      </c>
      <c r="L48" s="156">
        <f>IF(RES_hhdet_in_fec!L48=0,0,RES_hhdet_in_fec!L48/0.086*1000000/RES_hhdet_in_new!L48)</f>
        <v>591.77080267295912</v>
      </c>
      <c r="M48" s="156">
        <f>IF(RES_hhdet_in_fec!M48=0,0,RES_hhdet_in_fec!M48/0.086*1000000/RES_hhdet_in_new!M48)</f>
        <v>564.51244708545391</v>
      </c>
      <c r="N48" s="156">
        <f>IF(RES_hhdet_in_fec!N48=0,0,RES_hhdet_in_fec!N48/0.086*1000000/RES_hhdet_in_new!N48)</f>
        <v>546.16703352059926</v>
      </c>
      <c r="O48" s="156">
        <f>IF(RES_hhdet_in_fec!O48=0,0,RES_hhdet_in_fec!O48/0.086*1000000/RES_hhdet_in_new!O48)</f>
        <v>524.30596246044934</v>
      </c>
      <c r="P48" s="156">
        <f>IF(RES_hhdet_in_fec!P48=0,0,RES_hhdet_in_fec!P48/0.086*1000000/RES_hhdet_in_new!P48)</f>
        <v>510.57078882382325</v>
      </c>
      <c r="Q48" s="156">
        <f>IF(RES_hhdet_in_fec!Q48=0,0,RES_hhdet_in_fec!Q48/0.086*1000000/RES_hhdet_in_new!Q48)</f>
        <v>521.76950723370612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2949.8607511180276</v>
      </c>
      <c r="D49" s="157">
        <f>IF(SUM(RES_hhdet_in_fec!D50:D51,RES_hhdet_in_fec!D54:D55)=0,0,SUM(RES_hhdet_in_fec!D50:D51,RES_hhdet_in_fec!D54:D55)/0.086*1000000/SUM(RES_hhdet_in_new!D50:D51,RES_hhdet_in_new!D54:D55))</f>
        <v>3107.2008057803187</v>
      </c>
      <c r="E49" s="157">
        <f>IF(SUM(RES_hhdet_in_fec!E50:E51,RES_hhdet_in_fec!E54:E55)=0,0,SUM(RES_hhdet_in_fec!E50:E51,RES_hhdet_in_fec!E54:E55)/0.086*1000000/SUM(RES_hhdet_in_new!E50:E51,RES_hhdet_in_new!E54:E55))</f>
        <v>3040.4346016973932</v>
      </c>
      <c r="F49" s="157">
        <f>IF(SUM(RES_hhdet_in_fec!F50:F51,RES_hhdet_in_fec!F54:F55)=0,0,SUM(RES_hhdet_in_fec!F50:F51,RES_hhdet_in_fec!F54:F55)/0.086*1000000/SUM(RES_hhdet_in_new!F50:F51,RES_hhdet_in_new!F54:F55))</f>
        <v>3110.6499032181641</v>
      </c>
      <c r="G49" s="157">
        <f>IF(SUM(RES_hhdet_in_fec!G50:G51,RES_hhdet_in_fec!G54:G55)=0,0,SUM(RES_hhdet_in_fec!G50:G51,RES_hhdet_in_fec!G54:G55)/0.086*1000000/SUM(RES_hhdet_in_new!G50:G51,RES_hhdet_in_new!G54:G55))</f>
        <v>3001.1161995637517</v>
      </c>
      <c r="H49" s="157">
        <f>IF(SUM(RES_hhdet_in_fec!H50:H51,RES_hhdet_in_fec!H54:H55)=0,0,SUM(RES_hhdet_in_fec!H50:H51,RES_hhdet_in_fec!H54:H55)/0.086*1000000/SUM(RES_hhdet_in_new!H50:H51,RES_hhdet_in_new!H54:H55))</f>
        <v>2986.6807841100244</v>
      </c>
      <c r="I49" s="157">
        <f>IF(SUM(RES_hhdet_in_fec!I50:I51,RES_hhdet_in_fec!I54:I55)=0,0,SUM(RES_hhdet_in_fec!I50:I51,RES_hhdet_in_fec!I54:I55)/0.086*1000000/SUM(RES_hhdet_in_new!I50:I51,RES_hhdet_in_new!I54:I55))</f>
        <v>2803.6529169311393</v>
      </c>
      <c r="J49" s="157">
        <f>IF(SUM(RES_hhdet_in_fec!J50:J51,RES_hhdet_in_fec!J54:J55)=0,0,SUM(RES_hhdet_in_fec!J50:J51,RES_hhdet_in_fec!J54:J55)/0.086*1000000/SUM(RES_hhdet_in_new!J50:J51,RES_hhdet_in_new!J54:J55))</f>
        <v>2970.4195326796785</v>
      </c>
      <c r="K49" s="157">
        <f>IF(SUM(RES_hhdet_in_fec!K50:K51,RES_hhdet_in_fec!K54:K55)=0,0,SUM(RES_hhdet_in_fec!K50:K51,RES_hhdet_in_fec!K54:K55)/0.086*1000000/SUM(RES_hhdet_in_new!K50:K51,RES_hhdet_in_new!K54:K55))</f>
        <v>2727.6952028613805</v>
      </c>
      <c r="L49" s="157">
        <f>IF(SUM(RES_hhdet_in_fec!L50:L51,RES_hhdet_in_fec!L54:L55)=0,0,SUM(RES_hhdet_in_fec!L50:L51,RES_hhdet_in_fec!L54:L55)/0.086*1000000/SUM(RES_hhdet_in_new!L50:L51,RES_hhdet_in_new!L54:L55))</f>
        <v>2740.4857529105984</v>
      </c>
      <c r="M49" s="157">
        <f>IF(SUM(RES_hhdet_in_fec!M50:M51,RES_hhdet_in_fec!M54:M55)=0,0,SUM(RES_hhdet_in_fec!M50:M51,RES_hhdet_in_fec!M54:M55)/0.086*1000000/SUM(RES_hhdet_in_new!M50:M51,RES_hhdet_in_new!M54:M55))</f>
        <v>2881.7103165227832</v>
      </c>
      <c r="N49" s="157">
        <f>IF(SUM(RES_hhdet_in_fec!N50:N51,RES_hhdet_in_fec!N54:N55)=0,0,SUM(RES_hhdet_in_fec!N50:N51,RES_hhdet_in_fec!N54:N55)/0.086*1000000/SUM(RES_hhdet_in_new!N50:N51,RES_hhdet_in_new!N54:N55))</f>
        <v>2884.1564645466924</v>
      </c>
      <c r="O49" s="157">
        <f>IF(SUM(RES_hhdet_in_fec!O50:O51,RES_hhdet_in_fec!O54:O55)=0,0,SUM(RES_hhdet_in_fec!O50:O51,RES_hhdet_in_fec!O54:O55)/0.086*1000000/SUM(RES_hhdet_in_new!O50:O51,RES_hhdet_in_new!O54:O55))</f>
        <v>2794.164037132085</v>
      </c>
      <c r="P49" s="157">
        <f>IF(SUM(RES_hhdet_in_fec!P50:P51,RES_hhdet_in_fec!P54:P55)=0,0,SUM(RES_hhdet_in_fec!P50:P51,RES_hhdet_in_fec!P54:P55)/0.086*1000000/SUM(RES_hhdet_in_new!P50:P51,RES_hhdet_in_new!P54:P55))</f>
        <v>2845.472534364214</v>
      </c>
      <c r="Q49" s="157">
        <f>IF(SUM(RES_hhdet_in_fec!Q50:Q51,RES_hhdet_in_fec!Q54:Q55)=0,0,SUM(RES_hhdet_in_fec!Q50:Q51,RES_hhdet_in_fec!Q54:Q55)/0.086*1000000/SUM(RES_hhdet_in_new!Q50:Q51,RES_hhdet_in_new!Q54:Q55))</f>
        <v>2803.4790879989018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3091.5397602035027</v>
      </c>
      <c r="D50" s="132">
        <f>IF(RES_hhdet_in_fec!D50=0,0,RES_hhdet_in_fec!D50/0.086*1000000/RES_hhdet_in_new!D50)</f>
        <v>2968.3901368213196</v>
      </c>
      <c r="E50" s="132">
        <f>IF(RES_hhdet_in_fec!E50=0,0,RES_hhdet_in_fec!E50/0.086*1000000/RES_hhdet_in_new!E50)</f>
        <v>3099.5353009149767</v>
      </c>
      <c r="F50" s="132">
        <f>IF(RES_hhdet_in_fec!F50=0,0,RES_hhdet_in_fec!F50/0.086*1000000/RES_hhdet_in_new!F50)</f>
        <v>3050.6432812572502</v>
      </c>
      <c r="G50" s="132">
        <f>IF(RES_hhdet_in_fec!G50=0,0,RES_hhdet_in_fec!G50/0.086*1000000/RES_hhdet_in_new!G50)</f>
        <v>3007.1628832731849</v>
      </c>
      <c r="H50" s="132">
        <f>IF(RES_hhdet_in_fec!H50=0,0,RES_hhdet_in_fec!H50/0.086*1000000/RES_hhdet_in_new!H50)</f>
        <v>3073.3095239814338</v>
      </c>
      <c r="I50" s="132">
        <f>IF(RES_hhdet_in_fec!I50=0,0,RES_hhdet_in_fec!I50/0.086*1000000/RES_hhdet_in_new!I50)</f>
        <v>2883.7543189089192</v>
      </c>
      <c r="J50" s="132">
        <f>IF(RES_hhdet_in_fec!J50=0,0,RES_hhdet_in_fec!J50/0.086*1000000/RES_hhdet_in_new!J50)</f>
        <v>3048.3572915431919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2919.7844459964363</v>
      </c>
      <c r="M50" s="132">
        <f>IF(RES_hhdet_in_fec!M50=0,0,RES_hhdet_in_fec!M50/0.086*1000000/RES_hhdet_in_new!M50)</f>
        <v>3041.3921156296497</v>
      </c>
      <c r="N50" s="132">
        <f>IF(RES_hhdet_in_fec!N50=0,0,RES_hhdet_in_fec!N50/0.086*1000000/RES_hhdet_in_new!N50)</f>
        <v>2931.8947721882355</v>
      </c>
      <c r="O50" s="132">
        <f>IF(RES_hhdet_in_fec!O50=0,0,RES_hhdet_in_fec!O50/0.086*1000000/RES_hhdet_in_new!O50)</f>
        <v>2944.1393330595388</v>
      </c>
      <c r="P50" s="132">
        <f>IF(RES_hhdet_in_fec!P50=0,0,RES_hhdet_in_fec!P50/0.086*1000000/RES_hhdet_in_new!P50)</f>
        <v>2976.0069711531683</v>
      </c>
      <c r="Q50" s="132">
        <f>IF(RES_hhdet_in_fec!Q50=0,0,RES_hhdet_in_fec!Q50/0.086*1000000/RES_hhdet_in_new!Q50)</f>
        <v>2949.3638096381801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2680.1232538785853</v>
      </c>
      <c r="D51" s="132">
        <f>IF(RES_hhdet_in_fec!D51=0,0,RES_hhdet_in_fec!D51/0.086*1000000/RES_hhdet_in_new!D51)</f>
        <v>2595.7798854597709</v>
      </c>
      <c r="E51" s="132">
        <f>IF(RES_hhdet_in_fec!E51=0,0,RES_hhdet_in_fec!E51/0.086*1000000/RES_hhdet_in_new!E51)</f>
        <v>2714.0298114229845</v>
      </c>
      <c r="F51" s="132">
        <f>IF(RES_hhdet_in_fec!F51=0,0,RES_hhdet_in_fec!F51/0.086*1000000/RES_hhdet_in_new!F51)</f>
        <v>2677.9208031859198</v>
      </c>
      <c r="G51" s="132">
        <f>IF(RES_hhdet_in_fec!G51=0,0,RES_hhdet_in_fec!G51/0.086*1000000/RES_hhdet_in_new!G51)</f>
        <v>2638.6348746478325</v>
      </c>
      <c r="H51" s="132">
        <f>IF(RES_hhdet_in_fec!H51=0,0,RES_hhdet_in_fec!H51/0.086*1000000/RES_hhdet_in_new!H51)</f>
        <v>2692.797249121852</v>
      </c>
      <c r="I51" s="132">
        <f>IF(RES_hhdet_in_fec!I51=0,0,RES_hhdet_in_fec!I51/0.086*1000000/RES_hhdet_in_new!I51)</f>
        <v>2555.0060904571064</v>
      </c>
      <c r="J51" s="132">
        <f>IF(RES_hhdet_in_fec!J51=0,0,RES_hhdet_in_fec!J51/0.086*1000000/RES_hhdet_in_new!J51)</f>
        <v>2675.9078958988248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2587.7074411890608</v>
      </c>
      <c r="M51" s="132">
        <f>IF(RES_hhdet_in_fec!M51=0,0,RES_hhdet_in_fec!M51/0.086*1000000/RES_hhdet_in_new!M51)</f>
        <v>2671.5860445076182</v>
      </c>
      <c r="N51" s="132">
        <f>IF(RES_hhdet_in_fec!N51=0,0,RES_hhdet_in_fec!N51/0.086*1000000/RES_hhdet_in_new!N51)</f>
        <v>2576.6026880635209</v>
      </c>
      <c r="O51" s="132">
        <f>IF(RES_hhdet_in_fec!O51=0,0,RES_hhdet_in_fec!O51/0.086*1000000/RES_hhdet_in_new!O51)</f>
        <v>2581.293733447355</v>
      </c>
      <c r="P51" s="132">
        <f>IF(RES_hhdet_in_fec!P51=0,0,RES_hhdet_in_fec!P51/0.086*1000000/RES_hhdet_in_new!P51)</f>
        <v>2589.9210526498523</v>
      </c>
      <c r="Q51" s="132">
        <f>IF(RES_hhdet_in_fec!Q51=0,0,RES_hhdet_in_fec!Q51/0.086*1000000/RES_hhdet_in_new!Q51)</f>
        <v>2549.8888297783715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2093.574709026308</v>
      </c>
      <c r="D52" s="165">
        <f>IF(RES_hhdet_in_fec!D52=0,0,RES_hhdet_in_fec!D52/0.086*1000000/RES_hhdet_in_new!D51)</f>
        <v>2013.755694505699</v>
      </c>
      <c r="E52" s="165">
        <f>IF(RES_hhdet_in_fec!E52=0,0,RES_hhdet_in_fec!E52/0.086*1000000/RES_hhdet_in_new!E51)</f>
        <v>2125.0811530043379</v>
      </c>
      <c r="F52" s="165">
        <f>IF(RES_hhdet_in_fec!F52=0,0,RES_hhdet_in_fec!F52/0.086*1000000/RES_hhdet_in_new!F51)</f>
        <v>2086.7548644621461</v>
      </c>
      <c r="G52" s="165">
        <f>IF(RES_hhdet_in_fec!G52=0,0,RES_hhdet_in_fec!G52/0.086*1000000/RES_hhdet_in_new!G51)</f>
        <v>2051.496640597496</v>
      </c>
      <c r="H52" s="165">
        <f>IF(RES_hhdet_in_fec!H52=0,0,RES_hhdet_in_fec!H52/0.086*1000000/RES_hhdet_in_new!H51)</f>
        <v>2105.8505798640299</v>
      </c>
      <c r="I52" s="165">
        <f>IF(RES_hhdet_in_fec!I52=0,0,RES_hhdet_in_fec!I52/0.086*1000000/RES_hhdet_in_new!I51)</f>
        <v>1972.9390507944574</v>
      </c>
      <c r="J52" s="165">
        <f>IF(RES_hhdet_in_fec!J52=0,0,RES_hhdet_in_fec!J52/0.086*1000000/RES_hhdet_in_new!J51)</f>
        <v>2083.6786907638339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1988.6691946516125</v>
      </c>
      <c r="M52" s="165">
        <f>IF(RES_hhdet_in_fec!M52=0,0,RES_hhdet_in_fec!M52/0.086*1000000/RES_hhdet_in_new!M51)</f>
        <v>2075.6785987234275</v>
      </c>
      <c r="N52" s="165">
        <f>IF(RES_hhdet_in_fec!N52=0,0,RES_hhdet_in_fec!N52/0.086*1000000/RES_hhdet_in_new!N51)</f>
        <v>1979.740790362453</v>
      </c>
      <c r="O52" s="165">
        <f>IF(RES_hhdet_in_fec!O52=0,0,RES_hhdet_in_fec!O52/0.086*1000000/RES_hhdet_in_new!O51)</f>
        <v>1981.0345549416036</v>
      </c>
      <c r="P52" s="165">
        <f>IF(RES_hhdet_in_fec!P52=0,0,RES_hhdet_in_fec!P52/0.086*1000000/RES_hhdet_in_new!P51)</f>
        <v>1991.2721160969963</v>
      </c>
      <c r="Q52" s="165">
        <f>IF(RES_hhdet_in_fec!Q52=0,0,RES_hhdet_in_fec!Q52/0.086*1000000/RES_hhdet_in_new!Q51)</f>
        <v>1958.6357008293116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586.54854485227736</v>
      </c>
      <c r="D53" s="164">
        <f>IF(RES_hhdet_in_fec!D53=0,0,RES_hhdet_in_fec!D53/0.086*1000000/RES_hhdet_in_new!D51)</f>
        <v>582.02419095407242</v>
      </c>
      <c r="E53" s="164">
        <f>IF(RES_hhdet_in_fec!E53=0,0,RES_hhdet_in_fec!E53/0.086*1000000/RES_hhdet_in_new!E51)</f>
        <v>588.94865841864635</v>
      </c>
      <c r="F53" s="164">
        <f>IF(RES_hhdet_in_fec!F53=0,0,RES_hhdet_in_fec!F53/0.086*1000000/RES_hhdet_in_new!F51)</f>
        <v>591.16593872377371</v>
      </c>
      <c r="G53" s="164">
        <f>IF(RES_hhdet_in_fec!G53=0,0,RES_hhdet_in_fec!G53/0.086*1000000/RES_hhdet_in_new!G51)</f>
        <v>587.13823405033656</v>
      </c>
      <c r="H53" s="164">
        <f>IF(RES_hhdet_in_fec!H53=0,0,RES_hhdet_in_fec!H53/0.086*1000000/RES_hhdet_in_new!H51)</f>
        <v>586.94666925782246</v>
      </c>
      <c r="I53" s="164">
        <f>IF(RES_hhdet_in_fec!I53=0,0,RES_hhdet_in_fec!I53/0.086*1000000/RES_hhdet_in_new!I51)</f>
        <v>582.06703966264877</v>
      </c>
      <c r="J53" s="164">
        <f>IF(RES_hhdet_in_fec!J53=0,0,RES_hhdet_in_fec!J53/0.086*1000000/RES_hhdet_in_new!J51)</f>
        <v>592.22920513499048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599.03824653744812</v>
      </c>
      <c r="M53" s="164">
        <f>IF(RES_hhdet_in_fec!M53=0,0,RES_hhdet_in_fec!M53/0.086*1000000/RES_hhdet_in_new!M51)</f>
        <v>595.90744578419105</v>
      </c>
      <c r="N53" s="164">
        <f>IF(RES_hhdet_in_fec!N53=0,0,RES_hhdet_in_fec!N53/0.086*1000000/RES_hhdet_in_new!N51)</f>
        <v>596.86189770106773</v>
      </c>
      <c r="O53" s="164">
        <f>IF(RES_hhdet_in_fec!O53=0,0,RES_hhdet_in_fec!O53/0.086*1000000/RES_hhdet_in_new!O51)</f>
        <v>600.25917850575127</v>
      </c>
      <c r="P53" s="164">
        <f>IF(RES_hhdet_in_fec!P53=0,0,RES_hhdet_in_fec!P53/0.086*1000000/RES_hhdet_in_new!P51)</f>
        <v>598.64893655285596</v>
      </c>
      <c r="Q53" s="164">
        <f>IF(RES_hhdet_in_fec!Q53=0,0,RES_hhdet_in_fec!Q53/0.086*1000000/RES_hhdet_in_new!Q51)</f>
        <v>591.25312894905983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2903.9517937870633</v>
      </c>
      <c r="D54" s="162">
        <f>IF(RES_hhdet_in_fec!D54=0,0,RES_hhdet_in_fec!D54/0.086*1000000/RES_hhdet_in_new!D54)</f>
        <v>3269.2134639707901</v>
      </c>
      <c r="E54" s="162">
        <f>IF(RES_hhdet_in_fec!E54=0,0,RES_hhdet_in_fec!E54/0.086*1000000/RES_hhdet_in_new!E54)</f>
        <v>3056.679700688509</v>
      </c>
      <c r="F54" s="162">
        <f>IF(RES_hhdet_in_fec!F54=0,0,RES_hhdet_in_fec!F54/0.086*1000000/RES_hhdet_in_new!F54)</f>
        <v>3240.0006335615385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2898.9000992865813</v>
      </c>
      <c r="I54" s="162">
        <f>IF(RES_hhdet_in_fec!I54=0,0,RES_hhdet_in_fec!I54/0.086*1000000/RES_hhdet_in_new!I54)</f>
        <v>2881.3617855915086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2793.1490866857635</v>
      </c>
      <c r="L54" s="162">
        <f>IF(RES_hhdet_in_fec!L54=0,0,RES_hhdet_in_fec!L54/0.086*1000000/RES_hhdet_in_new!L54)</f>
        <v>2635.9384620823184</v>
      </c>
      <c r="M54" s="162">
        <f>IF(RES_hhdet_in_fec!M54=0,0,RES_hhdet_in_fec!M54/0.086*1000000/RES_hhdet_in_new!M54)</f>
        <v>2567.57399563014</v>
      </c>
      <c r="N54" s="162">
        <f>IF(RES_hhdet_in_fec!N54=0,0,RES_hhdet_in_fec!N54/0.086*1000000/RES_hhdet_in_new!N54)</f>
        <v>2994.7283138730013</v>
      </c>
      <c r="O54" s="162">
        <f>IF(RES_hhdet_in_fec!O54=0,0,RES_hhdet_in_fec!O54/0.086*1000000/RES_hhdet_in_new!O54)</f>
        <v>3114.0034388513545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2541.6171130915982</v>
      </c>
      <c r="D55" s="160">
        <f>IF(RES_hhdet_in_fec!D55=0,0,RES_hhdet_in_fec!D55/0.086*1000000/RES_hhdet_in_new!D55)</f>
        <v>2804.7983228890334</v>
      </c>
      <c r="E55" s="160">
        <f>IF(RES_hhdet_in_fec!E55=0,0,RES_hhdet_in_fec!E55/0.086*1000000/RES_hhdet_in_new!E55)</f>
        <v>2656.6220145408797</v>
      </c>
      <c r="F55" s="160">
        <f>IF(RES_hhdet_in_fec!F55=0,0,RES_hhdet_in_fec!F55/0.086*1000000/RES_hhdet_in_new!F55)</f>
        <v>2788.9231307618575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2535.5280363165343</v>
      </c>
      <c r="I55" s="160">
        <f>IF(RES_hhdet_in_fec!I55=0,0,RES_hhdet_in_fec!I55/0.086*1000000/RES_hhdet_in_new!I55)</f>
        <v>2521.9108900744641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2430.3564962449468</v>
      </c>
      <c r="L55" s="160">
        <f>IF(RES_hhdet_in_fec!L55=0,0,RES_hhdet_in_fec!L55/0.086*1000000/RES_hhdet_in_new!L55)</f>
        <v>2322.7366047854844</v>
      </c>
      <c r="M55" s="160">
        <f>IF(RES_hhdet_in_fec!M55=0,0,RES_hhdet_in_fec!M55/0.086*1000000/RES_hhdet_in_new!M55)</f>
        <v>2268.7763062233107</v>
      </c>
      <c r="N55" s="160">
        <f>IF(RES_hhdet_in_fec!N55=0,0,RES_hhdet_in_fec!N55/0.086*1000000/RES_hhdet_in_new!N55)</f>
        <v>2568.5343886162991</v>
      </c>
      <c r="O55" s="160">
        <f>IF(RES_hhdet_in_fec!O55=0,0,RES_hhdet_in_fec!O55/0.086*1000000/RES_hhdet_in_new!O55)</f>
        <v>2655.9244583912969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1951.2173157519967</v>
      </c>
      <c r="D56" s="156">
        <f>IF(RES_hhdet_in_fec!D56=0,0,RES_hhdet_in_fec!D56/0.086*1000000/RES_hhdet_in_new!D55)</f>
        <v>2214.2308190120871</v>
      </c>
      <c r="E56" s="156">
        <f>IF(RES_hhdet_in_fec!E56=0,0,RES_hhdet_in_fec!E56/0.086*1000000/RES_hhdet_in_new!E55)</f>
        <v>2067.5851803884016</v>
      </c>
      <c r="F56" s="156">
        <f>IF(RES_hhdet_in_fec!F56=0,0,RES_hhdet_in_fec!F56/0.086*1000000/RES_hhdet_in_new!F55)</f>
        <v>2194.92788883617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1951.5765745059216</v>
      </c>
      <c r="I56" s="156">
        <f>IF(RES_hhdet_in_fec!I56=0,0,RES_hhdet_in_fec!I56/0.086*1000000/RES_hhdet_in_new!I55)</f>
        <v>1940.2869074631349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1838.6087205206516</v>
      </c>
      <c r="L56" s="156">
        <f>IF(RES_hhdet_in_fec!L56=0,0,RES_hhdet_in_fec!L56/0.086*1000000/RES_hhdet_in_new!L55)</f>
        <v>1721.1552107708314</v>
      </c>
      <c r="M56" s="156">
        <f>IF(RES_hhdet_in_fec!M56=0,0,RES_hhdet_in_fec!M56/0.086*1000000/RES_hhdet_in_new!M55)</f>
        <v>1674.718631654589</v>
      </c>
      <c r="N56" s="156">
        <f>IF(RES_hhdet_in_fec!N56=0,0,RES_hhdet_in_fec!N56/0.086*1000000/RES_hhdet_in_new!N55)</f>
        <v>1965.196181020425</v>
      </c>
      <c r="O56" s="156">
        <f>IF(RES_hhdet_in_fec!O56=0,0,RES_hhdet_in_fec!O56/0.086*1000000/RES_hhdet_in_new!O55)</f>
        <v>2049.1631878785838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590.39979733960149</v>
      </c>
      <c r="D57" s="156">
        <f>IF(RES_hhdet_in_fec!D57=0,0,RES_hhdet_in_fec!D57/0.086*1000000/RES_hhdet_in_new!D55)</f>
        <v>590.56750387694615</v>
      </c>
      <c r="E57" s="156">
        <f>IF(RES_hhdet_in_fec!E57=0,0,RES_hhdet_in_fec!E57/0.086*1000000/RES_hhdet_in_new!E55)</f>
        <v>589.03683415247838</v>
      </c>
      <c r="F57" s="156">
        <f>IF(RES_hhdet_in_fec!F57=0,0,RES_hhdet_in_fec!F57/0.086*1000000/RES_hhdet_in_new!F55)</f>
        <v>593.99524192568686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583.95146181061318</v>
      </c>
      <c r="I57" s="156">
        <f>IF(RES_hhdet_in_fec!I57=0,0,RES_hhdet_in_fec!I57/0.086*1000000/RES_hhdet_in_new!I55)</f>
        <v>581.62398261132944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591.74777572429525</v>
      </c>
      <c r="L57" s="156">
        <f>IF(RES_hhdet_in_fec!L57=0,0,RES_hhdet_in_fec!L57/0.086*1000000/RES_hhdet_in_new!L55)</f>
        <v>601.5813940146528</v>
      </c>
      <c r="M57" s="156">
        <f>IF(RES_hhdet_in_fec!M57=0,0,RES_hhdet_in_fec!M57/0.086*1000000/RES_hhdet_in_new!M55)</f>
        <v>594.05767456872184</v>
      </c>
      <c r="N57" s="156">
        <f>IF(RES_hhdet_in_fec!N57=0,0,RES_hhdet_in_fec!N57/0.086*1000000/RES_hhdet_in_new!N55)</f>
        <v>603.338207595874</v>
      </c>
      <c r="O57" s="156">
        <f>IF(RES_hhdet_in_fec!O57=0,0,RES_hhdet_in_fec!O57/0.086*1000000/RES_hhdet_in_new!O55)</f>
        <v>606.76127051271283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878.04365840697972</v>
      </c>
      <c r="D58" s="157">
        <f>IF(SUM(RES_hhdet_in_fec!D59:D60)=0,0,SUM(RES_hhdet_in_fec!D59:D60)/0.086*1000000/SUM(RES_hhdet_in_new!D59:D60))</f>
        <v>937.70122433868494</v>
      </c>
      <c r="E58" s="157">
        <f>IF(SUM(RES_hhdet_in_fec!E59:E60)=0,0,SUM(RES_hhdet_in_fec!E59:E60)/0.086*1000000/SUM(RES_hhdet_in_new!E59:E60))</f>
        <v>988.25692502265008</v>
      </c>
      <c r="F58" s="157">
        <f>IF(SUM(RES_hhdet_in_fec!F59:F60)=0,0,SUM(RES_hhdet_in_fec!F59:F60)/0.086*1000000/SUM(RES_hhdet_in_new!F59:F60))</f>
        <v>1005.5701532455217</v>
      </c>
      <c r="G58" s="157">
        <f>IF(SUM(RES_hhdet_in_fec!G59:G60)=0,0,SUM(RES_hhdet_in_fec!G59:G60)/0.086*1000000/SUM(RES_hhdet_in_new!G59:G60))</f>
        <v>1039.1371618333153</v>
      </c>
      <c r="H58" s="157">
        <f>IF(SUM(RES_hhdet_in_fec!H59:H60)=0,0,SUM(RES_hhdet_in_fec!H59:H60)/0.086*1000000/SUM(RES_hhdet_in_new!H59:H60))</f>
        <v>977.71274967014904</v>
      </c>
      <c r="I58" s="157">
        <f>IF(SUM(RES_hhdet_in_fec!I59:I60)=0,0,SUM(RES_hhdet_in_fec!I59:I60)/0.086*1000000/SUM(RES_hhdet_in_new!I59:I60))</f>
        <v>971.28722788302969</v>
      </c>
      <c r="J58" s="157">
        <f>IF(SUM(RES_hhdet_in_fec!J59:J60)=0,0,SUM(RES_hhdet_in_fec!J59:J60)/0.086*1000000/SUM(RES_hhdet_in_new!J59:J60))</f>
        <v>871.15548599510134</v>
      </c>
      <c r="K58" s="157">
        <f>IF(SUM(RES_hhdet_in_fec!K59:K60)=0,0,SUM(RES_hhdet_in_fec!K59:K60)/0.086*1000000/SUM(RES_hhdet_in_new!K59:K60))</f>
        <v>879.99368544558206</v>
      </c>
      <c r="L58" s="157">
        <f>IF(SUM(RES_hhdet_in_fec!L59:L60)=0,0,SUM(RES_hhdet_in_fec!L59:L60)/0.086*1000000/SUM(RES_hhdet_in_new!L59:L60))</f>
        <v>843.91873111860775</v>
      </c>
      <c r="M58" s="157">
        <f>IF(SUM(RES_hhdet_in_fec!M59:M60)=0,0,SUM(RES_hhdet_in_fec!M59:M60)/0.086*1000000/SUM(RES_hhdet_in_new!M59:M60))</f>
        <v>852.01717514627239</v>
      </c>
      <c r="N58" s="157">
        <f>IF(SUM(RES_hhdet_in_fec!N59:N60)=0,0,SUM(RES_hhdet_in_fec!N59:N60)/0.086*1000000/SUM(RES_hhdet_in_new!N59:N60))</f>
        <v>925.99786900047729</v>
      </c>
      <c r="O58" s="157">
        <f>IF(SUM(RES_hhdet_in_fec!O59:O60)=0,0,SUM(RES_hhdet_in_fec!O59:O60)/0.086*1000000/SUM(RES_hhdet_in_new!O59:O60))</f>
        <v>959.21806803254856</v>
      </c>
      <c r="P58" s="157">
        <f>IF(SUM(RES_hhdet_in_fec!P59:P60)=0,0,SUM(RES_hhdet_in_fec!P59:P60)/0.086*1000000/SUM(RES_hhdet_in_new!P59:P60))</f>
        <v>1007.1171970075646</v>
      </c>
      <c r="Q58" s="157">
        <f>IF(SUM(RES_hhdet_in_fec!Q59:Q60)=0,0,SUM(RES_hhdet_in_fec!Q59:Q60)/0.086*1000000/SUM(RES_hhdet_in_new!Q59:Q60))</f>
        <v>1105.6879165094761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878.04365840697972</v>
      </c>
      <c r="D60" s="57">
        <f>IF(RES_hhdet_in_fec!D60=0,0,RES_hhdet_in_fec!D60/0.086*1000000/RES_hhdet_in_new!D60)</f>
        <v>937.70122433868494</v>
      </c>
      <c r="E60" s="57">
        <f>IF(RES_hhdet_in_fec!E60=0,0,RES_hhdet_in_fec!E60/0.086*1000000/RES_hhdet_in_new!E60)</f>
        <v>988.25692502265008</v>
      </c>
      <c r="F60" s="57">
        <f>IF(RES_hhdet_in_fec!F60=0,0,RES_hhdet_in_fec!F60/0.086*1000000/RES_hhdet_in_new!F60)</f>
        <v>1005.5701532455217</v>
      </c>
      <c r="G60" s="57">
        <f>IF(RES_hhdet_in_fec!G60=0,0,RES_hhdet_in_fec!G60/0.086*1000000/RES_hhdet_in_new!G60)</f>
        <v>1039.1371618333153</v>
      </c>
      <c r="H60" s="57">
        <f>IF(RES_hhdet_in_fec!H60=0,0,RES_hhdet_in_fec!H60/0.086*1000000/RES_hhdet_in_new!H60)</f>
        <v>977.71274967014904</v>
      </c>
      <c r="I60" s="57">
        <f>IF(RES_hhdet_in_fec!I60=0,0,RES_hhdet_in_fec!I60/0.086*1000000/RES_hhdet_in_new!I60)</f>
        <v>971.28722788302969</v>
      </c>
      <c r="J60" s="57">
        <f>IF(RES_hhdet_in_fec!J60=0,0,RES_hhdet_in_fec!J60/0.086*1000000/RES_hhdet_in_new!J60)</f>
        <v>871.15548599510134</v>
      </c>
      <c r="K60" s="57">
        <f>IF(RES_hhdet_in_fec!K60=0,0,RES_hhdet_in_fec!K60/0.086*1000000/RES_hhdet_in_new!K60)</f>
        <v>879.99368544558206</v>
      </c>
      <c r="L60" s="57">
        <f>IF(RES_hhdet_in_fec!L60=0,0,RES_hhdet_in_fec!L60/0.086*1000000/RES_hhdet_in_new!L60)</f>
        <v>843.91873111860775</v>
      </c>
      <c r="M60" s="57">
        <f>IF(RES_hhdet_in_fec!M60=0,0,RES_hhdet_in_fec!M60/0.086*1000000/RES_hhdet_in_new!M60)</f>
        <v>852.01717514627239</v>
      </c>
      <c r="N60" s="57">
        <f>IF(RES_hhdet_in_fec!N60=0,0,RES_hhdet_in_fec!N60/0.086*1000000/RES_hhdet_in_new!N60)</f>
        <v>925.99786900047729</v>
      </c>
      <c r="O60" s="57">
        <f>IF(RES_hhdet_in_fec!O60=0,0,RES_hhdet_in_fec!O60/0.086*1000000/RES_hhdet_in_new!O60)</f>
        <v>959.21806803254856</v>
      </c>
      <c r="P60" s="57">
        <f>IF(RES_hhdet_in_fec!P60=0,0,RES_hhdet_in_fec!P60/0.086*1000000/RES_hhdet_in_new!P60)</f>
        <v>1007.1171970075646</v>
      </c>
      <c r="Q60" s="57">
        <f>IF(RES_hhdet_in_fec!Q60=0,0,RES_hhdet_in_fec!Q60/0.086*1000000/RES_hhdet_in_new!Q60)</f>
        <v>1105.6879165094761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23364.23008226079</v>
      </c>
      <c r="D62" s="168">
        <f t="shared" ref="D62" si="52">SUM(D63,D66,D68,D77)</f>
        <v>22151.375164968948</v>
      </c>
      <c r="E62" s="168">
        <f t="shared" ref="E62" si="53">SUM(E63,E66,E68,E77)</f>
        <v>22395.726667691768</v>
      </c>
      <c r="F62" s="168">
        <f t="shared" ref="F62" si="54">SUM(F63,F66,F68,F77)</f>
        <v>23510.772986271844</v>
      </c>
      <c r="G62" s="168">
        <f t="shared" ref="G62" si="55">SUM(G63,G66,G68,G77)</f>
        <v>22021.763644624811</v>
      </c>
      <c r="H62" s="168">
        <f t="shared" ref="H62" si="56">SUM(H63,H66,H68,H77)</f>
        <v>19806.99571701961</v>
      </c>
      <c r="I62" s="168">
        <f t="shared" ref="I62" si="57">SUM(I63,I66,I68,I77)</f>
        <v>18716.222102195527</v>
      </c>
      <c r="J62" s="168">
        <f t="shared" ref="J62" si="58">SUM(J63,J66,J68,J77)</f>
        <v>18578.146891175893</v>
      </c>
      <c r="K62" s="168">
        <f t="shared" ref="K62" si="59">SUM(K63,K66,K68,K77)</f>
        <v>17985.143766794085</v>
      </c>
      <c r="L62" s="168">
        <f t="shared" ref="L62" si="60">SUM(L63,L66,L68,L77)</f>
        <v>21073.273724626386</v>
      </c>
      <c r="M62" s="168">
        <f t="shared" ref="M62" si="61">SUM(M63,M66,M68,M77)</f>
        <v>16397.650815497695</v>
      </c>
      <c r="N62" s="168">
        <f t="shared" ref="N62" si="62">SUM(N63,N66,N68,N77)</f>
        <v>17585.435192081124</v>
      </c>
      <c r="O62" s="168">
        <f t="shared" ref="O62" si="63">SUM(O63,O66,O68,O77)</f>
        <v>19259.080869363854</v>
      </c>
      <c r="P62" s="168">
        <f t="shared" ref="P62" si="64">SUM(P63,P66,P68,P77)</f>
        <v>15608.90571988442</v>
      </c>
      <c r="Q62" s="168">
        <f t="shared" ref="Q62" si="65">SUM(Q63,Q66,Q68,Q77)</f>
        <v>17084.041204933612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18301.299983864126</v>
      </c>
      <c r="D63" s="157">
        <f t="shared" si="66"/>
        <v>17183.625749495845</v>
      </c>
      <c r="E63" s="157">
        <f t="shared" si="66"/>
        <v>17534.47226541282</v>
      </c>
      <c r="F63" s="157">
        <f t="shared" si="66"/>
        <v>18637.989152442402</v>
      </c>
      <c r="G63" s="157">
        <f t="shared" si="66"/>
        <v>17059.646551408267</v>
      </c>
      <c r="H63" s="157">
        <f t="shared" si="66"/>
        <v>15104.888411383316</v>
      </c>
      <c r="I63" s="157">
        <f t="shared" si="66"/>
        <v>13997.725747300541</v>
      </c>
      <c r="J63" s="157">
        <f t="shared" si="66"/>
        <v>14101.291340508616</v>
      </c>
      <c r="K63" s="157">
        <f t="shared" si="66"/>
        <v>13512.137264168661</v>
      </c>
      <c r="L63" s="157">
        <f t="shared" si="66"/>
        <v>16437.776993396874</v>
      </c>
      <c r="M63" s="157">
        <f t="shared" si="66"/>
        <v>12030.000318535143</v>
      </c>
      <c r="N63" s="157">
        <f t="shared" si="66"/>
        <v>13142.082533447714</v>
      </c>
      <c r="O63" s="157">
        <f t="shared" si="66"/>
        <v>14867.620895732707</v>
      </c>
      <c r="P63" s="157">
        <f t="shared" si="66"/>
        <v>10988.380207269265</v>
      </c>
      <c r="Q63" s="157">
        <f t="shared" si="66"/>
        <v>12689.425332428817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17927.528634796345</v>
      </c>
      <c r="D64" s="156">
        <f>IF(RES_hhdet_in_fec!D64=0,0,RES_hhdet_in_fec!D64/0.086*1000000/RES_hhdet_in_new!D64)</f>
        <v>16581.42441962591</v>
      </c>
      <c r="E64" s="156">
        <f>IF(RES_hhdet_in_fec!E64=0,0,RES_hhdet_in_fec!E64/0.086*1000000/RES_hhdet_in_new!E64)</f>
        <v>16989.359043660224</v>
      </c>
      <c r="F64" s="156">
        <f>IF(RES_hhdet_in_fec!F64=0,0,RES_hhdet_in_fec!F64/0.086*1000000/RES_hhdet_in_new!F64)</f>
        <v>18007.691410969324</v>
      </c>
      <c r="G64" s="156">
        <f>IF(RES_hhdet_in_fec!G64=0,0,RES_hhdet_in_fec!G64/0.086*1000000/RES_hhdet_in_new!G64)</f>
        <v>16477.171420953106</v>
      </c>
      <c r="H64" s="156">
        <f>IF(RES_hhdet_in_fec!H64=0,0,RES_hhdet_in_fec!H64/0.086*1000000/RES_hhdet_in_new!H64)</f>
        <v>14719.997984342057</v>
      </c>
      <c r="I64" s="156">
        <f>IF(RES_hhdet_in_fec!I64=0,0,RES_hhdet_in_fec!I64/0.086*1000000/RES_hhdet_in_new!I64)</f>
        <v>13623.326261340506</v>
      </c>
      <c r="J64" s="156">
        <f>IF(RES_hhdet_in_fec!J64=0,0,RES_hhdet_in_fec!J64/0.086*1000000/RES_hhdet_in_new!J64)</f>
        <v>13940.547259847102</v>
      </c>
      <c r="K64" s="156">
        <f>IF(RES_hhdet_in_fec!K64=0,0,RES_hhdet_in_fec!K64/0.086*1000000/RES_hhdet_in_new!K64)</f>
        <v>13334.709971102406</v>
      </c>
      <c r="L64" s="156">
        <f>IF(RES_hhdet_in_fec!L64=0,0,RES_hhdet_in_fec!L64/0.086*1000000/RES_hhdet_in_new!L64)</f>
        <v>16308.862924992342</v>
      </c>
      <c r="M64" s="156">
        <f>IF(RES_hhdet_in_fec!M64=0,0,RES_hhdet_in_fec!M64/0.086*1000000/RES_hhdet_in_new!M64)</f>
        <v>11931.159356135922</v>
      </c>
      <c r="N64" s="156">
        <f>IF(RES_hhdet_in_fec!N64=0,0,RES_hhdet_in_fec!N64/0.086*1000000/RES_hhdet_in_new!N64)</f>
        <v>12967.294299068606</v>
      </c>
      <c r="O64" s="156">
        <f>IF(RES_hhdet_in_fec!O64=0,0,RES_hhdet_in_fec!O64/0.086*1000000/RES_hhdet_in_new!O64)</f>
        <v>14679.18010530524</v>
      </c>
      <c r="P64" s="156">
        <f>IF(RES_hhdet_in_fec!P64=0,0,RES_hhdet_in_fec!P64/0.086*1000000/RES_hhdet_in_new!P64)</f>
        <v>10794.47660048226</v>
      </c>
      <c r="Q64" s="156">
        <f>IF(RES_hhdet_in_fec!Q64=0,0,RES_hhdet_in_fec!Q64/0.086*1000000/RES_hhdet_in_new!Q64)</f>
        <v>12482.973169475115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373.77134906778105</v>
      </c>
      <c r="D65" s="156">
        <f>IF(RES_hhdet_in_fec!D65=0,0,RES_hhdet_in_fec!D65/0.086*1000000/RES_hhdet_in_new!D64)</f>
        <v>602.20132986993531</v>
      </c>
      <c r="E65" s="156">
        <f>IF(RES_hhdet_in_fec!E65=0,0,RES_hhdet_in_fec!E65/0.086*1000000/RES_hhdet_in_new!E64)</f>
        <v>545.11322175259431</v>
      </c>
      <c r="F65" s="156">
        <f>IF(RES_hhdet_in_fec!F65=0,0,RES_hhdet_in_fec!F65/0.086*1000000/RES_hhdet_in_new!F64)</f>
        <v>630.29774147307864</v>
      </c>
      <c r="G65" s="156">
        <f>IF(RES_hhdet_in_fec!G65=0,0,RES_hhdet_in_fec!G65/0.086*1000000/RES_hhdet_in_new!G64)</f>
        <v>582.47513045516223</v>
      </c>
      <c r="H65" s="156">
        <f>IF(RES_hhdet_in_fec!H65=0,0,RES_hhdet_in_fec!H65/0.086*1000000/RES_hhdet_in_new!H64)</f>
        <v>384.89042704125933</v>
      </c>
      <c r="I65" s="156">
        <f>IF(RES_hhdet_in_fec!I65=0,0,RES_hhdet_in_fec!I65/0.086*1000000/RES_hhdet_in_new!I64)</f>
        <v>374.39948596003529</v>
      </c>
      <c r="J65" s="156">
        <f>IF(RES_hhdet_in_fec!J65=0,0,RES_hhdet_in_fec!J65/0.086*1000000/RES_hhdet_in_new!J64)</f>
        <v>160.74408066151386</v>
      </c>
      <c r="K65" s="156">
        <f>IF(RES_hhdet_in_fec!K65=0,0,RES_hhdet_in_fec!K65/0.086*1000000/RES_hhdet_in_new!K64)</f>
        <v>177.4272930662558</v>
      </c>
      <c r="L65" s="156">
        <f>IF(RES_hhdet_in_fec!L65=0,0,RES_hhdet_in_fec!L65/0.086*1000000/RES_hhdet_in_new!L64)</f>
        <v>128.91406840453203</v>
      </c>
      <c r="M65" s="156">
        <f>IF(RES_hhdet_in_fec!M65=0,0,RES_hhdet_in_fec!M65/0.086*1000000/RES_hhdet_in_new!M64)</f>
        <v>98.840962399221567</v>
      </c>
      <c r="N65" s="156">
        <f>IF(RES_hhdet_in_fec!N65=0,0,RES_hhdet_in_fec!N65/0.086*1000000/RES_hhdet_in_new!N64)</f>
        <v>174.78823437910822</v>
      </c>
      <c r="O65" s="156">
        <f>IF(RES_hhdet_in_fec!O65=0,0,RES_hhdet_in_fec!O65/0.086*1000000/RES_hhdet_in_new!O64)</f>
        <v>188.4407904274662</v>
      </c>
      <c r="P65" s="156">
        <f>IF(RES_hhdet_in_fec!P65=0,0,RES_hhdet_in_fec!P65/0.086*1000000/RES_hhdet_in_new!P64)</f>
        <v>193.90360678700557</v>
      </c>
      <c r="Q65" s="156">
        <f>IF(RES_hhdet_in_fec!Q65=0,0,RES_hhdet_in_fec!Q65/0.086*1000000/RES_hhdet_in_new!Q64)</f>
        <v>206.45216295370201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821.41894953333372</v>
      </c>
      <c r="D66" s="157">
        <f t="shared" si="67"/>
        <v>790.74545833254786</v>
      </c>
      <c r="E66" s="157">
        <f t="shared" si="67"/>
        <v>760.76154414627206</v>
      </c>
      <c r="F66" s="157">
        <f t="shared" si="67"/>
        <v>732.11744057015949</v>
      </c>
      <c r="G66" s="157">
        <f t="shared" si="67"/>
        <v>704.12660845629841</v>
      </c>
      <c r="H66" s="157">
        <f t="shared" si="67"/>
        <v>656.32868474168936</v>
      </c>
      <c r="I66" s="157">
        <f t="shared" si="67"/>
        <v>617.19229051207151</v>
      </c>
      <c r="J66" s="157">
        <f t="shared" si="67"/>
        <v>683.62722563379634</v>
      </c>
      <c r="K66" s="157">
        <f t="shared" si="67"/>
        <v>648.87802988451551</v>
      </c>
      <c r="L66" s="157">
        <f t="shared" si="67"/>
        <v>591.77197776718708</v>
      </c>
      <c r="M66" s="157">
        <f t="shared" si="67"/>
        <v>564.41068495566378</v>
      </c>
      <c r="N66" s="157">
        <f t="shared" si="67"/>
        <v>546.07644269018851</v>
      </c>
      <c r="O66" s="157">
        <f t="shared" si="67"/>
        <v>524.21522358175798</v>
      </c>
      <c r="P66" s="157">
        <f t="shared" si="67"/>
        <v>510.73649187741478</v>
      </c>
      <c r="Q66" s="157">
        <f t="shared" si="67"/>
        <v>522.39551927377454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821.41894953333372</v>
      </c>
      <c r="D67" s="156">
        <f>IF(RES_hhdet_in_fec!D67=0,0,RES_hhdet_in_fec!D67/0.086*1000000/RES_hhdet_in_new!D67)</f>
        <v>790.74545833254786</v>
      </c>
      <c r="E67" s="156">
        <f>IF(RES_hhdet_in_fec!E67=0,0,RES_hhdet_in_fec!E67/0.086*1000000/RES_hhdet_in_new!E67)</f>
        <v>760.76154414627206</v>
      </c>
      <c r="F67" s="156">
        <f>IF(RES_hhdet_in_fec!F67=0,0,RES_hhdet_in_fec!F67/0.086*1000000/RES_hhdet_in_new!F67)</f>
        <v>732.11744057015949</v>
      </c>
      <c r="G67" s="156">
        <f>IF(RES_hhdet_in_fec!G67=0,0,RES_hhdet_in_fec!G67/0.086*1000000/RES_hhdet_in_new!G67)</f>
        <v>704.12660845629841</v>
      </c>
      <c r="H67" s="156">
        <f>IF(RES_hhdet_in_fec!H67=0,0,RES_hhdet_in_fec!H67/0.086*1000000/RES_hhdet_in_new!H67)</f>
        <v>656.32868474168936</v>
      </c>
      <c r="I67" s="156">
        <f>IF(RES_hhdet_in_fec!I67=0,0,RES_hhdet_in_fec!I67/0.086*1000000/RES_hhdet_in_new!I67)</f>
        <v>617.19229051207151</v>
      </c>
      <c r="J67" s="156">
        <f>IF(RES_hhdet_in_fec!J67=0,0,RES_hhdet_in_fec!J67/0.086*1000000/RES_hhdet_in_new!J67)</f>
        <v>683.62722563379634</v>
      </c>
      <c r="K67" s="156">
        <f>IF(RES_hhdet_in_fec!K67=0,0,RES_hhdet_in_fec!K67/0.086*1000000/RES_hhdet_in_new!K67)</f>
        <v>648.87802988451551</v>
      </c>
      <c r="L67" s="156">
        <f>IF(RES_hhdet_in_fec!L67=0,0,RES_hhdet_in_fec!L67/0.086*1000000/RES_hhdet_in_new!L67)</f>
        <v>591.77197776718708</v>
      </c>
      <c r="M67" s="156">
        <f>IF(RES_hhdet_in_fec!M67=0,0,RES_hhdet_in_fec!M67/0.086*1000000/RES_hhdet_in_new!M67)</f>
        <v>564.41068495566378</v>
      </c>
      <c r="N67" s="156">
        <f>IF(RES_hhdet_in_fec!N67=0,0,RES_hhdet_in_fec!N67/0.086*1000000/RES_hhdet_in_new!N67)</f>
        <v>546.07644269018851</v>
      </c>
      <c r="O67" s="156">
        <f>IF(RES_hhdet_in_fec!O67=0,0,RES_hhdet_in_fec!O67/0.086*1000000/RES_hhdet_in_new!O67)</f>
        <v>524.21522358175798</v>
      </c>
      <c r="P67" s="156">
        <f>IF(RES_hhdet_in_fec!P67=0,0,RES_hhdet_in_fec!P67/0.086*1000000/RES_hhdet_in_new!P67)</f>
        <v>510.73649187741478</v>
      </c>
      <c r="Q67" s="156">
        <f>IF(RES_hhdet_in_fec!Q67=0,0,RES_hhdet_in_fec!Q67/0.086*1000000/RES_hhdet_in_new!Q67)</f>
        <v>522.39551927377454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2985.0374979611215</v>
      </c>
      <c r="D68" s="157">
        <f>IF(SUM(RES_hhdet_in_fec!D69:D70,RES_hhdet_in_fec!D73:D74)=0,0,SUM(RES_hhdet_in_fec!D69:D70,RES_hhdet_in_fec!D73:D74)/0.086*1000000/SUM(RES_hhdet_in_new!D69:D70,RES_hhdet_in_new!D73:D74))</f>
        <v>2950.073062255819</v>
      </c>
      <c r="E68" s="157">
        <f>IF(SUM(RES_hhdet_in_fec!E69:E70,RES_hhdet_in_fec!E73:E74)=0,0,SUM(RES_hhdet_in_fec!E69:E70,RES_hhdet_in_fec!E73:E74)/0.086*1000000/SUM(RES_hhdet_in_new!E69:E70,RES_hhdet_in_new!E73:E74))</f>
        <v>3014.4612990502987</v>
      </c>
      <c r="F68" s="157">
        <f>IF(SUM(RES_hhdet_in_fec!F69:F70,RES_hhdet_in_fec!F73:F74)=0,0,SUM(RES_hhdet_in_fec!F69:F70,RES_hhdet_in_fec!F73:F74)/0.086*1000000/SUM(RES_hhdet_in_new!F69:F70,RES_hhdet_in_new!F73:F74))</f>
        <v>2949.6360292883651</v>
      </c>
      <c r="G68" s="157">
        <f>IF(SUM(RES_hhdet_in_fec!G69:G70,RES_hhdet_in_fec!G73:G74)=0,0,SUM(RES_hhdet_in_fec!G69:G70,RES_hhdet_in_fec!G73:G74)/0.086*1000000/SUM(RES_hhdet_in_new!G69:G70,RES_hhdet_in_new!G73:G74))</f>
        <v>3111.9144047706668</v>
      </c>
      <c r="H68" s="157">
        <f>IF(SUM(RES_hhdet_in_fec!H69:H70,RES_hhdet_in_fec!H73:H74)=0,0,SUM(RES_hhdet_in_fec!H69:H70,RES_hhdet_in_fec!H73:H74)/0.086*1000000/SUM(RES_hhdet_in_new!H69:H70,RES_hhdet_in_new!H73:H74))</f>
        <v>2809.4897819129151</v>
      </c>
      <c r="I68" s="157">
        <f>IF(SUM(RES_hhdet_in_fec!I69:I70,RES_hhdet_in_fec!I73:I74)=0,0,SUM(RES_hhdet_in_fec!I69:I70,RES_hhdet_in_fec!I73:I74)/0.086*1000000/SUM(RES_hhdet_in_new!I69:I70,RES_hhdet_in_new!I73:I74))</f>
        <v>2847.9375531002988</v>
      </c>
      <c r="J68" s="157">
        <f>IF(SUM(RES_hhdet_in_fec!J69:J70,RES_hhdet_in_fec!J73:J74)=0,0,SUM(RES_hhdet_in_fec!J69:J70,RES_hhdet_in_fec!J73:J74)/0.086*1000000/SUM(RES_hhdet_in_new!J69:J70,RES_hhdet_in_new!J73:J74))</f>
        <v>2658.0089965744733</v>
      </c>
      <c r="K68" s="157">
        <f>IF(SUM(RES_hhdet_in_fec!K69:K70,RES_hhdet_in_fec!K73:K74)=0,0,SUM(RES_hhdet_in_fec!K69:K70,RES_hhdet_in_fec!K73:K74)/0.086*1000000/SUM(RES_hhdet_in_new!K69:K70,RES_hhdet_in_new!K73:K74))</f>
        <v>2617.5588902079949</v>
      </c>
      <c r="L68" s="157">
        <f>IF(SUM(RES_hhdet_in_fec!L69:L70,RES_hhdet_in_fec!L73:L74)=0,0,SUM(RES_hhdet_in_fec!L69:L70,RES_hhdet_in_fec!L73:L74)/0.086*1000000/SUM(RES_hhdet_in_new!L69:L70,RES_hhdet_in_new!L73:L74))</f>
        <v>2782.7814181091471</v>
      </c>
      <c r="M68" s="157">
        <f>IF(SUM(RES_hhdet_in_fec!M69:M70,RES_hhdet_in_fec!M73:M74)=0,0,SUM(RES_hhdet_in_fec!M69:M70,RES_hhdet_in_fec!M73:M74)/0.086*1000000/SUM(RES_hhdet_in_new!M69:M70,RES_hhdet_in_new!M73:M74))</f>
        <v>2586.8000065394258</v>
      </c>
      <c r="N68" s="157">
        <f>IF(SUM(RES_hhdet_in_fec!N69:N70,RES_hhdet_in_fec!N73:N74)=0,0,SUM(RES_hhdet_in_fec!N69:N70,RES_hhdet_in_fec!N73:N74)/0.086*1000000/SUM(RES_hhdet_in_new!N69:N70,RES_hhdet_in_new!N73:N74))</f>
        <v>2755.0634203425989</v>
      </c>
      <c r="O68" s="157">
        <f>IF(SUM(RES_hhdet_in_fec!O69:O70,RES_hhdet_in_fec!O73:O74)=0,0,SUM(RES_hhdet_in_fec!O69:O70,RES_hhdet_in_fec!O73:O74)/0.086*1000000/SUM(RES_hhdet_in_new!O69:O70,RES_hhdet_in_new!O73:O74))</f>
        <v>2639.8506795893973</v>
      </c>
      <c r="P68" s="157">
        <f>IF(SUM(RES_hhdet_in_fec!P69:P70,RES_hhdet_in_fec!P73:P74)=0,0,SUM(RES_hhdet_in_fec!P69:P70,RES_hhdet_in_fec!P73:P74)/0.086*1000000/SUM(RES_hhdet_in_new!P69:P70,RES_hhdet_in_new!P73:P74))</f>
        <v>2884.9624890419677</v>
      </c>
      <c r="Q68" s="157">
        <f>IF(SUM(RES_hhdet_in_fec!Q69:Q70,RES_hhdet_in_fec!Q73:Q74)=0,0,SUM(RES_hhdet_in_fec!Q69:Q70,RES_hhdet_in_fec!Q73:Q74)/0.086*1000000/SUM(RES_hhdet_in_new!Q69:Q70,RES_hhdet_in_new!Q73:Q74))</f>
        <v>2617.7382355001869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3022.7609975778282</v>
      </c>
      <c r="D69" s="132">
        <f>IF(RES_hhdet_in_fec!D69=0,0,RES_hhdet_in_fec!D69/0.086*1000000/RES_hhdet_in_new!D69)</f>
        <v>2969.1119814515951</v>
      </c>
      <c r="E69" s="132">
        <f>IF(RES_hhdet_in_fec!E69=0,0,RES_hhdet_in_fec!E69/0.086*1000000/RES_hhdet_in_new!E69)</f>
        <v>2940.7738860714112</v>
      </c>
      <c r="F69" s="132">
        <f>IF(RES_hhdet_in_fec!F69=0,0,RES_hhdet_in_fec!F69/0.086*1000000/RES_hhdet_in_new!F69)</f>
        <v>2932.8698112375564</v>
      </c>
      <c r="G69" s="132">
        <f>IF(RES_hhdet_in_fec!G69=0,0,RES_hhdet_in_fec!G69/0.086*1000000/RES_hhdet_in_new!G69)</f>
        <v>2885.5698976775957</v>
      </c>
      <c r="H69" s="132">
        <f>IF(RES_hhdet_in_fec!H69=0,0,RES_hhdet_in_fec!H69/0.086*1000000/RES_hhdet_in_new!H69)</f>
        <v>2849.8342926153277</v>
      </c>
      <c r="I69" s="132">
        <f>IF(RES_hhdet_in_fec!I69=0,0,RES_hhdet_in_fec!I69/0.086*1000000/RES_hhdet_in_new!I69)</f>
        <v>2918.769359882393</v>
      </c>
      <c r="J69" s="132">
        <f>IF(RES_hhdet_in_fec!J69=0,0,RES_hhdet_in_fec!J69/0.086*1000000/RES_hhdet_in_new!J69)</f>
        <v>2713.2493380956776</v>
      </c>
      <c r="K69" s="132">
        <f>IF(RES_hhdet_in_fec!K69=0,0,RES_hhdet_in_fec!K69/0.086*1000000/RES_hhdet_in_new!K69)</f>
        <v>2777.9203611024973</v>
      </c>
      <c r="L69" s="132">
        <f>IF(RES_hhdet_in_fec!L69=0,0,RES_hhdet_in_fec!L69/0.086*1000000/RES_hhdet_in_new!L69)</f>
        <v>2867.7733669304284</v>
      </c>
      <c r="M69" s="132">
        <f>IF(RES_hhdet_in_fec!M69=0,0,RES_hhdet_in_fec!M69/0.086*1000000/RES_hhdet_in_new!M69)</f>
        <v>2735.6577297576714</v>
      </c>
      <c r="N69" s="132">
        <f>IF(RES_hhdet_in_fec!N69=0,0,RES_hhdet_in_fec!N69/0.086*1000000/RES_hhdet_in_new!N69)</f>
        <v>2803.3193870127234</v>
      </c>
      <c r="O69" s="132">
        <f>IF(RES_hhdet_in_fec!O69=0,0,RES_hhdet_in_fec!O69/0.086*1000000/RES_hhdet_in_new!O69)</f>
        <v>2811.7612055211021</v>
      </c>
      <c r="P69" s="132">
        <f>IF(RES_hhdet_in_fec!P69=0,0,RES_hhdet_in_fec!P69/0.086*1000000/RES_hhdet_in_new!P69)</f>
        <v>2791.9808814771645</v>
      </c>
      <c r="Q69" s="132">
        <f>IF(RES_hhdet_in_fec!Q69=0,0,RES_hhdet_in_fec!Q69/0.086*1000000/RES_hhdet_in_new!Q69)</f>
        <v>2747.1233428493838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2594.5910023252741</v>
      </c>
      <c r="D70" s="132">
        <f>IF(RES_hhdet_in_fec!D70=0,0,RES_hhdet_in_fec!D70/0.086*1000000/RES_hhdet_in_new!D70)</f>
        <v>2558.6504800992479</v>
      </c>
      <c r="E70" s="132">
        <f>IF(RES_hhdet_in_fec!E70=0,0,RES_hhdet_in_fec!E70/0.086*1000000/RES_hhdet_in_new!E70)</f>
        <v>2546.3724344213242</v>
      </c>
      <c r="F70" s="132">
        <f>IF(RES_hhdet_in_fec!F70=0,0,RES_hhdet_in_fec!F70/0.086*1000000/RES_hhdet_in_new!F70)</f>
        <v>2544.4453498299545</v>
      </c>
      <c r="G70" s="132">
        <f>IF(RES_hhdet_in_fec!G70=0,0,RES_hhdet_in_fec!G70/0.086*1000000/RES_hhdet_in_new!G70)</f>
        <v>2504.1746802150278</v>
      </c>
      <c r="H70" s="132">
        <f>IF(RES_hhdet_in_fec!H70=0,0,RES_hhdet_in_fec!H70/0.086*1000000/RES_hhdet_in_new!H70)</f>
        <v>2482.5268837686044</v>
      </c>
      <c r="I70" s="132">
        <f>IF(RES_hhdet_in_fec!I70=0,0,RES_hhdet_in_fec!I70/0.086*1000000/RES_hhdet_in_new!I70)</f>
        <v>2541.3498847136993</v>
      </c>
      <c r="J70" s="132">
        <f>IF(RES_hhdet_in_fec!J70=0,0,RES_hhdet_in_fec!J70/0.086*1000000/RES_hhdet_in_new!J70)</f>
        <v>2394.629182035223</v>
      </c>
      <c r="K70" s="132">
        <f>IF(RES_hhdet_in_fec!K70=0,0,RES_hhdet_in_fec!K70/0.086*1000000/RES_hhdet_in_new!K70)</f>
        <v>2456.4643737980409</v>
      </c>
      <c r="L70" s="132">
        <f>IF(RES_hhdet_in_fec!L70=0,0,RES_hhdet_in_fec!L70/0.086*1000000/RES_hhdet_in_new!L70)</f>
        <v>2528.5950384035609</v>
      </c>
      <c r="M70" s="132">
        <f>IF(RES_hhdet_in_fec!M70=0,0,RES_hhdet_in_fec!M70/0.086*1000000/RES_hhdet_in_new!M70)</f>
        <v>2424.9537360159575</v>
      </c>
      <c r="N70" s="132">
        <f>IF(RES_hhdet_in_fec!N70=0,0,RES_hhdet_in_fec!N70/0.086*1000000/RES_hhdet_in_new!N70)</f>
        <v>2476.0187725946862</v>
      </c>
      <c r="O70" s="132">
        <f>IF(RES_hhdet_in_fec!O70=0,0,RES_hhdet_in_fec!O70/0.086*1000000/RES_hhdet_in_new!O70)</f>
        <v>2485.2653731719442</v>
      </c>
      <c r="P70" s="132">
        <f>IF(RES_hhdet_in_fec!P70=0,0,RES_hhdet_in_fec!P70/0.086*1000000/RES_hhdet_in_new!P70)</f>
        <v>2464.4142455852398</v>
      </c>
      <c r="Q70" s="132">
        <f>IF(RES_hhdet_in_fec!Q70=0,0,RES_hhdet_in_fec!Q70/0.086*1000000/RES_hhdet_in_new!Q70)</f>
        <v>2422.6084987456047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2000.8538943410024</v>
      </c>
      <c r="D71" s="165">
        <f>IF(RES_hhdet_in_fec!D71=0,0,RES_hhdet_in_fec!D71/0.086*1000000/RES_hhdet_in_new!D70)</f>
        <v>1969.7100806165045</v>
      </c>
      <c r="E71" s="165">
        <f>IF(RES_hhdet_in_fec!E71=0,0,RES_hhdet_in_fec!E71/0.086*1000000/RES_hhdet_in_new!E70)</f>
        <v>1956.8273868271481</v>
      </c>
      <c r="F71" s="165">
        <f>IF(RES_hhdet_in_fec!F71=0,0,RES_hhdet_in_fec!F71/0.086*1000000/RES_hhdet_in_new!F70)</f>
        <v>1951.9657713481899</v>
      </c>
      <c r="G71" s="165">
        <f>IF(RES_hhdet_in_fec!G71=0,0,RES_hhdet_in_fec!G71/0.086*1000000/RES_hhdet_in_new!G70)</f>
        <v>1916.4952632476984</v>
      </c>
      <c r="H71" s="165">
        <f>IF(RES_hhdet_in_fec!H71=0,0,RES_hhdet_in_fec!H71/0.086*1000000/RES_hhdet_in_new!H70)</f>
        <v>1896.7923603273534</v>
      </c>
      <c r="I71" s="165">
        <f>IF(RES_hhdet_in_fec!I71=0,0,RES_hhdet_in_fec!I71/0.086*1000000/RES_hhdet_in_new!I70)</f>
        <v>1956.2443620635993</v>
      </c>
      <c r="J71" s="165">
        <f>IF(RES_hhdet_in_fec!J71=0,0,RES_hhdet_in_fec!J71/0.086*1000000/RES_hhdet_in_new!J70)</f>
        <v>1807.2814579454828</v>
      </c>
      <c r="K71" s="165">
        <f>IF(RES_hhdet_in_fec!K71=0,0,RES_hhdet_in_fec!K71/0.086*1000000/RES_hhdet_in_new!K70)</f>
        <v>1866.3398706780845</v>
      </c>
      <c r="L71" s="165">
        <f>IF(RES_hhdet_in_fec!L71=0,0,RES_hhdet_in_fec!L71/0.086*1000000/RES_hhdet_in_new!L70)</f>
        <v>1925.7583218642101</v>
      </c>
      <c r="M71" s="165">
        <f>IF(RES_hhdet_in_fec!M71=0,0,RES_hhdet_in_fec!M71/0.086*1000000/RES_hhdet_in_new!M70)</f>
        <v>1830.711428185841</v>
      </c>
      <c r="N71" s="165">
        <f>IF(RES_hhdet_in_fec!N71=0,0,RES_hhdet_in_fec!N71/0.086*1000000/RES_hhdet_in_new!N70)</f>
        <v>1876.8712860634462</v>
      </c>
      <c r="O71" s="165">
        <f>IF(RES_hhdet_in_fec!O71=0,0,RES_hhdet_in_fec!O71/0.086*1000000/RES_hhdet_in_new!O70)</f>
        <v>1883.121510241368</v>
      </c>
      <c r="P71" s="165">
        <f>IF(RES_hhdet_in_fec!P71=0,0,RES_hhdet_in_fec!P71/0.086*1000000/RES_hhdet_in_new!P70)</f>
        <v>1866.4228045234795</v>
      </c>
      <c r="Q71" s="165">
        <f>IF(RES_hhdet_in_fec!Q71=0,0,RES_hhdet_in_fec!Q71/0.086*1000000/RES_hhdet_in_new!Q70)</f>
        <v>1833.763405312646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593.73710798427192</v>
      </c>
      <c r="D72" s="164">
        <f>IF(RES_hhdet_in_fec!D72=0,0,RES_hhdet_in_fec!D72/0.086*1000000/RES_hhdet_in_new!D70)</f>
        <v>588.94039948274383</v>
      </c>
      <c r="E72" s="164">
        <f>IF(RES_hhdet_in_fec!E72=0,0,RES_hhdet_in_fec!E72/0.086*1000000/RES_hhdet_in_new!E70)</f>
        <v>589.54504759417603</v>
      </c>
      <c r="F72" s="164">
        <f>IF(RES_hhdet_in_fec!F72=0,0,RES_hhdet_in_fec!F72/0.086*1000000/RES_hhdet_in_new!F70)</f>
        <v>592.47957848176463</v>
      </c>
      <c r="G72" s="164">
        <f>IF(RES_hhdet_in_fec!G72=0,0,RES_hhdet_in_fec!G72/0.086*1000000/RES_hhdet_in_new!G70)</f>
        <v>587.6794169673293</v>
      </c>
      <c r="H72" s="164">
        <f>IF(RES_hhdet_in_fec!H72=0,0,RES_hhdet_in_fec!H72/0.086*1000000/RES_hhdet_in_new!H70)</f>
        <v>585.7345234412511</v>
      </c>
      <c r="I72" s="164">
        <f>IF(RES_hhdet_in_fec!I72=0,0,RES_hhdet_in_fec!I72/0.086*1000000/RES_hhdet_in_new!I70)</f>
        <v>585.10552265010074</v>
      </c>
      <c r="J72" s="164">
        <f>IF(RES_hhdet_in_fec!J72=0,0,RES_hhdet_in_fec!J72/0.086*1000000/RES_hhdet_in_new!J70)</f>
        <v>587.34772408974004</v>
      </c>
      <c r="K72" s="164">
        <f>IF(RES_hhdet_in_fec!K72=0,0,RES_hhdet_in_fec!K72/0.086*1000000/RES_hhdet_in_new!K70)</f>
        <v>590.12450311995667</v>
      </c>
      <c r="L72" s="164">
        <f>IF(RES_hhdet_in_fec!L72=0,0,RES_hhdet_in_fec!L72/0.086*1000000/RES_hhdet_in_new!L70)</f>
        <v>602.8367165393505</v>
      </c>
      <c r="M72" s="164">
        <f>IF(RES_hhdet_in_fec!M72=0,0,RES_hhdet_in_fec!M72/0.086*1000000/RES_hhdet_in_new!M70)</f>
        <v>594.2423078301166</v>
      </c>
      <c r="N72" s="164">
        <f>IF(RES_hhdet_in_fec!N72=0,0,RES_hhdet_in_fec!N72/0.086*1000000/RES_hhdet_in_new!N70)</f>
        <v>599.14748653124002</v>
      </c>
      <c r="O72" s="164">
        <f>IF(RES_hhdet_in_fec!O72=0,0,RES_hhdet_in_fec!O72/0.086*1000000/RES_hhdet_in_new!O70)</f>
        <v>602.14386293057612</v>
      </c>
      <c r="P72" s="164">
        <f>IF(RES_hhdet_in_fec!P72=0,0,RES_hhdet_in_fec!P72/0.086*1000000/RES_hhdet_in_new!P70)</f>
        <v>597.99144106175947</v>
      </c>
      <c r="Q72" s="164">
        <f>IF(RES_hhdet_in_fec!Q72=0,0,RES_hhdet_in_fec!Q72/0.086*1000000/RES_hhdet_in_new!Q70)</f>
        <v>588.84509343295838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0</v>
      </c>
      <c r="D73" s="162">
        <f>IF(RES_hhdet_in_fec!D73=0,0,RES_hhdet_in_fec!D73/0.086*1000000/RES_hhdet_in_new!D73)</f>
        <v>3243.6642302872201</v>
      </c>
      <c r="E73" s="162">
        <f>IF(RES_hhdet_in_fec!E73=0,0,RES_hhdet_in_fec!E73/0.086*1000000/RES_hhdet_in_new!E73)</f>
        <v>3116.0772357634969</v>
      </c>
      <c r="F73" s="162">
        <f>IF(RES_hhdet_in_fec!F73=0,0,RES_hhdet_in_fec!F73/0.086*1000000/RES_hhdet_in_new!F73)</f>
        <v>3302.3941644464285</v>
      </c>
      <c r="G73" s="162">
        <f>IF(RES_hhdet_in_fec!G73=0,0,RES_hhdet_in_fec!G73/0.086*1000000/RES_hhdet_in_new!G73)</f>
        <v>3403.9059377376284</v>
      </c>
      <c r="H73" s="162">
        <f>IF(RES_hhdet_in_fec!H73=0,0,RES_hhdet_in_fec!H73/0.086*1000000/RES_hhdet_in_new!H73)</f>
        <v>0</v>
      </c>
      <c r="I73" s="162">
        <f>IF(RES_hhdet_in_fec!I73=0,0,RES_hhdet_in_fec!I73/0.086*1000000/RES_hhdet_in_new!I73)</f>
        <v>2974.441251303158</v>
      </c>
      <c r="J73" s="162">
        <f>IF(RES_hhdet_in_fec!J73=0,0,RES_hhdet_in_fec!J73/0.086*1000000/RES_hhdet_in_new!J73)</f>
        <v>0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2572.2962910460628</v>
      </c>
      <c r="N73" s="162">
        <f>IF(RES_hhdet_in_fec!N73=0,0,RES_hhdet_in_fec!N73/0.086*1000000/RES_hhdet_in_new!N73)</f>
        <v>3011.5431747480379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3234.8873683547927</v>
      </c>
      <c r="Q73" s="162">
        <f>IF(RES_hhdet_in_fec!Q73=0,0,RES_hhdet_in_fec!Q73/0.086*1000000/RES_hhdet_in_new!Q73)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2775.7617003007226</v>
      </c>
      <c r="E74" s="160">
        <f>IF(RES_hhdet_in_fec!E74=0,0,RES_hhdet_in_fec!E74/0.086*1000000/RES_hhdet_in_new!E74)</f>
        <v>2669.5169539219055</v>
      </c>
      <c r="F74" s="160">
        <f>IF(RES_hhdet_in_fec!F74=0,0,RES_hhdet_in_fec!F74/0.086*1000000/RES_hhdet_in_new!F74)</f>
        <v>2805.7439943226609</v>
      </c>
      <c r="G74" s="160">
        <f>IF(RES_hhdet_in_fec!G74=0,0,RES_hhdet_in_fec!G74/0.086*1000000/RES_hhdet_in_new!G74)</f>
        <v>2848.2373262996466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2526.033992452521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2297.9006657042596</v>
      </c>
      <c r="N74" s="160">
        <f>IF(RES_hhdet_in_fec!N74=0,0,RES_hhdet_in_fec!N74/0.086*1000000/RES_hhdet_in_new!N74)</f>
        <v>2594.5848945113935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2717.6949990972398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2191.308035548343</v>
      </c>
      <c r="E75" s="156">
        <f>IF(RES_hhdet_in_fec!E75=0,0,RES_hhdet_in_fec!E75/0.086*1000000/RES_hhdet_in_new!E74)</f>
        <v>2077.6210023533954</v>
      </c>
      <c r="F75" s="156">
        <f>IF(RES_hhdet_in_fec!F75=0,0,RES_hhdet_in_fec!F75/0.086*1000000/RES_hhdet_in_new!F74)</f>
        <v>2208.166182189143</v>
      </c>
      <c r="G75" s="156">
        <f>IF(RES_hhdet_in_fec!G75=0,0,RES_hhdet_in_fec!G75/0.086*1000000/RES_hhdet_in_new!G74)</f>
        <v>2253.5259620033885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1943.4591058123149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1696.2170523335956</v>
      </c>
      <c r="N75" s="156">
        <f>IF(RES_hhdet_in_fec!N75=0,0,RES_hhdet_in_fec!N75/0.086*1000000/RES_hhdet_in_new!N74)</f>
        <v>1985.1275297793056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2110.2613268176333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584.45366475238029</v>
      </c>
      <c r="E76" s="156">
        <f>IF(RES_hhdet_in_fec!E76=0,0,RES_hhdet_in_fec!E76/0.086*1000000/RES_hhdet_in_new!E74)</f>
        <v>591.89595156851044</v>
      </c>
      <c r="F76" s="156">
        <f>IF(RES_hhdet_in_fec!F76=0,0,RES_hhdet_in_fec!F76/0.086*1000000/RES_hhdet_in_new!F74)</f>
        <v>597.57781213351814</v>
      </c>
      <c r="G76" s="156">
        <f>IF(RES_hhdet_in_fec!G76=0,0,RES_hhdet_in_fec!G76/0.086*1000000/RES_hhdet_in_new!G74)</f>
        <v>594.71136429625835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582.57488664020616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601.68361337066437</v>
      </c>
      <c r="N76" s="156">
        <f>IF(RES_hhdet_in_fec!N76=0,0,RES_hhdet_in_fec!N76/0.086*1000000/RES_hhdet_in_new!N74)</f>
        <v>609.45736473208785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607.43367227960675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1256.4736509022093</v>
      </c>
      <c r="D77" s="157">
        <f>IF(SUM(RES_hhdet_in_fec!D78:D79)=0,0,SUM(RES_hhdet_in_fec!D78:D79)/0.086*1000000/SUM(RES_hhdet_in_new!D78:D79))</f>
        <v>1226.9308948847349</v>
      </c>
      <c r="E77" s="157">
        <f>IF(SUM(RES_hhdet_in_fec!E78:E79)=0,0,SUM(RES_hhdet_in_fec!E78:E79)/0.086*1000000/SUM(RES_hhdet_in_new!E78:E79))</f>
        <v>1086.031559082377</v>
      </c>
      <c r="F77" s="157">
        <f>IF(SUM(RES_hhdet_in_fec!F78:F79)=0,0,SUM(RES_hhdet_in_fec!F78:F79)/0.086*1000000/SUM(RES_hhdet_in_new!F78:F79))</f>
        <v>1191.0303639709168</v>
      </c>
      <c r="G77" s="157">
        <f>IF(SUM(RES_hhdet_in_fec!G78:G79)=0,0,SUM(RES_hhdet_in_fec!G78:G79)/0.086*1000000/SUM(RES_hhdet_in_new!G78:G79))</f>
        <v>1146.0760799895763</v>
      </c>
      <c r="H77" s="157">
        <f>IF(SUM(RES_hhdet_in_fec!H78:H79)=0,0,SUM(RES_hhdet_in_fec!H78:H79)/0.086*1000000/SUM(RES_hhdet_in_new!H78:H79))</f>
        <v>1236.2888389816892</v>
      </c>
      <c r="I77" s="157">
        <f>IF(SUM(RES_hhdet_in_fec!I78:I79)=0,0,SUM(RES_hhdet_in_fec!I78:I79)/0.086*1000000/SUM(RES_hhdet_in_new!I78:I79))</f>
        <v>1253.3665112826141</v>
      </c>
      <c r="J77" s="157">
        <f>IF(SUM(RES_hhdet_in_fec!J78:J79)=0,0,SUM(RES_hhdet_in_fec!J78:J79)/0.086*1000000/SUM(RES_hhdet_in_new!J78:J79))</f>
        <v>1135.2193284590069</v>
      </c>
      <c r="K77" s="157">
        <f>IF(SUM(RES_hhdet_in_fec!K78:K79)=0,0,SUM(RES_hhdet_in_fec!K78:K79)/0.086*1000000/SUM(RES_hhdet_in_new!K78:K79))</f>
        <v>1206.5695825329117</v>
      </c>
      <c r="L77" s="157">
        <f>IF(SUM(RES_hhdet_in_fec!L78:L79)=0,0,SUM(RES_hhdet_in_fec!L78:L79)/0.086*1000000/SUM(RES_hhdet_in_new!L78:L79))</f>
        <v>1260.9433353531779</v>
      </c>
      <c r="M77" s="157">
        <f>IF(SUM(RES_hhdet_in_fec!M78:M79)=0,0,SUM(RES_hhdet_in_fec!M78:M79)/0.086*1000000/SUM(RES_hhdet_in_new!M78:M79))</f>
        <v>1216.4398054674587</v>
      </c>
      <c r="N77" s="157">
        <f>IF(SUM(RES_hhdet_in_fec!N78:N79)=0,0,SUM(RES_hhdet_in_fec!N78:N79)/0.086*1000000/SUM(RES_hhdet_in_new!N78:N79))</f>
        <v>1142.2127956006229</v>
      </c>
      <c r="O77" s="157">
        <f>IF(SUM(RES_hhdet_in_fec!O78:O79)=0,0,SUM(RES_hhdet_in_fec!O78:O79)/0.086*1000000/SUM(RES_hhdet_in_new!O78:O79))</f>
        <v>1227.3940704599922</v>
      </c>
      <c r="P77" s="157">
        <f>IF(SUM(RES_hhdet_in_fec!P78:P79)=0,0,SUM(RES_hhdet_in_fec!P78:P79)/0.086*1000000/SUM(RES_hhdet_in_new!P78:P79))</f>
        <v>1224.8265316957725</v>
      </c>
      <c r="Q77" s="157">
        <f>IF(SUM(RES_hhdet_in_fec!Q78:Q79)=0,0,SUM(RES_hhdet_in_fec!Q78:Q79)/0.086*1000000/SUM(RES_hhdet_in_new!Q78:Q79))</f>
        <v>1254.4821177308345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1256.4736509022093</v>
      </c>
      <c r="D78" s="156">
        <f>IF(RES_hhdet_in_fec!D78=0,0,RES_hhdet_in_fec!D78/0.086*1000000/RES_hhdet_in_new!D78)</f>
        <v>1226.9308948847349</v>
      </c>
      <c r="E78" s="156">
        <f>IF(RES_hhdet_in_fec!E78=0,0,RES_hhdet_in_fec!E78/0.086*1000000/RES_hhdet_in_new!E78)</f>
        <v>1208.829089711222</v>
      </c>
      <c r="F78" s="156">
        <f>IF(RES_hhdet_in_fec!F78=0,0,RES_hhdet_in_fec!F78/0.086*1000000/RES_hhdet_in_new!F78)</f>
        <v>1237.2921200469439</v>
      </c>
      <c r="G78" s="156">
        <f>IF(RES_hhdet_in_fec!G78=0,0,RES_hhdet_in_fec!G78/0.086*1000000/RES_hhdet_in_new!G78)</f>
        <v>1229.4666322162423</v>
      </c>
      <c r="H78" s="156">
        <f>IF(RES_hhdet_in_fec!H78=0,0,RES_hhdet_in_fec!H78/0.086*1000000/RES_hhdet_in_new!H78)</f>
        <v>1236.2888389816892</v>
      </c>
      <c r="I78" s="156">
        <f>IF(RES_hhdet_in_fec!I78=0,0,RES_hhdet_in_fec!I78/0.086*1000000/RES_hhdet_in_new!I78)</f>
        <v>1253.3665112826141</v>
      </c>
      <c r="J78" s="156">
        <f>IF(RES_hhdet_in_fec!J78=0,0,RES_hhdet_in_fec!J78/0.086*1000000/RES_hhdet_in_new!J78)</f>
        <v>1174.5169181986328</v>
      </c>
      <c r="K78" s="156">
        <f>IF(RES_hhdet_in_fec!K78=0,0,RES_hhdet_in_fec!K78/0.086*1000000/RES_hhdet_in_new!K78)</f>
        <v>1220.8996323521906</v>
      </c>
      <c r="L78" s="156">
        <f>IF(RES_hhdet_in_fec!L78=0,0,RES_hhdet_in_fec!L78/0.086*1000000/RES_hhdet_in_new!L78)</f>
        <v>1260.9433353531779</v>
      </c>
      <c r="M78" s="156">
        <f>IF(RES_hhdet_in_fec!M78=0,0,RES_hhdet_in_fec!M78/0.086*1000000/RES_hhdet_in_new!M78)</f>
        <v>1216.4398054674587</v>
      </c>
      <c r="N78" s="156">
        <f>IF(RES_hhdet_in_fec!N78=0,0,RES_hhdet_in_fec!N78/0.086*1000000/RES_hhdet_in_new!N78)</f>
        <v>1237.7777901153456</v>
      </c>
      <c r="O78" s="156">
        <f>IF(RES_hhdet_in_fec!O78=0,0,RES_hhdet_in_fec!O78/0.086*1000000/RES_hhdet_in_new!O78)</f>
        <v>1240.7909065040651</v>
      </c>
      <c r="P78" s="156">
        <f>IF(RES_hhdet_in_fec!P78=0,0,RES_hhdet_in_fec!P78/0.086*1000000/RES_hhdet_in_new!P78)</f>
        <v>1224.8265316957725</v>
      </c>
      <c r="Q78" s="156">
        <f>IF(RES_hhdet_in_fec!Q78=0,0,RES_hhdet_in_fec!Q78/0.086*1000000/RES_hhdet_in_new!Q78)</f>
        <v>1254.4821177308345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0</v>
      </c>
      <c r="D79" s="57">
        <f>IF(RES_hhdet_in_fec!D79=0,0,RES_hhdet_in_fec!D79/0.086*1000000/RES_hhdet_in_new!D79)</f>
        <v>0</v>
      </c>
      <c r="E79" s="57">
        <f>IF(RES_hhdet_in_fec!E79=0,0,RES_hhdet_in_fec!E79/0.086*1000000/RES_hhdet_in_new!E79)</f>
        <v>991.91282285109946</v>
      </c>
      <c r="F79" s="57">
        <f>IF(RES_hhdet_in_fec!F79=0,0,RES_hhdet_in_fec!F79/0.086*1000000/RES_hhdet_in_new!F79)</f>
        <v>1010.5365601095588</v>
      </c>
      <c r="G79" s="57">
        <f>IF(RES_hhdet_in_fec!G79=0,0,RES_hhdet_in_fec!G79/0.086*1000000/RES_hhdet_in_new!G79)</f>
        <v>1045.3834949783511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879.21146416053466</v>
      </c>
      <c r="K79" s="57">
        <f>IF(RES_hhdet_in_fec!K79=0,0,RES_hhdet_in_fec!K79/0.086*1000000/RES_hhdet_in_new!K79)</f>
        <v>885.91280879733097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925.82266222184546</v>
      </c>
      <c r="O79" s="57">
        <f>IF(RES_hhdet_in_fec!O79=0,0,RES_hhdet_in_fec!O79/0.086*1000000/RES_hhdet_in_new!O79)</f>
        <v>960.53448924937663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28567.598887902743</v>
      </c>
      <c r="D81" s="168">
        <f t="shared" ref="D81" si="69">SUM(D82,D85,D87,D100)</f>
        <v>24998.560150683821</v>
      </c>
      <c r="E81" s="168">
        <f t="shared" ref="E81" si="70">SUM(E82,E85,E87,E100)</f>
        <v>28929.803830851775</v>
      </c>
      <c r="F81" s="168">
        <f t="shared" ref="F81" si="71">SUM(F82,F85,F87,F100)</f>
        <v>27727.309302698093</v>
      </c>
      <c r="G81" s="168">
        <f t="shared" ref="G81" si="72">SUM(G82,G85,G87,G100)</f>
        <v>26817.470616785762</v>
      </c>
      <c r="H81" s="168">
        <f t="shared" ref="H81" si="73">SUM(H82,H85,H87,H100)</f>
        <v>21813.094808685306</v>
      </c>
      <c r="I81" s="168">
        <f t="shared" ref="I81" si="74">SUM(I82,I85,I87,I100)</f>
        <v>23313.134976925678</v>
      </c>
      <c r="J81" s="168">
        <f t="shared" ref="J81" si="75">SUM(J82,J85,J87,J100)</f>
        <v>23600.768407789514</v>
      </c>
      <c r="K81" s="168">
        <f t="shared" ref="K81" si="76">SUM(K82,K85,K87,K100)</f>
        <v>22412.427766763518</v>
      </c>
      <c r="L81" s="168">
        <f t="shared" ref="L81" si="77">SUM(L82,L85,L87,L100)</f>
        <v>25410.726055192386</v>
      </c>
      <c r="M81" s="168">
        <f t="shared" ref="M81" si="78">SUM(M82,M85,M87,M100)</f>
        <v>18421.936626599487</v>
      </c>
      <c r="N81" s="168">
        <f t="shared" ref="N81" si="79">SUM(N82,N85,N87,N100)</f>
        <v>22559.692046965709</v>
      </c>
      <c r="O81" s="168">
        <f t="shared" ref="O81" si="80">SUM(O82,O85,O87,O100)</f>
        <v>23361.805104377705</v>
      </c>
      <c r="P81" s="168">
        <f t="shared" ref="P81" si="81">SUM(P82,P85,P87,P100)</f>
        <v>17910.657484973799</v>
      </c>
      <c r="Q81" s="168">
        <f t="shared" ref="Q81" si="82">SUM(Q82,Q85,Q87,Q100)</f>
        <v>20514.029303122592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23428.801859748983</v>
      </c>
      <c r="D82" s="157">
        <f t="shared" si="83"/>
        <v>19969.839975404411</v>
      </c>
      <c r="E82" s="157">
        <f t="shared" si="83"/>
        <v>23868.736682819675</v>
      </c>
      <c r="F82" s="157">
        <f t="shared" si="83"/>
        <v>22669.304842338232</v>
      </c>
      <c r="G82" s="157">
        <f t="shared" si="83"/>
        <v>21668.939121391213</v>
      </c>
      <c r="H82" s="157">
        <f t="shared" si="83"/>
        <v>16984.097527149424</v>
      </c>
      <c r="I82" s="157">
        <f t="shared" si="83"/>
        <v>18441.420066573297</v>
      </c>
      <c r="J82" s="157">
        <f t="shared" si="83"/>
        <v>18275.879605897953</v>
      </c>
      <c r="K82" s="157">
        <f t="shared" si="83"/>
        <v>17581.903335669402</v>
      </c>
      <c r="L82" s="157">
        <f t="shared" si="83"/>
        <v>20446.901255474702</v>
      </c>
      <c r="M82" s="157">
        <f t="shared" si="83"/>
        <v>14267.855370189962</v>
      </c>
      <c r="N82" s="157">
        <f t="shared" si="83"/>
        <v>17736.69012945153</v>
      </c>
      <c r="O82" s="157">
        <f t="shared" si="83"/>
        <v>18983.243137327354</v>
      </c>
      <c r="P82" s="157">
        <f t="shared" si="83"/>
        <v>13542.868103092367</v>
      </c>
      <c r="Q82" s="157">
        <f t="shared" si="83"/>
        <v>15843.511916330826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23277.708866470657</v>
      </c>
      <c r="D83" s="156">
        <f>IF(RES_hhdet_in_fec!D83=0,0,RES_hhdet_in_fec!D83/0.086*1000000/RES_hhdet_in_new!D83)</f>
        <v>19745.694842351644</v>
      </c>
      <c r="E83" s="156">
        <f>IF(RES_hhdet_in_fec!E83=0,0,RES_hhdet_in_fec!E83/0.086*1000000/RES_hhdet_in_new!E83)</f>
        <v>23629.634077215713</v>
      </c>
      <c r="F83" s="156">
        <f>IF(RES_hhdet_in_fec!F83=0,0,RES_hhdet_in_fec!F83/0.086*1000000/RES_hhdet_in_new!F83)</f>
        <v>22420.030855256009</v>
      </c>
      <c r="G83" s="156">
        <f>IF(RES_hhdet_in_fec!G83=0,0,RES_hhdet_in_fec!G83/0.086*1000000/RES_hhdet_in_new!G83)</f>
        <v>21428.008743461494</v>
      </c>
      <c r="H83" s="156">
        <f>IF(RES_hhdet_in_fec!H83=0,0,RES_hhdet_in_fec!H83/0.086*1000000/RES_hhdet_in_new!H83)</f>
        <v>16840.625935941076</v>
      </c>
      <c r="I83" s="156">
        <f>IF(RES_hhdet_in_fec!I83=0,0,RES_hhdet_in_fec!I83/0.086*1000000/RES_hhdet_in_new!I83)</f>
        <v>18274.464084833275</v>
      </c>
      <c r="J83" s="156">
        <f>IF(RES_hhdet_in_fec!J83=0,0,RES_hhdet_in_fec!J83/0.086*1000000/RES_hhdet_in_new!J83)</f>
        <v>18205.971599583772</v>
      </c>
      <c r="K83" s="156">
        <f>IF(RES_hhdet_in_fec!K83=0,0,RES_hhdet_in_fec!K83/0.086*1000000/RES_hhdet_in_new!K83)</f>
        <v>17504.669645728318</v>
      </c>
      <c r="L83" s="156">
        <f>IF(RES_hhdet_in_fec!L83=0,0,RES_hhdet_in_fec!L83/0.086*1000000/RES_hhdet_in_new!L83)</f>
        <v>20393.636101757307</v>
      </c>
      <c r="M83" s="156">
        <f>IF(RES_hhdet_in_fec!M83=0,0,RES_hhdet_in_fec!M83/0.086*1000000/RES_hhdet_in_new!M83)</f>
        <v>14228.897157999783</v>
      </c>
      <c r="N83" s="156">
        <f>IF(RES_hhdet_in_fec!N83=0,0,RES_hhdet_in_fec!N83/0.086*1000000/RES_hhdet_in_new!N83)</f>
        <v>17658.319192444022</v>
      </c>
      <c r="O83" s="156">
        <f>IF(RES_hhdet_in_fec!O83=0,0,RES_hhdet_in_fec!O83/0.086*1000000/RES_hhdet_in_new!O83)</f>
        <v>18903.815341749676</v>
      </c>
      <c r="P83" s="156">
        <f>IF(RES_hhdet_in_fec!P83=0,0,RES_hhdet_in_fec!P83/0.086*1000000/RES_hhdet_in_new!P83)</f>
        <v>13464.111092494939</v>
      </c>
      <c r="Q83" s="156">
        <f>IF(RES_hhdet_in_fec!Q83=0,0,RES_hhdet_in_fec!Q83/0.086*1000000/RES_hhdet_in_new!Q83)</f>
        <v>15759.0524300869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151.09299327832392</v>
      </c>
      <c r="D84" s="156">
        <f>IF(RES_hhdet_in_fec!D84=0,0,RES_hhdet_in_fec!D84/0.086*1000000/RES_hhdet_in_new!D83)</f>
        <v>224.14513305276756</v>
      </c>
      <c r="E84" s="156">
        <f>IF(RES_hhdet_in_fec!E84=0,0,RES_hhdet_in_fec!E84/0.086*1000000/RES_hhdet_in_new!E83)</f>
        <v>239.10260560396139</v>
      </c>
      <c r="F84" s="156">
        <f>IF(RES_hhdet_in_fec!F84=0,0,RES_hhdet_in_fec!F84/0.086*1000000/RES_hhdet_in_new!F83)</f>
        <v>249.27398708222293</v>
      </c>
      <c r="G84" s="156">
        <f>IF(RES_hhdet_in_fec!G84=0,0,RES_hhdet_in_fec!G84/0.086*1000000/RES_hhdet_in_new!G83)</f>
        <v>240.9303779297189</v>
      </c>
      <c r="H84" s="156">
        <f>IF(RES_hhdet_in_fec!H84=0,0,RES_hhdet_in_fec!H84/0.086*1000000/RES_hhdet_in_new!H83)</f>
        <v>143.47159120835019</v>
      </c>
      <c r="I84" s="156">
        <f>IF(RES_hhdet_in_fec!I84=0,0,RES_hhdet_in_fec!I84/0.086*1000000/RES_hhdet_in_new!I83)</f>
        <v>166.95598174002373</v>
      </c>
      <c r="J84" s="156">
        <f>IF(RES_hhdet_in_fec!J84=0,0,RES_hhdet_in_fec!J84/0.086*1000000/RES_hhdet_in_new!J83)</f>
        <v>69.908006314180938</v>
      </c>
      <c r="K84" s="156">
        <f>IF(RES_hhdet_in_fec!K84=0,0,RES_hhdet_in_fec!K84/0.086*1000000/RES_hhdet_in_new!K83)</f>
        <v>77.233689941083298</v>
      </c>
      <c r="L84" s="156">
        <f>IF(RES_hhdet_in_fec!L84=0,0,RES_hhdet_in_fec!L84/0.086*1000000/RES_hhdet_in_new!L83)</f>
        <v>53.265153717396579</v>
      </c>
      <c r="M84" s="156">
        <f>IF(RES_hhdet_in_fec!M84=0,0,RES_hhdet_in_fec!M84/0.086*1000000/RES_hhdet_in_new!M83)</f>
        <v>38.958212190178898</v>
      </c>
      <c r="N84" s="156">
        <f>IF(RES_hhdet_in_fec!N84=0,0,RES_hhdet_in_fec!N84/0.086*1000000/RES_hhdet_in_new!N83)</f>
        <v>78.370937007509724</v>
      </c>
      <c r="O84" s="156">
        <f>IF(RES_hhdet_in_fec!O84=0,0,RES_hhdet_in_fec!O84/0.086*1000000/RES_hhdet_in_new!O83)</f>
        <v>79.427795577677855</v>
      </c>
      <c r="P84" s="156">
        <f>IF(RES_hhdet_in_fec!P84=0,0,RES_hhdet_in_fec!P84/0.086*1000000/RES_hhdet_in_new!P83)</f>
        <v>78.757010597427893</v>
      </c>
      <c r="Q84" s="156">
        <f>IF(RES_hhdet_in_fec!Q84=0,0,RES_hhdet_in_fec!Q84/0.086*1000000/RES_hhdet_in_new!Q83)</f>
        <v>84.459486243926065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821.82376444732881</v>
      </c>
      <c r="D85" s="157">
        <f t="shared" si="84"/>
        <v>790.81672338071235</v>
      </c>
      <c r="E85" s="157">
        <f t="shared" si="84"/>
        <v>761.84108996061684</v>
      </c>
      <c r="F85" s="157">
        <f t="shared" si="84"/>
        <v>734.05030837799472</v>
      </c>
      <c r="G85" s="157">
        <f t="shared" si="84"/>
        <v>703.44098026506947</v>
      </c>
      <c r="H85" s="157">
        <f t="shared" si="84"/>
        <v>669.23314076534984</v>
      </c>
      <c r="I85" s="157">
        <f t="shared" si="84"/>
        <v>643.51511124473961</v>
      </c>
      <c r="J85" s="157">
        <f t="shared" si="84"/>
        <v>682.30394535881214</v>
      </c>
      <c r="K85" s="157">
        <f t="shared" si="84"/>
        <v>651.47401960183765</v>
      </c>
      <c r="L85" s="157">
        <f t="shared" si="84"/>
        <v>594.89922447385015</v>
      </c>
      <c r="M85" s="157">
        <f t="shared" si="84"/>
        <v>573.92441396852087</v>
      </c>
      <c r="N85" s="157">
        <f t="shared" si="84"/>
        <v>554.62897943353983</v>
      </c>
      <c r="O85" s="157">
        <f t="shared" si="84"/>
        <v>525.42788963183909</v>
      </c>
      <c r="P85" s="157">
        <f t="shared" si="84"/>
        <v>511.54318952140926</v>
      </c>
      <c r="Q85" s="157">
        <f t="shared" si="84"/>
        <v>522.24292567826137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821.82376444732881</v>
      </c>
      <c r="D86" s="156">
        <f>IF(RES_hhdet_in_fec!D86=0,0,RES_hhdet_in_fec!D86/0.086*1000000/RES_hhdet_in_new!D86)</f>
        <v>790.81672338071235</v>
      </c>
      <c r="E86" s="156">
        <f>IF(RES_hhdet_in_fec!E86=0,0,RES_hhdet_in_fec!E86/0.086*1000000/RES_hhdet_in_new!E86)</f>
        <v>761.84108996061684</v>
      </c>
      <c r="F86" s="156">
        <f>IF(RES_hhdet_in_fec!F86=0,0,RES_hhdet_in_fec!F86/0.086*1000000/RES_hhdet_in_new!F86)</f>
        <v>734.05030837799472</v>
      </c>
      <c r="G86" s="156">
        <f>IF(RES_hhdet_in_fec!G86=0,0,RES_hhdet_in_fec!G86/0.086*1000000/RES_hhdet_in_new!G86)</f>
        <v>703.44098026506947</v>
      </c>
      <c r="H86" s="156">
        <f>IF(RES_hhdet_in_fec!H86=0,0,RES_hhdet_in_fec!H86/0.086*1000000/RES_hhdet_in_new!H86)</f>
        <v>669.23314076534984</v>
      </c>
      <c r="I86" s="156">
        <f>IF(RES_hhdet_in_fec!I86=0,0,RES_hhdet_in_fec!I86/0.086*1000000/RES_hhdet_in_new!I86)</f>
        <v>643.51511124473961</v>
      </c>
      <c r="J86" s="156">
        <f>IF(RES_hhdet_in_fec!J86=0,0,RES_hhdet_in_fec!J86/0.086*1000000/RES_hhdet_in_new!J86)</f>
        <v>682.30394535881214</v>
      </c>
      <c r="K86" s="156">
        <f>IF(RES_hhdet_in_fec!K86=0,0,RES_hhdet_in_fec!K86/0.086*1000000/RES_hhdet_in_new!K86)</f>
        <v>651.47401960183765</v>
      </c>
      <c r="L86" s="156">
        <f>IF(RES_hhdet_in_fec!L86=0,0,RES_hhdet_in_fec!L86/0.086*1000000/RES_hhdet_in_new!L86)</f>
        <v>594.89922447385015</v>
      </c>
      <c r="M86" s="156">
        <f>IF(RES_hhdet_in_fec!M86=0,0,RES_hhdet_in_fec!M86/0.086*1000000/RES_hhdet_in_new!M86)</f>
        <v>573.92441396852087</v>
      </c>
      <c r="N86" s="156">
        <f>IF(RES_hhdet_in_fec!N86=0,0,RES_hhdet_in_fec!N86/0.086*1000000/RES_hhdet_in_new!N86)</f>
        <v>554.62897943353983</v>
      </c>
      <c r="O86" s="156">
        <f>IF(RES_hhdet_in_fec!O86=0,0,RES_hhdet_in_fec!O86/0.086*1000000/RES_hhdet_in_new!O86)</f>
        <v>525.42788963183909</v>
      </c>
      <c r="P86" s="156">
        <f>IF(RES_hhdet_in_fec!P86=0,0,RES_hhdet_in_fec!P86/0.086*1000000/RES_hhdet_in_new!P86)</f>
        <v>511.54318952140926</v>
      </c>
      <c r="Q86" s="156">
        <f>IF(RES_hhdet_in_fec!Q86=0,0,RES_hhdet_in_fec!Q86/0.086*1000000/RES_hhdet_in_new!Q86)</f>
        <v>522.24292567826137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3438.9248657668263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3300.0961742040231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3310.6710458538359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3317.5877349341026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3404.3708722946758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3178.2480878580286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3249.4398564877838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3310.0834692992853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3292.8490495270921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3468.5145187264984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2723.9138797089677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3339.0311870071841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2891.5992325509974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2847.670552002292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3042.7004287730852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3531.9560831374961</v>
      </c>
      <c r="D88" s="132">
        <f>IF(RES_hhdet_in_fec!D88=0,0,RES_hhdet_in_fec!D88/0.086*1000000/RES_hhdet_in_new!D88)</f>
        <v>3482.3801320605457</v>
      </c>
      <c r="E88" s="132">
        <f>IF(RES_hhdet_in_fec!E88=0,0,RES_hhdet_in_fec!E88/0.086*1000000/RES_hhdet_in_new!E88)</f>
        <v>3510.4463012820415</v>
      </c>
      <c r="F88" s="132">
        <f>IF(RES_hhdet_in_fec!F88=0,0,RES_hhdet_in_fec!F88/0.086*1000000/RES_hhdet_in_new!F88)</f>
        <v>3520.9142293699438</v>
      </c>
      <c r="G88" s="132">
        <f>IF(RES_hhdet_in_fec!G88=0,0,RES_hhdet_in_fec!G88/0.086*1000000/RES_hhdet_in_new!G88)</f>
        <v>3482.7856394571436</v>
      </c>
      <c r="H88" s="132">
        <f>IF(RES_hhdet_in_fec!H88=0,0,RES_hhdet_in_fec!H88/0.086*1000000/RES_hhdet_in_new!H88)</f>
        <v>3511.8825711305212</v>
      </c>
      <c r="I88" s="132">
        <f>IF(RES_hhdet_in_fec!I88=0,0,RES_hhdet_in_fec!I88/0.086*1000000/RES_hhdet_in_new!I88)</f>
        <v>3545.3444923775814</v>
      </c>
      <c r="J88" s="132">
        <f>IF(RES_hhdet_in_fec!J88=0,0,RES_hhdet_in_fec!J88/0.086*1000000/RES_hhdet_in_new!J88)</f>
        <v>3582.7563107597975</v>
      </c>
      <c r="K88" s="132">
        <f>IF(RES_hhdet_in_fec!K88=0,0,RES_hhdet_in_fec!K88/0.086*1000000/RES_hhdet_in_new!K88)</f>
        <v>3537.392856268114</v>
      </c>
      <c r="L88" s="132">
        <f>IF(RES_hhdet_in_fec!L88=0,0,RES_hhdet_in_fec!L88/0.086*1000000/RES_hhdet_in_new!L88)</f>
        <v>3580.1068460003435</v>
      </c>
      <c r="M88" s="132">
        <f>IF(RES_hhdet_in_fec!M88=0,0,RES_hhdet_in_fec!M88/0.086*1000000/RES_hhdet_in_new!M88)</f>
        <v>3535.2247435074323</v>
      </c>
      <c r="N88" s="132">
        <f>IF(RES_hhdet_in_fec!N88=0,0,RES_hhdet_in_fec!N88/0.086*1000000/RES_hhdet_in_new!N88)</f>
        <v>3554.4901062097306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3444.4246766152628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3044.8860602613281</v>
      </c>
      <c r="D89" s="132">
        <f>IF(RES_hhdet_in_fec!D89=0,0,RES_hhdet_in_fec!D89/0.086*1000000/RES_hhdet_in_new!D89)</f>
        <v>3014.9797977101844</v>
      </c>
      <c r="E89" s="132">
        <f>IF(RES_hhdet_in_fec!E89=0,0,RES_hhdet_in_fec!E89/0.086*1000000/RES_hhdet_in_new!E89)</f>
        <v>3040.5349032710524</v>
      </c>
      <c r="F89" s="132">
        <f>IF(RES_hhdet_in_fec!F89=0,0,RES_hhdet_in_fec!F89/0.086*1000000/RES_hhdet_in_new!F89)</f>
        <v>3039.352660738909</v>
      </c>
      <c r="G89" s="132">
        <f>IF(RES_hhdet_in_fec!G89=0,0,RES_hhdet_in_fec!G89/0.086*1000000/RES_hhdet_in_new!G89)</f>
        <v>2991.438654272737</v>
      </c>
      <c r="H89" s="132">
        <f>IF(RES_hhdet_in_fec!H89=0,0,RES_hhdet_in_fec!H89/0.086*1000000/RES_hhdet_in_new!H89)</f>
        <v>2975.4138840875303</v>
      </c>
      <c r="I89" s="132">
        <f>IF(RES_hhdet_in_fec!I89=0,0,RES_hhdet_in_fec!I89/0.086*1000000/RES_hhdet_in_new!I89)</f>
        <v>2957.8336846009024</v>
      </c>
      <c r="J89" s="132">
        <f>IF(RES_hhdet_in_fec!J89=0,0,RES_hhdet_in_fec!J89/0.086*1000000/RES_hhdet_in_new!J89)</f>
        <v>2966.1151838644951</v>
      </c>
      <c r="K89" s="132">
        <f>IF(RES_hhdet_in_fec!K89=0,0,RES_hhdet_in_fec!K89/0.086*1000000/RES_hhdet_in_new!K89)</f>
        <v>2935.7435239717706</v>
      </c>
      <c r="L89" s="132">
        <f>IF(RES_hhdet_in_fec!L89=0,0,RES_hhdet_in_fec!L89/0.086*1000000/RES_hhdet_in_new!L89)</f>
        <v>2972.5121634636293</v>
      </c>
      <c r="M89" s="132">
        <f>IF(RES_hhdet_in_fec!M89=0,0,RES_hhdet_in_fec!M89/0.086*1000000/RES_hhdet_in_new!M89)</f>
        <v>2933.6443153139812</v>
      </c>
      <c r="N89" s="132">
        <f>IF(RES_hhdet_in_fec!N89=0,0,RES_hhdet_in_fec!N89/0.086*1000000/RES_hhdet_in_new!N89)</f>
        <v>2947.2520473412283</v>
      </c>
      <c r="O89" s="132">
        <f>IF(RES_hhdet_in_fec!O89=0,0,RES_hhdet_in_fec!O89/0.086*1000000/RES_hhdet_in_new!O89)</f>
        <v>2951.3547147898657</v>
      </c>
      <c r="P89" s="132">
        <f>IF(RES_hhdet_in_fec!P89=0,0,RES_hhdet_in_fec!P89/0.086*1000000/RES_hhdet_in_new!P89)</f>
        <v>2910.2101907569763</v>
      </c>
      <c r="Q89" s="132">
        <f>IF(RES_hhdet_in_fec!Q89=0,0,RES_hhdet_in_fec!Q89/0.086*1000000/RES_hhdet_in_new!Q89)</f>
        <v>2864.0140729906329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2460.7335941699612</v>
      </c>
      <c r="D90" s="165">
        <f>IF(RES_hhdet_in_fec!D90=0,0,RES_hhdet_in_fec!D90/0.086*1000000/RES_hhdet_in_new!D89)</f>
        <v>2433.0057827174433</v>
      </c>
      <c r="E90" s="165">
        <f>IF(RES_hhdet_in_fec!E90=0,0,RES_hhdet_in_fec!E90/0.086*1000000/RES_hhdet_in_new!E89)</f>
        <v>2450.0287583617837</v>
      </c>
      <c r="F90" s="165">
        <f>IF(RES_hhdet_in_fec!F90=0,0,RES_hhdet_in_fec!F90/0.086*1000000/RES_hhdet_in_new!F89)</f>
        <v>2445.5240927267023</v>
      </c>
      <c r="G90" s="165">
        <f>IF(RES_hhdet_in_fec!G90=0,0,RES_hhdet_in_fec!G90/0.086*1000000/RES_hhdet_in_new!G89)</f>
        <v>2402.1535934973699</v>
      </c>
      <c r="H90" s="165">
        <f>IF(RES_hhdet_in_fec!H90=0,0,RES_hhdet_in_fec!H90/0.086*1000000/RES_hhdet_in_new!H89)</f>
        <v>2385.9795372390936</v>
      </c>
      <c r="I90" s="165">
        <f>IF(RES_hhdet_in_fec!I90=0,0,RES_hhdet_in_fec!I90/0.086*1000000/RES_hhdet_in_new!I89)</f>
        <v>2368.3089188951549</v>
      </c>
      <c r="J90" s="165">
        <f>IF(RES_hhdet_in_fec!J90=0,0,RES_hhdet_in_fec!J90/0.086*1000000/RES_hhdet_in_new!J89)</f>
        <v>2371.2448012298887</v>
      </c>
      <c r="K90" s="165">
        <f>IF(RES_hhdet_in_fec!K90=0,0,RES_hhdet_in_fec!K90/0.086*1000000/RES_hhdet_in_new!K89)</f>
        <v>2343.0579409538564</v>
      </c>
      <c r="L90" s="165">
        <f>IF(RES_hhdet_in_fec!L90=0,0,RES_hhdet_in_fec!L90/0.086*1000000/RES_hhdet_in_new!L89)</f>
        <v>2368.7117911130317</v>
      </c>
      <c r="M90" s="165">
        <f>IF(RES_hhdet_in_fec!M90=0,0,RES_hhdet_in_fec!M90/0.086*1000000/RES_hhdet_in_new!M89)</f>
        <v>2336.0881638697406</v>
      </c>
      <c r="N90" s="165">
        <f>IF(RES_hhdet_in_fec!N90=0,0,RES_hhdet_in_fec!N90/0.086*1000000/RES_hhdet_in_new!N89)</f>
        <v>2344.3690531688717</v>
      </c>
      <c r="O90" s="165">
        <f>IF(RES_hhdet_in_fec!O90=0,0,RES_hhdet_in_fec!O90/0.086*1000000/RES_hhdet_in_new!O89)</f>
        <v>2345.9384444383059</v>
      </c>
      <c r="P90" s="165">
        <f>IF(RES_hhdet_in_fec!P90=0,0,RES_hhdet_in_fec!P90/0.086*1000000/RES_hhdet_in_new!P89)</f>
        <v>2308.2760608733765</v>
      </c>
      <c r="Q90" s="165">
        <f>IF(RES_hhdet_in_fec!Q90=0,0,RES_hhdet_in_fec!Q90/0.086*1000000/RES_hhdet_in_new!Q89)</f>
        <v>2269.9150768838435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584.15246609136693</v>
      </c>
      <c r="D91" s="164">
        <f>IF(RES_hhdet_in_fec!D91=0,0,RES_hhdet_in_fec!D91/0.086*1000000/RES_hhdet_in_new!D89)</f>
        <v>581.97401499274076</v>
      </c>
      <c r="E91" s="164">
        <f>IF(RES_hhdet_in_fec!E91=0,0,RES_hhdet_in_fec!E91/0.086*1000000/RES_hhdet_in_new!E89)</f>
        <v>590.50614490926853</v>
      </c>
      <c r="F91" s="164">
        <f>IF(RES_hhdet_in_fec!F91=0,0,RES_hhdet_in_fec!F91/0.086*1000000/RES_hhdet_in_new!F89)</f>
        <v>593.82856801220646</v>
      </c>
      <c r="G91" s="164">
        <f>IF(RES_hhdet_in_fec!G91=0,0,RES_hhdet_in_fec!G91/0.086*1000000/RES_hhdet_in_new!G89)</f>
        <v>589.28506077536713</v>
      </c>
      <c r="H91" s="164">
        <f>IF(RES_hhdet_in_fec!H91=0,0,RES_hhdet_in_fec!H91/0.086*1000000/RES_hhdet_in_new!H89)</f>
        <v>589.43434684843635</v>
      </c>
      <c r="I91" s="164">
        <f>IF(RES_hhdet_in_fec!I91=0,0,RES_hhdet_in_fec!I91/0.086*1000000/RES_hhdet_in_new!I89)</f>
        <v>589.52476570574834</v>
      </c>
      <c r="J91" s="164">
        <f>IF(RES_hhdet_in_fec!J91=0,0,RES_hhdet_in_fec!J91/0.086*1000000/RES_hhdet_in_new!J89)</f>
        <v>594.8703826346067</v>
      </c>
      <c r="K91" s="164">
        <f>IF(RES_hhdet_in_fec!K91=0,0,RES_hhdet_in_fec!K91/0.086*1000000/RES_hhdet_in_new!K89)</f>
        <v>592.68558301791518</v>
      </c>
      <c r="L91" s="164">
        <f>IF(RES_hhdet_in_fec!L91=0,0,RES_hhdet_in_fec!L91/0.086*1000000/RES_hhdet_in_new!L89)</f>
        <v>603.80037235059751</v>
      </c>
      <c r="M91" s="164">
        <f>IF(RES_hhdet_in_fec!M91=0,0,RES_hhdet_in_fec!M91/0.086*1000000/RES_hhdet_in_new!M89)</f>
        <v>597.55615144424041</v>
      </c>
      <c r="N91" s="164">
        <f>IF(RES_hhdet_in_fec!N91=0,0,RES_hhdet_in_fec!N91/0.086*1000000/RES_hhdet_in_new!N89)</f>
        <v>602.88299417235669</v>
      </c>
      <c r="O91" s="164">
        <f>IF(RES_hhdet_in_fec!O91=0,0,RES_hhdet_in_fec!O91/0.086*1000000/RES_hhdet_in_new!O89)</f>
        <v>605.41627035155977</v>
      </c>
      <c r="P91" s="164">
        <f>IF(RES_hhdet_in_fec!P91=0,0,RES_hhdet_in_fec!P91/0.086*1000000/RES_hhdet_in_new!P89)</f>
        <v>601.93412988360012</v>
      </c>
      <c r="Q91" s="164">
        <f>IF(RES_hhdet_in_fec!Q91=0,0,RES_hhdet_in_fec!Q91/0.086*1000000/RES_hhdet_in_new!Q89)</f>
        <v>594.09899610678985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2896.4072950751347</v>
      </c>
      <c r="D96" s="162">
        <f>IF(RES_hhdet_in_fec!D96=0,0,RES_hhdet_in_fec!D96/0.086*1000000/RES_hhdet_in_new!D96)</f>
        <v>3272.5120698862947</v>
      </c>
      <c r="E96" s="162">
        <f>IF(RES_hhdet_in_fec!E96=0,0,RES_hhdet_in_fec!E96/0.086*1000000/RES_hhdet_in_new!E96)</f>
        <v>3082.2981983469549</v>
      </c>
      <c r="F96" s="162">
        <f>IF(RES_hhdet_in_fec!F96=0,0,RES_hhdet_in_fec!F96/0.086*1000000/RES_hhdet_in_new!F96)</f>
        <v>3279.6290874551073</v>
      </c>
      <c r="G96" s="162">
        <f>IF(RES_hhdet_in_fec!G96=0,0,RES_hhdet_in_fec!G96/0.086*1000000/RES_hhdet_in_new!G96)</f>
        <v>3355.1565516475598</v>
      </c>
      <c r="H96" s="162">
        <f>IF(RES_hhdet_in_fec!H96=0,0,RES_hhdet_in_fec!H96/0.086*1000000/RES_hhdet_in_new!H96)</f>
        <v>2984.5425613796119</v>
      </c>
      <c r="I96" s="162">
        <f>IF(RES_hhdet_in_fec!I96=0,0,RES_hhdet_in_fec!I96/0.086*1000000/RES_hhdet_in_new!I96)</f>
        <v>2984.3406189680686</v>
      </c>
      <c r="J96" s="162">
        <f>IF(RES_hhdet_in_fec!J96=0,0,RES_hhdet_in_fec!J96/0.086*1000000/RES_hhdet_in_new!J96)</f>
        <v>2868.2869748252765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2567.3167201332922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3185.0079193132538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2536.1551431480893</v>
      </c>
      <c r="D97" s="160">
        <f>IF(RES_hhdet_in_fec!D97=0,0,RES_hhdet_in_fec!D97/0.086*1000000/RES_hhdet_in_new!D97)</f>
        <v>2805.162488737014</v>
      </c>
      <c r="E97" s="160">
        <f>IF(RES_hhdet_in_fec!E97=0,0,RES_hhdet_in_fec!E97/0.086*1000000/RES_hhdet_in_new!E97)</f>
        <v>2665.230986225502</v>
      </c>
      <c r="F97" s="160">
        <f>IF(RES_hhdet_in_fec!F97=0,0,RES_hhdet_in_fec!F97/0.086*1000000/RES_hhdet_in_new!F97)</f>
        <v>2802.2986199861116</v>
      </c>
      <c r="G97" s="160">
        <f>IF(RES_hhdet_in_fec!G97=0,0,RES_hhdet_in_fec!G97/0.086*1000000/RES_hhdet_in_new!G97)</f>
        <v>2839.3970514095354</v>
      </c>
      <c r="H97" s="160">
        <f>IF(RES_hhdet_in_fec!H97=0,0,RES_hhdet_in_fec!H97/0.086*1000000/RES_hhdet_in_new!H97)</f>
        <v>2563.2718958466708</v>
      </c>
      <c r="I97" s="160">
        <f>IF(RES_hhdet_in_fec!I97=0,0,RES_hhdet_in_fec!I97/0.086*1000000/RES_hhdet_in_new!I97)</f>
        <v>2554.9127720859797</v>
      </c>
      <c r="J97" s="160">
        <f>IF(RES_hhdet_in_fec!J97=0,0,RES_hhdet_in_fec!J97/0.086*1000000/RES_hhdet_in_new!J97)</f>
        <v>2476.3877779227273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2277.0350746183617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2663.4710020818798</v>
      </c>
      <c r="P97" s="160">
        <f>IF(RES_hhdet_in_fec!P97=0,0,RES_hhdet_in_fec!P97/0.086*1000000/RES_hhdet_in_new!P97)</f>
        <v>2710.1723511001724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1947.0241230492109</v>
      </c>
      <c r="D98" s="156">
        <f>IF(RES_hhdet_in_fec!D98=0,0,RES_hhdet_in_fec!D98/0.086*1000000/RES_hhdet_in_new!D97)</f>
        <v>2214.5183075053778</v>
      </c>
      <c r="E98" s="156">
        <f>IF(RES_hhdet_in_fec!E98=0,0,RES_hhdet_in_fec!E98/0.086*1000000/RES_hhdet_in_new!E97)</f>
        <v>2074.2853365175315</v>
      </c>
      <c r="F98" s="156">
        <f>IF(RES_hhdet_in_fec!F98=0,0,RES_hhdet_in_fec!F98/0.086*1000000/RES_hhdet_in_new!F97)</f>
        <v>2205.4546165187376</v>
      </c>
      <c r="G98" s="156">
        <f>IF(RES_hhdet_in_fec!G98=0,0,RES_hhdet_in_fec!G98/0.086*1000000/RES_hhdet_in_new!G97)</f>
        <v>2246.5315346808611</v>
      </c>
      <c r="H98" s="156">
        <f>IF(RES_hhdet_in_fec!H98=0,0,RES_hhdet_in_fec!H98/0.086*1000000/RES_hhdet_in_new!H97)</f>
        <v>1972.9308114024909</v>
      </c>
      <c r="I98" s="156">
        <f>IF(RES_hhdet_in_fec!I98=0,0,RES_hhdet_in_fec!I98/0.086*1000000/RES_hhdet_in_new!I97)</f>
        <v>1965.6776220362003</v>
      </c>
      <c r="J98" s="156">
        <f>IF(RES_hhdet_in_fec!J98=0,0,RES_hhdet_in_fec!J98/0.086*1000000/RES_hhdet_in_new!J97)</f>
        <v>1882.2772548809769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1680.814919449808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2054.9856801100937</v>
      </c>
      <c r="P98" s="156">
        <f>IF(RES_hhdet_in_fec!P98=0,0,RES_hhdet_in_fec!P98/0.086*1000000/RES_hhdet_in_new!P97)</f>
        <v>2104.4200704777027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589.13102009887859</v>
      </c>
      <c r="D99" s="156">
        <f>IF(RES_hhdet_in_fec!D99=0,0,RES_hhdet_in_fec!D99/0.086*1000000/RES_hhdet_in_new!D97)</f>
        <v>590.64418123163648</v>
      </c>
      <c r="E99" s="156">
        <f>IF(RES_hhdet_in_fec!E99=0,0,RES_hhdet_in_fec!E99/0.086*1000000/RES_hhdet_in_new!E97)</f>
        <v>590.94564970797069</v>
      </c>
      <c r="F99" s="156">
        <f>IF(RES_hhdet_in_fec!F99=0,0,RES_hhdet_in_fec!F99/0.086*1000000/RES_hhdet_in_new!F97)</f>
        <v>596.8440034673738</v>
      </c>
      <c r="G99" s="156">
        <f>IF(RES_hhdet_in_fec!G99=0,0,RES_hhdet_in_fec!G99/0.086*1000000/RES_hhdet_in_new!G97)</f>
        <v>592.86551672867427</v>
      </c>
      <c r="H99" s="156">
        <f>IF(RES_hhdet_in_fec!H99=0,0,RES_hhdet_in_fec!H99/0.086*1000000/RES_hhdet_in_new!H97)</f>
        <v>590.34108444417984</v>
      </c>
      <c r="I99" s="156">
        <f>IF(RES_hhdet_in_fec!I99=0,0,RES_hhdet_in_fec!I99/0.086*1000000/RES_hhdet_in_new!I97)</f>
        <v>589.23515004977946</v>
      </c>
      <c r="J99" s="156">
        <f>IF(RES_hhdet_in_fec!J99=0,0,RES_hhdet_in_fec!J99/0.086*1000000/RES_hhdet_in_new!J97)</f>
        <v>594.1105230417503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596.22015516855345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608.48532197178599</v>
      </c>
      <c r="P99" s="156">
        <f>IF(RES_hhdet_in_fec!P99=0,0,RES_hhdet_in_fec!P99/0.086*1000000/RES_hhdet_in_new!P97)</f>
        <v>605.75228062246981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878.04839793960537</v>
      </c>
      <c r="D100" s="157">
        <f>IF(SUM(RES_hhdet_in_fec!D101:D103)=0,0,SUM(RES_hhdet_in_fec!D101:D103)/0.086*1000000/SUM(RES_hhdet_in_new!D101:D103))</f>
        <v>937.80727769467444</v>
      </c>
      <c r="E100" s="157">
        <f>IF(SUM(RES_hhdet_in_fec!E101:E103)=0,0,SUM(RES_hhdet_in_fec!E101:E103)/0.086*1000000/SUM(RES_hhdet_in_new!E101:E103))</f>
        <v>988.55501221764655</v>
      </c>
      <c r="F100" s="157">
        <f>IF(SUM(RES_hhdet_in_fec!F101:F103)=0,0,SUM(RES_hhdet_in_fec!F101:F103)/0.086*1000000/SUM(RES_hhdet_in_new!F101:F103))</f>
        <v>1006.3664170477626</v>
      </c>
      <c r="G100" s="157">
        <f>IF(SUM(RES_hhdet_in_fec!G101:G103)=0,0,SUM(RES_hhdet_in_fec!G101:G103)/0.086*1000000/SUM(RES_hhdet_in_new!G101:G103))</f>
        <v>1040.7196428348022</v>
      </c>
      <c r="H100" s="157">
        <f>IF(SUM(RES_hhdet_in_fec!H101:H103)=0,0,SUM(RES_hhdet_in_fec!H101:H103)/0.086*1000000/SUM(RES_hhdet_in_new!H101:H103))</f>
        <v>981.5160529125036</v>
      </c>
      <c r="I100" s="157">
        <f>IF(SUM(RES_hhdet_in_fec!I101:I103)=0,0,SUM(RES_hhdet_in_fec!I101:I103)/0.086*1000000/SUM(RES_hhdet_in_new!I101:I103))</f>
        <v>978.75994261985602</v>
      </c>
      <c r="J100" s="157">
        <f>IF(SUM(RES_hhdet_in_fec!J101:J103)=0,0,SUM(RES_hhdet_in_fec!J101:J103)/0.086*1000000/SUM(RES_hhdet_in_new!J101:J103))</f>
        <v>1332.5013872334612</v>
      </c>
      <c r="K100" s="157">
        <f>IF(SUM(RES_hhdet_in_fec!K101:K103)=0,0,SUM(RES_hhdet_in_fec!K101:K103)/0.086*1000000/SUM(RES_hhdet_in_new!K101:K103))</f>
        <v>886.20136196518456</v>
      </c>
      <c r="L100" s="157">
        <f>IF(SUM(RES_hhdet_in_fec!L101:L103)=0,0,SUM(RES_hhdet_in_fec!L101:L103)/0.086*1000000/SUM(RES_hhdet_in_new!L101:L103))</f>
        <v>900.41105651733574</v>
      </c>
      <c r="M100" s="157">
        <f>IF(SUM(RES_hhdet_in_fec!M101:M103)=0,0,SUM(RES_hhdet_in_fec!M101:M103)/0.086*1000000/SUM(RES_hhdet_in_new!M101:M103))</f>
        <v>856.24296273203504</v>
      </c>
      <c r="N100" s="157">
        <f>IF(SUM(RES_hhdet_in_fec!N101:N103)=0,0,SUM(RES_hhdet_in_fec!N101:N103)/0.086*1000000/SUM(RES_hhdet_in_new!N101:N103))</f>
        <v>929.34175107345595</v>
      </c>
      <c r="O100" s="157">
        <f>IF(SUM(RES_hhdet_in_fec!O101:O103)=0,0,SUM(RES_hhdet_in_fec!O101:O103)/0.086*1000000/SUM(RES_hhdet_in_new!O101:O103))</f>
        <v>961.53484486751358</v>
      </c>
      <c r="P100" s="157">
        <f>IF(SUM(RES_hhdet_in_fec!P101:P103)=0,0,SUM(RES_hhdet_in_fec!P101:P103)/0.086*1000000/SUM(RES_hhdet_in_new!P101:P103))</f>
        <v>1008.5756403577294</v>
      </c>
      <c r="Q100" s="157">
        <f>IF(SUM(RES_hhdet_in_fec!Q101:Q103)=0,0,SUM(RES_hhdet_in_fec!Q101:Q103)/0.086*1000000/SUM(RES_hhdet_in_new!Q101:Q103))</f>
        <v>1105.5740323404214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1707.3800812872307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878.04839793960537</v>
      </c>
      <c r="D103" s="57">
        <f>IF(RES_hhdet_in_fec!D103=0,0,RES_hhdet_in_fec!D103/0.086*1000000/RES_hhdet_in_new!D103)</f>
        <v>937.80727769467444</v>
      </c>
      <c r="E103" s="57">
        <f>IF(RES_hhdet_in_fec!E103=0,0,RES_hhdet_in_fec!E103/0.086*1000000/RES_hhdet_in_new!E103)</f>
        <v>988.55501221764655</v>
      </c>
      <c r="F103" s="57">
        <f>IF(RES_hhdet_in_fec!F103=0,0,RES_hhdet_in_fec!F103/0.086*1000000/RES_hhdet_in_new!F103)</f>
        <v>1006.3664170477626</v>
      </c>
      <c r="G103" s="57">
        <f>IF(RES_hhdet_in_fec!G103=0,0,RES_hhdet_in_fec!G103/0.086*1000000/RES_hhdet_in_new!G103)</f>
        <v>1040.7196428348022</v>
      </c>
      <c r="H103" s="57">
        <f>IF(RES_hhdet_in_fec!H103=0,0,RES_hhdet_in_fec!H103/0.086*1000000/RES_hhdet_in_new!H103)</f>
        <v>981.5160529125036</v>
      </c>
      <c r="I103" s="57">
        <f>IF(RES_hhdet_in_fec!I103=0,0,RES_hhdet_in_fec!I103/0.086*1000000/RES_hhdet_in_new!I103)</f>
        <v>978.75994261985602</v>
      </c>
      <c r="J103" s="57">
        <f>IF(RES_hhdet_in_fec!J103=0,0,RES_hhdet_in_fec!J103/0.086*1000000/RES_hhdet_in_new!J103)</f>
        <v>881.61566664811471</v>
      </c>
      <c r="K103" s="57">
        <f>IF(RES_hhdet_in_fec!K103=0,0,RES_hhdet_in_fec!K103/0.086*1000000/RES_hhdet_in_new!K103)</f>
        <v>886.20136196518456</v>
      </c>
      <c r="L103" s="57">
        <f>IF(RES_hhdet_in_fec!L103=0,0,RES_hhdet_in_fec!L103/0.086*1000000/RES_hhdet_in_new!L103)</f>
        <v>900.41105651733574</v>
      </c>
      <c r="M103" s="57">
        <f>IF(RES_hhdet_in_fec!M103=0,0,RES_hhdet_in_fec!M103/0.086*1000000/RES_hhdet_in_new!M103)</f>
        <v>856.24296273203504</v>
      </c>
      <c r="N103" s="57">
        <f>IF(RES_hhdet_in_fec!N103=0,0,RES_hhdet_in_fec!N103/0.086*1000000/RES_hhdet_in_new!N103)</f>
        <v>929.34175107345595</v>
      </c>
      <c r="O103" s="57">
        <f>IF(RES_hhdet_in_fec!O103=0,0,RES_hhdet_in_fec!O103/0.086*1000000/RES_hhdet_in_new!O103)</f>
        <v>961.53484486751358</v>
      </c>
      <c r="P103" s="57">
        <f>IF(RES_hhdet_in_fec!P103=0,0,RES_hhdet_in_fec!P103/0.086*1000000/RES_hhdet_in_new!P103)</f>
        <v>1008.5756403577294</v>
      </c>
      <c r="Q103" s="57">
        <f>IF(RES_hhdet_in_fec!Q103=0,0,RES_hhdet_in_fec!Q103/0.086*1000000/RES_hhdet_in_new!Q103)</f>
        <v>1105.5740323404214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16805.435554027743</v>
      </c>
      <c r="D124" s="168">
        <f t="shared" ref="D124" si="103">SUM(D125,D128,D130,D139)</f>
        <v>17357.575853919036</v>
      </c>
      <c r="E124" s="168">
        <f t="shared" ref="E124" si="104">SUM(E125,E128,E130,E139)</f>
        <v>16983.221104395758</v>
      </c>
      <c r="F124" s="168">
        <f t="shared" ref="F124" si="105">SUM(F125,F128,F130,F139)</f>
        <v>17155.754660094313</v>
      </c>
      <c r="G124" s="168">
        <f t="shared" ref="G124" si="106">SUM(G125,G128,G130,G139)</f>
        <v>15864.519105600173</v>
      </c>
      <c r="H124" s="168">
        <f t="shared" ref="H124" si="107">SUM(H125,H128,H130,H139)</f>
        <v>14733.276090077632</v>
      </c>
      <c r="I124" s="168">
        <f t="shared" ref="I124" si="108">SUM(I125,I128,I130,I139)</f>
        <v>15019.874362016735</v>
      </c>
      <c r="J124" s="168">
        <f t="shared" ref="J124" si="109">SUM(J125,J128,J130,J139)</f>
        <v>15921.977815719369</v>
      </c>
      <c r="K124" s="168">
        <f t="shared" ref="K124" si="110">SUM(K125,K128,K130,K139)</f>
        <v>13311.286553129987</v>
      </c>
      <c r="L124" s="168">
        <f t="shared" ref="L124" si="111">SUM(L125,L128,L130,L139)</f>
        <v>0</v>
      </c>
      <c r="M124" s="168">
        <f t="shared" ref="M124" si="112">SUM(M125,M128,M130,M139)</f>
        <v>15242.697714737564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13079.666306764138</v>
      </c>
      <c r="D125" s="157">
        <f t="shared" si="117"/>
        <v>13267.811295999874</v>
      </c>
      <c r="E125" s="157">
        <f t="shared" si="117"/>
        <v>13079.493053771283</v>
      </c>
      <c r="F125" s="157">
        <f t="shared" si="117"/>
        <v>13056.924472270897</v>
      </c>
      <c r="G125" s="157">
        <f t="shared" si="117"/>
        <v>11658.868610834515</v>
      </c>
      <c r="H125" s="157">
        <f t="shared" si="117"/>
        <v>11084.759495602906</v>
      </c>
      <c r="I125" s="157">
        <f t="shared" si="117"/>
        <v>11522.251415333627</v>
      </c>
      <c r="J125" s="157">
        <f t="shared" si="117"/>
        <v>11518.455825152107</v>
      </c>
      <c r="K125" s="157">
        <f t="shared" si="117"/>
        <v>9901.8324689137371</v>
      </c>
      <c r="L125" s="157">
        <f t="shared" si="117"/>
        <v>0</v>
      </c>
      <c r="M125" s="157">
        <f t="shared" si="117"/>
        <v>11562.890318554879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13012.209202160591</v>
      </c>
      <c r="D126" s="156">
        <f>IF(RES_hhdet_in_fec!D126=0,0,RES_hhdet_in_fec!D126/0.086*1000000/RES_hhdet_in_new!D126)</f>
        <v>13149.748181782837</v>
      </c>
      <c r="E126" s="156">
        <f>IF(RES_hhdet_in_fec!E126=0,0,RES_hhdet_in_fec!E126/0.086*1000000/RES_hhdet_in_new!E126)</f>
        <v>12977.334679018302</v>
      </c>
      <c r="F126" s="156">
        <f>IF(RES_hhdet_in_fec!F126=0,0,RES_hhdet_in_fec!F126/0.086*1000000/RES_hhdet_in_new!F126)</f>
        <v>12946.151094100696</v>
      </c>
      <c r="G126" s="156">
        <f>IF(RES_hhdet_in_fec!G126=0,0,RES_hhdet_in_fec!G126/0.086*1000000/RES_hhdet_in_new!G126)</f>
        <v>11559.84567201663</v>
      </c>
      <c r="H126" s="156">
        <f>IF(RES_hhdet_in_fec!H126=0,0,RES_hhdet_in_fec!H126/0.086*1000000/RES_hhdet_in_new!H126)</f>
        <v>11015.202708844377</v>
      </c>
      <c r="I126" s="156">
        <f>IF(RES_hhdet_in_fec!I126=0,0,RES_hhdet_in_fec!I126/0.086*1000000/RES_hhdet_in_new!I126)</f>
        <v>11446.531715249954</v>
      </c>
      <c r="J126" s="156">
        <f>IF(RES_hhdet_in_fec!J126=0,0,RES_hhdet_in_fec!J126/0.086*1000000/RES_hhdet_in_new!J126)</f>
        <v>11486.695992181732</v>
      </c>
      <c r="K126" s="156">
        <f>IF(RES_hhdet_in_fec!K126=0,0,RES_hhdet_in_fec!K126/0.086*1000000/RES_hhdet_in_new!K126)</f>
        <v>9870.5111585990089</v>
      </c>
      <c r="L126" s="156">
        <f>IF(RES_hhdet_in_fec!L126=0,0,RES_hhdet_in_fec!L126/0.086*1000000/RES_hhdet_in_new!L126)</f>
        <v>0</v>
      </c>
      <c r="M126" s="156">
        <f>IF(RES_hhdet_in_fec!M126=0,0,RES_hhdet_in_fec!M126/0.086*1000000/RES_hhdet_in_new!M126)</f>
        <v>11540.293350304808</v>
      </c>
      <c r="N126" s="156">
        <f>IF(RES_hhdet_in_fec!N126=0,0,RES_hhdet_in_fec!N126/0.086*1000000/RES_hhdet_in_new!N126)</f>
        <v>0</v>
      </c>
      <c r="O126" s="156">
        <f>IF(RES_hhdet_in_fec!O126=0,0,RES_hhdet_in_fec!O126/0.086*1000000/RES_hhdet_in_new!O126)</f>
        <v>0</v>
      </c>
      <c r="P126" s="156">
        <f>IF(RES_hhdet_in_fec!P126=0,0,RES_hhdet_in_fec!P126/0.086*1000000/RES_hhdet_in_new!P126)</f>
        <v>0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67.457104603547151</v>
      </c>
      <c r="D127" s="156">
        <f>IF(RES_hhdet_in_fec!D127=0,0,RES_hhdet_in_fec!D127/0.086*1000000/RES_hhdet_in_new!D126)</f>
        <v>118.0631142170361</v>
      </c>
      <c r="E127" s="156">
        <f>IF(RES_hhdet_in_fec!E127=0,0,RES_hhdet_in_fec!E127/0.086*1000000/RES_hhdet_in_new!E126)</f>
        <v>102.15837475297946</v>
      </c>
      <c r="F127" s="156">
        <f>IF(RES_hhdet_in_fec!F127=0,0,RES_hhdet_in_fec!F127/0.086*1000000/RES_hhdet_in_new!F126)</f>
        <v>110.77337817020056</v>
      </c>
      <c r="G127" s="156">
        <f>IF(RES_hhdet_in_fec!G127=0,0,RES_hhdet_in_fec!G127/0.086*1000000/RES_hhdet_in_new!G126)</f>
        <v>99.022938817885901</v>
      </c>
      <c r="H127" s="156">
        <f>IF(RES_hhdet_in_fec!H127=0,0,RES_hhdet_in_fec!H127/0.086*1000000/RES_hhdet_in_new!H126)</f>
        <v>69.556786758529171</v>
      </c>
      <c r="I127" s="156">
        <f>IF(RES_hhdet_in_fec!I127=0,0,RES_hhdet_in_fec!I127/0.086*1000000/RES_hhdet_in_new!I126)</f>
        <v>75.719700083672848</v>
      </c>
      <c r="J127" s="156">
        <f>IF(RES_hhdet_in_fec!J127=0,0,RES_hhdet_in_fec!J127/0.086*1000000/RES_hhdet_in_new!J126)</f>
        <v>31.759832970374504</v>
      </c>
      <c r="K127" s="156">
        <f>IF(RES_hhdet_in_fec!K127=0,0,RES_hhdet_in_fec!K127/0.086*1000000/RES_hhdet_in_new!K126)</f>
        <v>31.321310314728684</v>
      </c>
      <c r="L127" s="156">
        <f>IF(RES_hhdet_in_fec!L127=0,0,RES_hhdet_in_fec!L127/0.086*1000000/RES_hhdet_in_new!L126)</f>
        <v>0</v>
      </c>
      <c r="M127" s="156">
        <f>IF(RES_hhdet_in_fec!M127=0,0,RES_hhdet_in_fec!M127/0.086*1000000/RES_hhdet_in_new!M126)</f>
        <v>22.596968250070049</v>
      </c>
      <c r="N127" s="156">
        <f>IF(RES_hhdet_in_fec!N127=0,0,RES_hhdet_in_fec!N127/0.086*1000000/RES_hhdet_in_new!N126)</f>
        <v>0</v>
      </c>
      <c r="O127" s="156">
        <f>IF(RES_hhdet_in_fec!O127=0,0,RES_hhdet_in_fec!O127/0.086*1000000/RES_hhdet_in_new!O126)</f>
        <v>0</v>
      </c>
      <c r="P127" s="156">
        <f>IF(RES_hhdet_in_fec!P127=0,0,RES_hhdet_in_fec!P127/0.086*1000000/RES_hhdet_in_new!P126)</f>
        <v>0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816.69482754075352</v>
      </c>
      <c r="D128" s="157">
        <f t="shared" si="118"/>
        <v>782.86449088997324</v>
      </c>
      <c r="E128" s="157">
        <f t="shared" si="118"/>
        <v>751.60740535752666</v>
      </c>
      <c r="F128" s="157">
        <f t="shared" si="118"/>
        <v>722.19659411975249</v>
      </c>
      <c r="G128" s="157">
        <f t="shared" si="118"/>
        <v>698.29714980144024</v>
      </c>
      <c r="H128" s="157">
        <f t="shared" si="118"/>
        <v>650.84482622559381</v>
      </c>
      <c r="I128" s="157">
        <f t="shared" si="118"/>
        <v>613.96022588536016</v>
      </c>
      <c r="J128" s="157">
        <f t="shared" si="118"/>
        <v>683.75437989914928</v>
      </c>
      <c r="K128" s="157">
        <f t="shared" si="118"/>
        <v>647.74124560520147</v>
      </c>
      <c r="L128" s="157">
        <f t="shared" si="118"/>
        <v>0</v>
      </c>
      <c r="M128" s="157">
        <f t="shared" si="118"/>
        <v>544.62377893622727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816.69482754075352</v>
      </c>
      <c r="D129" s="156">
        <f>IF(RES_hhdet_in_fec!D129=0,0,RES_hhdet_in_fec!D129/0.086*1000000/RES_hhdet_in_new!D129)</f>
        <v>782.86449088997324</v>
      </c>
      <c r="E129" s="156">
        <f>IF(RES_hhdet_in_fec!E129=0,0,RES_hhdet_in_fec!E129/0.086*1000000/RES_hhdet_in_new!E129)</f>
        <v>751.60740535752666</v>
      </c>
      <c r="F129" s="156">
        <f>IF(RES_hhdet_in_fec!F129=0,0,RES_hhdet_in_fec!F129/0.086*1000000/RES_hhdet_in_new!F129)</f>
        <v>722.19659411975249</v>
      </c>
      <c r="G129" s="156">
        <f>IF(RES_hhdet_in_fec!G129=0,0,RES_hhdet_in_fec!G129/0.086*1000000/RES_hhdet_in_new!G129)</f>
        <v>698.29714980144024</v>
      </c>
      <c r="H129" s="156">
        <f>IF(RES_hhdet_in_fec!H129=0,0,RES_hhdet_in_fec!H129/0.086*1000000/RES_hhdet_in_new!H129)</f>
        <v>650.84482622559381</v>
      </c>
      <c r="I129" s="156">
        <f>IF(RES_hhdet_in_fec!I129=0,0,RES_hhdet_in_fec!I129/0.086*1000000/RES_hhdet_in_new!I129)</f>
        <v>613.96022588536016</v>
      </c>
      <c r="J129" s="156">
        <f>IF(RES_hhdet_in_fec!J129=0,0,RES_hhdet_in_fec!J129/0.086*1000000/RES_hhdet_in_new!J129)</f>
        <v>683.75437989914928</v>
      </c>
      <c r="K129" s="156">
        <f>IF(RES_hhdet_in_fec!K129=0,0,RES_hhdet_in_fec!K129/0.086*1000000/RES_hhdet_in_new!K129)</f>
        <v>647.74124560520147</v>
      </c>
      <c r="L129" s="156">
        <f>IF(RES_hhdet_in_fec!L129=0,0,RES_hhdet_in_fec!L129/0.086*1000000/RES_hhdet_in_new!L129)</f>
        <v>0</v>
      </c>
      <c r="M129" s="156">
        <f>IF(RES_hhdet_in_fec!M129=0,0,RES_hhdet_in_fec!M129/0.086*1000000/RES_hhdet_in_new!M129)</f>
        <v>544.62377893622727</v>
      </c>
      <c r="N129" s="156">
        <f>IF(RES_hhdet_in_fec!N129=0,0,RES_hhdet_in_fec!N129/0.086*1000000/RES_hhdet_in_new!N129)</f>
        <v>0</v>
      </c>
      <c r="O129" s="156">
        <f>IF(RES_hhdet_in_fec!O129=0,0,RES_hhdet_in_fec!O129/0.086*1000000/RES_hhdet_in_new!O129)</f>
        <v>0</v>
      </c>
      <c r="P129" s="156">
        <f>IF(RES_hhdet_in_fec!P129=0,0,RES_hhdet_in_fec!P129/0.086*1000000/RES_hhdet_in_new!P129)</f>
        <v>0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2031.031017160198</v>
      </c>
      <c r="D130" s="157">
        <f>IF(SUM(RES_hhdet_in_fec!D131:D132,RES_hhdet_in_fec!D135:D136)=0,0,SUM(RES_hhdet_in_fec!D131:D132,RES_hhdet_in_fec!D135:D136)/0.086*1000000/SUM(RES_hhdet_in_new!D131:D132,RES_hhdet_in_new!D135:D136))</f>
        <v>2369.2023790859039</v>
      </c>
      <c r="E130" s="157">
        <f>IF(SUM(RES_hhdet_in_fec!E131:E132,RES_hhdet_in_fec!E135:E136)=0,0,SUM(RES_hhdet_in_fec!E131:E132,RES_hhdet_in_fec!E135:E136)/0.086*1000000/SUM(RES_hhdet_in_new!E131:E132,RES_hhdet_in_new!E135:E136))</f>
        <v>2163.8722428372675</v>
      </c>
      <c r="F130" s="157">
        <f>IF(SUM(RES_hhdet_in_fec!F131:F132,RES_hhdet_in_fec!F135:F136)=0,0,SUM(RES_hhdet_in_fec!F131:F132,RES_hhdet_in_fec!F135:F136)/0.086*1000000/SUM(RES_hhdet_in_new!F131:F132,RES_hhdet_in_new!F135:F136))</f>
        <v>2371.0244692166161</v>
      </c>
      <c r="G130" s="157">
        <f>IF(SUM(RES_hhdet_in_fec!G131:G132,RES_hhdet_in_fec!G135:G136)=0,0,SUM(RES_hhdet_in_fec!G131:G132,RES_hhdet_in_fec!G135:G136)/0.086*1000000/SUM(RES_hhdet_in_new!G131:G132,RES_hhdet_in_new!G135:G136))</f>
        <v>2467.9962104064834</v>
      </c>
      <c r="H130" s="157">
        <f>IF(SUM(RES_hhdet_in_fec!H131:H132,RES_hhdet_in_fec!H135:H136)=0,0,SUM(RES_hhdet_in_fec!H131:H132,RES_hhdet_in_fec!H135:H136)/0.086*1000000/SUM(RES_hhdet_in_new!H131:H132,RES_hhdet_in_new!H135:H136))</f>
        <v>2019.5526231032675</v>
      </c>
      <c r="I130" s="157">
        <f>IF(SUM(RES_hhdet_in_fec!I131:I132,RES_hhdet_in_fec!I135:I136)=0,0,SUM(RES_hhdet_in_fec!I131:I132,RES_hhdet_in_fec!I135:I136)/0.086*1000000/SUM(RES_hhdet_in_new!I131:I132,RES_hhdet_in_new!I135:I136))</f>
        <v>1911.5616502169235</v>
      </c>
      <c r="J130" s="157">
        <f>IF(SUM(RES_hhdet_in_fec!J131:J132,RES_hhdet_in_fec!J135:J136)=0,0,SUM(RES_hhdet_in_fec!J131:J132,RES_hhdet_in_fec!J135:J136)/0.086*1000000/SUM(RES_hhdet_in_new!J131:J132,RES_hhdet_in_new!J135:J136))</f>
        <v>2847.8392946123631</v>
      </c>
      <c r="K130" s="157">
        <f>IF(SUM(RES_hhdet_in_fec!K131:K132,RES_hhdet_in_fec!K135:K136)=0,0,SUM(RES_hhdet_in_fec!K131:K132,RES_hhdet_in_fec!K135:K136)/0.086*1000000/SUM(RES_hhdet_in_new!K131:K132,RES_hhdet_in_new!K135:K136))</f>
        <v>1880.9212188347628</v>
      </c>
      <c r="L130" s="157">
        <f>IF(SUM(RES_hhdet_in_fec!L131:L132,RES_hhdet_in_fec!L135:L136)=0,0,SUM(RES_hhdet_in_fec!L131:L132,RES_hhdet_in_fec!L135:L136)/0.086*1000000/SUM(RES_hhdet_in_new!L131:L132,RES_hhdet_in_new!L135:L136))</f>
        <v>0</v>
      </c>
      <c r="M130" s="157">
        <f>IF(SUM(RES_hhdet_in_fec!M131:M132,RES_hhdet_in_fec!M135:M136)=0,0,SUM(RES_hhdet_in_fec!M131:M132,RES_hhdet_in_fec!M135:M136)/0.086*1000000/SUM(RES_hhdet_in_new!M131:M132,RES_hhdet_in_new!M135:M136))</f>
        <v>2282.8986530163934</v>
      </c>
      <c r="N130" s="157">
        <f>IF(SUM(RES_hhdet_in_fec!N131:N132,RES_hhdet_in_fec!N135:N136)=0,0,SUM(RES_hhdet_in_fec!N131:N132,RES_hhdet_in_fec!N135:N136)/0.086*1000000/SUM(RES_hhdet_in_new!N131:N132,RES_hhdet_in_new!N135:N136))</f>
        <v>0</v>
      </c>
      <c r="O130" s="157">
        <f>IF(SUM(RES_hhdet_in_fec!O131:O132,RES_hhdet_in_fec!O135:O136)=0,0,SUM(RES_hhdet_in_fec!O131:O132,RES_hhdet_in_fec!O135:O136)/0.086*1000000/SUM(RES_hhdet_in_new!O131:O132,RES_hhdet_in_new!O135:O136))</f>
        <v>0</v>
      </c>
      <c r="P130" s="157">
        <f>IF(SUM(RES_hhdet_in_fec!P131:P132,RES_hhdet_in_fec!P135:P136)=0,0,SUM(RES_hhdet_in_fec!P131:P132,RES_hhdet_in_fec!P135:P136)/0.086*1000000/SUM(RES_hhdet_in_new!P131:P132,RES_hhdet_in_new!P135:P136))</f>
        <v>0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1822.6007929124755</v>
      </c>
      <c r="D131" s="132">
        <f>IF(RES_hhdet_in_fec!D131=0,0,RES_hhdet_in_fec!D131/0.086*1000000/RES_hhdet_in_new!D131)</f>
        <v>2071.9640135520094</v>
      </c>
      <c r="E131" s="132">
        <f>IF(RES_hhdet_in_fec!E131=0,0,RES_hhdet_in_fec!E131/0.086*1000000/RES_hhdet_in_new!E131)</f>
        <v>1906.0234907320553</v>
      </c>
      <c r="F131" s="132">
        <f>IF(RES_hhdet_in_fec!F131=0,0,RES_hhdet_in_fec!F131/0.086*1000000/RES_hhdet_in_new!F131)</f>
        <v>1852.3195616707362</v>
      </c>
      <c r="G131" s="132">
        <f>IF(RES_hhdet_in_fec!G131=0,0,RES_hhdet_in_fec!G131/0.086*1000000/RES_hhdet_in_new!G131)</f>
        <v>1774.3134176654844</v>
      </c>
      <c r="H131" s="132">
        <f>IF(RES_hhdet_in_fec!H131=0,0,RES_hhdet_in_fec!H131/0.086*1000000/RES_hhdet_in_new!H131)</f>
        <v>1943.1385658243562</v>
      </c>
      <c r="I131" s="132">
        <f>IF(RES_hhdet_in_fec!I131=0,0,RES_hhdet_in_fec!I131/0.086*1000000/RES_hhdet_in_new!I131)</f>
        <v>1928.2158746872724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1918.9016859406242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2307.6871072531212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1788.8339525053038</v>
      </c>
      <c r="D132" s="132">
        <f>IF(RES_hhdet_in_fec!D132=0,0,RES_hhdet_in_fec!D132/0.086*1000000/RES_hhdet_in_new!D132)</f>
        <v>1959.3934440945125</v>
      </c>
      <c r="E132" s="132">
        <f>IF(RES_hhdet_in_fec!E132=0,0,RES_hhdet_in_fec!E132/0.086*1000000/RES_hhdet_in_new!E132)</f>
        <v>1849.5083485034556</v>
      </c>
      <c r="F132" s="132">
        <f>IF(RES_hhdet_in_fec!F132=0,0,RES_hhdet_in_fec!F132/0.086*1000000/RES_hhdet_in_new!F132)</f>
        <v>1816.5748683461452</v>
      </c>
      <c r="G132" s="132">
        <f>IF(RES_hhdet_in_fec!G132=0,0,RES_hhdet_in_fec!G132/0.086*1000000/RES_hhdet_in_new!G132)</f>
        <v>1760.0776773536013</v>
      </c>
      <c r="H132" s="132">
        <f>IF(RES_hhdet_in_fec!H132=0,0,RES_hhdet_in_fec!H132/0.086*1000000/RES_hhdet_in_new!H132)</f>
        <v>1876.860499128715</v>
      </c>
      <c r="I132" s="132">
        <f>IF(RES_hhdet_in_fec!I132=0,0,RES_hhdet_in_fec!I132/0.086*1000000/RES_hhdet_in_new!I132)</f>
        <v>1863.4197216809932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1864.9045496296203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2138.6215597074306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1195.0958344599442</v>
      </c>
      <c r="D133" s="165">
        <f>IF(RES_hhdet_in_fec!D133=0,0,RES_hhdet_in_fec!D133/0.086*1000000/RES_hhdet_in_new!D132)</f>
        <v>1367.6385347571331</v>
      </c>
      <c r="E133" s="165">
        <f>IF(RES_hhdet_in_fec!E133=0,0,RES_hhdet_in_fec!E133/0.086*1000000/RES_hhdet_in_new!E132)</f>
        <v>1258.3711231390325</v>
      </c>
      <c r="F133" s="165">
        <f>IF(RES_hhdet_in_fec!F133=0,0,RES_hhdet_in_fec!F133/0.086*1000000/RES_hhdet_in_new!F132)</f>
        <v>1222.2815016320806</v>
      </c>
      <c r="G133" s="165">
        <f>IF(RES_hhdet_in_fec!G133=0,0,RES_hhdet_in_fec!G133/0.086*1000000/RES_hhdet_in_new!G132)</f>
        <v>1169.7866916315911</v>
      </c>
      <c r="H133" s="165">
        <f>IF(RES_hhdet_in_fec!H133=0,0,RES_hhdet_in_fec!H133/0.086*1000000/RES_hhdet_in_new!H132)</f>
        <v>1286.9378013561529</v>
      </c>
      <c r="I133" s="165">
        <f>IF(RES_hhdet_in_fec!I133=0,0,RES_hhdet_in_fec!I133/0.086*1000000/RES_hhdet_in_new!I132)</f>
        <v>1275.887438856169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1273.0275728986744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1538.1211466619711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593.73811804535944</v>
      </c>
      <c r="D134" s="164">
        <f>IF(RES_hhdet_in_fec!D134=0,0,RES_hhdet_in_fec!D134/0.086*1000000/RES_hhdet_in_new!D132)</f>
        <v>591.75490933737944</v>
      </c>
      <c r="E134" s="164">
        <f>IF(RES_hhdet_in_fec!E134=0,0,RES_hhdet_in_fec!E134/0.086*1000000/RES_hhdet_in_new!E132)</f>
        <v>591.13722536442287</v>
      </c>
      <c r="F134" s="164">
        <f>IF(RES_hhdet_in_fec!F134=0,0,RES_hhdet_in_fec!F134/0.086*1000000/RES_hhdet_in_new!F132)</f>
        <v>594.29336671406463</v>
      </c>
      <c r="G134" s="164">
        <f>IF(RES_hhdet_in_fec!G134=0,0,RES_hhdet_in_fec!G134/0.086*1000000/RES_hhdet_in_new!G132)</f>
        <v>590.29098572201019</v>
      </c>
      <c r="H134" s="164">
        <f>IF(RES_hhdet_in_fec!H134=0,0,RES_hhdet_in_fec!H134/0.086*1000000/RES_hhdet_in_new!H132)</f>
        <v>589.92269777256217</v>
      </c>
      <c r="I134" s="164">
        <f>IF(RES_hhdet_in_fec!I134=0,0,RES_hhdet_in_fec!I134/0.086*1000000/RES_hhdet_in_new!I132)</f>
        <v>587.53228282482451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591.8769767309459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600.5004130454588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2901.7725328121342</v>
      </c>
      <c r="D135" s="162">
        <f>IF(RES_hhdet_in_fec!D135=0,0,RES_hhdet_in_fec!D135/0.086*1000000/RES_hhdet_in_new!D135)</f>
        <v>3262.8429240801393</v>
      </c>
      <c r="E135" s="162">
        <f>IF(RES_hhdet_in_fec!E135=0,0,RES_hhdet_in_fec!E135/0.086*1000000/RES_hhdet_in_new!E135)</f>
        <v>3054.698644208685</v>
      </c>
      <c r="F135" s="162">
        <f>IF(RES_hhdet_in_fec!F135=0,0,RES_hhdet_in_fec!F135/0.086*1000000/RES_hhdet_in_new!F135)</f>
        <v>3244.3218502982554</v>
      </c>
      <c r="G135" s="162">
        <f>IF(RES_hhdet_in_fec!G135=0,0,RES_hhdet_in_fec!G135/0.086*1000000/RES_hhdet_in_new!G135)</f>
        <v>3334.2453252957371</v>
      </c>
      <c r="H135" s="162">
        <f>IF(RES_hhdet_in_fec!H135=0,0,RES_hhdet_in_fec!H135/0.086*1000000/RES_hhdet_in_new!H135)</f>
        <v>2928.5762998815835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2903.5262156208987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2568.5988073140707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2540.0970695793712</v>
      </c>
      <c r="D136" s="160">
        <f>IF(RES_hhdet_in_fec!D136=0,0,RES_hhdet_in_fec!D136/0.086*1000000/RES_hhdet_in_new!D136)</f>
        <v>2801.4944848379541</v>
      </c>
      <c r="E136" s="160">
        <f>IF(RES_hhdet_in_fec!E136=0,0,RES_hhdet_in_fec!E136/0.086*1000000/RES_hhdet_in_new!E136)</f>
        <v>2657.2832292400303</v>
      </c>
      <c r="F136" s="160">
        <f>IF(RES_hhdet_in_fec!F136=0,0,RES_hhdet_in_fec!F136/0.086*1000000/RES_hhdet_in_new!F136)</f>
        <v>2794.5262810530362</v>
      </c>
      <c r="G136" s="160">
        <f>IF(RES_hhdet_in_fec!G136=0,0,RES_hhdet_in_fec!G136/0.086*1000000/RES_hhdet_in_new!G136)</f>
        <v>2839.8045405800558</v>
      </c>
      <c r="H136" s="160">
        <f>IF(RES_hhdet_in_fec!H136=0,0,RES_hhdet_in_fec!H136/0.086*1000000/RES_hhdet_in_new!H136)</f>
        <v>2542.4113975404234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2488.4666595204076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2258.686091672982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1950.0503676674575</v>
      </c>
      <c r="D137" s="156">
        <f>IF(RES_hhdet_in_fec!D137=0,0,RES_hhdet_in_fec!D137/0.086*1000000/RES_hhdet_in_new!D136)</f>
        <v>2211.6226243429642</v>
      </c>
      <c r="E137" s="156">
        <f>IF(RES_hhdet_in_fec!E137=0,0,RES_hhdet_in_fec!E137/0.086*1000000/RES_hhdet_in_new!E136)</f>
        <v>2068.0997879259194</v>
      </c>
      <c r="F137" s="156">
        <f>IF(RES_hhdet_in_fec!F137=0,0,RES_hhdet_in_fec!F137/0.086*1000000/RES_hhdet_in_new!F136)</f>
        <v>2199.3376592969607</v>
      </c>
      <c r="G137" s="156">
        <f>IF(RES_hhdet_in_fec!G137=0,0,RES_hhdet_in_fec!G137/0.086*1000000/RES_hhdet_in_new!G136)</f>
        <v>2246.8539401969056</v>
      </c>
      <c r="H137" s="156">
        <f>IF(RES_hhdet_in_fec!H137=0,0,RES_hhdet_in_fec!H137/0.086*1000000/RES_hhdet_in_new!H136)</f>
        <v>1956.8746450955562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1891.458290378893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1667.2704446039418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590.04670191191337</v>
      </c>
      <c r="D138" s="156">
        <f>IF(RES_hhdet_in_fec!D138=0,0,RES_hhdet_in_fec!D138/0.086*1000000/RES_hhdet_in_new!D136)</f>
        <v>589.87186049498985</v>
      </c>
      <c r="E138" s="156">
        <f>IF(RES_hhdet_in_fec!E138=0,0,RES_hhdet_in_fec!E138/0.086*1000000/RES_hhdet_in_new!E136)</f>
        <v>589.18344131411118</v>
      </c>
      <c r="F138" s="156">
        <f>IF(RES_hhdet_in_fec!F138=0,0,RES_hhdet_in_fec!F138/0.086*1000000/RES_hhdet_in_new!F136)</f>
        <v>595.18862175607558</v>
      </c>
      <c r="G138" s="156">
        <f>IF(RES_hhdet_in_fec!G138=0,0,RES_hhdet_in_fec!G138/0.086*1000000/RES_hhdet_in_new!G136)</f>
        <v>592.95060038315023</v>
      </c>
      <c r="H138" s="156">
        <f>IF(RES_hhdet_in_fec!H138=0,0,RES_hhdet_in_fec!H138/0.086*1000000/RES_hhdet_in_new!H136)</f>
        <v>585.53675244486692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597.00836914151444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591.41564706904057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878.04340256265448</v>
      </c>
      <c r="D139" s="157">
        <f>IF(SUM(RES_hhdet_in_fec!D140:D141)=0,0,SUM(RES_hhdet_in_fec!D140:D141)/0.086*1000000/SUM(RES_hhdet_in_new!D140:D141))</f>
        <v>937.69768794328502</v>
      </c>
      <c r="E139" s="157">
        <f>IF(SUM(RES_hhdet_in_fec!E140:E141)=0,0,SUM(RES_hhdet_in_fec!E140:E141)/0.086*1000000/SUM(RES_hhdet_in_new!E140:E141))</f>
        <v>988.24840242967991</v>
      </c>
      <c r="F139" s="157">
        <f>IF(SUM(RES_hhdet_in_fec!F140:F141)=0,0,SUM(RES_hhdet_in_fec!F140:F141)/0.086*1000000/SUM(RES_hhdet_in_new!F140:F141))</f>
        <v>1005.6091244870486</v>
      </c>
      <c r="G139" s="157">
        <f>IF(SUM(RES_hhdet_in_fec!G140:G141)=0,0,SUM(RES_hhdet_in_fec!G140:G141)/0.086*1000000/SUM(RES_hhdet_in_new!G140:G141))</f>
        <v>1039.357134557735</v>
      </c>
      <c r="H139" s="157">
        <f>IF(SUM(RES_hhdet_in_fec!H140:H141)=0,0,SUM(RES_hhdet_in_fec!H140:H141)/0.086*1000000/SUM(RES_hhdet_in_new!H140:H141))</f>
        <v>978.1191451458651</v>
      </c>
      <c r="I139" s="157">
        <f>IF(SUM(RES_hhdet_in_fec!I140:I141)=0,0,SUM(RES_hhdet_in_fec!I140:I141)/0.086*1000000/SUM(RES_hhdet_in_new!I140:I141))</f>
        <v>972.10107058082576</v>
      </c>
      <c r="J139" s="157">
        <f>IF(SUM(RES_hhdet_in_fec!J140:J141)=0,0,SUM(RES_hhdet_in_fec!J140:J141)/0.086*1000000/SUM(RES_hhdet_in_new!J140:J141))</f>
        <v>871.92831605574963</v>
      </c>
      <c r="K139" s="157">
        <f>IF(SUM(RES_hhdet_in_fec!K140:K141)=0,0,SUM(RES_hhdet_in_fec!K140:K141)/0.086*1000000/SUM(RES_hhdet_in_new!K140:K141))</f>
        <v>880.79161977628701</v>
      </c>
      <c r="L139" s="157">
        <f>IF(SUM(RES_hhdet_in_fec!L140:L141)=0,0,SUM(RES_hhdet_in_fec!L140:L141)/0.086*1000000/SUM(RES_hhdet_in_new!L140:L141))</f>
        <v>0</v>
      </c>
      <c r="M139" s="157">
        <f>IF(SUM(RES_hhdet_in_fec!M140:M141)=0,0,SUM(RES_hhdet_in_fec!M140:M141)/0.086*1000000/SUM(RES_hhdet_in_new!M140:M141))</f>
        <v>852.28496423006402</v>
      </c>
      <c r="N139" s="157">
        <f>IF(SUM(RES_hhdet_in_fec!N140:N141)=0,0,SUM(RES_hhdet_in_fec!N140:N141)/0.086*1000000/SUM(RES_hhdet_in_new!N140:N141))</f>
        <v>0</v>
      </c>
      <c r="O139" s="157">
        <f>IF(SUM(RES_hhdet_in_fec!O140:O141)=0,0,SUM(RES_hhdet_in_fec!O140:O141)/0.086*1000000/SUM(RES_hhdet_in_new!O140:O141))</f>
        <v>0</v>
      </c>
      <c r="P139" s="157">
        <f>IF(SUM(RES_hhdet_in_fec!P140:P141)=0,0,SUM(RES_hhdet_in_fec!P140:P141)/0.086*1000000/SUM(RES_hhdet_in_new!P140:P141))</f>
        <v>0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878.04340256265448</v>
      </c>
      <c r="D141" s="57">
        <f>IF(RES_hhdet_in_fec!D141=0,0,RES_hhdet_in_fec!D141/0.086*1000000/RES_hhdet_in_new!D141)</f>
        <v>937.69768794328502</v>
      </c>
      <c r="E141" s="57">
        <f>IF(RES_hhdet_in_fec!E141=0,0,RES_hhdet_in_fec!E141/0.086*1000000/RES_hhdet_in_new!E141)</f>
        <v>988.24840242967991</v>
      </c>
      <c r="F141" s="57">
        <f>IF(RES_hhdet_in_fec!F141=0,0,RES_hhdet_in_fec!F141/0.086*1000000/RES_hhdet_in_new!F141)</f>
        <v>1005.6091244870486</v>
      </c>
      <c r="G141" s="57">
        <f>IF(RES_hhdet_in_fec!G141=0,0,RES_hhdet_in_fec!G141/0.086*1000000/RES_hhdet_in_new!G141)</f>
        <v>1039.357134557735</v>
      </c>
      <c r="H141" s="57">
        <f>IF(RES_hhdet_in_fec!H141=0,0,RES_hhdet_in_fec!H141/0.086*1000000/RES_hhdet_in_new!H141)</f>
        <v>978.1191451458651</v>
      </c>
      <c r="I141" s="57">
        <f>IF(RES_hhdet_in_fec!I141=0,0,RES_hhdet_in_fec!I141/0.086*1000000/RES_hhdet_in_new!I141)</f>
        <v>972.10107058082576</v>
      </c>
      <c r="J141" s="57">
        <f>IF(RES_hhdet_in_fec!J141=0,0,RES_hhdet_in_fec!J141/0.086*1000000/RES_hhdet_in_new!J141)</f>
        <v>871.92831605574963</v>
      </c>
      <c r="K141" s="57">
        <f>IF(RES_hhdet_in_fec!K141=0,0,RES_hhdet_in_fec!K141/0.086*1000000/RES_hhdet_in_new!K141)</f>
        <v>880.79161977628701</v>
      </c>
      <c r="L141" s="57">
        <f>IF(RES_hhdet_in_fec!L141=0,0,RES_hhdet_in_fec!L141/0.086*1000000/RES_hhdet_in_new!L141)</f>
        <v>0</v>
      </c>
      <c r="M141" s="57">
        <f>IF(RES_hhdet_in_fec!M141=0,0,RES_hhdet_in_fec!M141/0.086*1000000/RES_hhdet_in_new!M141)</f>
        <v>852.28496423006402</v>
      </c>
      <c r="N141" s="57">
        <f>IF(RES_hhdet_in_fec!N141=0,0,RES_hhdet_in_fec!N141/0.086*1000000/RES_hhdet_in_new!N141)</f>
        <v>0</v>
      </c>
      <c r="O141" s="57">
        <f>IF(RES_hhdet_in_fec!O141=0,0,RES_hhdet_in_fec!O141/0.086*1000000/RES_hhdet_in_new!O141)</f>
        <v>0</v>
      </c>
      <c r="P141" s="57">
        <f>IF(RES_hhdet_in_fec!P141=0,0,RES_hhdet_in_fec!P141/0.086*1000000/RES_hhdet_in_new!P141)</f>
        <v>0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15212.727221810261</v>
      </c>
      <c r="D143" s="168">
        <f t="shared" ref="D143" si="120">SUM(D144,D146,D148,D157)</f>
        <v>14466.162270576231</v>
      </c>
      <c r="E143" s="168">
        <f t="shared" ref="E143" si="121">SUM(E144,E146,E148,E157)</f>
        <v>14559.265558905168</v>
      </c>
      <c r="F143" s="168">
        <f t="shared" ref="F143" si="122">SUM(F144,F146,F148,F157)</f>
        <v>14587.182420026073</v>
      </c>
      <c r="G143" s="168">
        <f t="shared" ref="G143" si="123">SUM(G144,G146,G148,G157)</f>
        <v>13676.169023005352</v>
      </c>
      <c r="H143" s="168">
        <f t="shared" ref="H143" si="124">SUM(H144,H146,H148,H157)</f>
        <v>11571.244186844335</v>
      </c>
      <c r="I143" s="168">
        <f t="shared" ref="I143" si="125">SUM(I144,I146,I148,I157)</f>
        <v>10212.70529897264</v>
      </c>
      <c r="J143" s="168">
        <f t="shared" ref="J143" si="126">SUM(J144,J146,J148,J157)</f>
        <v>10185.366003791738</v>
      </c>
      <c r="K143" s="168">
        <f t="shared" ref="K143" si="127">SUM(K144,K146,K148,K157)</f>
        <v>9138.2817791300477</v>
      </c>
      <c r="L143" s="168">
        <f t="shared" ref="L143" si="128">SUM(L144,L146,L148,L157)</f>
        <v>9231.656012361289</v>
      </c>
      <c r="M143" s="168">
        <f t="shared" ref="M143" si="129">SUM(M144,M146,M148,M157)</f>
        <v>7504.0168199325981</v>
      </c>
      <c r="N143" s="168">
        <f t="shared" ref="N143" si="130">SUM(N144,N146,N148,N157)</f>
        <v>7974.9834304415872</v>
      </c>
      <c r="O143" s="168">
        <f t="shared" ref="O143" si="131">SUM(O144,O146,O148,O157)</f>
        <v>8497.7061021870759</v>
      </c>
      <c r="P143" s="168">
        <f t="shared" ref="P143" si="132">SUM(P144,P146,P148,P157)</f>
        <v>7552.2019396240903</v>
      </c>
      <c r="Q143" s="168">
        <f t="shared" ref="Q143" si="133">SUM(Q144,Q146,Q148,Q157)</f>
        <v>8274.1999850423763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10682.42327428144</v>
      </c>
      <c r="D144" s="157">
        <f t="shared" si="134"/>
        <v>9366.8509368493105</v>
      </c>
      <c r="E144" s="157">
        <f t="shared" si="134"/>
        <v>9635.7326926541264</v>
      </c>
      <c r="F144" s="157">
        <f t="shared" si="134"/>
        <v>9511.1207000167924</v>
      </c>
      <c r="G144" s="157">
        <f t="shared" si="134"/>
        <v>8577.0535343818683</v>
      </c>
      <c r="H144" s="157">
        <f t="shared" si="134"/>
        <v>6929.8040969588283</v>
      </c>
      <c r="I144" s="157">
        <f t="shared" si="134"/>
        <v>5690.068142528823</v>
      </c>
      <c r="J144" s="157">
        <f t="shared" si="134"/>
        <v>5854.6950497671569</v>
      </c>
      <c r="K144" s="157">
        <f t="shared" si="134"/>
        <v>4943.2212583997298</v>
      </c>
      <c r="L144" s="157">
        <f t="shared" si="134"/>
        <v>5250.1430090108452</v>
      </c>
      <c r="M144" s="157">
        <f t="shared" si="134"/>
        <v>3628.4141934103418</v>
      </c>
      <c r="N144" s="157">
        <f t="shared" si="134"/>
        <v>3603.4982112029484</v>
      </c>
      <c r="O144" s="157">
        <f t="shared" si="134"/>
        <v>4013.3263983676397</v>
      </c>
      <c r="P144" s="157">
        <f t="shared" si="134"/>
        <v>2938.9190276036479</v>
      </c>
      <c r="Q144" s="157">
        <f t="shared" si="134"/>
        <v>3433.5475226833823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10682.42327428144</v>
      </c>
      <c r="D145" s="156">
        <f>IF(RES_hhdet_in_fec!D145=0,0,RES_hhdet_in_fec!D145/0.086*1000000/RES_hhdet_in_new!D145)</f>
        <v>9366.8509368493105</v>
      </c>
      <c r="E145" s="156">
        <f>IF(RES_hhdet_in_fec!E145=0,0,RES_hhdet_in_fec!E145/0.086*1000000/RES_hhdet_in_new!E145)</f>
        <v>9635.7326926541264</v>
      </c>
      <c r="F145" s="156">
        <f>IF(RES_hhdet_in_fec!F145=0,0,RES_hhdet_in_fec!F145/0.086*1000000/RES_hhdet_in_new!F145)</f>
        <v>9511.1207000167924</v>
      </c>
      <c r="G145" s="156">
        <f>IF(RES_hhdet_in_fec!G145=0,0,RES_hhdet_in_fec!G145/0.086*1000000/RES_hhdet_in_new!G145)</f>
        <v>8577.0535343818683</v>
      </c>
      <c r="H145" s="156">
        <f>IF(RES_hhdet_in_fec!H145=0,0,RES_hhdet_in_fec!H145/0.086*1000000/RES_hhdet_in_new!H145)</f>
        <v>6929.8040969588283</v>
      </c>
      <c r="I145" s="156">
        <f>IF(RES_hhdet_in_fec!I145=0,0,RES_hhdet_in_fec!I145/0.086*1000000/RES_hhdet_in_new!I145)</f>
        <v>5690.068142528823</v>
      </c>
      <c r="J145" s="156">
        <f>IF(RES_hhdet_in_fec!J145=0,0,RES_hhdet_in_fec!J145/0.086*1000000/RES_hhdet_in_new!J145)</f>
        <v>5854.6950497671569</v>
      </c>
      <c r="K145" s="156">
        <f>IF(RES_hhdet_in_fec!K145=0,0,RES_hhdet_in_fec!K145/0.086*1000000/RES_hhdet_in_new!K145)</f>
        <v>4943.2212583997298</v>
      </c>
      <c r="L145" s="156">
        <f>IF(RES_hhdet_in_fec!L145=0,0,RES_hhdet_in_fec!L145/0.086*1000000/RES_hhdet_in_new!L145)</f>
        <v>5250.1430090108452</v>
      </c>
      <c r="M145" s="156">
        <f>IF(RES_hhdet_in_fec!M145=0,0,RES_hhdet_in_fec!M145/0.086*1000000/RES_hhdet_in_new!M145)</f>
        <v>3628.4141934103418</v>
      </c>
      <c r="N145" s="156">
        <f>IF(RES_hhdet_in_fec!N145=0,0,RES_hhdet_in_fec!N145/0.086*1000000/RES_hhdet_in_new!N145)</f>
        <v>3603.4982112029484</v>
      </c>
      <c r="O145" s="156">
        <f>IF(RES_hhdet_in_fec!O145=0,0,RES_hhdet_in_fec!O145/0.086*1000000/RES_hhdet_in_new!O145)</f>
        <v>4013.3263983676397</v>
      </c>
      <c r="P145" s="156">
        <f>IF(RES_hhdet_in_fec!P145=0,0,RES_hhdet_in_fec!P145/0.086*1000000/RES_hhdet_in_new!P145)</f>
        <v>2938.9190276036479</v>
      </c>
      <c r="Q145" s="156">
        <f>IF(RES_hhdet_in_fec!Q145=0,0,RES_hhdet_in_fec!Q145/0.086*1000000/RES_hhdet_in_new!Q145)</f>
        <v>3433.5475226833823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696.17728988010697</v>
      </c>
      <c r="D146" s="157">
        <f t="shared" si="135"/>
        <v>796.5858421701505</v>
      </c>
      <c r="E146" s="157">
        <f t="shared" si="135"/>
        <v>801.45629279802529</v>
      </c>
      <c r="F146" s="157">
        <f t="shared" si="135"/>
        <v>732.36950017696449</v>
      </c>
      <c r="G146" s="157">
        <f t="shared" si="135"/>
        <v>651.65278943817066</v>
      </c>
      <c r="H146" s="157">
        <f t="shared" si="135"/>
        <v>714.64063704308728</v>
      </c>
      <c r="I146" s="157">
        <f t="shared" si="135"/>
        <v>626.91883488234362</v>
      </c>
      <c r="J146" s="157">
        <f t="shared" si="135"/>
        <v>672.57233990273573</v>
      </c>
      <c r="K146" s="157">
        <f t="shared" si="135"/>
        <v>640.1987092975121</v>
      </c>
      <c r="L146" s="157">
        <f t="shared" si="135"/>
        <v>606.69515039869759</v>
      </c>
      <c r="M146" s="157">
        <f t="shared" si="135"/>
        <v>515.58262709456915</v>
      </c>
      <c r="N146" s="157">
        <f t="shared" si="135"/>
        <v>519.002274179756</v>
      </c>
      <c r="O146" s="157">
        <f t="shared" si="135"/>
        <v>526.57860393833028</v>
      </c>
      <c r="P146" s="157">
        <f t="shared" si="135"/>
        <v>510.50066469706508</v>
      </c>
      <c r="Q146" s="157">
        <f t="shared" si="135"/>
        <v>523.94098285560597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696.17728988010697</v>
      </c>
      <c r="D147" s="156">
        <f>IF(RES_hhdet_in_fec!D147=0,0,RES_hhdet_in_fec!D147/0.086*1000000/RES_hhdet_in_new!D147)</f>
        <v>796.5858421701505</v>
      </c>
      <c r="E147" s="156">
        <f>IF(RES_hhdet_in_fec!E147=0,0,RES_hhdet_in_fec!E147/0.086*1000000/RES_hhdet_in_new!E147)</f>
        <v>801.45629279802529</v>
      </c>
      <c r="F147" s="156">
        <f>IF(RES_hhdet_in_fec!F147=0,0,RES_hhdet_in_fec!F147/0.086*1000000/RES_hhdet_in_new!F147)</f>
        <v>732.36950017696449</v>
      </c>
      <c r="G147" s="156">
        <f>IF(RES_hhdet_in_fec!G147=0,0,RES_hhdet_in_fec!G147/0.086*1000000/RES_hhdet_in_new!G147)</f>
        <v>651.65278943817066</v>
      </c>
      <c r="H147" s="156">
        <f>IF(RES_hhdet_in_fec!H147=0,0,RES_hhdet_in_fec!H147/0.086*1000000/RES_hhdet_in_new!H147)</f>
        <v>714.64063704308728</v>
      </c>
      <c r="I147" s="156">
        <f>IF(RES_hhdet_in_fec!I147=0,0,RES_hhdet_in_fec!I147/0.086*1000000/RES_hhdet_in_new!I147)</f>
        <v>626.91883488234362</v>
      </c>
      <c r="J147" s="156">
        <f>IF(RES_hhdet_in_fec!J147=0,0,RES_hhdet_in_fec!J147/0.086*1000000/RES_hhdet_in_new!J147)</f>
        <v>672.57233990273573</v>
      </c>
      <c r="K147" s="156">
        <f>IF(RES_hhdet_in_fec!K147=0,0,RES_hhdet_in_fec!K147/0.086*1000000/RES_hhdet_in_new!K147)</f>
        <v>640.1987092975121</v>
      </c>
      <c r="L147" s="156">
        <f>IF(RES_hhdet_in_fec!L147=0,0,RES_hhdet_in_fec!L147/0.086*1000000/RES_hhdet_in_new!L147)</f>
        <v>606.69515039869759</v>
      </c>
      <c r="M147" s="156">
        <f>IF(RES_hhdet_in_fec!M147=0,0,RES_hhdet_in_fec!M147/0.086*1000000/RES_hhdet_in_new!M147)</f>
        <v>515.58262709456915</v>
      </c>
      <c r="N147" s="156">
        <f>IF(RES_hhdet_in_fec!N147=0,0,RES_hhdet_in_fec!N147/0.086*1000000/RES_hhdet_in_new!N147)</f>
        <v>519.002274179756</v>
      </c>
      <c r="O147" s="156">
        <f>IF(RES_hhdet_in_fec!O147=0,0,RES_hhdet_in_fec!O147/0.086*1000000/RES_hhdet_in_new!O147)</f>
        <v>526.57860393833028</v>
      </c>
      <c r="P147" s="156">
        <f>IF(RES_hhdet_in_fec!P147=0,0,RES_hhdet_in_fec!P147/0.086*1000000/RES_hhdet_in_new!P147)</f>
        <v>510.50066469706508</v>
      </c>
      <c r="Q147" s="156">
        <f>IF(RES_hhdet_in_fec!Q147=0,0,RES_hhdet_in_fec!Q147/0.086*1000000/RES_hhdet_in_new!Q147)</f>
        <v>523.94098285560597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2955.8961364960942</v>
      </c>
      <c r="D148" s="157">
        <f>IF(SUM(RES_hhdet_in_fec!D149:D150,RES_hhdet_in_fec!D153:D154)=0,0,SUM(RES_hhdet_in_fec!D149:D150,RES_hhdet_in_fec!D153:D154)/0.086*1000000/SUM(RES_hhdet_in_new!D149:D150,RES_hhdet_in_new!D153:D154))</f>
        <v>3363.7147223069132</v>
      </c>
      <c r="E148" s="157">
        <f>IF(SUM(RES_hhdet_in_fec!E149:E150,RES_hhdet_in_fec!E153:E154)=0,0,SUM(RES_hhdet_in_fec!E149:E150,RES_hhdet_in_fec!E153:E154)/0.086*1000000/SUM(RES_hhdet_in_new!E149:E150,RES_hhdet_in_new!E153:E154))</f>
        <v>3131.609153612681</v>
      </c>
      <c r="F148" s="157">
        <f>IF(SUM(RES_hhdet_in_fec!F149:F150,RES_hhdet_in_fec!F153:F154)=0,0,SUM(RES_hhdet_in_fec!F149:F150,RES_hhdet_in_fec!F153:F154)/0.086*1000000/SUM(RES_hhdet_in_new!F149:F150,RES_hhdet_in_new!F153:F154))</f>
        <v>3334.0327923731056</v>
      </c>
      <c r="G148" s="157">
        <f>IF(SUM(RES_hhdet_in_fec!G149:G150,RES_hhdet_in_fec!G153:G154)=0,0,SUM(RES_hhdet_in_fec!G149:G150,RES_hhdet_in_fec!G153:G154)/0.086*1000000/SUM(RES_hhdet_in_new!G149:G150,RES_hhdet_in_new!G153:G154))</f>
        <v>3402.4304701439505</v>
      </c>
      <c r="H148" s="157">
        <f>IF(SUM(RES_hhdet_in_fec!H149:H150,RES_hhdet_in_fec!H153:H154)=0,0,SUM(RES_hhdet_in_fec!H149:H150,RES_hhdet_in_fec!H153:H154)/0.086*1000000/SUM(RES_hhdet_in_new!H149:H150,RES_hhdet_in_new!H153:H154))</f>
        <v>2941.7739712698085</v>
      </c>
      <c r="I148" s="157">
        <f>IF(SUM(RES_hhdet_in_fec!I149:I150,RES_hhdet_in_fec!I153:I154)=0,0,SUM(RES_hhdet_in_fec!I149:I150,RES_hhdet_in_fec!I153:I154)/0.086*1000000/SUM(RES_hhdet_in_new!I149:I150,RES_hhdet_in_new!I153:I154))</f>
        <v>2914.1418283578728</v>
      </c>
      <c r="J148" s="157">
        <f>IF(SUM(RES_hhdet_in_fec!J149:J150,RES_hhdet_in_fec!J153:J154)=0,0,SUM(RES_hhdet_in_fec!J149:J150,RES_hhdet_in_fec!J153:J154)/0.086*1000000/SUM(RES_hhdet_in_new!J149:J150,RES_hhdet_in_new!J153:J154))</f>
        <v>2776.2646869395726</v>
      </c>
      <c r="K148" s="157">
        <f>IF(SUM(RES_hhdet_in_fec!K149:K150,RES_hhdet_in_fec!K153:K154)=0,0,SUM(RES_hhdet_in_fec!K149:K150,RES_hhdet_in_fec!K153:K154)/0.086*1000000/SUM(RES_hhdet_in_new!K149:K150,RES_hhdet_in_new!K153:K154))</f>
        <v>2667.9018699615717</v>
      </c>
      <c r="L148" s="157">
        <f>IF(SUM(RES_hhdet_in_fec!L149:L150,RES_hhdet_in_fec!L153:L154)=0,0,SUM(RES_hhdet_in_fec!L149:L150,RES_hhdet_in_fec!L153:L154)/0.086*1000000/SUM(RES_hhdet_in_new!L149:L150,RES_hhdet_in_new!L153:L154))</f>
        <v>2527.1340921390138</v>
      </c>
      <c r="M148" s="157">
        <f>IF(SUM(RES_hhdet_in_fec!M149:M150,RES_hhdet_in_fec!M153:M154)=0,0,SUM(RES_hhdet_in_fec!M149:M150,RES_hhdet_in_fec!M153:M154)/0.086*1000000/SUM(RES_hhdet_in_new!M149:M150,RES_hhdet_in_new!M153:M154))</f>
        <v>2503.8102686647835</v>
      </c>
      <c r="N148" s="157">
        <f>IF(SUM(RES_hhdet_in_fec!N149:N150,RES_hhdet_in_fec!N153:N154)=0,0,SUM(RES_hhdet_in_fec!N149:N150,RES_hhdet_in_fec!N153:N154)/0.086*1000000/SUM(RES_hhdet_in_new!N149:N150,RES_hhdet_in_new!N153:N154))</f>
        <v>2923.9323380173855</v>
      </c>
      <c r="O148" s="157">
        <f>IF(SUM(RES_hhdet_in_fec!O149:O150,RES_hhdet_in_fec!O153:O154)=0,0,SUM(RES_hhdet_in_fec!O149:O150,RES_hhdet_in_fec!O153:O154)/0.086*1000000/SUM(RES_hhdet_in_new!O149:O150,RES_hhdet_in_new!O153:O154))</f>
        <v>2996.9648681055869</v>
      </c>
      <c r="P148" s="157">
        <f>IF(SUM(RES_hhdet_in_fec!P149:P150,RES_hhdet_in_fec!P153:P154)=0,0,SUM(RES_hhdet_in_fec!P149:P150,RES_hhdet_in_fec!P153:P154)/0.086*1000000/SUM(RES_hhdet_in_new!P149:P150,RES_hhdet_in_new!P153:P154))</f>
        <v>3094.6430591368044</v>
      </c>
      <c r="Q148" s="157">
        <f>IF(SUM(RES_hhdet_in_fec!Q149:Q150,RES_hhdet_in_fec!Q153:Q154)=0,0,SUM(RES_hhdet_in_fec!Q149:Q150,RES_hhdet_in_fec!Q153:Q154)/0.086*1000000/SUM(RES_hhdet_in_new!Q149:Q150,RES_hhdet_in_new!Q153:Q154))</f>
        <v>3211.4067644204792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2964.5207388821532</v>
      </c>
      <c r="D153" s="162">
        <f>IF(RES_hhdet_in_fec!D153=0,0,RES_hhdet_in_fec!D153/0.086*1000000/RES_hhdet_in_new!D153)</f>
        <v>3375.8644475278657</v>
      </c>
      <c r="E153" s="162">
        <f>IF(RES_hhdet_in_fec!E153=0,0,RES_hhdet_in_fec!E153/0.086*1000000/RES_hhdet_in_new!E153)</f>
        <v>3162.5980485028604</v>
      </c>
      <c r="F153" s="162">
        <f>IF(RES_hhdet_in_fec!F153=0,0,RES_hhdet_in_fec!F153/0.086*1000000/RES_hhdet_in_new!F153)</f>
        <v>3355.6522264456185</v>
      </c>
      <c r="G153" s="162">
        <f>IF(RES_hhdet_in_fec!G153=0,0,RES_hhdet_in_fec!G153/0.086*1000000/RES_hhdet_in_new!G153)</f>
        <v>3418.3054593877478</v>
      </c>
      <c r="H153" s="162">
        <f>IF(RES_hhdet_in_fec!H153=0,0,RES_hhdet_in_fec!H153/0.086*1000000/RES_hhdet_in_new!H153)</f>
        <v>2992.6022176849729</v>
      </c>
      <c r="I153" s="162">
        <f>IF(RES_hhdet_in_fec!I153=0,0,RES_hhdet_in_fec!I153/0.086*1000000/RES_hhdet_in_new!I153)</f>
        <v>2965.7247590709535</v>
      </c>
      <c r="J153" s="162">
        <f>IF(RES_hhdet_in_fec!J153=0,0,RES_hhdet_in_fec!J153/0.086*1000000/RES_hhdet_in_new!J153)</f>
        <v>2840.6991345410306</v>
      </c>
      <c r="K153" s="162">
        <f>IF(RES_hhdet_in_fec!K153=0,0,RES_hhdet_in_fec!K153/0.086*1000000/RES_hhdet_in_new!K153)</f>
        <v>2777.5752533341542</v>
      </c>
      <c r="L153" s="162">
        <f>IF(RES_hhdet_in_fec!L153=0,0,RES_hhdet_in_fec!L153/0.086*1000000/RES_hhdet_in_new!L153)</f>
        <v>2619.4724931722512</v>
      </c>
      <c r="M153" s="162">
        <f>IF(RES_hhdet_in_fec!M153=0,0,RES_hhdet_in_fec!M153/0.086*1000000/RES_hhdet_in_new!M153)</f>
        <v>2562.8611281587296</v>
      </c>
      <c r="N153" s="162">
        <f>IF(RES_hhdet_in_fec!N153=0,0,RES_hhdet_in_fec!N153/0.086*1000000/RES_hhdet_in_new!N153)</f>
        <v>3005.3719221785432</v>
      </c>
      <c r="O153" s="162">
        <f>IF(RES_hhdet_in_fec!O153=0,0,RES_hhdet_in_fec!O153/0.086*1000000/RES_hhdet_in_new!O153)</f>
        <v>3137.7177474621453</v>
      </c>
      <c r="P153" s="162">
        <f>IF(RES_hhdet_in_fec!P153=0,0,RES_hhdet_in_fec!P153/0.086*1000000/RES_hhdet_in_new!P153)</f>
        <v>3224.032304091329</v>
      </c>
      <c r="Q153" s="162">
        <f>IF(RES_hhdet_in_fec!Q153=0,0,RES_hhdet_in_fec!Q153/0.086*1000000/RES_hhdet_in_new!Q153)</f>
        <v>3390.3093649263383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2572.6346514160577</v>
      </c>
      <c r="D154" s="160">
        <f>IF(RES_hhdet_in_fec!D154=0,0,RES_hhdet_in_fec!D154/0.086*1000000/RES_hhdet_in_new!D154)</f>
        <v>2820.4020708439425</v>
      </c>
      <c r="E154" s="160">
        <f>IF(RES_hhdet_in_fec!E154=0,0,RES_hhdet_in_fec!E154/0.086*1000000/RES_hhdet_in_new!E154)</f>
        <v>2669.3933255294719</v>
      </c>
      <c r="F154" s="160">
        <f>IF(RES_hhdet_in_fec!F154=0,0,RES_hhdet_in_fec!F154/0.086*1000000/RES_hhdet_in_new!F154)</f>
        <v>2803.9118154032039</v>
      </c>
      <c r="G154" s="160">
        <f>IF(RES_hhdet_in_fec!G154=0,0,RES_hhdet_in_fec!G154/0.086*1000000/RES_hhdet_in_new!G154)</f>
        <v>2844.2956597701777</v>
      </c>
      <c r="H154" s="160">
        <f>IF(RES_hhdet_in_fec!H154=0,0,RES_hhdet_in_fec!H154/0.086*1000000/RES_hhdet_in_new!H154)</f>
        <v>2548.8479701021342</v>
      </c>
      <c r="I154" s="160">
        <f>IF(RES_hhdet_in_fec!I154=0,0,RES_hhdet_in_fec!I154/0.086*1000000/RES_hhdet_in_new!I154)</f>
        <v>2538.5588725129023</v>
      </c>
      <c r="J154" s="160">
        <f>IF(RES_hhdet_in_fec!J154=0,0,RES_hhdet_in_fec!J154/0.086*1000000/RES_hhdet_in_new!J154)</f>
        <v>2462.6674789191784</v>
      </c>
      <c r="K154" s="160">
        <f>IF(RES_hhdet_in_fec!K154=0,0,RES_hhdet_in_fec!K154/0.086*1000000/RES_hhdet_in_new!K154)</f>
        <v>2428.8110733534522</v>
      </c>
      <c r="L154" s="160">
        <f>IF(RES_hhdet_in_fec!L154=0,0,RES_hhdet_in_fec!L154/0.086*1000000/RES_hhdet_in_new!L154)</f>
        <v>2319.3463652653541</v>
      </c>
      <c r="M154" s="160">
        <f>IF(RES_hhdet_in_fec!M154=0,0,RES_hhdet_in_fec!M154/0.086*1000000/RES_hhdet_in_new!M154)</f>
        <v>2278.0366902172941</v>
      </c>
      <c r="N154" s="160">
        <f>IF(RES_hhdet_in_fec!N154=0,0,RES_hhdet_in_fec!N154/0.086*1000000/RES_hhdet_in_new!N154)</f>
        <v>2582.5016157965583</v>
      </c>
      <c r="O154" s="160">
        <f>IF(RES_hhdet_in_fec!O154=0,0,RES_hhdet_in_fec!O154/0.086*1000000/RES_hhdet_in_new!O154)</f>
        <v>2669.0710687865289</v>
      </c>
      <c r="P154" s="160">
        <f>IF(RES_hhdet_in_fec!P154=0,0,RES_hhdet_in_fec!P154/0.086*1000000/RES_hhdet_in_new!P154)</f>
        <v>2716.4743409250023</v>
      </c>
      <c r="Q154" s="160">
        <f>IF(RES_hhdet_in_fec!Q154=0,0,RES_hhdet_in_fec!Q154/0.086*1000000/RES_hhdet_in_new!Q154)</f>
        <v>2818.515595510311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1975.0296978605938</v>
      </c>
      <c r="D155" s="156">
        <f>IF(RES_hhdet_in_fec!D155=0,0,RES_hhdet_in_fec!D155/0.086*1000000/RES_hhdet_in_new!D154)</f>
        <v>2226.5491020529403</v>
      </c>
      <c r="E155" s="156">
        <f>IF(RES_hhdet_in_fec!E155=0,0,RES_hhdet_in_fec!E155/0.086*1000000/RES_hhdet_in_new!E154)</f>
        <v>2077.524785341463</v>
      </c>
      <c r="F155" s="156">
        <f>IF(RES_hhdet_in_fec!F155=0,0,RES_hhdet_in_fec!F155/0.086*1000000/RES_hhdet_in_new!F154)</f>
        <v>2206.7242275639701</v>
      </c>
      <c r="G155" s="156">
        <f>IF(RES_hhdet_in_fec!G155=0,0,RES_hhdet_in_fec!G155/0.086*1000000/RES_hhdet_in_new!G154)</f>
        <v>2250.407314629555</v>
      </c>
      <c r="H155" s="156">
        <f>IF(RES_hhdet_in_fec!H155=0,0,RES_hhdet_in_fec!H155/0.086*1000000/RES_hhdet_in_new!H154)</f>
        <v>1961.8288258624912</v>
      </c>
      <c r="I155" s="156">
        <f>IF(RES_hhdet_in_fec!I155=0,0,RES_hhdet_in_fec!I155/0.086*1000000/RES_hhdet_in_new!I154)</f>
        <v>1953.0953942689566</v>
      </c>
      <c r="J155" s="156">
        <f>IF(RES_hhdet_in_fec!J155=0,0,RES_hhdet_in_fec!J155/0.086*1000000/RES_hhdet_in_new!J154)</f>
        <v>1871.8485946465894</v>
      </c>
      <c r="K155" s="156">
        <f>IF(RES_hhdet_in_fec!K155=0,0,RES_hhdet_in_fec!K155/0.086*1000000/RES_hhdet_in_new!K154)</f>
        <v>1837.4395801045916</v>
      </c>
      <c r="L155" s="156">
        <f>IF(RES_hhdet_in_fec!L155=0,0,RES_hhdet_in_fec!L155/0.086*1000000/RES_hhdet_in_new!L154)</f>
        <v>1718.6430325049828</v>
      </c>
      <c r="M155" s="156">
        <f>IF(RES_hhdet_in_fec!M155=0,0,RES_hhdet_in_fec!M155/0.086*1000000/RES_hhdet_in_new!M154)</f>
        <v>1681.5542714523338</v>
      </c>
      <c r="N155" s="156">
        <f>IF(RES_hhdet_in_fec!N155=0,0,RES_hhdet_in_fec!N155/0.086*1000000/RES_hhdet_in_new!N154)</f>
        <v>1975.8825637434829</v>
      </c>
      <c r="O155" s="156">
        <f>IF(RES_hhdet_in_fec!O155=0,0,RES_hhdet_in_fec!O155/0.086*1000000/RES_hhdet_in_new!O154)</f>
        <v>2059.3063792567041</v>
      </c>
      <c r="P155" s="156">
        <f>IF(RES_hhdet_in_fec!P155=0,0,RES_hhdet_in_fec!P155/0.086*1000000/RES_hhdet_in_new!P154)</f>
        <v>2109.3134987004255</v>
      </c>
      <c r="Q155" s="156">
        <f>IF(RES_hhdet_in_fec!Q155=0,0,RES_hhdet_in_fec!Q155/0.086*1000000/RES_hhdet_in_new!Q154)</f>
        <v>2218.5494031891953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597.60495355546402</v>
      </c>
      <c r="D156" s="156">
        <f>IF(RES_hhdet_in_fec!D156=0,0,RES_hhdet_in_fec!D156/0.086*1000000/RES_hhdet_in_new!D154)</f>
        <v>593.85296879100213</v>
      </c>
      <c r="E156" s="156">
        <f>IF(RES_hhdet_in_fec!E156=0,0,RES_hhdet_in_fec!E156/0.086*1000000/RES_hhdet_in_new!E154)</f>
        <v>591.86854018800841</v>
      </c>
      <c r="F156" s="156">
        <f>IF(RES_hhdet_in_fec!F156=0,0,RES_hhdet_in_fec!F156/0.086*1000000/RES_hhdet_in_new!F154)</f>
        <v>597.18758783923408</v>
      </c>
      <c r="G156" s="156">
        <f>IF(RES_hhdet_in_fec!G156=0,0,RES_hhdet_in_fec!G156/0.086*1000000/RES_hhdet_in_new!G154)</f>
        <v>593.88834514062262</v>
      </c>
      <c r="H156" s="156">
        <f>IF(RES_hhdet_in_fec!H156=0,0,RES_hhdet_in_fec!H156/0.086*1000000/RES_hhdet_in_new!H154)</f>
        <v>587.0191442396432</v>
      </c>
      <c r="I156" s="156">
        <f>IF(RES_hhdet_in_fec!I156=0,0,RES_hhdet_in_fec!I156/0.086*1000000/RES_hhdet_in_new!I154)</f>
        <v>585.4634782439457</v>
      </c>
      <c r="J156" s="156">
        <f>IF(RES_hhdet_in_fec!J156=0,0,RES_hhdet_in_fec!J156/0.086*1000000/RES_hhdet_in_new!J154)</f>
        <v>590.818884272589</v>
      </c>
      <c r="K156" s="156">
        <f>IF(RES_hhdet_in_fec!K156=0,0,RES_hhdet_in_fec!K156/0.086*1000000/RES_hhdet_in_new!K154)</f>
        <v>591.37149324886082</v>
      </c>
      <c r="L156" s="156">
        <f>IF(RES_hhdet_in_fec!L156=0,0,RES_hhdet_in_fec!L156/0.086*1000000/RES_hhdet_in_new!L154)</f>
        <v>600.70333276037138</v>
      </c>
      <c r="M156" s="156">
        <f>IF(RES_hhdet_in_fec!M156=0,0,RES_hhdet_in_fec!M156/0.086*1000000/RES_hhdet_in_new!M154)</f>
        <v>596.48241876496081</v>
      </c>
      <c r="N156" s="156">
        <f>IF(RES_hhdet_in_fec!N156=0,0,RES_hhdet_in_fec!N156/0.086*1000000/RES_hhdet_in_new!N154)</f>
        <v>606.61905205307505</v>
      </c>
      <c r="O156" s="156">
        <f>IF(RES_hhdet_in_fec!O156=0,0,RES_hhdet_in_fec!O156/0.086*1000000/RES_hhdet_in_new!O154)</f>
        <v>609.7646895298252</v>
      </c>
      <c r="P156" s="156">
        <f>IF(RES_hhdet_in_fec!P156=0,0,RES_hhdet_in_fec!P156/0.086*1000000/RES_hhdet_in_new!P154)</f>
        <v>607.16084222457619</v>
      </c>
      <c r="Q156" s="156">
        <f>IF(RES_hhdet_in_fec!Q156=0,0,RES_hhdet_in_fec!Q156/0.086*1000000/RES_hhdet_in_new!Q154)</f>
        <v>599.96619232111516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878.2305211526201</v>
      </c>
      <c r="D157" s="157">
        <f>IF(SUM(RES_hhdet_in_fec!D158:D159)=0,0,SUM(RES_hhdet_in_fec!D158:D159)/0.086*1000000/SUM(RES_hhdet_in_new!D158:D159))</f>
        <v>939.01076924985637</v>
      </c>
      <c r="E157" s="157">
        <f>IF(SUM(RES_hhdet_in_fec!E158:E159)=0,0,SUM(RES_hhdet_in_fec!E158:E159)/0.086*1000000/SUM(RES_hhdet_in_new!E158:E159))</f>
        <v>990.46741984033531</v>
      </c>
      <c r="F157" s="157">
        <f>IF(SUM(RES_hhdet_in_fec!F158:F159)=0,0,SUM(RES_hhdet_in_fec!F158:F159)/0.086*1000000/SUM(RES_hhdet_in_new!F158:F159))</f>
        <v>1009.6594274592106</v>
      </c>
      <c r="G157" s="157">
        <f>IF(SUM(RES_hhdet_in_fec!G158:G159)=0,0,SUM(RES_hhdet_in_fec!G158:G159)/0.086*1000000/SUM(RES_hhdet_in_new!G158:G159))</f>
        <v>1045.0322290413631</v>
      </c>
      <c r="H157" s="157">
        <f>IF(SUM(RES_hhdet_in_fec!H158:H159)=0,0,SUM(RES_hhdet_in_fec!H158:H159)/0.086*1000000/SUM(RES_hhdet_in_new!H158:H159))</f>
        <v>985.02548157261128</v>
      </c>
      <c r="I157" s="157">
        <f>IF(SUM(RES_hhdet_in_fec!I158:I159)=0,0,SUM(RES_hhdet_in_fec!I158:I159)/0.086*1000000/SUM(RES_hhdet_in_new!I158:I159))</f>
        <v>981.57649320360008</v>
      </c>
      <c r="J157" s="157">
        <f>IF(SUM(RES_hhdet_in_fec!J158:J159)=0,0,SUM(RES_hhdet_in_fec!J158:J159)/0.086*1000000/SUM(RES_hhdet_in_new!J158:J159))</f>
        <v>881.83392718227412</v>
      </c>
      <c r="K157" s="157">
        <f>IF(SUM(RES_hhdet_in_fec!K158:K159)=0,0,SUM(RES_hhdet_in_fec!K158:K159)/0.086*1000000/SUM(RES_hhdet_in_new!K158:K159))</f>
        <v>886.95994147123383</v>
      </c>
      <c r="L157" s="157">
        <f>IF(SUM(RES_hhdet_in_fec!L158:L159)=0,0,SUM(RES_hhdet_in_fec!L158:L159)/0.086*1000000/SUM(RES_hhdet_in_new!L158:L159))</f>
        <v>847.68376081273288</v>
      </c>
      <c r="M157" s="157">
        <f>IF(SUM(RES_hhdet_in_fec!M158:M159)=0,0,SUM(RES_hhdet_in_fec!M158:M159)/0.086*1000000/SUM(RES_hhdet_in_new!M158:M159))</f>
        <v>856.20973076290375</v>
      </c>
      <c r="N157" s="157">
        <f>IF(SUM(RES_hhdet_in_fec!N158:N159)=0,0,SUM(RES_hhdet_in_fec!N158:N159)/0.086*1000000/SUM(RES_hhdet_in_new!N158:N159))</f>
        <v>928.55060704149741</v>
      </c>
      <c r="O157" s="157">
        <f>IF(SUM(RES_hhdet_in_fec!O158:O159)=0,0,SUM(RES_hhdet_in_fec!O158:O159)/0.086*1000000/SUM(RES_hhdet_in_new!O158:O159))</f>
        <v>960.83623177551829</v>
      </c>
      <c r="P157" s="157">
        <f>IF(SUM(RES_hhdet_in_fec!P158:P159)=0,0,SUM(RES_hhdet_in_fec!P158:P159)/0.086*1000000/SUM(RES_hhdet_in_new!P158:P159))</f>
        <v>1008.1391881865732</v>
      </c>
      <c r="Q157" s="157">
        <f>IF(SUM(RES_hhdet_in_fec!Q158:Q159)=0,0,SUM(RES_hhdet_in_fec!Q158:Q159)/0.086*1000000/SUM(RES_hhdet_in_new!Q158:Q159))</f>
        <v>1105.3047150829082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878.2305211526201</v>
      </c>
      <c r="D159" s="57">
        <f>IF(RES_hhdet_in_fec!D159=0,0,RES_hhdet_in_fec!D159/0.086*1000000/RES_hhdet_in_new!D159)</f>
        <v>939.01076924985637</v>
      </c>
      <c r="E159" s="57">
        <f>IF(RES_hhdet_in_fec!E159=0,0,RES_hhdet_in_fec!E159/0.086*1000000/RES_hhdet_in_new!E159)</f>
        <v>990.46741984033531</v>
      </c>
      <c r="F159" s="57">
        <f>IF(RES_hhdet_in_fec!F159=0,0,RES_hhdet_in_fec!F159/0.086*1000000/RES_hhdet_in_new!F159)</f>
        <v>1009.6594274592106</v>
      </c>
      <c r="G159" s="57">
        <f>IF(RES_hhdet_in_fec!G159=0,0,RES_hhdet_in_fec!G159/0.086*1000000/RES_hhdet_in_new!G159)</f>
        <v>1045.0322290413631</v>
      </c>
      <c r="H159" s="57">
        <f>IF(RES_hhdet_in_fec!H159=0,0,RES_hhdet_in_fec!H159/0.086*1000000/RES_hhdet_in_new!H159)</f>
        <v>985.02548157261128</v>
      </c>
      <c r="I159" s="57">
        <f>IF(RES_hhdet_in_fec!I159=0,0,RES_hhdet_in_fec!I159/0.086*1000000/RES_hhdet_in_new!I159)</f>
        <v>981.57649320360008</v>
      </c>
      <c r="J159" s="57">
        <f>IF(RES_hhdet_in_fec!J159=0,0,RES_hhdet_in_fec!J159/0.086*1000000/RES_hhdet_in_new!J159)</f>
        <v>881.83392718227412</v>
      </c>
      <c r="K159" s="57">
        <f>IF(RES_hhdet_in_fec!K159=0,0,RES_hhdet_in_fec!K159/0.086*1000000/RES_hhdet_in_new!K159)</f>
        <v>886.95994147123383</v>
      </c>
      <c r="L159" s="57">
        <f>IF(RES_hhdet_in_fec!L159=0,0,RES_hhdet_in_fec!L159/0.086*1000000/RES_hhdet_in_new!L159)</f>
        <v>847.68376081273288</v>
      </c>
      <c r="M159" s="57">
        <f>IF(RES_hhdet_in_fec!M159=0,0,RES_hhdet_in_fec!M159/0.086*1000000/RES_hhdet_in_new!M159)</f>
        <v>856.20973076290375</v>
      </c>
      <c r="N159" s="57">
        <f>IF(RES_hhdet_in_fec!N159=0,0,RES_hhdet_in_fec!N159/0.086*1000000/RES_hhdet_in_new!N159)</f>
        <v>928.55060704149741</v>
      </c>
      <c r="O159" s="57">
        <f>IF(RES_hhdet_in_fec!O159=0,0,RES_hhdet_in_fec!O159/0.086*1000000/RES_hhdet_in_new!O159)</f>
        <v>960.83623177551829</v>
      </c>
      <c r="P159" s="57">
        <f>IF(RES_hhdet_in_fec!P159=0,0,RES_hhdet_in_fec!P159/0.086*1000000/RES_hhdet_in_new!P159)</f>
        <v>1008.1391881865732</v>
      </c>
      <c r="Q159" s="57">
        <f>IF(RES_hhdet_in_fec!Q159=0,0,RES_hhdet_in_fec!Q159/0.086*1000000/RES_hhdet_in_new!Q159)</f>
        <v>1105.3047150829082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22691.865640730859</v>
      </c>
      <c r="D161" s="168">
        <f t="shared" ref="D161" si="137">SUM(D162,D164,D166,D175)</f>
        <v>23671.884274003067</v>
      </c>
      <c r="E161" s="168">
        <f t="shared" ref="E161" si="138">SUM(E162,E164,E166,E175)</f>
        <v>0</v>
      </c>
      <c r="F161" s="168">
        <f t="shared" ref="F161" si="139">SUM(F162,F164,F166,F175)</f>
        <v>26403.953275791715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19536.179153134715</v>
      </c>
      <c r="J161" s="168">
        <f t="shared" ref="J161" si="143">SUM(J162,J164,J166,J175)</f>
        <v>18262.857571898618</v>
      </c>
      <c r="K161" s="168">
        <f t="shared" ref="K161" si="144">SUM(K162,K164,K166,K175)</f>
        <v>17218.352311125607</v>
      </c>
      <c r="L161" s="168">
        <f t="shared" ref="L161" si="145">SUM(L162,L164,L166,L175)</f>
        <v>18584.315557190803</v>
      </c>
      <c r="M161" s="168">
        <f t="shared" ref="M161" si="146">SUM(M162,M164,M166,M175)</f>
        <v>16300.00854287814</v>
      </c>
      <c r="N161" s="168">
        <f t="shared" ref="N161" si="147">SUM(N162,N164,N166,N175)</f>
        <v>18037.972268068301</v>
      </c>
      <c r="O161" s="168">
        <f t="shared" ref="O161" si="148">SUM(O162,O164,O166,O175)</f>
        <v>19384.736467605675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18134.24260529075</v>
      </c>
      <c r="D162" s="157">
        <f t="shared" si="151"/>
        <v>18709.127595621303</v>
      </c>
      <c r="E162" s="157">
        <f t="shared" si="151"/>
        <v>0</v>
      </c>
      <c r="F162" s="157">
        <f t="shared" si="151"/>
        <v>21360.842630782452</v>
      </c>
      <c r="G162" s="157">
        <f t="shared" si="151"/>
        <v>0</v>
      </c>
      <c r="H162" s="157">
        <f t="shared" si="151"/>
        <v>0</v>
      </c>
      <c r="I162" s="157">
        <f t="shared" si="151"/>
        <v>15308.980561683891</v>
      </c>
      <c r="J162" s="157">
        <f t="shared" si="151"/>
        <v>14013.237759286923</v>
      </c>
      <c r="K162" s="157">
        <f t="shared" si="151"/>
        <v>13096.082054507553</v>
      </c>
      <c r="L162" s="157">
        <f t="shared" si="151"/>
        <v>14619.573814028105</v>
      </c>
      <c r="M162" s="157">
        <f t="shared" si="151"/>
        <v>12317.286548060139</v>
      </c>
      <c r="N162" s="157">
        <f t="shared" si="151"/>
        <v>13577.459550225345</v>
      </c>
      <c r="O162" s="157">
        <f t="shared" si="151"/>
        <v>15329.148364294508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18134.24260529075</v>
      </c>
      <c r="D163" s="57">
        <f>IF(RES_hhdet_in_fec!D163=0,0,RES_hhdet_in_fec!D163/0.086*1000000/RES_hhdet_in_new!D163)</f>
        <v>18709.127595621303</v>
      </c>
      <c r="E163" s="57">
        <f>IF(RES_hhdet_in_fec!E163=0,0,RES_hhdet_in_fec!E163/0.086*1000000/RES_hhdet_in_new!E163)</f>
        <v>0</v>
      </c>
      <c r="F163" s="57">
        <f>IF(RES_hhdet_in_fec!F163=0,0,RES_hhdet_in_fec!F163/0.086*1000000/RES_hhdet_in_new!F163)</f>
        <v>21360.842630782452</v>
      </c>
      <c r="G163" s="57">
        <f>IF(RES_hhdet_in_fec!G163=0,0,RES_hhdet_in_fec!G163/0.086*1000000/RES_hhdet_in_new!G163)</f>
        <v>0</v>
      </c>
      <c r="H163" s="57">
        <f>IF(RES_hhdet_in_fec!H163=0,0,RES_hhdet_in_fec!H163/0.086*1000000/RES_hhdet_in_new!H163)</f>
        <v>0</v>
      </c>
      <c r="I163" s="57">
        <f>IF(RES_hhdet_in_fec!I163=0,0,RES_hhdet_in_fec!I163/0.086*1000000/RES_hhdet_in_new!I163)</f>
        <v>15308.980561683891</v>
      </c>
      <c r="J163" s="57">
        <f>IF(RES_hhdet_in_fec!J163=0,0,RES_hhdet_in_fec!J163/0.086*1000000/RES_hhdet_in_new!J163)</f>
        <v>14013.237759286923</v>
      </c>
      <c r="K163" s="57">
        <f>IF(RES_hhdet_in_fec!K163=0,0,RES_hhdet_in_fec!K163/0.086*1000000/RES_hhdet_in_new!K163)</f>
        <v>13096.082054507553</v>
      </c>
      <c r="L163" s="57">
        <f>IF(RES_hhdet_in_fec!L163=0,0,RES_hhdet_in_fec!L163/0.086*1000000/RES_hhdet_in_new!L163)</f>
        <v>14619.573814028105</v>
      </c>
      <c r="M163" s="57">
        <f>IF(RES_hhdet_in_fec!M163=0,0,RES_hhdet_in_fec!M163/0.086*1000000/RES_hhdet_in_new!M163)</f>
        <v>12317.286548060139</v>
      </c>
      <c r="N163" s="57">
        <f>IF(RES_hhdet_in_fec!N163=0,0,RES_hhdet_in_fec!N163/0.086*1000000/RES_hhdet_in_new!N163)</f>
        <v>13577.459550225345</v>
      </c>
      <c r="O163" s="57">
        <f>IF(RES_hhdet_in_fec!O163=0,0,RES_hhdet_in_fec!O163/0.086*1000000/RES_hhdet_in_new!O163)</f>
        <v>15329.148364294508</v>
      </c>
      <c r="P163" s="57">
        <f>IF(RES_hhdet_in_fec!P163=0,0,RES_hhdet_in_fec!P163/0.086*1000000/RES_hhdet_in_new!P163)</f>
        <v>0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820.93527803354414</v>
      </c>
      <c r="D164" s="157">
        <f t="shared" si="152"/>
        <v>790.20562202432018</v>
      </c>
      <c r="E164" s="157">
        <f t="shared" si="152"/>
        <v>0</v>
      </c>
      <c r="F164" s="157">
        <f t="shared" si="152"/>
        <v>815.97290453484572</v>
      </c>
      <c r="G164" s="157">
        <f t="shared" si="152"/>
        <v>0</v>
      </c>
      <c r="H164" s="157">
        <f t="shared" si="152"/>
        <v>0</v>
      </c>
      <c r="I164" s="157">
        <f t="shared" si="152"/>
        <v>735.09138349478201</v>
      </c>
      <c r="J164" s="157">
        <f t="shared" si="152"/>
        <v>635.11374193516565</v>
      </c>
      <c r="K164" s="157">
        <f t="shared" si="152"/>
        <v>588.75562669713497</v>
      </c>
      <c r="L164" s="157">
        <f t="shared" si="152"/>
        <v>564.50371487831387</v>
      </c>
      <c r="M164" s="157">
        <f t="shared" si="152"/>
        <v>563.28941509104538</v>
      </c>
      <c r="N164" s="157">
        <f t="shared" si="152"/>
        <v>547.94995740683464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820.93527803354414</v>
      </c>
      <c r="D165" s="156">
        <f>IF(RES_hhdet_in_fec!D165=0,0,RES_hhdet_in_fec!D165/0.086*1000000/RES_hhdet_in_new!D165)</f>
        <v>790.20562202432018</v>
      </c>
      <c r="E165" s="156">
        <f>IF(RES_hhdet_in_fec!E165=0,0,RES_hhdet_in_fec!E165/0.086*1000000/RES_hhdet_in_new!E165)</f>
        <v>0</v>
      </c>
      <c r="F165" s="156">
        <f>IF(RES_hhdet_in_fec!F165=0,0,RES_hhdet_in_fec!F165/0.086*1000000/RES_hhdet_in_new!F165)</f>
        <v>815.97290453484572</v>
      </c>
      <c r="G165" s="156">
        <f>IF(RES_hhdet_in_fec!G165=0,0,RES_hhdet_in_fec!G165/0.086*1000000/RES_hhdet_in_new!G165)</f>
        <v>0</v>
      </c>
      <c r="H165" s="156">
        <f>IF(RES_hhdet_in_fec!H165=0,0,RES_hhdet_in_fec!H165/0.086*1000000/RES_hhdet_in_new!H165)</f>
        <v>0</v>
      </c>
      <c r="I165" s="156">
        <f>IF(RES_hhdet_in_fec!I165=0,0,RES_hhdet_in_fec!I165/0.086*1000000/RES_hhdet_in_new!I165)</f>
        <v>735.09138349478201</v>
      </c>
      <c r="J165" s="156">
        <f>IF(RES_hhdet_in_fec!J165=0,0,RES_hhdet_in_fec!J165/0.086*1000000/RES_hhdet_in_new!J165)</f>
        <v>635.11374193516565</v>
      </c>
      <c r="K165" s="156">
        <f>IF(RES_hhdet_in_fec!K165=0,0,RES_hhdet_in_fec!K165/0.086*1000000/RES_hhdet_in_new!K165)</f>
        <v>588.75562669713497</v>
      </c>
      <c r="L165" s="156">
        <f>IF(RES_hhdet_in_fec!L165=0,0,RES_hhdet_in_fec!L165/0.086*1000000/RES_hhdet_in_new!L165)</f>
        <v>564.50371487831387</v>
      </c>
      <c r="M165" s="156">
        <f>IF(RES_hhdet_in_fec!M165=0,0,RES_hhdet_in_fec!M165/0.086*1000000/RES_hhdet_in_new!M165)</f>
        <v>563.28941509104538</v>
      </c>
      <c r="N165" s="156">
        <f>IF(RES_hhdet_in_fec!N165=0,0,RES_hhdet_in_fec!N165/0.086*1000000/RES_hhdet_in_new!N165)</f>
        <v>547.94995740683464</v>
      </c>
      <c r="O165" s="156">
        <f>IF(RES_hhdet_in_fec!O165=0,0,RES_hhdet_in_fec!O165/0.086*1000000/RES_hhdet_in_new!O165)</f>
        <v>0</v>
      </c>
      <c r="P165" s="156">
        <f>IF(RES_hhdet_in_fec!P165=0,0,RES_hhdet_in_fec!P165/0.086*1000000/RES_hhdet_in_new!P165)</f>
        <v>0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2858.6511767318029</v>
      </c>
      <c r="D166" s="157">
        <f>IF(SUM(RES_hhdet_in_fec!D167:D168,RES_hhdet_in_fec!D171:D172)=0,0,SUM(RES_hhdet_in_fec!D167:D168,RES_hhdet_in_fec!D171:D172)/0.086*1000000/SUM(RES_hhdet_in_new!D167:D168,RES_hhdet_in_new!D171:D172))</f>
        <v>3235.0097499023855</v>
      </c>
      <c r="E166" s="157">
        <f>IF(SUM(RES_hhdet_in_fec!E167:E168,RES_hhdet_in_fec!E171:E172)=0,0,SUM(RES_hhdet_in_fec!E167:E168,RES_hhdet_in_fec!E171:E172)/0.086*1000000/SUM(RES_hhdet_in_new!E167:E168,RES_hhdet_in_new!E171:E172))</f>
        <v>0</v>
      </c>
      <c r="F166" s="157">
        <f>IF(SUM(RES_hhdet_in_fec!F167:F168,RES_hhdet_in_fec!F171:F172)=0,0,SUM(RES_hhdet_in_fec!F167:F168,RES_hhdet_in_fec!F171:F172)/0.086*1000000/SUM(RES_hhdet_in_new!F167:F168,RES_hhdet_in_new!F171:F172))</f>
        <v>3220.527677758987</v>
      </c>
      <c r="G166" s="157">
        <f>IF(SUM(RES_hhdet_in_fec!G167:G168,RES_hhdet_in_fec!G171:G172)=0,0,SUM(RES_hhdet_in_fec!G167:G168,RES_hhdet_in_fec!G171:G172)/0.086*1000000/SUM(RES_hhdet_in_new!G167:G168,RES_hhdet_in_new!G171:G172))</f>
        <v>0</v>
      </c>
      <c r="H166" s="157">
        <f>IF(SUM(RES_hhdet_in_fec!H167:H168,RES_hhdet_in_fec!H171:H172)=0,0,SUM(RES_hhdet_in_fec!H167:H168,RES_hhdet_in_fec!H171:H172)/0.086*1000000/SUM(RES_hhdet_in_new!H167:H168,RES_hhdet_in_new!H171:H172))</f>
        <v>0</v>
      </c>
      <c r="I166" s="157">
        <f>IF(SUM(RES_hhdet_in_fec!I167:I168,RES_hhdet_in_fec!I171:I172)=0,0,SUM(RES_hhdet_in_fec!I167:I168,RES_hhdet_in_fec!I171:I172)/0.086*1000000/SUM(RES_hhdet_in_new!I167:I168,RES_hhdet_in_new!I171:I172))</f>
        <v>2521.2080699855046</v>
      </c>
      <c r="J166" s="157">
        <f>IF(SUM(RES_hhdet_in_fec!J167:J168,RES_hhdet_in_fec!J171:J172)=0,0,SUM(RES_hhdet_in_fec!J167:J168,RES_hhdet_in_fec!J171:J172)/0.086*1000000/SUM(RES_hhdet_in_new!J167:J168,RES_hhdet_in_new!J171:J172))</f>
        <v>2747.2679287049332</v>
      </c>
      <c r="K166" s="157">
        <f>IF(SUM(RES_hhdet_in_fec!K167:K168,RES_hhdet_in_fec!K171:K172)=0,0,SUM(RES_hhdet_in_fec!K167:K168,RES_hhdet_in_fec!K171:K172)/0.086*1000000/SUM(RES_hhdet_in_new!K167:K168,RES_hhdet_in_new!K171:K172))</f>
        <v>2655.7737503522012</v>
      </c>
      <c r="L166" s="157">
        <f>IF(SUM(RES_hhdet_in_fec!L167:L168,RES_hhdet_in_fec!L171:L172)=0,0,SUM(RES_hhdet_in_fec!L167:L168,RES_hhdet_in_fec!L171:L172)/0.086*1000000/SUM(RES_hhdet_in_new!L167:L168,RES_hhdet_in_new!L171:L172))</f>
        <v>2555.8795296281701</v>
      </c>
      <c r="M166" s="157">
        <f>IF(SUM(RES_hhdet_in_fec!M167:M168,RES_hhdet_in_fec!M171:M172)=0,0,SUM(RES_hhdet_in_fec!M167:M168,RES_hhdet_in_fec!M171:M172)/0.086*1000000/SUM(RES_hhdet_in_new!M167:M168,RES_hhdet_in_new!M171:M172))</f>
        <v>2564.7280988031312</v>
      </c>
      <c r="N166" s="157">
        <f>IF(SUM(RES_hhdet_in_fec!N167:N168,RES_hhdet_in_fec!N171:N172)=0,0,SUM(RES_hhdet_in_fec!N167:N168,RES_hhdet_in_fec!N171:N172)/0.086*1000000/SUM(RES_hhdet_in_new!N167:N168,RES_hhdet_in_new!N171:N172))</f>
        <v>2982.1053876661999</v>
      </c>
      <c r="O166" s="157">
        <f>IF(SUM(RES_hhdet_in_fec!O167:O168,RES_hhdet_in_fec!O171:O172)=0,0,SUM(RES_hhdet_in_fec!O167:O168,RES_hhdet_in_fec!O171:O172)/0.086*1000000/SUM(RES_hhdet_in_new!O167:O168,RES_hhdet_in_new!O171:O172))</f>
        <v>3093.4672383879865</v>
      </c>
      <c r="P166" s="157">
        <f>IF(SUM(RES_hhdet_in_fec!P167:P168,RES_hhdet_in_fec!P171:P172)=0,0,SUM(RES_hhdet_in_fec!P167:P168,RES_hhdet_in_fec!P171:P172)/0.086*1000000/SUM(RES_hhdet_in_new!P167:P168,RES_hhdet_in_new!P171:P172))</f>
        <v>0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2896.68403836063</v>
      </c>
      <c r="D171" s="162">
        <f>IF(RES_hhdet_in_fec!D171=0,0,RES_hhdet_in_fec!D171/0.086*1000000/RES_hhdet_in_new!D171)</f>
        <v>3255.6545552164544</v>
      </c>
      <c r="E171" s="162">
        <f>IF(RES_hhdet_in_fec!E171=0,0,RES_hhdet_in_fec!E171/0.086*1000000/RES_hhdet_in_new!E171)</f>
        <v>0</v>
      </c>
      <c r="F171" s="162">
        <f>IF(RES_hhdet_in_fec!F171=0,0,RES_hhdet_in_fec!F171/0.086*1000000/RES_hhdet_in_new!F171)</f>
        <v>3225.0873473370025</v>
      </c>
      <c r="G171" s="162">
        <f>IF(RES_hhdet_in_fec!G171=0,0,RES_hhdet_in_fec!G171/0.086*1000000/RES_hhdet_in_new!G171)</f>
        <v>0</v>
      </c>
      <c r="H171" s="162">
        <f>IF(RES_hhdet_in_fec!H171=0,0,RES_hhdet_in_fec!H171/0.086*1000000/RES_hhdet_in_new!H171)</f>
        <v>0</v>
      </c>
      <c r="I171" s="162">
        <f>IF(RES_hhdet_in_fec!I171=0,0,RES_hhdet_in_fec!I171/0.086*1000000/RES_hhdet_in_new!I171)</f>
        <v>0</v>
      </c>
      <c r="J171" s="162">
        <f>IF(RES_hhdet_in_fec!J171=0,0,RES_hhdet_in_fec!J171/0.086*1000000/RES_hhdet_in_new!J171)</f>
        <v>2772.7950036183852</v>
      </c>
      <c r="K171" s="162">
        <f>IF(RES_hhdet_in_fec!K171=0,0,RES_hhdet_in_fec!K171/0.086*1000000/RES_hhdet_in_new!K171)</f>
        <v>2734.2912999003606</v>
      </c>
      <c r="L171" s="162">
        <f>IF(RES_hhdet_in_fec!L171=0,0,RES_hhdet_in_fec!L171/0.086*1000000/RES_hhdet_in_new!L171)</f>
        <v>2602.488933277215</v>
      </c>
      <c r="M171" s="162">
        <f>IF(RES_hhdet_in_fec!M171=0,0,RES_hhdet_in_fec!M171/0.086*1000000/RES_hhdet_in_new!M171)</f>
        <v>2580.7575544115093</v>
      </c>
      <c r="N171" s="162">
        <f>IF(RES_hhdet_in_fec!N171=0,0,RES_hhdet_in_fec!N171/0.086*1000000/RES_hhdet_in_new!N171)</f>
        <v>3006.6369154628896</v>
      </c>
      <c r="O171" s="162">
        <f>IF(RES_hhdet_in_fec!O171=0,0,RES_hhdet_in_fec!O171/0.086*1000000/RES_hhdet_in_new!O171)</f>
        <v>3125.8968872250557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2537.8249085738048</v>
      </c>
      <c r="D172" s="160">
        <f>IF(RES_hhdet_in_fec!D172=0,0,RES_hhdet_in_fec!D172/0.086*1000000/RES_hhdet_in_new!D172)</f>
        <v>2798.7883027970802</v>
      </c>
      <c r="E172" s="160">
        <f>IF(RES_hhdet_in_fec!E172=0,0,RES_hhdet_in_fec!E172/0.086*1000000/RES_hhdet_in_new!E172)</f>
        <v>0</v>
      </c>
      <c r="F172" s="160">
        <f>IF(RES_hhdet_in_fec!F172=0,0,RES_hhdet_in_fec!F172/0.086*1000000/RES_hhdet_in_new!F172)</f>
        <v>2788.9739972291331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2521.2080699855046</v>
      </c>
      <c r="J172" s="160">
        <f>IF(RES_hhdet_in_fec!J172=0,0,RES_hhdet_in_fec!J172/0.086*1000000/RES_hhdet_in_new!J172)</f>
        <v>2450.0558937051455</v>
      </c>
      <c r="K172" s="160">
        <f>IF(RES_hhdet_in_fec!K172=0,0,RES_hhdet_in_fec!K172/0.086*1000000/RES_hhdet_in_new!K172)</f>
        <v>2426.3987096325363</v>
      </c>
      <c r="L172" s="160">
        <f>IF(RES_hhdet_in_fec!L172=0,0,RES_hhdet_in_fec!L172/0.086*1000000/RES_hhdet_in_new!L172)</f>
        <v>2323.4177693680117</v>
      </c>
      <c r="M172" s="160">
        <f>IF(RES_hhdet_in_fec!M172=0,0,RES_hhdet_in_fec!M172/0.086*1000000/RES_hhdet_in_new!M172)</f>
        <v>2278.4953458444033</v>
      </c>
      <c r="N172" s="160">
        <f>IF(RES_hhdet_in_fec!N172=0,0,RES_hhdet_in_fec!N172/0.086*1000000/RES_hhdet_in_new!N172)</f>
        <v>2576.8215531026763</v>
      </c>
      <c r="O172" s="160">
        <f>IF(RES_hhdet_in_fec!O172=0,0,RES_hhdet_in_fec!O172/0.086*1000000/RES_hhdet_in_new!O172)</f>
        <v>2661.4796817006791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1948.3060136987183</v>
      </c>
      <c r="D173" s="156">
        <f>IF(RES_hhdet_in_fec!D173=0,0,RES_hhdet_in_fec!D173/0.086*1000000/RES_hhdet_in_new!D172)</f>
        <v>2209.4862455424413</v>
      </c>
      <c r="E173" s="156">
        <f>IF(RES_hhdet_in_fec!E173=0,0,RES_hhdet_in_fec!E173/0.086*1000000/RES_hhdet_in_new!E172)</f>
        <v>0</v>
      </c>
      <c r="F173" s="156">
        <f>IF(RES_hhdet_in_fec!F173=0,0,RES_hhdet_in_fec!F173/0.086*1000000/RES_hhdet_in_new!F172)</f>
        <v>2194.9679215736805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1939.7461775657077</v>
      </c>
      <c r="J173" s="156">
        <f>IF(RES_hhdet_in_fec!J173=0,0,RES_hhdet_in_fec!J173/0.086*1000000/RES_hhdet_in_new!J172)</f>
        <v>1862.2626565281739</v>
      </c>
      <c r="K173" s="156">
        <f>IF(RES_hhdet_in_fec!K173=0,0,RES_hhdet_in_fec!K173/0.086*1000000/RES_hhdet_in_new!K172)</f>
        <v>1835.6145832445848</v>
      </c>
      <c r="L173" s="156">
        <f>IF(RES_hhdet_in_fec!L173=0,0,RES_hhdet_in_fec!L173/0.086*1000000/RES_hhdet_in_new!L172)</f>
        <v>1721.6599558926823</v>
      </c>
      <c r="M173" s="156">
        <f>IF(RES_hhdet_in_fec!M173=0,0,RES_hhdet_in_fec!M173/0.086*1000000/RES_hhdet_in_new!M172)</f>
        <v>1681.8928324299518</v>
      </c>
      <c r="N173" s="156">
        <f>IF(RES_hhdet_in_fec!N173=0,0,RES_hhdet_in_fec!N173/0.086*1000000/RES_hhdet_in_new!N172)</f>
        <v>1971.5367245118007</v>
      </c>
      <c r="O173" s="156">
        <f>IF(RES_hhdet_in_fec!O173=0,0,RES_hhdet_in_fec!O173/0.086*1000000/RES_hhdet_in_new!O172)</f>
        <v>2053.4492883623784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589.51889487508663</v>
      </c>
      <c r="D174" s="57">
        <f>IF(RES_hhdet_in_fec!D174=0,0,RES_hhdet_in_fec!D174/0.086*1000000/RES_hhdet_in_new!D172)</f>
        <v>589.30205725463793</v>
      </c>
      <c r="E174" s="57">
        <f>IF(RES_hhdet_in_fec!E174=0,0,RES_hhdet_in_fec!E174/0.086*1000000/RES_hhdet_in_new!E172)</f>
        <v>0</v>
      </c>
      <c r="F174" s="57">
        <f>IF(RES_hhdet_in_fec!F174=0,0,RES_hhdet_in_fec!F174/0.086*1000000/RES_hhdet_in_new!F172)</f>
        <v>594.00607565545249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581.46189241979721</v>
      </c>
      <c r="J174" s="57">
        <f>IF(RES_hhdet_in_fec!J174=0,0,RES_hhdet_in_fec!J174/0.086*1000000/RES_hhdet_in_new!J172)</f>
        <v>587.7932371769715</v>
      </c>
      <c r="K174" s="57">
        <f>IF(RES_hhdet_in_fec!K174=0,0,RES_hhdet_in_fec!K174/0.086*1000000/RES_hhdet_in_new!K172)</f>
        <v>590.78412638795146</v>
      </c>
      <c r="L174" s="57">
        <f>IF(RES_hhdet_in_fec!L174=0,0,RES_hhdet_in_fec!L174/0.086*1000000/RES_hhdet_in_new!L172)</f>
        <v>601.75781347532939</v>
      </c>
      <c r="M174" s="57">
        <f>IF(RES_hhdet_in_fec!M174=0,0,RES_hhdet_in_fec!M174/0.086*1000000/RES_hhdet_in_new!M172)</f>
        <v>596.60251341445121</v>
      </c>
      <c r="N174" s="57">
        <f>IF(RES_hhdet_in_fec!N174=0,0,RES_hhdet_in_fec!N174/0.086*1000000/RES_hhdet_in_new!N172)</f>
        <v>605.28482859087535</v>
      </c>
      <c r="O174" s="57">
        <f>IF(RES_hhdet_in_fec!O174=0,0,RES_hhdet_in_fec!O174/0.086*1000000/RES_hhdet_in_new!O172)</f>
        <v>608.030393338301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878.03658067476033</v>
      </c>
      <c r="D175" s="157">
        <f>IF(SUM(RES_hhdet_in_fec!D176:D177)=0,0,SUM(RES_hhdet_in_fec!D176:D177)/0.086*1000000/SUM(RES_hhdet_in_new!D176:D177))</f>
        <v>937.54130645505415</v>
      </c>
      <c r="E175" s="157">
        <f>IF(SUM(RES_hhdet_in_fec!E176:E177)=0,0,SUM(RES_hhdet_in_fec!E176:E177)/0.086*1000000/SUM(RES_hhdet_in_new!E176:E177))</f>
        <v>0</v>
      </c>
      <c r="F175" s="157">
        <f>IF(SUM(RES_hhdet_in_fec!F176:F177)=0,0,SUM(RES_hhdet_in_fec!F176:F177)/0.086*1000000/SUM(RES_hhdet_in_new!F176:F177))</f>
        <v>1006.6100627154293</v>
      </c>
      <c r="G175" s="157">
        <f>IF(SUM(RES_hhdet_in_fec!G176:G177)=0,0,SUM(RES_hhdet_in_fec!G176:G177)/0.086*1000000/SUM(RES_hhdet_in_new!G176:G177))</f>
        <v>0</v>
      </c>
      <c r="H175" s="157">
        <f>IF(SUM(RES_hhdet_in_fec!H176:H177)=0,0,SUM(RES_hhdet_in_fec!H176:H177)/0.086*1000000/SUM(RES_hhdet_in_new!H176:H177))</f>
        <v>0</v>
      </c>
      <c r="I175" s="157">
        <f>IF(SUM(RES_hhdet_in_fec!I176:I177)=0,0,SUM(RES_hhdet_in_fec!I176:I177)/0.086*1000000/SUM(RES_hhdet_in_new!I176:I177))</f>
        <v>970.89913797053759</v>
      </c>
      <c r="J175" s="157">
        <f>IF(SUM(RES_hhdet_in_fec!J176:J177)=0,0,SUM(RES_hhdet_in_fec!J176:J177)/0.086*1000000/SUM(RES_hhdet_in_new!J176:J177))</f>
        <v>867.23814197159527</v>
      </c>
      <c r="K175" s="157">
        <f>IF(SUM(RES_hhdet_in_fec!K176:K177)=0,0,SUM(RES_hhdet_in_fec!K176:K177)/0.086*1000000/SUM(RES_hhdet_in_new!K176:K177))</f>
        <v>877.74087956871733</v>
      </c>
      <c r="L175" s="157">
        <f>IF(SUM(RES_hhdet_in_fec!L176:L177)=0,0,SUM(RES_hhdet_in_fec!L176:L177)/0.086*1000000/SUM(RES_hhdet_in_new!L176:L177))</f>
        <v>844.35849865621401</v>
      </c>
      <c r="M175" s="157">
        <f>IF(SUM(RES_hhdet_in_fec!M176:M177)=0,0,SUM(RES_hhdet_in_fec!M176:M177)/0.086*1000000/SUM(RES_hhdet_in_new!M176:M177))</f>
        <v>854.70448092382446</v>
      </c>
      <c r="N175" s="157">
        <f>IF(SUM(RES_hhdet_in_fec!N176:N177)=0,0,SUM(RES_hhdet_in_fec!N176:N177)/0.086*1000000/SUM(RES_hhdet_in_new!N176:N177))</f>
        <v>930.45737276992065</v>
      </c>
      <c r="O175" s="157">
        <f>IF(SUM(RES_hhdet_in_fec!O176:O177)=0,0,SUM(RES_hhdet_in_fec!O176:O177)/0.086*1000000/SUM(RES_hhdet_in_new!O176:O177))</f>
        <v>962.12086492317974</v>
      </c>
      <c r="P175" s="157">
        <f>IF(SUM(RES_hhdet_in_fec!P176:P177)=0,0,SUM(RES_hhdet_in_fec!P176:P177)/0.086*1000000/SUM(RES_hhdet_in_new!P176:P177))</f>
        <v>0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878.03658067476033</v>
      </c>
      <c r="D177" s="57">
        <f>IF(RES_hhdet_in_fec!D177=0,0,RES_hhdet_in_fec!D177/0.086*1000000/RES_hhdet_in_new!D177)</f>
        <v>937.54130645505415</v>
      </c>
      <c r="E177" s="57">
        <f>IF(RES_hhdet_in_fec!E177=0,0,RES_hhdet_in_fec!E177/0.086*1000000/RES_hhdet_in_new!E177)</f>
        <v>0</v>
      </c>
      <c r="F177" s="57">
        <f>IF(RES_hhdet_in_fec!F177=0,0,RES_hhdet_in_fec!F177/0.086*1000000/RES_hhdet_in_new!F177)</f>
        <v>1006.6100627154293</v>
      </c>
      <c r="G177" s="57">
        <f>IF(RES_hhdet_in_fec!G177=0,0,RES_hhdet_in_fec!G177/0.086*1000000/RES_hhdet_in_new!G177)</f>
        <v>0</v>
      </c>
      <c r="H177" s="57">
        <f>IF(RES_hhdet_in_fec!H177=0,0,RES_hhdet_in_fec!H177/0.086*1000000/RES_hhdet_in_new!H177)</f>
        <v>0</v>
      </c>
      <c r="I177" s="57">
        <f>IF(RES_hhdet_in_fec!I177=0,0,RES_hhdet_in_fec!I177/0.086*1000000/RES_hhdet_in_new!I177)</f>
        <v>970.89913797053759</v>
      </c>
      <c r="J177" s="57">
        <f>IF(RES_hhdet_in_fec!J177=0,0,RES_hhdet_in_fec!J177/0.086*1000000/RES_hhdet_in_new!J177)</f>
        <v>867.23814197159527</v>
      </c>
      <c r="K177" s="57">
        <f>IF(RES_hhdet_in_fec!K177=0,0,RES_hhdet_in_fec!K177/0.086*1000000/RES_hhdet_in_new!K177)</f>
        <v>877.74087956871733</v>
      </c>
      <c r="L177" s="57">
        <f>IF(RES_hhdet_in_fec!L177=0,0,RES_hhdet_in_fec!L177/0.086*1000000/RES_hhdet_in_new!L177)</f>
        <v>844.35849865621401</v>
      </c>
      <c r="M177" s="57">
        <f>IF(RES_hhdet_in_fec!M177=0,0,RES_hhdet_in_fec!M177/0.086*1000000/RES_hhdet_in_new!M177)</f>
        <v>854.70448092382446</v>
      </c>
      <c r="N177" s="57">
        <f>IF(RES_hhdet_in_fec!N177=0,0,RES_hhdet_in_fec!N177/0.086*1000000/RES_hhdet_in_new!N177)</f>
        <v>930.45737276992065</v>
      </c>
      <c r="O177" s="57">
        <f>IF(RES_hhdet_in_fec!O177=0,0,RES_hhdet_in_fec!O177/0.086*1000000/RES_hhdet_in_new!O177)</f>
        <v>962.12086492317974</v>
      </c>
      <c r="P177" s="57">
        <f>IF(RES_hhdet_in_fec!P177=0,0,RES_hhdet_in_fec!P177/0.086*1000000/RES_hhdet_in_new!P177)</f>
        <v>0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16923.148823306448</v>
      </c>
      <c r="D3" s="168">
        <f t="shared" ref="D3" si="1">SUM(D4,D7,D9,D19)</f>
        <v>15768.545127034951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16403.770620135936</v>
      </c>
      <c r="H3" s="168">
        <f t="shared" ref="H3" si="5">SUM(H4,H7,H9,H19)</f>
        <v>15022.235806720832</v>
      </c>
      <c r="I3" s="168">
        <f t="shared" ref="I3" si="6">SUM(I4,I7,I9,I19)</f>
        <v>13058.930538953256</v>
      </c>
      <c r="J3" s="168">
        <f t="shared" ref="J3" si="7">SUM(J4,J7,J9,J19)</f>
        <v>14610.100023011051</v>
      </c>
      <c r="K3" s="168">
        <f t="shared" ref="K3" si="8">SUM(K4,K7,K9,K19)</f>
        <v>13561.863963573815</v>
      </c>
      <c r="L3" s="168">
        <f t="shared" ref="L3" si="9">SUM(L4,L7,L9,L19)</f>
        <v>0</v>
      </c>
      <c r="M3" s="168">
        <f t="shared" ref="M3" si="10">SUM(M4,M7,M9,M19)</f>
        <v>13077.02008836558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12592.004544420082</v>
      </c>
      <c r="D4" s="157">
        <f t="shared" si="15"/>
        <v>11117.336115672628</v>
      </c>
      <c r="E4" s="157">
        <f t="shared" si="15"/>
        <v>0</v>
      </c>
      <c r="F4" s="157">
        <f t="shared" si="15"/>
        <v>0</v>
      </c>
      <c r="G4" s="157">
        <f t="shared" si="15"/>
        <v>11504.701537518005</v>
      </c>
      <c r="H4" s="157">
        <f t="shared" si="15"/>
        <v>10438.708110632995</v>
      </c>
      <c r="I4" s="157">
        <f t="shared" si="15"/>
        <v>8427.4410645315966</v>
      </c>
      <c r="J4" s="157">
        <f t="shared" si="15"/>
        <v>9968.4560323697842</v>
      </c>
      <c r="K4" s="157">
        <f t="shared" si="15"/>
        <v>8889.6794649404837</v>
      </c>
      <c r="L4" s="157">
        <f t="shared" si="15"/>
        <v>0</v>
      </c>
      <c r="M4" s="157">
        <f t="shared" si="15"/>
        <v>8529.9465069415983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12424.744478530449</v>
      </c>
      <c r="D5" s="156">
        <f>IF(RES_hhdet_in_tes!D5=0,0,RES_hhdet_in_tes!D5/0.086*1000000/RES_hhdet_in_new!D5)</f>
        <v>10864.593091773775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11257.300048606214</v>
      </c>
      <c r="H5" s="156">
        <f>IF(RES_hhdet_in_tes!H5=0,0,RES_hhdet_in_tes!H5/0.086*1000000/RES_hhdet_in_new!H5)</f>
        <v>10272.926661991311</v>
      </c>
      <c r="I5" s="156">
        <f>IF(RES_hhdet_in_tes!I5=0,0,RES_hhdet_in_tes!I5/0.086*1000000/RES_hhdet_in_new!I5)</f>
        <v>8287.8676609644226</v>
      </c>
      <c r="J5" s="156">
        <f>IF(RES_hhdet_in_tes!J5=0,0,RES_hhdet_in_tes!J5/0.086*1000000/RES_hhdet_in_new!J5)</f>
        <v>9899.0115585488456</v>
      </c>
      <c r="K5" s="156">
        <f>IF(RES_hhdet_in_tes!K5=0,0,RES_hhdet_in_tes!K5/0.086*1000000/RES_hhdet_in_new!K5)</f>
        <v>8818.9435782379132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8488.2762927642725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167.26006588963284</v>
      </c>
      <c r="D6" s="156">
        <f>IF(RES_hhdet_in_tes!D6=0,0,RES_hhdet_in_tes!D6/0.086*1000000/RES_hhdet_in_new!D5)</f>
        <v>252.74302389885341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247.40148891179078</v>
      </c>
      <c r="H6" s="156">
        <f>IF(RES_hhdet_in_tes!H6=0,0,RES_hhdet_in_tes!H6/0.086*1000000/RES_hhdet_in_new!H5)</f>
        <v>165.78144864168524</v>
      </c>
      <c r="I6" s="156">
        <f>IF(RES_hhdet_in_tes!I6=0,0,RES_hhdet_in_tes!I6/0.086*1000000/RES_hhdet_in_new!I5)</f>
        <v>139.57340356717324</v>
      </c>
      <c r="J6" s="156">
        <f>IF(RES_hhdet_in_tes!J6=0,0,RES_hhdet_in_tes!J6/0.086*1000000/RES_hhdet_in_new!J5)</f>
        <v>69.444473820938953</v>
      </c>
      <c r="K6" s="156">
        <f>IF(RES_hhdet_in_tes!K6=0,0,RES_hhdet_in_tes!K6/0.086*1000000/RES_hhdet_in_new!K5)</f>
        <v>70.735886702570184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41.670214177326493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1554.5237552783319</v>
      </c>
      <c r="D7" s="157">
        <f t="shared" si="16"/>
        <v>1549.5088509437651</v>
      </c>
      <c r="E7" s="157">
        <f t="shared" si="16"/>
        <v>0</v>
      </c>
      <c r="F7" s="157">
        <f t="shared" si="16"/>
        <v>0</v>
      </c>
      <c r="G7" s="157">
        <f t="shared" si="16"/>
        <v>1609.5654369062174</v>
      </c>
      <c r="H7" s="157">
        <f t="shared" si="16"/>
        <v>1627.5120017308893</v>
      </c>
      <c r="I7" s="157">
        <f t="shared" si="16"/>
        <v>1658.2507811090404</v>
      </c>
      <c r="J7" s="157">
        <f t="shared" si="16"/>
        <v>1802.0633546050301</v>
      </c>
      <c r="K7" s="157">
        <f t="shared" si="16"/>
        <v>1874.3202767603429</v>
      </c>
      <c r="L7" s="157">
        <f t="shared" si="16"/>
        <v>0</v>
      </c>
      <c r="M7" s="157">
        <f t="shared" si="16"/>
        <v>1926.4596608547918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1554.5237552783319</v>
      </c>
      <c r="D8" s="156">
        <f>IF(RES_hhdet_in_tes!D8=0,0,RES_hhdet_in_tes!D8/0.086*1000000/RES_hhdet_in_new!D8)</f>
        <v>1549.5088509437651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1609.5654369062174</v>
      </c>
      <c r="H8" s="156">
        <f>IF(RES_hhdet_in_tes!H8=0,0,RES_hhdet_in_tes!H8/0.086*1000000/RES_hhdet_in_new!H8)</f>
        <v>1627.5120017308893</v>
      </c>
      <c r="I8" s="156">
        <f>IF(RES_hhdet_in_tes!I8=0,0,RES_hhdet_in_tes!I8/0.086*1000000/RES_hhdet_in_new!I8)</f>
        <v>1658.2507811090404</v>
      </c>
      <c r="J8" s="156">
        <f>IF(RES_hhdet_in_tes!J8=0,0,RES_hhdet_in_tes!J8/0.086*1000000/RES_hhdet_in_new!J8)</f>
        <v>1802.0633546050301</v>
      </c>
      <c r="K8" s="156">
        <f>IF(RES_hhdet_in_tes!K8=0,0,RES_hhdet_in_tes!K8/0.086*1000000/RES_hhdet_in_new!K8)</f>
        <v>1874.3202767603429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1926.4596608547918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2048.548463075409</v>
      </c>
      <c r="D9" s="157">
        <f>IF(SUM(RES_hhdet_in_tes!D10:D12,RES_hhdet_in_tes!D15:D16)=0,0,SUM(RES_hhdet_in_tes!D10:D12,RES_hhdet_in_tes!D15:D16)/0.086*1000000/SUM(RES_hhdet_in_new!D10:D12,RES_hhdet_in_new!D15:D16))</f>
        <v>2322.206821258761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2413.4646428735759</v>
      </c>
      <c r="H9" s="157">
        <f>IF(SUM(RES_hhdet_in_tes!H10:H12,RES_hhdet_in_tes!H15:H16)=0,0,SUM(RES_hhdet_in_tes!H10:H12,RES_hhdet_in_tes!H15:H16)/0.086*1000000/SUM(RES_hhdet_in_new!H10:H12,RES_hhdet_in_new!H15:H16))</f>
        <v>2144.6452313066343</v>
      </c>
      <c r="I9" s="157">
        <f>IF(SUM(RES_hhdet_in_tes!I10:I12,RES_hhdet_in_tes!I15:I16)=0,0,SUM(RES_hhdet_in_tes!I10:I12,RES_hhdet_in_tes!I15:I16)/0.086*1000000/SUM(RES_hhdet_in_new!I10:I12,RES_hhdet_in_new!I15:I16))</f>
        <v>2145.9787463886064</v>
      </c>
      <c r="J9" s="157">
        <f>IF(SUM(RES_hhdet_in_tes!J10:J12,RES_hhdet_in_tes!J15:J16)=0,0,SUM(RES_hhdet_in_tes!J10:J12,RES_hhdet_in_tes!J15:J16)/0.086*1000000/SUM(RES_hhdet_in_new!J10:J12,RES_hhdet_in_new!J15:J16))</f>
        <v>2094.6545929576228</v>
      </c>
      <c r="K9" s="157">
        <f>IF(SUM(RES_hhdet_in_tes!K10:K12,RES_hhdet_in_tes!K15:K16)=0,0,SUM(RES_hhdet_in_tes!K10:K12,RES_hhdet_in_tes!K15:K16)/0.086*1000000/SUM(RES_hhdet_in_new!K10:K12,RES_hhdet_in_new!K15:K16))</f>
        <v>2047.0319048290423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1891.8454346057051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2054.5823575014697</v>
      </c>
      <c r="D15" s="162">
        <f>IF(RES_hhdet_in_tes!D15=0,0,RES_hhdet_in_tes!D15/0.086*1000000/RES_hhdet_in_new!D15)</f>
        <v>2328.8056246916199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2415.9930712843475</v>
      </c>
      <c r="H15" s="162">
        <f>IF(RES_hhdet_in_tes!H15=0,0,RES_hhdet_in_tes!H15/0.086*1000000/RES_hhdet_in_new!H15)</f>
        <v>2149.8631724229817</v>
      </c>
      <c r="I15" s="162">
        <f>IF(RES_hhdet_in_tes!I15=0,0,RES_hhdet_in_tes!I15/0.086*1000000/RES_hhdet_in_new!I15)</f>
        <v>2157.648082525342</v>
      </c>
      <c r="J15" s="162">
        <f>IF(RES_hhdet_in_tes!J15=0,0,RES_hhdet_in_tes!J15/0.086*1000000/RES_hhdet_in_new!J15)</f>
        <v>2102.0768756943803</v>
      </c>
      <c r="K15" s="162">
        <f>IF(RES_hhdet_in_tes!K15=0,0,RES_hhdet_in_tes!K15/0.086*1000000/RES_hhdet_in_new!K15)</f>
        <v>2070.4930552738342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1910.9796759576348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1973.369620231636</v>
      </c>
      <c r="D16" s="160">
        <f>IF(RES_hhdet_in_tes!D16=0,0,RES_hhdet_in_tes!D16/0.086*1000000/RES_hhdet_in_new!D16)</f>
        <v>2158.5671242778681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2202.2786862657267</v>
      </c>
      <c r="H16" s="160">
        <f>IF(RES_hhdet_in_tes!H16=0,0,RES_hhdet_in_tes!H16/0.086*1000000/RES_hhdet_in_new!H16)</f>
        <v>2019.1681930952582</v>
      </c>
      <c r="I16" s="160">
        <f>IF(RES_hhdet_in_tes!I16=0,0,RES_hhdet_in_tes!I16/0.086*1000000/RES_hhdet_in_new!I16)</f>
        <v>2018.6509303746561</v>
      </c>
      <c r="J16" s="160">
        <f>IF(RES_hhdet_in_tes!J16=0,0,RES_hhdet_in_tes!J16/0.086*1000000/RES_hhdet_in_new!J16)</f>
        <v>1982.4354321748121</v>
      </c>
      <c r="K16" s="160">
        <f>IF(RES_hhdet_in_tes!K16=0,0,RES_hhdet_in_tes!K16/0.086*1000000/RES_hhdet_in_new!K16)</f>
        <v>1957.3830793009383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1855.5450705953697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1375.2219996870181</v>
      </c>
      <c r="D17" s="156">
        <f>IF(RES_hhdet_in_tes!D17=0,0,RES_hhdet_in_tes!D17/0.086*1000000/RES_hhdet_in_new!D16)</f>
        <v>1565.170332328174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1606.4339466375666</v>
      </c>
      <c r="H17" s="156">
        <f>IF(RES_hhdet_in_tes!H17=0,0,RES_hhdet_in_tes!H17/0.086*1000000/RES_hhdet_in_new!H16)</f>
        <v>1425.9533099449332</v>
      </c>
      <c r="I17" s="156">
        <f>IF(RES_hhdet_in_tes!I17=0,0,RES_hhdet_in_tes!I17/0.086*1000000/RES_hhdet_in_new!I16)</f>
        <v>1428.681746634099</v>
      </c>
      <c r="J17" s="156">
        <f>IF(RES_hhdet_in_tes!J17=0,0,RES_hhdet_in_tes!J17/0.086*1000000/RES_hhdet_in_new!J16)</f>
        <v>1385.4348023536791</v>
      </c>
      <c r="K17" s="156">
        <f>IF(RES_hhdet_in_tes!K17=0,0,RES_hhdet_in_tes!K17/0.086*1000000/RES_hhdet_in_new!K16)</f>
        <v>1362.7289531118324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1253.8706425861506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598.14762054461789</v>
      </c>
      <c r="D18" s="156">
        <f>IF(RES_hhdet_in_tes!D18=0,0,RES_hhdet_in_tes!D18/0.086*1000000/RES_hhdet_in_new!D16)</f>
        <v>593.39679194969358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595.84473962816003</v>
      </c>
      <c r="H18" s="156">
        <f>IF(RES_hhdet_in_tes!H18=0,0,RES_hhdet_in_tes!H18/0.086*1000000/RES_hhdet_in_new!H16)</f>
        <v>593.21488315032479</v>
      </c>
      <c r="I18" s="156">
        <f>IF(RES_hhdet_in_tes!I18=0,0,RES_hhdet_in_tes!I18/0.086*1000000/RES_hhdet_in_new!I16)</f>
        <v>589.96918374055724</v>
      </c>
      <c r="J18" s="156">
        <f>IF(RES_hhdet_in_tes!J18=0,0,RES_hhdet_in_tes!J18/0.086*1000000/RES_hhdet_in_new!J16)</f>
        <v>597.0006298211332</v>
      </c>
      <c r="K18" s="156">
        <f>IF(RES_hhdet_in_tes!K18=0,0,RES_hhdet_in_tes!K18/0.086*1000000/RES_hhdet_in_new!K16)</f>
        <v>594.65412618910591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601.67442800921924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728.07206053262439</v>
      </c>
      <c r="D19" s="157">
        <f>IF(SUM(RES_hhdet_in_tes!D20:D22)=0,0,SUM(RES_hhdet_in_tes!D20:D22)/0.086*1000000/SUM(RES_hhdet_in_new!D20:D22))</f>
        <v>779.49333915979923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876.03900283813618</v>
      </c>
      <c r="H19" s="157">
        <f>IF(SUM(RES_hhdet_in_tes!H20:H22)=0,0,SUM(RES_hhdet_in_tes!H20:H22)/0.086*1000000/SUM(RES_hhdet_in_new!H20:H22))</f>
        <v>811.37046305031288</v>
      </c>
      <c r="I19" s="157">
        <f>IF(SUM(RES_hhdet_in_tes!I20:I22)=0,0,SUM(RES_hhdet_in_tes!I20:I22)/0.086*1000000/SUM(RES_hhdet_in_new!I20:I22))</f>
        <v>827.25994692401355</v>
      </c>
      <c r="J19" s="157">
        <f>IF(SUM(RES_hhdet_in_tes!J20:J22)=0,0,SUM(RES_hhdet_in_tes!J20:J22)/0.086*1000000/SUM(RES_hhdet_in_new!J20:J22))</f>
        <v>744.92604307861382</v>
      </c>
      <c r="K19" s="157">
        <f>IF(SUM(RES_hhdet_in_tes!K20:K22)=0,0,SUM(RES_hhdet_in_tes!K20:K22)/0.086*1000000/SUM(RES_hhdet_in_new!K20:K22))</f>
        <v>750.83231704394609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728.7684859634852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639.0496062012329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728.07206053262439</v>
      </c>
      <c r="D22" s="57">
        <f>IF(RES_hhdet_in_tes!D22=0,0,RES_hhdet_in_tes!D22/0.086*1000000/RES_hhdet_in_new!D22)</f>
        <v>779.49333915979923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876.03900283813618</v>
      </c>
      <c r="H22" s="57">
        <f>IF(RES_hhdet_in_tes!H22=0,0,RES_hhdet_in_tes!H22/0.086*1000000/RES_hhdet_in_new!H22)</f>
        <v>828.12374761127296</v>
      </c>
      <c r="I22" s="57">
        <f>IF(RES_hhdet_in_tes!I22=0,0,RES_hhdet_in_tes!I22/0.086*1000000/RES_hhdet_in_new!I22)</f>
        <v>827.25994692401355</v>
      </c>
      <c r="J22" s="57">
        <f>IF(RES_hhdet_in_tes!J22=0,0,RES_hhdet_in_tes!J22/0.086*1000000/RES_hhdet_in_new!J22)</f>
        <v>744.92604307861382</v>
      </c>
      <c r="K22" s="57">
        <f>IF(RES_hhdet_in_tes!K22=0,0,RES_hhdet_in_tes!K22/0.086*1000000/RES_hhdet_in_new!K22)</f>
        <v>750.83231704394609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728.7684859634852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15573.512663428957</v>
      </c>
      <c r="D24" s="168">
        <f t="shared" ref="D24" si="18">SUM(D25,D28,D30,D39)</f>
        <v>15335.342813455429</v>
      </c>
      <c r="E24" s="168">
        <f t="shared" ref="E24" si="19">SUM(E25,E28,E30,E39)</f>
        <v>16854.928214925989</v>
      </c>
      <c r="F24" s="168">
        <f t="shared" ref="F24" si="20">SUM(F25,F28,F30,F39)</f>
        <v>16281.90521637659</v>
      </c>
      <c r="G24" s="168">
        <f t="shared" ref="G24" si="21">SUM(G25,G28,G30,G39)</f>
        <v>16347.280654636574</v>
      </c>
      <c r="H24" s="168">
        <f t="shared" ref="H24" si="22">SUM(H25,H28,H30,H39)</f>
        <v>15268.621825507222</v>
      </c>
      <c r="I24" s="168">
        <f t="shared" ref="I24" si="23">SUM(I25,I28,I30,I39)</f>
        <v>13836.172332750582</v>
      </c>
      <c r="J24" s="168">
        <f t="shared" ref="J24" si="24">SUM(J25,J28,J30,J39)</f>
        <v>14275.875962476775</v>
      </c>
      <c r="K24" s="168">
        <f t="shared" ref="K24" si="25">SUM(K25,K28,K30,K39)</f>
        <v>14641.838090224555</v>
      </c>
      <c r="L24" s="168">
        <f t="shared" ref="L24" si="26">SUM(L25,L28,L30,L39)</f>
        <v>15669.250091834405</v>
      </c>
      <c r="M24" s="168">
        <f t="shared" ref="M24" si="27">SUM(M25,M28,M30,M39)</f>
        <v>13345.093726107905</v>
      </c>
      <c r="N24" s="168">
        <f t="shared" ref="N24" si="28">SUM(N25,N28,N30,N39)</f>
        <v>13904.009954432775</v>
      </c>
      <c r="O24" s="168">
        <f t="shared" ref="O24" si="29">SUM(O25,O28,O30,O39)</f>
        <v>0</v>
      </c>
      <c r="P24" s="168">
        <f t="shared" ref="P24" si="30">SUM(P25,P28,P30,P39)</f>
        <v>12749.874800933208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11697.337683906093</v>
      </c>
      <c r="D25" s="157">
        <f t="shared" si="32"/>
        <v>11470.651481412602</v>
      </c>
      <c r="E25" s="157">
        <f t="shared" si="32"/>
        <v>12278.536631689523</v>
      </c>
      <c r="F25" s="157">
        <f t="shared" si="32"/>
        <v>12347.438314827388</v>
      </c>
      <c r="G25" s="157">
        <f t="shared" si="32"/>
        <v>12162.381445085677</v>
      </c>
      <c r="H25" s="157">
        <f t="shared" si="32"/>
        <v>10765.432973585273</v>
      </c>
      <c r="I25" s="157">
        <f t="shared" si="32"/>
        <v>9872.5475228886062</v>
      </c>
      <c r="J25" s="157">
        <f t="shared" si="32"/>
        <v>10089.646264949461</v>
      </c>
      <c r="K25" s="157">
        <f t="shared" si="32"/>
        <v>9971.6542508356633</v>
      </c>
      <c r="L25" s="157">
        <f t="shared" si="32"/>
        <v>11134.74524756249</v>
      </c>
      <c r="M25" s="157">
        <f t="shared" si="32"/>
        <v>9033.6374816285315</v>
      </c>
      <c r="N25" s="157">
        <f t="shared" si="32"/>
        <v>9402.4606413260881</v>
      </c>
      <c r="O25" s="157">
        <f t="shared" si="32"/>
        <v>0</v>
      </c>
      <c r="P25" s="157">
        <f t="shared" si="32"/>
        <v>8414.2599634268608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11316.48556176184</v>
      </c>
      <c r="D26" s="156">
        <f>IF(RES_hhdet_in_tes!D26=0,0,RES_hhdet_in_tes!D26/0.086*1000000/RES_hhdet_in_new!D26)</f>
        <v>10840.21187240194</v>
      </c>
      <c r="E26" s="156">
        <f>IF(RES_hhdet_in_tes!E26=0,0,RES_hhdet_in_tes!E26/0.086*1000000/RES_hhdet_in_new!E26)</f>
        <v>11684.341335115703</v>
      </c>
      <c r="F26" s="156">
        <f>IF(RES_hhdet_in_tes!F26=0,0,RES_hhdet_in_tes!F26/0.086*1000000/RES_hhdet_in_new!F26)</f>
        <v>11702.531975371016</v>
      </c>
      <c r="G26" s="156">
        <f>IF(RES_hhdet_in_tes!G26=0,0,RES_hhdet_in_tes!G26/0.086*1000000/RES_hhdet_in_new!G26)</f>
        <v>11528.952471291905</v>
      </c>
      <c r="H26" s="156">
        <f>IF(RES_hhdet_in_tes!H26=0,0,RES_hhdet_in_tes!H26/0.086*1000000/RES_hhdet_in_new!H26)</f>
        <v>10347.952490469277</v>
      </c>
      <c r="I26" s="156">
        <f>IF(RES_hhdet_in_tes!I26=0,0,RES_hhdet_in_tes!I26/0.086*1000000/RES_hhdet_in_new!I26)</f>
        <v>9473.6888967188552</v>
      </c>
      <c r="J26" s="156">
        <f>IF(RES_hhdet_in_tes!J26=0,0,RES_hhdet_in_tes!J26/0.086*1000000/RES_hhdet_in_new!J26)</f>
        <v>9915.7416638889499</v>
      </c>
      <c r="K26" s="156">
        <f>IF(RES_hhdet_in_tes!K26=0,0,RES_hhdet_in_tes!K26/0.086*1000000/RES_hhdet_in_new!K26)</f>
        <v>9775.6307967922548</v>
      </c>
      <c r="L26" s="156">
        <f>IF(RES_hhdet_in_tes!L26=0,0,RES_hhdet_in_tes!L26/0.086*1000000/RES_hhdet_in_new!L26)</f>
        <v>11004.800331482706</v>
      </c>
      <c r="M26" s="156">
        <f>IF(RES_hhdet_in_tes!M26=0,0,RES_hhdet_in_tes!M26/0.086*1000000/RES_hhdet_in_new!M26)</f>
        <v>8924.1129779752155</v>
      </c>
      <c r="N26" s="156">
        <f>IF(RES_hhdet_in_tes!N26=0,0,RES_hhdet_in_tes!N26/0.086*1000000/RES_hhdet_in_new!N26)</f>
        <v>9219.8077972398678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8201.2021998556156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380.85212214425314</v>
      </c>
      <c r="D27" s="156">
        <f>IF(RES_hhdet_in_tes!D27=0,0,RES_hhdet_in_tes!D27/0.086*1000000/RES_hhdet_in_new!D26)</f>
        <v>630.43960901066168</v>
      </c>
      <c r="E27" s="156">
        <f>IF(RES_hhdet_in_tes!E27=0,0,RES_hhdet_in_tes!E27/0.086*1000000/RES_hhdet_in_new!E26)</f>
        <v>594.19529657382009</v>
      </c>
      <c r="F27" s="156">
        <f>IF(RES_hhdet_in_tes!F27=0,0,RES_hhdet_in_tes!F27/0.086*1000000/RES_hhdet_in_new!F26)</f>
        <v>644.90633945637353</v>
      </c>
      <c r="G27" s="156">
        <f>IF(RES_hhdet_in_tes!G27=0,0,RES_hhdet_in_tes!G27/0.086*1000000/RES_hhdet_in_new!G26)</f>
        <v>633.42897379377189</v>
      </c>
      <c r="H27" s="156">
        <f>IF(RES_hhdet_in_tes!H27=0,0,RES_hhdet_in_tes!H27/0.086*1000000/RES_hhdet_in_new!H26)</f>
        <v>417.48048311599609</v>
      </c>
      <c r="I27" s="156">
        <f>IF(RES_hhdet_in_tes!I27=0,0,RES_hhdet_in_tes!I27/0.086*1000000/RES_hhdet_in_new!I26)</f>
        <v>398.85862616975038</v>
      </c>
      <c r="J27" s="156">
        <f>IF(RES_hhdet_in_tes!J27=0,0,RES_hhdet_in_tes!J27/0.086*1000000/RES_hhdet_in_new!J26)</f>
        <v>173.90460106051103</v>
      </c>
      <c r="K27" s="156">
        <f>IF(RES_hhdet_in_tes!K27=0,0,RES_hhdet_in_tes!K27/0.086*1000000/RES_hhdet_in_new!K26)</f>
        <v>196.02345404340858</v>
      </c>
      <c r="L27" s="156">
        <f>IF(RES_hhdet_in_tes!L27=0,0,RES_hhdet_in_tes!L27/0.086*1000000/RES_hhdet_in_new!L26)</f>
        <v>129.94491607978412</v>
      </c>
      <c r="M27" s="156">
        <f>IF(RES_hhdet_in_tes!M27=0,0,RES_hhdet_in_tes!M27/0.086*1000000/RES_hhdet_in_new!M26)</f>
        <v>109.52450365331589</v>
      </c>
      <c r="N27" s="156">
        <f>IF(RES_hhdet_in_tes!N27=0,0,RES_hhdet_in_tes!N27/0.086*1000000/RES_hhdet_in_new!N26)</f>
        <v>182.65284408622091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213.05776357124464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1550.0141035002555</v>
      </c>
      <c r="D28" s="157">
        <f t="shared" si="33"/>
        <v>1554.7901491480891</v>
      </c>
      <c r="E28" s="157">
        <f t="shared" si="33"/>
        <v>1564.3650348949964</v>
      </c>
      <c r="F28" s="157">
        <f t="shared" si="33"/>
        <v>1581.5561618774402</v>
      </c>
      <c r="G28" s="157">
        <f t="shared" si="33"/>
        <v>1602.8236499993043</v>
      </c>
      <c r="H28" s="157">
        <f t="shared" si="33"/>
        <v>1600.7825758518388</v>
      </c>
      <c r="I28" s="157">
        <f t="shared" si="33"/>
        <v>1615.2258817259492</v>
      </c>
      <c r="J28" s="157">
        <f t="shared" si="33"/>
        <v>1825.0789899662591</v>
      </c>
      <c r="K28" s="157">
        <f t="shared" si="33"/>
        <v>1883.528616915356</v>
      </c>
      <c r="L28" s="157">
        <f t="shared" si="33"/>
        <v>1878.7028569589104</v>
      </c>
      <c r="M28" s="157">
        <f t="shared" si="33"/>
        <v>1916.2154428920544</v>
      </c>
      <c r="N28" s="157">
        <f t="shared" si="33"/>
        <v>1945.257672217459</v>
      </c>
      <c r="O28" s="157">
        <f t="shared" si="33"/>
        <v>0</v>
      </c>
      <c r="P28" s="157">
        <f t="shared" si="33"/>
        <v>1924.1857448552669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1550.0141035002555</v>
      </c>
      <c r="D29" s="156">
        <f>IF(RES_hhdet_in_tes!D29=0,0,RES_hhdet_in_tes!D29/0.086*1000000/RES_hhdet_in_new!D29)</f>
        <v>1554.7901491480891</v>
      </c>
      <c r="E29" s="156">
        <f>IF(RES_hhdet_in_tes!E29=0,0,RES_hhdet_in_tes!E29/0.086*1000000/RES_hhdet_in_new!E29)</f>
        <v>1564.3650348949964</v>
      </c>
      <c r="F29" s="156">
        <f>IF(RES_hhdet_in_tes!F29=0,0,RES_hhdet_in_tes!F29/0.086*1000000/RES_hhdet_in_new!F29)</f>
        <v>1581.5561618774402</v>
      </c>
      <c r="G29" s="156">
        <f>IF(RES_hhdet_in_tes!G29=0,0,RES_hhdet_in_tes!G29/0.086*1000000/RES_hhdet_in_new!G29)</f>
        <v>1602.8236499993043</v>
      </c>
      <c r="H29" s="156">
        <f>IF(RES_hhdet_in_tes!H29=0,0,RES_hhdet_in_tes!H29/0.086*1000000/RES_hhdet_in_new!H29)</f>
        <v>1600.7825758518388</v>
      </c>
      <c r="I29" s="156">
        <f>IF(RES_hhdet_in_tes!I29=0,0,RES_hhdet_in_tes!I29/0.086*1000000/RES_hhdet_in_new!I29)</f>
        <v>1615.2258817259492</v>
      </c>
      <c r="J29" s="156">
        <f>IF(RES_hhdet_in_tes!J29=0,0,RES_hhdet_in_tes!J29/0.086*1000000/RES_hhdet_in_new!J29)</f>
        <v>1825.0789899662591</v>
      </c>
      <c r="K29" s="156">
        <f>IF(RES_hhdet_in_tes!K29=0,0,RES_hhdet_in_tes!K29/0.086*1000000/RES_hhdet_in_new!K29)</f>
        <v>1883.528616915356</v>
      </c>
      <c r="L29" s="156">
        <f>IF(RES_hhdet_in_tes!L29=0,0,RES_hhdet_in_tes!L29/0.086*1000000/RES_hhdet_in_new!L29)</f>
        <v>1878.7028569589104</v>
      </c>
      <c r="M29" s="156">
        <f>IF(RES_hhdet_in_tes!M29=0,0,RES_hhdet_in_tes!M29/0.086*1000000/RES_hhdet_in_new!M29)</f>
        <v>1916.2154428920544</v>
      </c>
      <c r="N29" s="156">
        <f>IF(RES_hhdet_in_tes!N29=0,0,RES_hhdet_in_tes!N29/0.086*1000000/RES_hhdet_in_new!N29)</f>
        <v>1945.257672217459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1924.1857448552669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1711.0542211629377</v>
      </c>
      <c r="D30" s="157">
        <f>IF(SUM(RES_hhdet_in_tes!D31:D32,RES_hhdet_in_tes!D35:D36)=0,0,SUM(RES_hhdet_in_tes!D31:D32,RES_hhdet_in_tes!D35:D36)/0.086*1000000/SUM(RES_hhdet_in_new!D31:D32,RES_hhdet_in_new!D35:D36))</f>
        <v>1698.7921801600253</v>
      </c>
      <c r="E30" s="157">
        <f>IF(SUM(RES_hhdet_in_tes!E31:E32,RES_hhdet_in_tes!E35:E36)=0,0,SUM(RES_hhdet_in_tes!E31:E32,RES_hhdet_in_tes!E35:E36)/0.086*1000000/SUM(RES_hhdet_in_new!E31:E32,RES_hhdet_in_new!E35:E36))</f>
        <v>2187.267266942531</v>
      </c>
      <c r="F30" s="157">
        <f>IF(SUM(RES_hhdet_in_tes!F31:F32,RES_hhdet_in_tes!F35:F36)=0,0,SUM(RES_hhdet_in_tes!F31:F32,RES_hhdet_in_tes!F35:F36)/0.086*1000000/SUM(RES_hhdet_in_new!F31:F32,RES_hhdet_in_new!F35:F36))</f>
        <v>1709.3437315718863</v>
      </c>
      <c r="G30" s="157">
        <f>IF(SUM(RES_hhdet_in_tes!G31:G32,RES_hhdet_in_tes!G35:G36)=0,0,SUM(RES_hhdet_in_tes!G31:G32,RES_hhdet_in_tes!G35:G36)/0.086*1000000/SUM(RES_hhdet_in_new!G31:G32,RES_hhdet_in_new!G35:G36))</f>
        <v>1706.0418538919794</v>
      </c>
      <c r="H30" s="157">
        <f>IF(SUM(RES_hhdet_in_tes!H31:H32,RES_hhdet_in_tes!H35:H36)=0,0,SUM(RES_hhdet_in_tes!H31:H32,RES_hhdet_in_tes!H35:H36)/0.086*1000000/SUM(RES_hhdet_in_new!H31:H32,RES_hhdet_in_new!H35:H36))</f>
        <v>2155.112580800238</v>
      </c>
      <c r="I30" s="157">
        <f>IF(SUM(RES_hhdet_in_tes!I31:I32,RES_hhdet_in_tes!I35:I36)=0,0,SUM(RES_hhdet_in_tes!I31:I32,RES_hhdet_in_tes!I35:I36)/0.086*1000000/SUM(RES_hhdet_in_new!I31:I32,RES_hhdet_in_new!I35:I36))</f>
        <v>1710.6790557302318</v>
      </c>
      <c r="J30" s="157">
        <f>IF(SUM(RES_hhdet_in_tes!J31:J32,RES_hhdet_in_tes!J35:J36)=0,0,SUM(RES_hhdet_in_tes!J31:J32,RES_hhdet_in_tes!J35:J36)/0.086*1000000/SUM(RES_hhdet_in_new!J31:J32,RES_hhdet_in_new!J35:J36))</f>
        <v>1728.8282901043774</v>
      </c>
      <c r="K30" s="157">
        <f>IF(SUM(RES_hhdet_in_tes!K31:K32,RES_hhdet_in_tes!K35:K36)=0,0,SUM(RES_hhdet_in_tes!K31:K32,RES_hhdet_in_tes!K35:K36)/0.086*1000000/SUM(RES_hhdet_in_new!K31:K32,RES_hhdet_in_new!K35:K36))</f>
        <v>2035.8605940499469</v>
      </c>
      <c r="L30" s="157">
        <f>IF(SUM(RES_hhdet_in_tes!L31:L32,RES_hhdet_in_tes!L35:L36)=0,0,SUM(RES_hhdet_in_tes!L31:L32,RES_hhdet_in_tes!L35:L36)/0.086*1000000/SUM(RES_hhdet_in_new!L31:L32,RES_hhdet_in_new!L35:L36))</f>
        <v>1936.4442727375001</v>
      </c>
      <c r="M30" s="157">
        <f>IF(SUM(RES_hhdet_in_tes!M31:M32,RES_hhdet_in_tes!M35:M36)=0,0,SUM(RES_hhdet_in_tes!M31:M32,RES_hhdet_in_tes!M35:M36)/0.086*1000000/SUM(RES_hhdet_in_new!M31:M32,RES_hhdet_in_new!M35:M36))</f>
        <v>1746.5997393639288</v>
      </c>
      <c r="N30" s="157">
        <f>IF(SUM(RES_hhdet_in_tes!N31:N32,RES_hhdet_in_tes!N35:N36)=0,0,SUM(RES_hhdet_in_tes!N31:N32,RES_hhdet_in_tes!N35:N36)/0.086*1000000/SUM(RES_hhdet_in_new!N31:N32,RES_hhdet_in_new!N35:N36))</f>
        <v>1764.213463548459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1775.3686443481329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1708.5811138343074</v>
      </c>
      <c r="D31" s="132">
        <f>IF(RES_hhdet_in_tes!D31=0,0,RES_hhdet_in_tes!D31/0.086*1000000/RES_hhdet_in_new!D31)</f>
        <v>1697.4112520557876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1707.4686701409639</v>
      </c>
      <c r="G31" s="132">
        <f>IF(RES_hhdet_in_tes!G31=0,0,RES_hhdet_in_tes!G31/0.086*1000000/RES_hhdet_in_new!G31)</f>
        <v>1705.2680543760284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1707.9828881512187</v>
      </c>
      <c r="J31" s="132">
        <f>IF(RES_hhdet_in_tes!J31=0,0,RES_hhdet_in_tes!J31/0.086*1000000/RES_hhdet_in_new!J31)</f>
        <v>1724.9560145862154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1739.5378215302499</v>
      </c>
      <c r="N31" s="132">
        <f>IF(RES_hhdet_in_tes!N31=0,0,RES_hhdet_in_tes!N31/0.086*1000000/RES_hhdet_in_new!N31)</f>
        <v>1755.1309231785058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1772.2742271846851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1768.066949159874</v>
      </c>
      <c r="D32" s="132">
        <f>IF(RES_hhdet_in_tes!D32=0,0,RES_hhdet_in_tes!D32/0.086*1000000/RES_hhdet_in_new!D32)</f>
        <v>1763.687554466193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1779.3009129796151</v>
      </c>
      <c r="G32" s="132">
        <f>IF(RES_hhdet_in_tes!G32=0,0,RES_hhdet_in_tes!G32/0.086*1000000/RES_hhdet_in_new!G32)</f>
        <v>1764.8348672786601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1749.886713142276</v>
      </c>
      <c r="J32" s="132">
        <f>IF(RES_hhdet_in_tes!J32=0,0,RES_hhdet_in_tes!J32/0.086*1000000/RES_hhdet_in_new!J32)</f>
        <v>1765.6689993736641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1774.3145206261536</v>
      </c>
      <c r="N32" s="132">
        <f>IF(RES_hhdet_in_tes!N32=0,0,RES_hhdet_in_tes!N32/0.086*1000000/RES_hhdet_in_new!N32)</f>
        <v>1786.5923127024844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1785.6747314773925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1169.9137185270731</v>
      </c>
      <c r="D33" s="165">
        <f>IF(RES_hhdet_in_tes!D33=0,0,RES_hhdet_in_tes!D33/0.086*1000000/RES_hhdet_in_new!D32)</f>
        <v>1170.2769529080156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1181.2389843440801</v>
      </c>
      <c r="G33" s="165">
        <f>IF(RES_hhdet_in_tes!G33=0,0,RES_hhdet_in_tes!G33/0.086*1000000/RES_hhdet_in_new!G32)</f>
        <v>1168.9846463092053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1159.9597833343789</v>
      </c>
      <c r="J33" s="165">
        <f>IF(RES_hhdet_in_tes!J33=0,0,RES_hhdet_in_tes!J33/0.086*1000000/RES_hhdet_in_new!J32)</f>
        <v>1168.7460253331876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1172.8065340991332</v>
      </c>
      <c r="N33" s="165">
        <f>IF(RES_hhdet_in_tes!N33=0,0,RES_hhdet_in_tes!N33/0.086*1000000/RES_hhdet_in_new!N32)</f>
        <v>1179.9495828259896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1178.2171157028874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598.1532306328005</v>
      </c>
      <c r="D34" s="164">
        <f>IF(RES_hhdet_in_tes!D34=0,0,RES_hhdet_in_tes!D34/0.086*1000000/RES_hhdet_in_new!D32)</f>
        <v>593.41060155817695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598.06192863553497</v>
      </c>
      <c r="G34" s="164">
        <f>IF(RES_hhdet_in_tes!G34=0,0,RES_hhdet_in_tes!G34/0.086*1000000/RES_hhdet_in_new!G32)</f>
        <v>595.85022096945465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589.9269298078973</v>
      </c>
      <c r="J34" s="164">
        <f>IF(RES_hhdet_in_tes!J34=0,0,RES_hhdet_in_tes!J34/0.086*1000000/RES_hhdet_in_new!J32)</f>
        <v>596.92297404047622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601.50798652702019</v>
      </c>
      <c r="N34" s="164">
        <f>IF(RES_hhdet_in_tes!N34=0,0,RES_hhdet_in_tes!N34/0.086*1000000/RES_hhdet_in_new!N32)</f>
        <v>606.64272987649508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607.45761577450446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2199.4739782900529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2160.5462840092118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2060.9847845751383</v>
      </c>
      <c r="L35" s="162">
        <f>IF(RES_hhdet_in_tes!L35=0,0,RES_hhdet_in_tes!L35/0.086*1000000/RES_hhdet_in_new!L35)</f>
        <v>1947.2527338815892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2075.5817787917213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2025.6705051485444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1954.6888855048123</v>
      </c>
      <c r="L36" s="160">
        <f>IF(RES_hhdet_in_tes!L36=0,0,RES_hhdet_in_tes!L36/0.086*1000000/RES_hhdet_in_new!L36)</f>
        <v>1890.1344921195557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1481.8952170728878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1432.4310679532073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1360.1074000764213</v>
      </c>
      <c r="L37" s="156">
        <f>IF(RES_hhdet_in_tes!L37=0,0,RES_hhdet_in_tes!L37/0.086*1000000/RES_hhdet_in_new!L36)</f>
        <v>1282.7842123762691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593.68656171883345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593.2394371953369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594.58148542839103</v>
      </c>
      <c r="L38" s="156">
        <f>IF(RES_hhdet_in_tes!L38=0,0,RES_hhdet_in_tes!L38/0.086*1000000/RES_hhdet_in_new!L36)</f>
        <v>607.35027974328659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615.10665485966979</v>
      </c>
      <c r="D39" s="157">
        <f>IF(SUM(RES_hhdet_in_tes!D40:D41)=0,0,SUM(RES_hhdet_in_tes!D40:D41)/0.086*1000000/SUM(RES_hhdet_in_new!D40:D41))</f>
        <v>611.10900273471145</v>
      </c>
      <c r="E39" s="157">
        <f>IF(SUM(RES_hhdet_in_tes!E40:E41)=0,0,SUM(RES_hhdet_in_tes!E40:E41)/0.086*1000000/SUM(RES_hhdet_in_new!E40:E41))</f>
        <v>824.75928139893892</v>
      </c>
      <c r="F39" s="157">
        <f>IF(SUM(RES_hhdet_in_tes!F40:F41)=0,0,SUM(RES_hhdet_in_tes!F40:F41)/0.086*1000000/SUM(RES_hhdet_in_new!F40:F41))</f>
        <v>643.56700809987535</v>
      </c>
      <c r="G39" s="157">
        <f>IF(SUM(RES_hhdet_in_tes!G40:G41)=0,0,SUM(RES_hhdet_in_tes!G40:G41)/0.086*1000000/SUM(RES_hhdet_in_new!G40:G41))</f>
        <v>876.03370565961222</v>
      </c>
      <c r="H39" s="157">
        <f>IF(SUM(RES_hhdet_in_tes!H40:H41)=0,0,SUM(RES_hhdet_in_tes!H40:H41)/0.086*1000000/SUM(RES_hhdet_in_new!H40:H41))</f>
        <v>747.29369526987057</v>
      </c>
      <c r="I39" s="157">
        <f>IF(SUM(RES_hhdet_in_tes!I40:I41)=0,0,SUM(RES_hhdet_in_tes!I40:I41)/0.086*1000000/SUM(RES_hhdet_in_new!I40:I41))</f>
        <v>637.71987240579506</v>
      </c>
      <c r="J39" s="157">
        <f>IF(SUM(RES_hhdet_in_tes!J40:J41)=0,0,SUM(RES_hhdet_in_tes!J40:J41)/0.086*1000000/SUM(RES_hhdet_in_new!J40:J41))</f>
        <v>632.32241745667829</v>
      </c>
      <c r="K39" s="157">
        <f>IF(SUM(RES_hhdet_in_tes!K40:K41)=0,0,SUM(RES_hhdet_in_tes!K40:K41)/0.086*1000000/SUM(RES_hhdet_in_new!K40:K41))</f>
        <v>750.79462842358748</v>
      </c>
      <c r="L39" s="157">
        <f>IF(SUM(RES_hhdet_in_tes!L40:L41)=0,0,SUM(RES_hhdet_in_tes!L40:L41)/0.086*1000000/SUM(RES_hhdet_in_new!L40:L41))</f>
        <v>719.3577145755022</v>
      </c>
      <c r="M39" s="157">
        <f>IF(SUM(RES_hhdet_in_tes!M40:M41)=0,0,SUM(RES_hhdet_in_tes!M40:M41)/0.086*1000000/SUM(RES_hhdet_in_new!M40:M41))</f>
        <v>648.64106222339092</v>
      </c>
      <c r="N39" s="157">
        <f>IF(SUM(RES_hhdet_in_tes!N40:N41)=0,0,SUM(RES_hhdet_in_tes!N40:N41)/0.086*1000000/SUM(RES_hhdet_in_new!N40:N41))</f>
        <v>792.07817734076821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636.06044830294707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615.10665485966979</v>
      </c>
      <c r="D40" s="156">
        <f>IF(RES_hhdet_in_tes!D40=0,0,RES_hhdet_in_tes!D40/0.086*1000000/RES_hhdet_in_new!D40)</f>
        <v>611.10900273471145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643.56700809987535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639.08733705492568</v>
      </c>
      <c r="I40" s="156">
        <f>IF(RES_hhdet_in_tes!I40=0,0,RES_hhdet_in_tes!I40/0.086*1000000/RES_hhdet_in_new!I40)</f>
        <v>637.71987240579506</v>
      </c>
      <c r="J40" s="156">
        <f>IF(RES_hhdet_in_tes!J40=0,0,RES_hhdet_in_tes!J40/0.086*1000000/RES_hhdet_in_new!J40)</f>
        <v>632.32241745667829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648.64106222339092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636.06044830294707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824.75928139893892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876.03370565961222</v>
      </c>
      <c r="H41" s="57">
        <f>IF(RES_hhdet_in_tes!H41=0,0,RES_hhdet_in_tes!H41/0.086*1000000/RES_hhdet_in_new!H41)</f>
        <v>828.11858289535417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750.79462842358748</v>
      </c>
      <c r="L41" s="57">
        <f>IF(RES_hhdet_in_tes!L41=0,0,RES_hhdet_in_tes!L41/0.086*1000000/RES_hhdet_in_new!L41)</f>
        <v>719.3577145755022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792.07817734076821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16216.247473074993</v>
      </c>
      <c r="D43" s="168">
        <f t="shared" ref="D43" si="35">SUM(D44,D47,D49,D58)</f>
        <v>15063.544102202104</v>
      </c>
      <c r="E43" s="168">
        <f t="shared" ref="E43" si="36">SUM(E44,E47,E49,E58)</f>
        <v>16384.85837971971</v>
      </c>
      <c r="F43" s="168">
        <f t="shared" ref="F43" si="37">SUM(F44,F47,F49,F58)</f>
        <v>16944.507180613706</v>
      </c>
      <c r="G43" s="168">
        <f t="shared" ref="G43" si="38">SUM(G44,G47,G49,G58)</f>
        <v>16809.971759645639</v>
      </c>
      <c r="H43" s="168">
        <f t="shared" ref="H43" si="39">SUM(H44,H47,H49,H58)</f>
        <v>14954.25026748721</v>
      </c>
      <c r="I43" s="168">
        <f t="shared" ref="I43" si="40">SUM(I44,I47,I49,I58)</f>
        <v>13038.274627080891</v>
      </c>
      <c r="J43" s="168">
        <f t="shared" ref="J43" si="41">SUM(J44,J47,J49,J58)</f>
        <v>15590.489895425284</v>
      </c>
      <c r="K43" s="168">
        <f t="shared" ref="K43" si="42">SUM(K44,K47,K49,K58)</f>
        <v>13887.464906757094</v>
      </c>
      <c r="L43" s="168">
        <f t="shared" ref="L43" si="43">SUM(L44,L47,L49,L58)</f>
        <v>15041.998318699143</v>
      </c>
      <c r="M43" s="168">
        <f t="shared" ref="M43" si="44">SUM(M44,M47,M49,M58)</f>
        <v>13288.552924468828</v>
      </c>
      <c r="N43" s="168">
        <f t="shared" ref="N43" si="45">SUM(N44,N47,N49,N58)</f>
        <v>13715.519720983024</v>
      </c>
      <c r="O43" s="168">
        <f t="shared" ref="O43" si="46">SUM(O44,O47,O49,O58)</f>
        <v>14708.022237016308</v>
      </c>
      <c r="P43" s="168">
        <f t="shared" ref="P43" si="47">SUM(P44,P47,P49,P58)</f>
        <v>12610.969998748127</v>
      </c>
      <c r="Q43" s="168">
        <f t="shared" ref="Q43" si="48">SUM(Q44,Q47,Q49,Q58)</f>
        <v>14324.795619187222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12048.929172661052</v>
      </c>
      <c r="D44" s="157">
        <f t="shared" si="49"/>
        <v>10735.242824629269</v>
      </c>
      <c r="E44" s="157">
        <f t="shared" si="49"/>
        <v>12235.781475527079</v>
      </c>
      <c r="F44" s="157">
        <f t="shared" si="49"/>
        <v>12580.304683031833</v>
      </c>
      <c r="G44" s="157">
        <f t="shared" si="49"/>
        <v>12669.984228808529</v>
      </c>
      <c r="H44" s="157">
        <f t="shared" si="49"/>
        <v>10711.837085454548</v>
      </c>
      <c r="I44" s="157">
        <f t="shared" si="49"/>
        <v>8832.4189620982306</v>
      </c>
      <c r="J44" s="157">
        <f t="shared" si="49"/>
        <v>11269.782381257088</v>
      </c>
      <c r="K44" s="157">
        <f t="shared" si="49"/>
        <v>9216.7809560174373</v>
      </c>
      <c r="L44" s="157">
        <f t="shared" si="49"/>
        <v>10653.412087875924</v>
      </c>
      <c r="M44" s="157">
        <f t="shared" si="49"/>
        <v>8861.6807690500445</v>
      </c>
      <c r="N44" s="157">
        <f t="shared" si="49"/>
        <v>9101.8844338464241</v>
      </c>
      <c r="O44" s="157">
        <f t="shared" si="49"/>
        <v>10114.310272486233</v>
      </c>
      <c r="P44" s="157">
        <f t="shared" si="49"/>
        <v>8083.6715896469095</v>
      </c>
      <c r="Q44" s="157">
        <f t="shared" si="49"/>
        <v>9649.2773329879001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11656.629628185441</v>
      </c>
      <c r="D45" s="156">
        <f>IF(RES_hhdet_in_tes!D45=0,0,RES_hhdet_in_tes!D45/0.086*1000000/RES_hhdet_in_new!D45)</f>
        <v>10145.222083439396</v>
      </c>
      <c r="E45" s="156">
        <f>IF(RES_hhdet_in_tes!E45=0,0,RES_hhdet_in_tes!E45/0.086*1000000/RES_hhdet_in_new!E45)</f>
        <v>11643.655229480863</v>
      </c>
      <c r="F45" s="156">
        <f>IF(RES_hhdet_in_tes!F45=0,0,RES_hhdet_in_tes!F45/0.086*1000000/RES_hhdet_in_new!F45)</f>
        <v>11923.235740023847</v>
      </c>
      <c r="G45" s="156">
        <f>IF(RES_hhdet_in_tes!G45=0,0,RES_hhdet_in_tes!G45/0.086*1000000/RES_hhdet_in_new!G45)</f>
        <v>12010.118795030323</v>
      </c>
      <c r="H45" s="156">
        <f>IF(RES_hhdet_in_tes!H45=0,0,RES_hhdet_in_tes!H45/0.086*1000000/RES_hhdet_in_new!H45)</f>
        <v>10296.435035906878</v>
      </c>
      <c r="I45" s="156">
        <f>IF(RES_hhdet_in_tes!I45=0,0,RES_hhdet_in_tes!I45/0.086*1000000/RES_hhdet_in_new!I45)</f>
        <v>8475.5823416807889</v>
      </c>
      <c r="J45" s="156">
        <f>IF(RES_hhdet_in_tes!J45=0,0,RES_hhdet_in_tes!J45/0.086*1000000/RES_hhdet_in_new!J45)</f>
        <v>11075.537017486537</v>
      </c>
      <c r="K45" s="156">
        <f>IF(RES_hhdet_in_tes!K45=0,0,RES_hhdet_in_tes!K45/0.086*1000000/RES_hhdet_in_new!K45)</f>
        <v>9035.5968522857384</v>
      </c>
      <c r="L45" s="156">
        <f>IF(RES_hhdet_in_tes!L45=0,0,RES_hhdet_in_tes!L45/0.086*1000000/RES_hhdet_in_new!L45)</f>
        <v>10529.084435204621</v>
      </c>
      <c r="M45" s="156">
        <f>IF(RES_hhdet_in_tes!M45=0,0,RES_hhdet_in_tes!M45/0.086*1000000/RES_hhdet_in_new!M45)</f>
        <v>8754.2410815777312</v>
      </c>
      <c r="N45" s="156">
        <f>IF(RES_hhdet_in_tes!N45=0,0,RES_hhdet_in_tes!N45/0.086*1000000/RES_hhdet_in_new!N45)</f>
        <v>8925.0706037433629</v>
      </c>
      <c r="O45" s="156">
        <f>IF(RES_hhdet_in_tes!O45=0,0,RES_hhdet_in_tes!O45/0.086*1000000/RES_hhdet_in_new!O45)</f>
        <v>9928.5727926341915</v>
      </c>
      <c r="P45" s="156">
        <f>IF(RES_hhdet_in_tes!P45=0,0,RES_hhdet_in_tes!P45/0.086*1000000/RES_hhdet_in_new!P45)</f>
        <v>7878.9846655655738</v>
      </c>
      <c r="Q45" s="156">
        <f>IF(RES_hhdet_in_tes!Q45=0,0,RES_hhdet_in_tes!Q45/0.086*1000000/RES_hhdet_in_new!Q45)</f>
        <v>9425.547013940768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392.29954447561113</v>
      </c>
      <c r="D46" s="156">
        <f>IF(RES_hhdet_in_tes!D46=0,0,RES_hhdet_in_tes!D46/0.086*1000000/RES_hhdet_in_new!D45)</f>
        <v>590.02074118987389</v>
      </c>
      <c r="E46" s="156">
        <f>IF(RES_hhdet_in_tes!E46=0,0,RES_hhdet_in_tes!E46/0.086*1000000/RES_hhdet_in_new!E45)</f>
        <v>592.12624604621601</v>
      </c>
      <c r="F46" s="156">
        <f>IF(RES_hhdet_in_tes!F46=0,0,RES_hhdet_in_tes!F46/0.086*1000000/RES_hhdet_in_new!F45)</f>
        <v>657.06894300798547</v>
      </c>
      <c r="G46" s="156">
        <f>IF(RES_hhdet_in_tes!G46=0,0,RES_hhdet_in_tes!G46/0.086*1000000/RES_hhdet_in_new!G45)</f>
        <v>659.86543377820578</v>
      </c>
      <c r="H46" s="156">
        <f>IF(RES_hhdet_in_tes!H46=0,0,RES_hhdet_in_tes!H46/0.086*1000000/RES_hhdet_in_new!H45)</f>
        <v>415.40204954767154</v>
      </c>
      <c r="I46" s="156">
        <f>IF(RES_hhdet_in_tes!I46=0,0,RES_hhdet_in_tes!I46/0.086*1000000/RES_hhdet_in_new!I45)</f>
        <v>356.83662041744145</v>
      </c>
      <c r="J46" s="156">
        <f>IF(RES_hhdet_in_tes!J46=0,0,RES_hhdet_in_tes!J46/0.086*1000000/RES_hhdet_in_new!J45)</f>
        <v>194.24536377055108</v>
      </c>
      <c r="K46" s="156">
        <f>IF(RES_hhdet_in_tes!K46=0,0,RES_hhdet_in_tes!K46/0.086*1000000/RES_hhdet_in_new!K45)</f>
        <v>181.18410373169914</v>
      </c>
      <c r="L46" s="156">
        <f>IF(RES_hhdet_in_tes!L46=0,0,RES_hhdet_in_tes!L46/0.086*1000000/RES_hhdet_in_new!L45)</f>
        <v>124.32765267130333</v>
      </c>
      <c r="M46" s="156">
        <f>IF(RES_hhdet_in_tes!M46=0,0,RES_hhdet_in_tes!M46/0.086*1000000/RES_hhdet_in_new!M45)</f>
        <v>107.43968747231288</v>
      </c>
      <c r="N46" s="156">
        <f>IF(RES_hhdet_in_tes!N46=0,0,RES_hhdet_in_tes!N46/0.086*1000000/RES_hhdet_in_new!N45)</f>
        <v>176.81383010306129</v>
      </c>
      <c r="O46" s="156">
        <f>IF(RES_hhdet_in_tes!O46=0,0,RES_hhdet_in_tes!O46/0.086*1000000/RES_hhdet_in_new!O45)</f>
        <v>185.73747985204199</v>
      </c>
      <c r="P46" s="156">
        <f>IF(RES_hhdet_in_tes!P46=0,0,RES_hhdet_in_tes!P46/0.086*1000000/RES_hhdet_in_new!P45)</f>
        <v>204.68692408133595</v>
      </c>
      <c r="Q46" s="156">
        <f>IF(RES_hhdet_in_tes!Q46=0,0,RES_hhdet_in_tes!Q46/0.086*1000000/RES_hhdet_in_new!Q45)</f>
        <v>223.73031904713127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1555.0658496144306</v>
      </c>
      <c r="D47" s="157">
        <f t="shared" si="50"/>
        <v>1550.0111321721533</v>
      </c>
      <c r="E47" s="157">
        <f t="shared" si="50"/>
        <v>1550.3955752244367</v>
      </c>
      <c r="F47" s="157">
        <f t="shared" si="50"/>
        <v>1563.1246925938326</v>
      </c>
      <c r="G47" s="157">
        <f t="shared" si="50"/>
        <v>1579.9989987706474</v>
      </c>
      <c r="H47" s="157">
        <f t="shared" si="50"/>
        <v>1569.0287586879981</v>
      </c>
      <c r="I47" s="157">
        <f t="shared" si="50"/>
        <v>1582.3281508945681</v>
      </c>
      <c r="J47" s="157">
        <f t="shared" si="50"/>
        <v>1828.8987566677638</v>
      </c>
      <c r="K47" s="157">
        <f t="shared" si="50"/>
        <v>1881.7824131329028</v>
      </c>
      <c r="L47" s="157">
        <f t="shared" si="50"/>
        <v>1879.0452190777453</v>
      </c>
      <c r="M47" s="157">
        <f t="shared" si="50"/>
        <v>1910.4344640864108</v>
      </c>
      <c r="N47" s="157">
        <f t="shared" si="50"/>
        <v>1937.669022220718</v>
      </c>
      <c r="O47" s="157">
        <f t="shared" si="50"/>
        <v>1923.6221679020857</v>
      </c>
      <c r="P47" s="157">
        <f t="shared" si="50"/>
        <v>1919.4183851591333</v>
      </c>
      <c r="Q47" s="157">
        <f t="shared" si="50"/>
        <v>1999.9483911252505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1555.0658496144306</v>
      </c>
      <c r="D48" s="156">
        <f>IF(RES_hhdet_in_tes!D48=0,0,RES_hhdet_in_tes!D48/0.086*1000000/RES_hhdet_in_new!D48)</f>
        <v>1550.0111321721533</v>
      </c>
      <c r="E48" s="156">
        <f>IF(RES_hhdet_in_tes!E48=0,0,RES_hhdet_in_tes!E48/0.086*1000000/RES_hhdet_in_new!E48)</f>
        <v>1550.3955752244367</v>
      </c>
      <c r="F48" s="156">
        <f>IF(RES_hhdet_in_tes!F48=0,0,RES_hhdet_in_tes!F48/0.086*1000000/RES_hhdet_in_new!F48)</f>
        <v>1563.1246925938326</v>
      </c>
      <c r="G48" s="156">
        <f>IF(RES_hhdet_in_tes!G48=0,0,RES_hhdet_in_tes!G48/0.086*1000000/RES_hhdet_in_new!G48)</f>
        <v>1579.9989987706474</v>
      </c>
      <c r="H48" s="156">
        <f>IF(RES_hhdet_in_tes!H48=0,0,RES_hhdet_in_tes!H48/0.086*1000000/RES_hhdet_in_new!H48)</f>
        <v>1569.0287586879981</v>
      </c>
      <c r="I48" s="156">
        <f>IF(RES_hhdet_in_tes!I48=0,0,RES_hhdet_in_tes!I48/0.086*1000000/RES_hhdet_in_new!I48)</f>
        <v>1582.3281508945681</v>
      </c>
      <c r="J48" s="156">
        <f>IF(RES_hhdet_in_tes!J48=0,0,RES_hhdet_in_tes!J48/0.086*1000000/RES_hhdet_in_new!J48)</f>
        <v>1828.8987566677638</v>
      </c>
      <c r="K48" s="156">
        <f>IF(RES_hhdet_in_tes!K48=0,0,RES_hhdet_in_tes!K48/0.086*1000000/RES_hhdet_in_new!K48)</f>
        <v>1881.7824131329028</v>
      </c>
      <c r="L48" s="156">
        <f>IF(RES_hhdet_in_tes!L48=0,0,RES_hhdet_in_tes!L48/0.086*1000000/RES_hhdet_in_new!L48)</f>
        <v>1879.0452190777453</v>
      </c>
      <c r="M48" s="156">
        <f>IF(RES_hhdet_in_tes!M48=0,0,RES_hhdet_in_tes!M48/0.086*1000000/RES_hhdet_in_new!M48)</f>
        <v>1910.4344640864108</v>
      </c>
      <c r="N48" s="156">
        <f>IF(RES_hhdet_in_tes!N48=0,0,RES_hhdet_in_tes!N48/0.086*1000000/RES_hhdet_in_new!N48)</f>
        <v>1937.669022220718</v>
      </c>
      <c r="O48" s="156">
        <f>IF(RES_hhdet_in_tes!O48=0,0,RES_hhdet_in_tes!O48/0.086*1000000/RES_hhdet_in_new!O48)</f>
        <v>1923.6221679020857</v>
      </c>
      <c r="P48" s="156">
        <f>IF(RES_hhdet_in_tes!P48=0,0,RES_hhdet_in_tes!P48/0.086*1000000/RES_hhdet_in_new!P48)</f>
        <v>1919.4183851591333</v>
      </c>
      <c r="Q48" s="156">
        <f>IF(RES_hhdet_in_tes!Q48=0,0,RES_hhdet_in_tes!Q48/0.086*1000000/RES_hhdet_in_new!Q48)</f>
        <v>1999.9483911252505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1884.1802762274974</v>
      </c>
      <c r="D49" s="157">
        <f>IF(SUM(RES_hhdet_in_tes!D50:D51,RES_hhdet_in_tes!D54:D55)=0,0,SUM(RES_hhdet_in_tes!D50:D51,RES_hhdet_in_tes!D54:D55)/0.086*1000000/SUM(RES_hhdet_in_new!D50:D51,RES_hhdet_in_new!D54:D55))</f>
        <v>1998.7963529630663</v>
      </c>
      <c r="E49" s="157">
        <f>IF(SUM(RES_hhdet_in_tes!E50:E51,RES_hhdet_in_tes!E54:E55)=0,0,SUM(RES_hhdet_in_tes!E50:E51,RES_hhdet_in_tes!E54:E55)/0.086*1000000/SUM(RES_hhdet_in_new!E50:E51,RES_hhdet_in_new!E54:E55))</f>
        <v>1773.9205725660679</v>
      </c>
      <c r="F49" s="157">
        <f>IF(SUM(RES_hhdet_in_tes!F50:F51,RES_hhdet_in_tes!F54:F55)=0,0,SUM(RES_hhdet_in_tes!F50:F51,RES_hhdet_in_tes!F54:F55)/0.086*1000000/SUM(RES_hhdet_in_new!F50:F51,RES_hhdet_in_new!F54:F55))</f>
        <v>1958.0225553575162</v>
      </c>
      <c r="G49" s="157">
        <f>IF(SUM(RES_hhdet_in_tes!G50:G51,RES_hhdet_in_tes!G54:G55)=0,0,SUM(RES_hhdet_in_tes!G50:G51,RES_hhdet_in_tes!G54:G55)/0.086*1000000/SUM(RES_hhdet_in_new!G50:G51,RES_hhdet_in_new!G54:G55))</f>
        <v>1683.9600504693226</v>
      </c>
      <c r="H49" s="157">
        <f>IF(SUM(RES_hhdet_in_tes!H50:H51,RES_hhdet_in_tes!H54:H55)=0,0,SUM(RES_hhdet_in_tes!H50:H51,RES_hhdet_in_tes!H54:H55)/0.086*1000000/SUM(RES_hhdet_in_new!H50:H51,RES_hhdet_in_new!H54:H55))</f>
        <v>1845.2846127254059</v>
      </c>
      <c r="I49" s="157">
        <f>IF(SUM(RES_hhdet_in_tes!I50:I51,RES_hhdet_in_tes!I54:I55)=0,0,SUM(RES_hhdet_in_tes!I50:I51,RES_hhdet_in_tes!I54:I55)/0.086*1000000/SUM(RES_hhdet_in_new!I50:I51,RES_hhdet_in_new!I54:I55))</f>
        <v>1796.3004516906435</v>
      </c>
      <c r="J49" s="157">
        <f>IF(SUM(RES_hhdet_in_tes!J50:J51,RES_hhdet_in_tes!J54:J55)=0,0,SUM(RES_hhdet_in_tes!J50:J51,RES_hhdet_in_tes!J54:J55)/0.086*1000000/SUM(RES_hhdet_in_new!J50:J51,RES_hhdet_in_new!J54:J55))</f>
        <v>1746.9253954020278</v>
      </c>
      <c r="K49" s="157">
        <f>IF(SUM(RES_hhdet_in_tes!K50:K51,RES_hhdet_in_tes!K54:K55)=0,0,SUM(RES_hhdet_in_tes!K50:K51,RES_hhdet_in_tes!K54:K55)/0.086*1000000/SUM(RES_hhdet_in_new!K50:K51,RES_hhdet_in_new!K54:K55))</f>
        <v>2038.1264954989738</v>
      </c>
      <c r="L49" s="157">
        <f>IF(SUM(RES_hhdet_in_tes!L50:L51,RES_hhdet_in_tes!L54:L55)=0,0,SUM(RES_hhdet_in_tes!L50:L51,RES_hhdet_in_tes!L54:L55)/0.086*1000000/SUM(RES_hhdet_in_new!L50:L51,RES_hhdet_in_new!L54:L55))</f>
        <v>1790.2042677961965</v>
      </c>
      <c r="M49" s="157">
        <f>IF(SUM(RES_hhdet_in_tes!M50:M51,RES_hhdet_in_tes!M54:M55)=0,0,SUM(RES_hhdet_in_tes!M50:M51,RES_hhdet_in_tes!M54:M55)/0.086*1000000/SUM(RES_hhdet_in_new!M50:M51,RES_hhdet_in_new!M54:M55))</f>
        <v>1787.7326031494154</v>
      </c>
      <c r="N49" s="157">
        <f>IF(SUM(RES_hhdet_in_tes!N50:N51,RES_hhdet_in_tes!N54:N55)=0,0,SUM(RES_hhdet_in_tes!N50:N51,RES_hhdet_in_tes!N54:N55)/0.086*1000000/SUM(RES_hhdet_in_new!N50:N51,RES_hhdet_in_new!N54:N55))</f>
        <v>1883.905585174962</v>
      </c>
      <c r="O49" s="157">
        <f>IF(SUM(RES_hhdet_in_tes!O50:O51,RES_hhdet_in_tes!O54:O55)=0,0,SUM(RES_hhdet_in_tes!O50:O51,RES_hhdet_in_tes!O54:O55)/0.086*1000000/SUM(RES_hhdet_in_new!O50:O51,RES_hhdet_in_new!O54:O55))</f>
        <v>1848.7658307424736</v>
      </c>
      <c r="P49" s="157">
        <f>IF(SUM(RES_hhdet_in_tes!P50:P51,RES_hhdet_in_tes!P54:P55)=0,0,SUM(RES_hhdet_in_tes!P50:P51,RES_hhdet_in_tes!P54:P55)/0.086*1000000/SUM(RES_hhdet_in_new!P50:P51,RES_hhdet_in_new!P54:P55))</f>
        <v>1744.5714845497753</v>
      </c>
      <c r="Q49" s="157">
        <f>IF(SUM(RES_hhdet_in_tes!Q50:Q51,RES_hhdet_in_tes!Q54:Q55)=0,0,SUM(RES_hhdet_in_tes!Q50:Q51,RES_hhdet_in_tes!Q54:Q55)/0.086*1000000/SUM(RES_hhdet_in_new!Q50:Q51,RES_hhdet_in_new!Q54:Q55))</f>
        <v>1727.6250238175355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1683.5754744285723</v>
      </c>
      <c r="D50" s="132">
        <f>IF(RES_hhdet_in_tes!D50=0,0,RES_hhdet_in_tes!D50/0.086*1000000/RES_hhdet_in_new!D50)</f>
        <v>1625.7317915795504</v>
      </c>
      <c r="E50" s="132">
        <f>IF(RES_hhdet_in_tes!E50=0,0,RES_hhdet_in_tes!E50/0.086*1000000/RES_hhdet_in_new!E50)</f>
        <v>1708.9754606559286</v>
      </c>
      <c r="F50" s="132">
        <f>IF(RES_hhdet_in_tes!F50=0,0,RES_hhdet_in_tes!F50/0.086*1000000/RES_hhdet_in_new!F50)</f>
        <v>1692.7599588133523</v>
      </c>
      <c r="G50" s="132">
        <f>IF(RES_hhdet_in_tes!G50=0,0,RES_hhdet_in_tes!G50/0.086*1000000/RES_hhdet_in_new!G50)</f>
        <v>1683.003091793347</v>
      </c>
      <c r="H50" s="132">
        <f>IF(RES_hhdet_in_tes!H50=0,0,RES_hhdet_in_tes!H50/0.086*1000000/RES_hhdet_in_new!H50)</f>
        <v>1731.124517589597</v>
      </c>
      <c r="I50" s="132">
        <f>IF(RES_hhdet_in_tes!I50=0,0,RES_hhdet_in_tes!I50/0.086*1000000/RES_hhdet_in_new!I50)</f>
        <v>1634.9129384906516</v>
      </c>
      <c r="J50" s="132">
        <f>IF(RES_hhdet_in_tes!J50=0,0,RES_hhdet_in_tes!J50/0.086*1000000/RES_hhdet_in_new!J50)</f>
        <v>1738.7713072290442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1683.8786915824444</v>
      </c>
      <c r="M50" s="132">
        <f>IF(RES_hhdet_in_tes!M50=0,0,RES_hhdet_in_tes!M50/0.086*1000000/RES_hhdet_in_new!M50)</f>
        <v>1761.703986656669</v>
      </c>
      <c r="N50" s="132">
        <f>IF(RES_hhdet_in_tes!N50=0,0,RES_hhdet_in_tes!N50/0.086*1000000/RES_hhdet_in_new!N50)</f>
        <v>1702.1848699578622</v>
      </c>
      <c r="O50" s="132">
        <f>IF(RES_hhdet_in_tes!O50=0,0,RES_hhdet_in_tes!O50/0.086*1000000/RES_hhdet_in_new!O50)</f>
        <v>1712.0891056575999</v>
      </c>
      <c r="P50" s="132">
        <f>IF(RES_hhdet_in_tes!P50=0,0,RES_hhdet_in_tes!P50/0.086*1000000/RES_hhdet_in_new!P50)</f>
        <v>1731.7541117265084</v>
      </c>
      <c r="Q50" s="132">
        <f>IF(RES_hhdet_in_tes!Q50=0,0,RES_hhdet_in_tes!Q50/0.086*1000000/RES_hhdet_in_new!Q50)</f>
        <v>1716.0197391412387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1733.0251144770757</v>
      </c>
      <c r="D51" s="132">
        <f>IF(RES_hhdet_in_tes!D51=0,0,RES_hhdet_in_tes!D51/0.086*1000000/RES_hhdet_in_new!D51)</f>
        <v>1695.6137867896525</v>
      </c>
      <c r="E51" s="132">
        <f>IF(RES_hhdet_in_tes!E51=0,0,RES_hhdet_in_tes!E51/0.086*1000000/RES_hhdet_in_new!E51)</f>
        <v>1763.5388323707241</v>
      </c>
      <c r="F51" s="132">
        <f>IF(RES_hhdet_in_tes!F51=0,0,RES_hhdet_in_tes!F51/0.086*1000000/RES_hhdet_in_new!F51)</f>
        <v>1756.5104383474761</v>
      </c>
      <c r="G51" s="132">
        <f>IF(RES_hhdet_in_tes!G51=0,0,RES_hhdet_in_tes!G51/0.086*1000000/RES_hhdet_in_new!G51)</f>
        <v>1741.3269751219452</v>
      </c>
      <c r="H51" s="132">
        <f>IF(RES_hhdet_in_tes!H51=0,0,RES_hhdet_in_tes!H51/0.086*1000000/RES_hhdet_in_new!H51)</f>
        <v>1770.3886825883221</v>
      </c>
      <c r="I51" s="132">
        <f>IF(RES_hhdet_in_tes!I51=0,0,RES_hhdet_in_tes!I51/0.086*1000000/RES_hhdet_in_new!I51)</f>
        <v>1703.3977220059885</v>
      </c>
      <c r="J51" s="132">
        <f>IF(RES_hhdet_in_tes!J51=0,0,RES_hhdet_in_tes!J51/0.086*1000000/RES_hhdet_in_new!J51)</f>
        <v>1777.7381091533471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1749.4691192039502</v>
      </c>
      <c r="M51" s="132">
        <f>IF(RES_hhdet_in_tes!M51=0,0,RES_hhdet_in_tes!M51/0.086*1000000/RES_hhdet_in_new!M51)</f>
        <v>1794.0386171514751</v>
      </c>
      <c r="N51" s="132">
        <f>IF(RES_hhdet_in_tes!N51=0,0,RES_hhdet_in_tes!N51/0.086*1000000/RES_hhdet_in_new!N51)</f>
        <v>1754.7949184848553</v>
      </c>
      <c r="O51" s="132">
        <f>IF(RES_hhdet_in_tes!O51=0,0,RES_hhdet_in_tes!O51/0.086*1000000/RES_hhdet_in_new!O51)</f>
        <v>1762.5581259120897</v>
      </c>
      <c r="P51" s="132">
        <f>IF(RES_hhdet_in_tes!P51=0,0,RES_hhdet_in_tes!P51/0.086*1000000/RES_hhdet_in_new!P51)</f>
        <v>1769.6644691846789</v>
      </c>
      <c r="Q51" s="132">
        <f>IF(RES_hhdet_in_tes!Q51=0,0,RES_hhdet_in_tes!Q51/0.086*1000000/RES_hhdet_in_new!Q51)</f>
        <v>1747.7983984157463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1134.8787477947897</v>
      </c>
      <c r="D52" s="165">
        <f>IF(RES_hhdet_in_tes!D52=0,0,RES_hhdet_in_tes!D52/0.086*1000000/RES_hhdet_in_new!D51)</f>
        <v>1102.2200594599981</v>
      </c>
      <c r="E52" s="165">
        <f>IF(RES_hhdet_in_tes!E52=0,0,RES_hhdet_in_tes!E52/0.086*1000000/RES_hhdet_in_new!E51)</f>
        <v>1169.8231630179225</v>
      </c>
      <c r="F52" s="165">
        <f>IF(RES_hhdet_in_tes!F52=0,0,RES_hhdet_in_tes!F52/0.086*1000000/RES_hhdet_in_new!F51)</f>
        <v>1158.3946627707192</v>
      </c>
      <c r="G52" s="165">
        <f>IF(RES_hhdet_in_tes!G52=0,0,RES_hhdet_in_tes!G52/0.086*1000000/RES_hhdet_in_new!G51)</f>
        <v>1145.469781870916</v>
      </c>
      <c r="H52" s="165">
        <f>IF(RES_hhdet_in_tes!H52=0,0,RES_hhdet_in_tes!H52/0.086*1000000/RES_hhdet_in_new!H51)</f>
        <v>1177.2102789900596</v>
      </c>
      <c r="I52" s="165">
        <f>IF(RES_hhdet_in_tes!I52=0,0,RES_hhdet_in_tes!I52/0.086*1000000/RES_hhdet_in_new!I51)</f>
        <v>1113.4758785565132</v>
      </c>
      <c r="J52" s="165">
        <f>IF(RES_hhdet_in_tes!J52=0,0,RES_hhdet_in_tes!J52/0.086*1000000/RES_hhdet_in_new!J51)</f>
        <v>1180.8181297920403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1142.256975593579</v>
      </c>
      <c r="M52" s="165">
        <f>IF(RES_hhdet_in_tes!M52=0,0,RES_hhdet_in_tes!M52/0.086*1000000/RES_hhdet_in_new!M51)</f>
        <v>1192.5061130266663</v>
      </c>
      <c r="N52" s="165">
        <f>IF(RES_hhdet_in_tes!N52=0,0,RES_hhdet_in_tes!N52/0.086*1000000/RES_hhdet_in_new!N51)</f>
        <v>1148.1211857670953</v>
      </c>
      <c r="O52" s="165">
        <f>IF(RES_hhdet_in_tes!O52=0,0,RES_hhdet_in_tes!O52/0.086*1000000/RES_hhdet_in_new!O51)</f>
        <v>1152.8100337046828</v>
      </c>
      <c r="P52" s="165">
        <f>IF(RES_hhdet_in_tes!P52=0,0,RES_hhdet_in_tes!P52/0.086*1000000/RES_hhdet_in_new!P51)</f>
        <v>1162.2028276729447</v>
      </c>
      <c r="Q52" s="165">
        <f>IF(RES_hhdet_in_tes!Q52=0,0,RES_hhdet_in_tes!Q52/0.086*1000000/RES_hhdet_in_new!Q51)</f>
        <v>1148.010171990016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598.14636668228638</v>
      </c>
      <c r="D53" s="164">
        <f>IF(RES_hhdet_in_tes!D53=0,0,RES_hhdet_in_tes!D53/0.086*1000000/RES_hhdet_in_new!D51)</f>
        <v>593.39372732965433</v>
      </c>
      <c r="E53" s="164">
        <f>IF(RES_hhdet_in_tes!E53=0,0,RES_hhdet_in_tes!E53/0.086*1000000/RES_hhdet_in_new!E51)</f>
        <v>593.71566935280123</v>
      </c>
      <c r="F53" s="164">
        <f>IF(RES_hhdet_in_tes!F53=0,0,RES_hhdet_in_tes!F53/0.086*1000000/RES_hhdet_in_new!F51)</f>
        <v>598.11577557675685</v>
      </c>
      <c r="G53" s="164">
        <f>IF(RES_hhdet_in_tes!G53=0,0,RES_hhdet_in_tes!G53/0.086*1000000/RES_hhdet_in_new!G51)</f>
        <v>595.85719325102912</v>
      </c>
      <c r="H53" s="164">
        <f>IF(RES_hhdet_in_tes!H53=0,0,RES_hhdet_in_tes!H53/0.086*1000000/RES_hhdet_in_new!H51)</f>
        <v>593.17840359826221</v>
      </c>
      <c r="I53" s="164">
        <f>IF(RES_hhdet_in_tes!I53=0,0,RES_hhdet_in_tes!I53/0.086*1000000/RES_hhdet_in_new!I51)</f>
        <v>589.92184344947555</v>
      </c>
      <c r="J53" s="164">
        <f>IF(RES_hhdet_in_tes!J53=0,0,RES_hhdet_in_tes!J53/0.086*1000000/RES_hhdet_in_new!J51)</f>
        <v>596.91997936130656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607.21214361037084</v>
      </c>
      <c r="M53" s="164">
        <f>IF(RES_hhdet_in_tes!M53=0,0,RES_hhdet_in_tes!M53/0.086*1000000/RES_hhdet_in_new!M51)</f>
        <v>601.53250412480872</v>
      </c>
      <c r="N53" s="164">
        <f>IF(RES_hhdet_in_tes!N53=0,0,RES_hhdet_in_tes!N53/0.086*1000000/RES_hhdet_in_new!N51)</f>
        <v>606.67373271776023</v>
      </c>
      <c r="O53" s="164">
        <f>IF(RES_hhdet_in_tes!O53=0,0,RES_hhdet_in_tes!O53/0.086*1000000/RES_hhdet_in_new!O51)</f>
        <v>609.7480922074069</v>
      </c>
      <c r="P53" s="164">
        <f>IF(RES_hhdet_in_tes!P53=0,0,RES_hhdet_in_tes!P53/0.086*1000000/RES_hhdet_in_new!P51)</f>
        <v>607.46164151173389</v>
      </c>
      <c r="Q53" s="164">
        <f>IF(RES_hhdet_in_tes!Q53=0,0,RES_hhdet_in_tes!Q53/0.086*1000000/RES_hhdet_in_new!Q51)</f>
        <v>599.78822642573027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2055.9126770519747</v>
      </c>
      <c r="D54" s="162">
        <f>IF(RES_hhdet_in_tes!D54=0,0,RES_hhdet_in_tes!D54/0.086*1000000/RES_hhdet_in_new!D54)</f>
        <v>2331.5962985315518</v>
      </c>
      <c r="E54" s="162">
        <f>IF(RES_hhdet_in_tes!E54=0,0,RES_hhdet_in_tes!E54/0.086*1000000/RES_hhdet_in_new!E54)</f>
        <v>2193.6396240414488</v>
      </c>
      <c r="F54" s="162">
        <f>IF(RES_hhdet_in_tes!F54=0,0,RES_hhdet_in_tes!F54/0.086*1000000/RES_hhdet_in_new!F54)</f>
        <v>2344.0648759775349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2133.3964466776529</v>
      </c>
      <c r="I54" s="162">
        <f>IF(RES_hhdet_in_tes!I54=0,0,RES_hhdet_in_tes!I54/0.086*1000000/RES_hhdet_in_new!I54)</f>
        <v>2142.2607033284312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2056.3047670462829</v>
      </c>
      <c r="L54" s="162">
        <f>IF(RES_hhdet_in_tes!L54=0,0,RES_hhdet_in_tes!L54/0.086*1000000/RES_hhdet_in_new!L54)</f>
        <v>1948.0051727074904</v>
      </c>
      <c r="M54" s="162">
        <f>IF(RES_hhdet_in_tes!M54=0,0,RES_hhdet_in_tes!M54/0.086*1000000/RES_hhdet_in_new!M54)</f>
        <v>1908.6520167977831</v>
      </c>
      <c r="N54" s="162">
        <f>IF(RES_hhdet_in_tes!N54=0,0,RES_hhdet_in_tes!N54/0.086*1000000/RES_hhdet_in_new!N54)</f>
        <v>2240.4160648332913</v>
      </c>
      <c r="O54" s="162">
        <f>IF(RES_hhdet_in_tes!O54=0,0,RES_hhdet_in_tes!O54/0.086*1000000/RES_hhdet_in_new!O54)</f>
        <v>2339.7769729065367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1974.668442416885</v>
      </c>
      <c r="D55" s="160">
        <f>IF(RES_hhdet_in_tes!D55=0,0,RES_hhdet_in_tes!D55/0.086*1000000/RES_hhdet_in_new!D55)</f>
        <v>2161.0781620509192</v>
      </c>
      <c r="E55" s="160">
        <f>IF(RES_hhdet_in_tes!E55=0,0,RES_hhdet_in_tes!E55/0.086*1000000/RES_hhdet_in_new!E55)</f>
        <v>2073.019974870715</v>
      </c>
      <c r="F55" s="160">
        <f>IF(RES_hhdet_in_tes!F55=0,0,RES_hhdet_in_tes!F55/0.086*1000000/RES_hhdet_in_new!F55)</f>
        <v>2171.3109679579979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2013.4244459300321</v>
      </c>
      <c r="I55" s="160">
        <f>IF(RES_hhdet_in_tes!I55=0,0,RES_hhdet_in_tes!I55/0.086*1000000/RES_hhdet_in_new!I55)</f>
        <v>2010.7774679519559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1955.5476868082401</v>
      </c>
      <c r="L55" s="160">
        <f>IF(RES_hhdet_in_tes!L55=0,0,RES_hhdet_in_tes!L55/0.086*1000000/RES_hhdet_in_new!L55)</f>
        <v>1892.8319069759089</v>
      </c>
      <c r="M55" s="160">
        <f>IF(RES_hhdet_in_tes!M55=0,0,RES_hhdet_in_tes!M55/0.086*1000000/RES_hhdet_in_new!M55)</f>
        <v>1857.4734633431858</v>
      </c>
      <c r="N55" s="160">
        <f>IF(RES_hhdet_in_tes!N55=0,0,RES_hhdet_in_tes!N55/0.086*1000000/RES_hhdet_in_new!N55)</f>
        <v>2074.7554299992285</v>
      </c>
      <c r="O55" s="160">
        <f>IF(RES_hhdet_in_tes!O55=0,0,RES_hhdet_in_tes!O55/0.086*1000000/RES_hhdet_in_new!O55)</f>
        <v>2143.2678217075418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1376.5200577277997</v>
      </c>
      <c r="D56" s="156">
        <f>IF(RES_hhdet_in_tes!D56=0,0,RES_hhdet_in_tes!D56/0.086*1000000/RES_hhdet_in_new!D55)</f>
        <v>1567.6791049637784</v>
      </c>
      <c r="E56" s="156">
        <f>IF(RES_hhdet_in_tes!E56=0,0,RES_hhdet_in_tes!E56/0.086*1000000/RES_hhdet_in_new!E55)</f>
        <v>1479.3139329361729</v>
      </c>
      <c r="F56" s="156">
        <f>IF(RES_hhdet_in_tes!F56=0,0,RES_hhdet_in_tes!F56/0.086*1000000/RES_hhdet_in_new!F55)</f>
        <v>1573.2012572625792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1420.2841358808746</v>
      </c>
      <c r="I56" s="156">
        <f>IF(RES_hhdet_in_tes!I56=0,0,RES_hhdet_in_tes!I56/0.086*1000000/RES_hhdet_in_new!I55)</f>
        <v>1420.8917669455925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1360.9065933776631</v>
      </c>
      <c r="L56" s="156">
        <f>IF(RES_hhdet_in_tes!L56=0,0,RES_hhdet_in_tes!L56/0.086*1000000/RES_hhdet_in_new!L55)</f>
        <v>1285.4242869596151</v>
      </c>
      <c r="M56" s="156">
        <f>IF(RES_hhdet_in_tes!M56=0,0,RES_hhdet_in_tes!M56/0.086*1000000/RES_hhdet_in_new!M55)</f>
        <v>1255.7933431990516</v>
      </c>
      <c r="N56" s="156">
        <f>IF(RES_hhdet_in_tes!N56=0,0,RES_hhdet_in_tes!N56/0.086*1000000/RES_hhdet_in_new!N55)</f>
        <v>1467.953102562645</v>
      </c>
      <c r="O56" s="156">
        <f>IF(RES_hhdet_in_tes!O56=0,0,RES_hhdet_in_tes!O56/0.086*1000000/RES_hhdet_in_new!O55)</f>
        <v>1533.4174732793222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598.14838468908556</v>
      </c>
      <c r="D57" s="156">
        <f>IF(RES_hhdet_in_tes!D57=0,0,RES_hhdet_in_tes!D57/0.086*1000000/RES_hhdet_in_new!D55)</f>
        <v>593.39905708714082</v>
      </c>
      <c r="E57" s="156">
        <f>IF(RES_hhdet_in_tes!E57=0,0,RES_hhdet_in_tes!E57/0.086*1000000/RES_hhdet_in_new!E55)</f>
        <v>593.7060419345421</v>
      </c>
      <c r="F57" s="156">
        <f>IF(RES_hhdet_in_tes!F57=0,0,RES_hhdet_in_tes!F57/0.086*1000000/RES_hhdet_in_new!F55)</f>
        <v>598.1097106954187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593.14031004915751</v>
      </c>
      <c r="I57" s="156">
        <f>IF(RES_hhdet_in_tes!I57=0,0,RES_hhdet_in_tes!I57/0.086*1000000/RES_hhdet_in_new!I55)</f>
        <v>589.88570100636355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594.64109343057703</v>
      </c>
      <c r="L57" s="156">
        <f>IF(RES_hhdet_in_tes!L57=0,0,RES_hhdet_in_tes!L57/0.086*1000000/RES_hhdet_in_new!L55)</f>
        <v>607.40762001629412</v>
      </c>
      <c r="M57" s="156">
        <f>IF(RES_hhdet_in_tes!M57=0,0,RES_hhdet_in_tes!M57/0.086*1000000/RES_hhdet_in_new!M55)</f>
        <v>601.68012014413398</v>
      </c>
      <c r="N57" s="156">
        <f>IF(RES_hhdet_in_tes!N57=0,0,RES_hhdet_in_tes!N57/0.086*1000000/RES_hhdet_in_new!N55)</f>
        <v>606.80232743658337</v>
      </c>
      <c r="O57" s="156">
        <f>IF(RES_hhdet_in_tes!O57=0,0,RES_hhdet_in_tes!O57/0.086*1000000/RES_hhdet_in_new!O55)</f>
        <v>609.85034842821915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728.07217457201489</v>
      </c>
      <c r="D58" s="157">
        <f>IF(SUM(RES_hhdet_in_tes!D59:D60)=0,0,SUM(RES_hhdet_in_tes!D59:D60)/0.086*1000000/SUM(RES_hhdet_in_new!D59:D60))</f>
        <v>779.49379243761598</v>
      </c>
      <c r="E58" s="157">
        <f>IF(SUM(RES_hhdet_in_tes!E59:E60)=0,0,SUM(RES_hhdet_in_tes!E59:E60)/0.086*1000000/SUM(RES_hhdet_in_new!E59:E60))</f>
        <v>824.7607564021248</v>
      </c>
      <c r="F58" s="157">
        <f>IF(SUM(RES_hhdet_in_tes!F59:F60)=0,0,SUM(RES_hhdet_in_tes!F59:F60)/0.086*1000000/SUM(RES_hhdet_in_new!F59:F60))</f>
        <v>843.05524963052403</v>
      </c>
      <c r="G58" s="157">
        <f>IF(SUM(RES_hhdet_in_tes!G59:G60)=0,0,SUM(RES_hhdet_in_tes!G59:G60)/0.086*1000000/SUM(RES_hhdet_in_new!G59:G60))</f>
        <v>876.02848159714097</v>
      </c>
      <c r="H58" s="157">
        <f>IF(SUM(RES_hhdet_in_tes!H59:H60)=0,0,SUM(RES_hhdet_in_tes!H59:H60)/0.086*1000000/SUM(RES_hhdet_in_new!H59:H60))</f>
        <v>828.09981061925907</v>
      </c>
      <c r="I58" s="157">
        <f>IF(SUM(RES_hhdet_in_tes!I59:I60)=0,0,SUM(RES_hhdet_in_tes!I59:I60)/0.086*1000000/SUM(RES_hhdet_in_new!I59:I60))</f>
        <v>827.22706239744991</v>
      </c>
      <c r="J58" s="157">
        <f>IF(SUM(RES_hhdet_in_tes!J59:J60)=0,0,SUM(RES_hhdet_in_tes!J59:J60)/0.086*1000000/SUM(RES_hhdet_in_new!J59:J60))</f>
        <v>744.88336209840361</v>
      </c>
      <c r="K58" s="157">
        <f>IF(SUM(RES_hhdet_in_tes!K59:K60)=0,0,SUM(RES_hhdet_in_tes!K59:K60)/0.086*1000000/SUM(RES_hhdet_in_new!K59:K60))</f>
        <v>750.77504210777909</v>
      </c>
      <c r="L58" s="157">
        <f>IF(SUM(RES_hhdet_in_tes!L59:L60)=0,0,SUM(RES_hhdet_in_tes!L59:L60)/0.086*1000000/SUM(RES_hhdet_in_new!L59:L60))</f>
        <v>719.33674394927834</v>
      </c>
      <c r="M58" s="157">
        <f>IF(SUM(RES_hhdet_in_tes!M59:M60)=0,0,SUM(RES_hhdet_in_tes!M59:M60)/0.086*1000000/SUM(RES_hhdet_in_new!M59:M60))</f>
        <v>728.7050881829565</v>
      </c>
      <c r="N58" s="157">
        <f>IF(SUM(RES_hhdet_in_tes!N59:N60)=0,0,SUM(RES_hhdet_in_tes!N59:N60)/0.086*1000000/SUM(RES_hhdet_in_new!N59:N60))</f>
        <v>792.06067974092014</v>
      </c>
      <c r="O58" s="157">
        <f>IF(SUM(RES_hhdet_in_tes!O59:O60)=0,0,SUM(RES_hhdet_in_tes!O59:O60)/0.086*1000000/SUM(RES_hhdet_in_new!O59:O60))</f>
        <v>821.3239658855166</v>
      </c>
      <c r="P58" s="157">
        <f>IF(SUM(RES_hhdet_in_tes!P59:P60)=0,0,SUM(RES_hhdet_in_tes!P59:P60)/0.086*1000000/SUM(RES_hhdet_in_new!P59:P60))</f>
        <v>863.30853939230781</v>
      </c>
      <c r="Q58" s="157">
        <f>IF(SUM(RES_hhdet_in_tes!Q59:Q60)=0,0,SUM(RES_hhdet_in_tes!Q59:Q60)/0.086*1000000/SUM(RES_hhdet_in_new!Q59:Q60))</f>
        <v>947.94487125653598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728.07217457201489</v>
      </c>
      <c r="D60" s="57">
        <f>IF(RES_hhdet_in_tes!D60=0,0,RES_hhdet_in_tes!D60/0.086*1000000/RES_hhdet_in_new!D60)</f>
        <v>779.49379243761598</v>
      </c>
      <c r="E60" s="57">
        <f>IF(RES_hhdet_in_tes!E60=0,0,RES_hhdet_in_tes!E60/0.086*1000000/RES_hhdet_in_new!E60)</f>
        <v>824.7607564021248</v>
      </c>
      <c r="F60" s="57">
        <f>IF(RES_hhdet_in_tes!F60=0,0,RES_hhdet_in_tes!F60/0.086*1000000/RES_hhdet_in_new!F60)</f>
        <v>843.05524963052403</v>
      </c>
      <c r="G60" s="57">
        <f>IF(RES_hhdet_in_tes!G60=0,0,RES_hhdet_in_tes!G60/0.086*1000000/RES_hhdet_in_new!G60)</f>
        <v>876.02848159714097</v>
      </c>
      <c r="H60" s="57">
        <f>IF(RES_hhdet_in_tes!H60=0,0,RES_hhdet_in_tes!H60/0.086*1000000/RES_hhdet_in_new!H60)</f>
        <v>828.09981061925907</v>
      </c>
      <c r="I60" s="57">
        <f>IF(RES_hhdet_in_tes!I60=0,0,RES_hhdet_in_tes!I60/0.086*1000000/RES_hhdet_in_new!I60)</f>
        <v>827.22706239744991</v>
      </c>
      <c r="J60" s="57">
        <f>IF(RES_hhdet_in_tes!J60=0,0,RES_hhdet_in_tes!J60/0.086*1000000/RES_hhdet_in_new!J60)</f>
        <v>744.88336209840361</v>
      </c>
      <c r="K60" s="57">
        <f>IF(RES_hhdet_in_tes!K60=0,0,RES_hhdet_in_tes!K60/0.086*1000000/RES_hhdet_in_new!K60)</f>
        <v>750.77504210777909</v>
      </c>
      <c r="L60" s="57">
        <f>IF(RES_hhdet_in_tes!L60=0,0,RES_hhdet_in_tes!L60/0.086*1000000/RES_hhdet_in_new!L60)</f>
        <v>719.33674394927834</v>
      </c>
      <c r="M60" s="57">
        <f>IF(RES_hhdet_in_tes!M60=0,0,RES_hhdet_in_tes!M60/0.086*1000000/RES_hhdet_in_new!M60)</f>
        <v>728.7050881829565</v>
      </c>
      <c r="N60" s="57">
        <f>IF(RES_hhdet_in_tes!N60=0,0,RES_hhdet_in_tes!N60/0.086*1000000/RES_hhdet_in_new!N60)</f>
        <v>792.06067974092014</v>
      </c>
      <c r="O60" s="57">
        <f>IF(RES_hhdet_in_tes!O60=0,0,RES_hhdet_in_tes!O60/0.086*1000000/RES_hhdet_in_new!O60)</f>
        <v>821.3239658855166</v>
      </c>
      <c r="P60" s="57">
        <f>IF(RES_hhdet_in_tes!P60=0,0,RES_hhdet_in_tes!P60/0.086*1000000/RES_hhdet_in_new!P60)</f>
        <v>863.30853939230781</v>
      </c>
      <c r="Q60" s="57">
        <f>IF(RES_hhdet_in_tes!Q60=0,0,RES_hhdet_in_tes!Q60/0.086*1000000/RES_hhdet_in_new!Q60)</f>
        <v>947.94487125653598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16223.3503601869</v>
      </c>
      <c r="D62" s="168">
        <f t="shared" ref="D62" si="52">SUM(D63,D66,D68,D77)</f>
        <v>15631.626277668862</v>
      </c>
      <c r="E62" s="168">
        <f t="shared" ref="E62" si="53">SUM(E63,E66,E68,E77)</f>
        <v>16296.732760736406</v>
      </c>
      <c r="F62" s="168">
        <f t="shared" ref="F62" si="54">SUM(F63,F66,F68,F77)</f>
        <v>16918.263714818513</v>
      </c>
      <c r="G62" s="168">
        <f t="shared" ref="G62" si="55">SUM(G63,G66,G68,G77)</f>
        <v>16229.381558681353</v>
      </c>
      <c r="H62" s="168">
        <f t="shared" ref="H62" si="56">SUM(H63,H66,H68,H77)</f>
        <v>14449.544426703271</v>
      </c>
      <c r="I62" s="168">
        <f t="shared" ref="I62" si="57">SUM(I63,I66,I68,I77)</f>
        <v>13757.971441263897</v>
      </c>
      <c r="J62" s="168">
        <f t="shared" ref="J62" si="58">SUM(J63,J66,J68,J77)</f>
        <v>13962.031207215885</v>
      </c>
      <c r="K62" s="168">
        <f t="shared" ref="K62" si="59">SUM(K63,K66,K68,K77)</f>
        <v>13568.155445424594</v>
      </c>
      <c r="L62" s="168">
        <f t="shared" ref="L62" si="60">SUM(L63,L66,L68,L77)</f>
        <v>15856.389163530868</v>
      </c>
      <c r="M62" s="168">
        <f t="shared" ref="M62" si="61">SUM(M63,M66,M68,M77)</f>
        <v>12715.745424396182</v>
      </c>
      <c r="N62" s="168">
        <f t="shared" ref="N62" si="62">SUM(N63,N66,N68,N77)</f>
        <v>13788.199817684175</v>
      </c>
      <c r="O62" s="168">
        <f t="shared" ref="O62" si="63">SUM(O63,O66,O68,O77)</f>
        <v>14935.678098780654</v>
      </c>
      <c r="P62" s="168">
        <f t="shared" ref="P62" si="64">SUM(P63,P66,P68,P77)</f>
        <v>12453.436890349609</v>
      </c>
      <c r="Q62" s="168">
        <f t="shared" ref="Q62" si="65">SUM(Q63,Q66,Q68,Q77)</f>
        <v>13625.779310501803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12344.325020094324</v>
      </c>
      <c r="D63" s="157">
        <f t="shared" si="66"/>
        <v>11786.778981655119</v>
      </c>
      <c r="E63" s="157">
        <f t="shared" si="66"/>
        <v>11978.855435028061</v>
      </c>
      <c r="F63" s="157">
        <f t="shared" si="66"/>
        <v>12935.5030595641</v>
      </c>
      <c r="G63" s="157">
        <f t="shared" si="66"/>
        <v>11880.538849690758</v>
      </c>
      <c r="H63" s="157">
        <f t="shared" si="66"/>
        <v>10586.595894053624</v>
      </c>
      <c r="I63" s="157">
        <f t="shared" si="66"/>
        <v>9730.3166917793151</v>
      </c>
      <c r="J63" s="157">
        <f t="shared" si="66"/>
        <v>9896.9831931466233</v>
      </c>
      <c r="K63" s="157">
        <f t="shared" si="66"/>
        <v>9372.6748524127361</v>
      </c>
      <c r="L63" s="157">
        <f t="shared" si="66"/>
        <v>11600.585683100035</v>
      </c>
      <c r="M63" s="157">
        <f t="shared" si="66"/>
        <v>8410.4366112654916</v>
      </c>
      <c r="N63" s="157">
        <f t="shared" si="66"/>
        <v>9394.2119474391184</v>
      </c>
      <c r="O63" s="157">
        <f t="shared" si="66"/>
        <v>10630.586236113137</v>
      </c>
      <c r="P63" s="157">
        <f t="shared" si="66"/>
        <v>7791.1903868605759</v>
      </c>
      <c r="Q63" s="157">
        <f t="shared" si="66"/>
        <v>9274.0980482978048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11942.407719988529</v>
      </c>
      <c r="D64" s="156">
        <f>IF(RES_hhdet_in_tes!D64=0,0,RES_hhdet_in_tes!D64/0.086*1000000/RES_hhdet_in_new!D64)</f>
        <v>11138.964657880142</v>
      </c>
      <c r="E64" s="156">
        <f>IF(RES_hhdet_in_tes!E64=0,0,RES_hhdet_in_tes!E64/0.086*1000000/RES_hhdet_in_new!E64)</f>
        <v>11399.162612394684</v>
      </c>
      <c r="F64" s="156">
        <f>IF(RES_hhdet_in_tes!F64=0,0,RES_hhdet_in_tes!F64/0.086*1000000/RES_hhdet_in_new!F64)</f>
        <v>12259.88211581316</v>
      </c>
      <c r="G64" s="156">
        <f>IF(RES_hhdet_in_tes!G64=0,0,RES_hhdet_in_tes!G64/0.086*1000000/RES_hhdet_in_new!G64)</f>
        <v>11261.788519777581</v>
      </c>
      <c r="H64" s="156">
        <f>IF(RES_hhdet_in_tes!H64=0,0,RES_hhdet_in_tes!H64/0.086*1000000/RES_hhdet_in_new!H64)</f>
        <v>10176.050662919142</v>
      </c>
      <c r="I64" s="156">
        <f>IF(RES_hhdet_in_tes!I64=0,0,RES_hhdet_in_tes!I64/0.086*1000000/RES_hhdet_in_new!I64)</f>
        <v>9337.2043022079415</v>
      </c>
      <c r="J64" s="156">
        <f>IF(RES_hhdet_in_tes!J64=0,0,RES_hhdet_in_tes!J64/0.086*1000000/RES_hhdet_in_new!J64)</f>
        <v>9726.3993224428705</v>
      </c>
      <c r="K64" s="156">
        <f>IF(RES_hhdet_in_tes!K64=0,0,RES_hhdet_in_tes!K64/0.086*1000000/RES_hhdet_in_new!K64)</f>
        <v>9188.4261759163801</v>
      </c>
      <c r="L64" s="156">
        <f>IF(RES_hhdet_in_tes!L64=0,0,RES_hhdet_in_tes!L64/0.086*1000000/RES_hhdet_in_new!L64)</f>
        <v>11465.204307096235</v>
      </c>
      <c r="M64" s="156">
        <f>IF(RES_hhdet_in_tes!M64=0,0,RES_hhdet_in_tes!M64/0.086*1000000/RES_hhdet_in_new!M64)</f>
        <v>8308.4678420703749</v>
      </c>
      <c r="N64" s="156">
        <f>IF(RES_hhdet_in_tes!N64=0,0,RES_hhdet_in_tes!N64/0.086*1000000/RES_hhdet_in_new!N64)</f>
        <v>9211.7193430450297</v>
      </c>
      <c r="O64" s="156">
        <f>IF(RES_hhdet_in_tes!O64=0,0,RES_hhdet_in_tes!O64/0.086*1000000/RES_hhdet_in_new!O64)</f>
        <v>10435.36795195424</v>
      </c>
      <c r="P64" s="156">
        <f>IF(RES_hhdet_in_tes!P64=0,0,RES_hhdet_in_tes!P64/0.086*1000000/RES_hhdet_in_new!P64)</f>
        <v>7593.909389292462</v>
      </c>
      <c r="Q64" s="156">
        <f>IF(RES_hhdet_in_tes!Q64=0,0,RES_hhdet_in_tes!Q64/0.086*1000000/RES_hhdet_in_new!Q64)</f>
        <v>9059.066720705363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401.91730010579607</v>
      </c>
      <c r="D65" s="156">
        <f>IF(RES_hhdet_in_tes!D65=0,0,RES_hhdet_in_tes!D65/0.086*1000000/RES_hhdet_in_new!D64)</f>
        <v>647.81432377497663</v>
      </c>
      <c r="E65" s="156">
        <f>IF(RES_hhdet_in_tes!E65=0,0,RES_hhdet_in_tes!E65/0.086*1000000/RES_hhdet_in_new!E64)</f>
        <v>579.69282263337686</v>
      </c>
      <c r="F65" s="156">
        <f>IF(RES_hhdet_in_tes!F65=0,0,RES_hhdet_in_tes!F65/0.086*1000000/RES_hhdet_in_new!F64)</f>
        <v>675.6209437509408</v>
      </c>
      <c r="G65" s="156">
        <f>IF(RES_hhdet_in_tes!G65=0,0,RES_hhdet_in_tes!G65/0.086*1000000/RES_hhdet_in_new!G64)</f>
        <v>618.75032991317642</v>
      </c>
      <c r="H65" s="156">
        <f>IF(RES_hhdet_in_tes!H65=0,0,RES_hhdet_in_tes!H65/0.086*1000000/RES_hhdet_in_new!H64)</f>
        <v>410.5452311344809</v>
      </c>
      <c r="I65" s="156">
        <f>IF(RES_hhdet_in_tes!I65=0,0,RES_hhdet_in_tes!I65/0.086*1000000/RES_hhdet_in_new!I64)</f>
        <v>393.11238957137397</v>
      </c>
      <c r="J65" s="156">
        <f>IF(RES_hhdet_in_tes!J65=0,0,RES_hhdet_in_tes!J65/0.086*1000000/RES_hhdet_in_new!J64)</f>
        <v>170.58387070375332</v>
      </c>
      <c r="K65" s="156">
        <f>IF(RES_hhdet_in_tes!K65=0,0,RES_hhdet_in_tes!K65/0.086*1000000/RES_hhdet_in_new!K64)</f>
        <v>184.24867649635655</v>
      </c>
      <c r="L65" s="156">
        <f>IF(RES_hhdet_in_tes!L65=0,0,RES_hhdet_in_tes!L65/0.086*1000000/RES_hhdet_in_new!L64)</f>
        <v>135.38137600379966</v>
      </c>
      <c r="M65" s="156">
        <f>IF(RES_hhdet_in_tes!M65=0,0,RES_hhdet_in_tes!M65/0.086*1000000/RES_hhdet_in_new!M64)</f>
        <v>101.96876919511604</v>
      </c>
      <c r="N65" s="156">
        <f>IF(RES_hhdet_in_tes!N65=0,0,RES_hhdet_in_tes!N65/0.086*1000000/RES_hhdet_in_new!N64)</f>
        <v>182.49260439408866</v>
      </c>
      <c r="O65" s="156">
        <f>IF(RES_hhdet_in_tes!O65=0,0,RES_hhdet_in_tes!O65/0.086*1000000/RES_hhdet_in_new!O64)</f>
        <v>195.21828415889595</v>
      </c>
      <c r="P65" s="156">
        <f>IF(RES_hhdet_in_tes!P65=0,0,RES_hhdet_in_tes!P65/0.086*1000000/RES_hhdet_in_new!P64)</f>
        <v>197.28099756811412</v>
      </c>
      <c r="Q65" s="156">
        <f>IF(RES_hhdet_in_tes!Q65=0,0,RES_hhdet_in_tes!Q65/0.086*1000000/RES_hhdet_in_new!Q64)</f>
        <v>215.03132759244198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1555.3806947283697</v>
      </c>
      <c r="D66" s="157">
        <f t="shared" si="67"/>
        <v>1550.7428743430994</v>
      </c>
      <c r="E66" s="157">
        <f t="shared" si="67"/>
        <v>1552.5555817717266</v>
      </c>
      <c r="F66" s="157">
        <f t="shared" si="67"/>
        <v>1563.177766651567</v>
      </c>
      <c r="G66" s="157">
        <f t="shared" si="67"/>
        <v>1583.6758732449446</v>
      </c>
      <c r="H66" s="157">
        <f t="shared" si="67"/>
        <v>1568.5568595987531</v>
      </c>
      <c r="I66" s="157">
        <f t="shared" si="67"/>
        <v>1579.2707030118268</v>
      </c>
      <c r="J66" s="157">
        <f t="shared" si="67"/>
        <v>1827.7381406711834</v>
      </c>
      <c r="K66" s="157">
        <f t="shared" si="67"/>
        <v>1881.1902307626035</v>
      </c>
      <c r="L66" s="157">
        <f t="shared" si="67"/>
        <v>1879.6626560539778</v>
      </c>
      <c r="M66" s="157">
        <f t="shared" si="67"/>
        <v>1910.9109689079232</v>
      </c>
      <c r="N66" s="157">
        <f t="shared" si="67"/>
        <v>1938.6507930707664</v>
      </c>
      <c r="O66" s="157">
        <f t="shared" si="67"/>
        <v>1923.1157374509903</v>
      </c>
      <c r="P66" s="157">
        <f t="shared" si="67"/>
        <v>1919.3581587256633</v>
      </c>
      <c r="Q66" s="157">
        <f t="shared" si="67"/>
        <v>2000.1143601860576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1555.3806947283697</v>
      </c>
      <c r="D67" s="156">
        <f>IF(RES_hhdet_in_tes!D67=0,0,RES_hhdet_in_tes!D67/0.086*1000000/RES_hhdet_in_new!D67)</f>
        <v>1550.7428743430994</v>
      </c>
      <c r="E67" s="156">
        <f>IF(RES_hhdet_in_tes!E67=0,0,RES_hhdet_in_tes!E67/0.086*1000000/RES_hhdet_in_new!E67)</f>
        <v>1552.5555817717266</v>
      </c>
      <c r="F67" s="156">
        <f>IF(RES_hhdet_in_tes!F67=0,0,RES_hhdet_in_tes!F67/0.086*1000000/RES_hhdet_in_new!F67)</f>
        <v>1563.177766651567</v>
      </c>
      <c r="G67" s="156">
        <f>IF(RES_hhdet_in_tes!G67=0,0,RES_hhdet_in_tes!G67/0.086*1000000/RES_hhdet_in_new!G67)</f>
        <v>1583.6758732449446</v>
      </c>
      <c r="H67" s="156">
        <f>IF(RES_hhdet_in_tes!H67=0,0,RES_hhdet_in_tes!H67/0.086*1000000/RES_hhdet_in_new!H67)</f>
        <v>1568.5568595987531</v>
      </c>
      <c r="I67" s="156">
        <f>IF(RES_hhdet_in_tes!I67=0,0,RES_hhdet_in_tes!I67/0.086*1000000/RES_hhdet_in_new!I67)</f>
        <v>1579.2707030118268</v>
      </c>
      <c r="J67" s="156">
        <f>IF(RES_hhdet_in_tes!J67=0,0,RES_hhdet_in_tes!J67/0.086*1000000/RES_hhdet_in_new!J67)</f>
        <v>1827.7381406711834</v>
      </c>
      <c r="K67" s="156">
        <f>IF(RES_hhdet_in_tes!K67=0,0,RES_hhdet_in_tes!K67/0.086*1000000/RES_hhdet_in_new!K67)</f>
        <v>1881.1902307626035</v>
      </c>
      <c r="L67" s="156">
        <f>IF(RES_hhdet_in_tes!L67=0,0,RES_hhdet_in_tes!L67/0.086*1000000/RES_hhdet_in_new!L67)</f>
        <v>1879.6626560539778</v>
      </c>
      <c r="M67" s="156">
        <f>IF(RES_hhdet_in_tes!M67=0,0,RES_hhdet_in_tes!M67/0.086*1000000/RES_hhdet_in_new!M67)</f>
        <v>1910.9109689079232</v>
      </c>
      <c r="N67" s="156">
        <f>IF(RES_hhdet_in_tes!N67=0,0,RES_hhdet_in_tes!N67/0.086*1000000/RES_hhdet_in_new!N67)</f>
        <v>1938.6507930707664</v>
      </c>
      <c r="O67" s="156">
        <f>IF(RES_hhdet_in_tes!O67=0,0,RES_hhdet_in_tes!O67/0.086*1000000/RES_hhdet_in_new!O67)</f>
        <v>1923.1157374509903</v>
      </c>
      <c r="P67" s="156">
        <f>IF(RES_hhdet_in_tes!P67=0,0,RES_hhdet_in_tes!P67/0.086*1000000/RES_hhdet_in_new!P67)</f>
        <v>1919.3581587256633</v>
      </c>
      <c r="Q67" s="156">
        <f>IF(RES_hhdet_in_tes!Q67=0,0,RES_hhdet_in_tes!Q67/0.086*1000000/RES_hhdet_in_new!Q67)</f>
        <v>2000.1143601860576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1704.4801753174011</v>
      </c>
      <c r="D68" s="157">
        <f>IF(SUM(RES_hhdet_in_tes!D69:D70,RES_hhdet_in_tes!D73:D74)=0,0,SUM(RES_hhdet_in_tes!D69:D70,RES_hhdet_in_tes!D73:D74)/0.086*1000000/SUM(RES_hhdet_in_new!D69:D70,RES_hhdet_in_new!D73:D74))</f>
        <v>1684.0892917472945</v>
      </c>
      <c r="E68" s="157">
        <f>IF(SUM(RES_hhdet_in_tes!E69:E70,RES_hhdet_in_tes!E73:E74)=0,0,SUM(RES_hhdet_in_tes!E69:E70,RES_hhdet_in_tes!E73:E74)/0.086*1000000/SUM(RES_hhdet_in_new!E69:E70,RES_hhdet_in_new!E73:E74))</f>
        <v>2035.1699205063494</v>
      </c>
      <c r="F68" s="157">
        <f>IF(SUM(RES_hhdet_in_tes!F69:F70,RES_hhdet_in_tes!F73:F74)=0,0,SUM(RES_hhdet_in_tes!F69:F70,RES_hhdet_in_tes!F73:F74)/0.086*1000000/SUM(RES_hhdet_in_new!F69:F70,RES_hhdet_in_new!F73:F74))</f>
        <v>1748.6435709387756</v>
      </c>
      <c r="G68" s="157">
        <f>IF(SUM(RES_hhdet_in_tes!G69:G70,RES_hhdet_in_tes!G73:G74)=0,0,SUM(RES_hhdet_in_tes!G69:G70,RES_hhdet_in_tes!G73:G74)/0.086*1000000/SUM(RES_hhdet_in_new!G69:G70,RES_hhdet_in_new!G73:G74))</f>
        <v>2023.7876720502522</v>
      </c>
      <c r="H68" s="157">
        <f>IF(SUM(RES_hhdet_in_tes!H69:H70,RES_hhdet_in_tes!H73:H74)=0,0,SUM(RES_hhdet_in_tes!H69:H70,RES_hhdet_in_tes!H73:H74)/0.086*1000000/SUM(RES_hhdet_in_new!H69:H70,RES_hhdet_in_new!H73:H74))</f>
        <v>1655.8623831316943</v>
      </c>
      <c r="I68" s="157">
        <f>IF(SUM(RES_hhdet_in_tes!I69:I70,RES_hhdet_in_tes!I73:I74)=0,0,SUM(RES_hhdet_in_tes!I69:I70,RES_hhdet_in_tes!I73:I74)/0.086*1000000/SUM(RES_hhdet_in_new!I69:I70,RES_hhdet_in_new!I73:I74))</f>
        <v>1795.0742243877719</v>
      </c>
      <c r="J68" s="157">
        <f>IF(SUM(RES_hhdet_in_tes!J69:J70,RES_hhdet_in_tes!J73:J74)=0,0,SUM(RES_hhdet_in_tes!J69:J70,RES_hhdet_in_tes!J73:J74)/0.086*1000000/SUM(RES_hhdet_in_new!J69:J70,RES_hhdet_in_new!J73:J74))</f>
        <v>1601.7999305523829</v>
      </c>
      <c r="K68" s="157">
        <f>IF(SUM(RES_hhdet_in_tes!K69:K70,RES_hhdet_in_tes!K73:K74)=0,0,SUM(RES_hhdet_in_tes!K69:K70,RES_hhdet_in_tes!K73:K74)/0.086*1000000/SUM(RES_hhdet_in_new!K69:K70,RES_hhdet_in_new!K73:K74))</f>
        <v>1665.6550567578408</v>
      </c>
      <c r="L68" s="157">
        <f>IF(SUM(RES_hhdet_in_tes!L69:L70,RES_hhdet_in_tes!L73:L74)=0,0,SUM(RES_hhdet_in_tes!L69:L70,RES_hhdet_in_tes!L73:L74)/0.086*1000000/SUM(RES_hhdet_in_new!L69:L70,RES_hhdet_in_new!L73:L74))</f>
        <v>1709.5681317196354</v>
      </c>
      <c r="M68" s="157">
        <f>IF(SUM(RES_hhdet_in_tes!M69:M70,RES_hhdet_in_tes!M73:M74)=0,0,SUM(RES_hhdet_in_tes!M69:M70,RES_hhdet_in_tes!M73:M74)/0.086*1000000/SUM(RES_hhdet_in_new!M69:M70,RES_hhdet_in_new!M73:M74))</f>
        <v>1750.9421507179989</v>
      </c>
      <c r="N68" s="157">
        <f>IF(SUM(RES_hhdet_in_tes!N69:N70,RES_hhdet_in_tes!N73:N74)=0,0,SUM(RES_hhdet_in_tes!N69:N70,RES_hhdet_in_tes!N73:N74)/0.086*1000000/SUM(RES_hhdet_in_new!N69:N70,RES_hhdet_in_new!N73:N74))</f>
        <v>1757.9696136392595</v>
      </c>
      <c r="O68" s="157">
        <f>IF(SUM(RES_hhdet_in_tes!O69:O70,RES_hhdet_in_tes!O73:O74)=0,0,SUM(RES_hhdet_in_tes!O69:O70,RES_hhdet_in_tes!O73:O74)/0.086*1000000/SUM(RES_hhdet_in_new!O69:O70,RES_hhdet_in_new!O73:O74))</f>
        <v>1716.7530220223757</v>
      </c>
      <c r="P68" s="157">
        <f>IF(SUM(RES_hhdet_in_tes!P69:P70,RES_hhdet_in_tes!P73:P74)=0,0,SUM(RES_hhdet_in_tes!P69:P70,RES_hhdet_in_tes!P73:P74)/0.086*1000000/SUM(RES_hhdet_in_new!P69:P70,RES_hhdet_in_new!P73:P74))</f>
        <v>2092.1410537178299</v>
      </c>
      <c r="Q68" s="157">
        <f>IF(SUM(RES_hhdet_in_tes!Q69:Q70,RES_hhdet_in_tes!Q73:Q74)=0,0,SUM(RES_hhdet_in_tes!Q69:Q70,RES_hhdet_in_tes!Q73:Q74)/0.086*1000000/SUM(RES_hhdet_in_new!Q69:Q70,RES_hhdet_in_new!Q73:Q74))</f>
        <v>1683.3392461070018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1702.6091915769239</v>
      </c>
      <c r="D69" s="132">
        <f>IF(RES_hhdet_in_tes!D69=0,0,RES_hhdet_in_tes!D69/0.086*1000000/RES_hhdet_in_new!D69)</f>
        <v>1682.1997268317864</v>
      </c>
      <c r="E69" s="132">
        <f>IF(RES_hhdet_in_tes!E69=0,0,RES_hhdet_in_tes!E69/0.086*1000000/RES_hhdet_in_new!E69)</f>
        <v>1673.2710484496527</v>
      </c>
      <c r="F69" s="132">
        <f>IF(RES_hhdet_in_tes!F69=0,0,RES_hhdet_in_tes!F69/0.086*1000000/RES_hhdet_in_new!F69)</f>
        <v>1678.7411888347292</v>
      </c>
      <c r="G69" s="132">
        <f>IF(RES_hhdet_in_tes!G69=0,0,RES_hhdet_in_tes!G69/0.086*1000000/RES_hhdet_in_new!G69)</f>
        <v>1662.3739686448935</v>
      </c>
      <c r="H69" s="132">
        <f>IF(RES_hhdet_in_tes!H69=0,0,RES_hhdet_in_tes!H69/0.086*1000000/RES_hhdet_in_new!H69)</f>
        <v>1651.2899618467559</v>
      </c>
      <c r="I69" s="132">
        <f>IF(RES_hhdet_in_tes!I69=0,0,RES_hhdet_in_tes!I69/0.086*1000000/RES_hhdet_in_new!I69)</f>
        <v>1701.291914906946</v>
      </c>
      <c r="J69" s="132">
        <f>IF(RES_hhdet_in_tes!J69=0,0,RES_hhdet_in_tes!J69/0.086*1000000/RES_hhdet_in_new!J69)</f>
        <v>1589.50050772398</v>
      </c>
      <c r="K69" s="132">
        <f>IF(RES_hhdet_in_tes!K69=0,0,RES_hhdet_in_tes!K69/0.086*1000000/RES_hhdet_in_new!K69)</f>
        <v>1635.8913422446531</v>
      </c>
      <c r="L69" s="132">
        <f>IF(RES_hhdet_in_tes!L69=0,0,RES_hhdet_in_tes!L69/0.086*1000000/RES_hhdet_in_new!L69)</f>
        <v>1696.768166659263</v>
      </c>
      <c r="M69" s="132">
        <f>IF(RES_hhdet_in_tes!M69=0,0,RES_hhdet_in_tes!M69/0.086*1000000/RES_hhdet_in_new!M69)</f>
        <v>1626.4200673601047</v>
      </c>
      <c r="N69" s="132">
        <f>IF(RES_hhdet_in_tes!N69=0,0,RES_hhdet_in_tes!N69/0.086*1000000/RES_hhdet_in_new!N69)</f>
        <v>1674.6952169482236</v>
      </c>
      <c r="O69" s="132">
        <f>IF(RES_hhdet_in_tes!O69=0,0,RES_hhdet_in_tes!O69/0.086*1000000/RES_hhdet_in_new!O69)</f>
        <v>1687.7996516651724</v>
      </c>
      <c r="P69" s="132">
        <f>IF(RES_hhdet_in_tes!P69=0,0,RES_hhdet_in_tes!P69/0.086*1000000/RES_hhdet_in_new!P69)</f>
        <v>1682.722524594991</v>
      </c>
      <c r="Q69" s="132">
        <f>IF(RES_hhdet_in_tes!Q69=0,0,RES_hhdet_in_tes!Q69/0.086*1000000/RES_hhdet_in_new!Q69)</f>
        <v>1663.2455056055715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1723.8452674293083</v>
      </c>
      <c r="D70" s="132">
        <f>IF(RES_hhdet_in_tes!D70=0,0,RES_hhdet_in_tes!D70/0.086*1000000/RES_hhdet_in_new!D70)</f>
        <v>1709.4601180658476</v>
      </c>
      <c r="E70" s="132">
        <f>IF(RES_hhdet_in_tes!E70=0,0,RES_hhdet_in_tes!E70/0.086*1000000/RES_hhdet_in_new!E70)</f>
        <v>1708.3692529220518</v>
      </c>
      <c r="F70" s="132">
        <f>IF(RES_hhdet_in_tes!F70=0,0,RES_hhdet_in_tes!F70/0.086*1000000/RES_hhdet_in_new!F70)</f>
        <v>1716.1052586262383</v>
      </c>
      <c r="G70" s="132">
        <f>IF(RES_hhdet_in_tes!G70=0,0,RES_hhdet_in_tes!G70/0.086*1000000/RES_hhdet_in_new!G70)</f>
        <v>1700.8021627667688</v>
      </c>
      <c r="H70" s="132">
        <f>IF(RES_hhdet_in_tes!H70=0,0,RES_hhdet_in_tes!H70/0.086*1000000/RES_hhdet_in_new!H70)</f>
        <v>1692.9185300233419</v>
      </c>
      <c r="I70" s="132">
        <f>IF(RES_hhdet_in_tes!I70=0,0,RES_hhdet_in_tes!I70/0.086*1000000/RES_hhdet_in_new!I70)</f>
        <v>1726.7705426516827</v>
      </c>
      <c r="J70" s="132">
        <f>IF(RES_hhdet_in_tes!J70=0,0,RES_hhdet_in_tes!J70/0.086*1000000/RES_hhdet_in_new!J70)</f>
        <v>1660.4422128822459</v>
      </c>
      <c r="K70" s="132">
        <f>IF(RES_hhdet_in_tes!K70=0,0,RES_hhdet_in_tes!K70/0.086*1000000/RES_hhdet_in_new!K70)</f>
        <v>1695.5548273780553</v>
      </c>
      <c r="L70" s="132">
        <f>IF(RES_hhdet_in_tes!L70=0,0,RES_hhdet_in_tes!L70/0.086*1000000/RES_hhdet_in_new!L70)</f>
        <v>1747.84913155758</v>
      </c>
      <c r="M70" s="132">
        <f>IF(RES_hhdet_in_tes!M70=0,0,RES_hhdet_in_tes!M70/0.086*1000000/RES_hhdet_in_new!M70)</f>
        <v>1694.2514246134317</v>
      </c>
      <c r="N70" s="132">
        <f>IF(RES_hhdet_in_tes!N70=0,0,RES_hhdet_in_tes!N70/0.086*1000000/RES_hhdet_in_new!N70)</f>
        <v>1730.0461023713162</v>
      </c>
      <c r="O70" s="132">
        <f>IF(RES_hhdet_in_tes!O70=0,0,RES_hhdet_in_tes!O70/0.086*1000000/RES_hhdet_in_new!O70)</f>
        <v>1742.7884587952494</v>
      </c>
      <c r="P70" s="132">
        <f>IF(RES_hhdet_in_tes!P70=0,0,RES_hhdet_in_tes!P70/0.086*1000000/RES_hhdet_in_new!P70)</f>
        <v>1735.7334330231545</v>
      </c>
      <c r="Q70" s="132">
        <f>IF(RES_hhdet_in_tes!Q70=0,0,RES_hhdet_in_tes!Q70/0.086*1000000/RES_hhdet_in_new!Q70)</f>
        <v>1713.6432461174277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1125.6961788498502</v>
      </c>
      <c r="D71" s="165">
        <f>IF(RES_hhdet_in_tes!D71=0,0,RES_hhdet_in_tes!D71/0.086*1000000/RES_hhdet_in_new!D70)</f>
        <v>1116.0587376526782</v>
      </c>
      <c r="E71" s="165">
        <f>IF(RES_hhdet_in_tes!E71=0,0,RES_hhdet_in_tes!E71/0.086*1000000/RES_hhdet_in_new!E70)</f>
        <v>1114.6558947341478</v>
      </c>
      <c r="F71" s="165">
        <f>IF(RES_hhdet_in_tes!F71=0,0,RES_hhdet_in_tes!F71/0.086*1000000/RES_hhdet_in_new!F70)</f>
        <v>1117.9933222428926</v>
      </c>
      <c r="G71" s="165">
        <f>IF(RES_hhdet_in_tes!G71=0,0,RES_hhdet_in_tes!G71/0.086*1000000/RES_hhdet_in_new!G70)</f>
        <v>1104.952548048366</v>
      </c>
      <c r="H71" s="165">
        <f>IF(RES_hhdet_in_tes!H71=0,0,RES_hhdet_in_tes!H71/0.086*1000000/RES_hhdet_in_new!H70)</f>
        <v>1099.7373277950035</v>
      </c>
      <c r="I71" s="165">
        <f>IF(RES_hhdet_in_tes!I71=0,0,RES_hhdet_in_tes!I71/0.086*1000000/RES_hhdet_in_new!I70)</f>
        <v>1136.8446288524367</v>
      </c>
      <c r="J71" s="165">
        <f>IF(RES_hhdet_in_tes!J71=0,0,RES_hhdet_in_tes!J71/0.086*1000000/RES_hhdet_in_new!J70)</f>
        <v>1063.5336798773239</v>
      </c>
      <c r="K71" s="165">
        <f>IF(RES_hhdet_in_tes!K71=0,0,RES_hhdet_in_tes!K71/0.086*1000000/RES_hhdet_in_new!K70)</f>
        <v>1100.9488134550843</v>
      </c>
      <c r="L71" s="165">
        <f>IF(RES_hhdet_in_tes!L71=0,0,RES_hhdet_in_tes!L71/0.086*1000000/RES_hhdet_in_new!L70)</f>
        <v>1140.4796939953967</v>
      </c>
      <c r="M71" s="165">
        <f>IF(RES_hhdet_in_tes!M71=0,0,RES_hhdet_in_tes!M71/0.086*1000000/RES_hhdet_in_new!M70)</f>
        <v>1092.5994404472669</v>
      </c>
      <c r="N71" s="165">
        <f>IF(RES_hhdet_in_tes!N71=0,0,RES_hhdet_in_tes!N71/0.086*1000000/RES_hhdet_in_new!N70)</f>
        <v>1123.2662136078275</v>
      </c>
      <c r="O71" s="165">
        <f>IF(RES_hhdet_in_tes!O71=0,0,RES_hhdet_in_tes!O71/0.086*1000000/RES_hhdet_in_new!O70)</f>
        <v>1132.9578601978337</v>
      </c>
      <c r="P71" s="165">
        <f>IF(RES_hhdet_in_tes!P71=0,0,RES_hhdet_in_tes!P71/0.086*1000000/RES_hhdet_in_new!P70)</f>
        <v>1128.2010611264457</v>
      </c>
      <c r="Q71" s="165">
        <f>IF(RES_hhdet_in_tes!Q71=0,0,RES_hhdet_in_tes!Q71/0.086*1000000/RES_hhdet_in_new!Q70)</f>
        <v>1113.7945370085104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598.14908857945761</v>
      </c>
      <c r="D72" s="164">
        <f>IF(RES_hhdet_in_tes!D72=0,0,RES_hhdet_in_tes!D72/0.086*1000000/RES_hhdet_in_new!D70)</f>
        <v>593.40138041316948</v>
      </c>
      <c r="E72" s="164">
        <f>IF(RES_hhdet_in_tes!E72=0,0,RES_hhdet_in_tes!E72/0.086*1000000/RES_hhdet_in_new!E70)</f>
        <v>593.71335818790419</v>
      </c>
      <c r="F72" s="164">
        <f>IF(RES_hhdet_in_tes!F72=0,0,RES_hhdet_in_tes!F72/0.086*1000000/RES_hhdet_in_new!F70)</f>
        <v>598.11193638334566</v>
      </c>
      <c r="G72" s="164">
        <f>IF(RES_hhdet_in_tes!G72=0,0,RES_hhdet_in_tes!G72/0.086*1000000/RES_hhdet_in_new!G70)</f>
        <v>595.84961471840279</v>
      </c>
      <c r="H72" s="164">
        <f>IF(RES_hhdet_in_tes!H72=0,0,RES_hhdet_in_tes!H72/0.086*1000000/RES_hhdet_in_new!H70)</f>
        <v>593.18120222833886</v>
      </c>
      <c r="I72" s="164">
        <f>IF(RES_hhdet_in_tes!I72=0,0,RES_hhdet_in_tes!I72/0.086*1000000/RES_hhdet_in_new!I70)</f>
        <v>589.92591379924636</v>
      </c>
      <c r="J72" s="164">
        <f>IF(RES_hhdet_in_tes!J72=0,0,RES_hhdet_in_tes!J72/0.086*1000000/RES_hhdet_in_new!J70)</f>
        <v>596.90853300492199</v>
      </c>
      <c r="K72" s="164">
        <f>IF(RES_hhdet_in_tes!K72=0,0,RES_hhdet_in_tes!K72/0.086*1000000/RES_hhdet_in_new!K70)</f>
        <v>594.6060139229711</v>
      </c>
      <c r="L72" s="164">
        <f>IF(RES_hhdet_in_tes!L72=0,0,RES_hhdet_in_tes!L72/0.086*1000000/RES_hhdet_in_new!L70)</f>
        <v>607.36943756218307</v>
      </c>
      <c r="M72" s="164">
        <f>IF(RES_hhdet_in_tes!M72=0,0,RES_hhdet_in_tes!M72/0.086*1000000/RES_hhdet_in_new!M70)</f>
        <v>601.65198416616465</v>
      </c>
      <c r="N72" s="164">
        <f>IF(RES_hhdet_in_tes!N72=0,0,RES_hhdet_in_tes!N72/0.086*1000000/RES_hhdet_in_new!N70)</f>
        <v>606.77988876348866</v>
      </c>
      <c r="O72" s="164">
        <f>IF(RES_hhdet_in_tes!O72=0,0,RES_hhdet_in_tes!O72/0.086*1000000/RES_hhdet_in_new!O70)</f>
        <v>609.83059859741547</v>
      </c>
      <c r="P72" s="164">
        <f>IF(RES_hhdet_in_tes!P72=0,0,RES_hhdet_in_tes!P72/0.086*1000000/RES_hhdet_in_new!P70)</f>
        <v>607.53237189670892</v>
      </c>
      <c r="Q72" s="164">
        <f>IF(RES_hhdet_in_tes!Q72=0,0,RES_hhdet_in_tes!Q72/0.086*1000000/RES_hhdet_in_new!Q70)</f>
        <v>599.84870910891721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0</v>
      </c>
      <c r="D73" s="162">
        <f>IF(RES_hhdet_in_tes!D73=0,0,RES_hhdet_in_tes!D73/0.086*1000000/RES_hhdet_in_new!D73)</f>
        <v>2297.06513574982</v>
      </c>
      <c r="E73" s="162">
        <f>IF(RES_hhdet_in_tes!E73=0,0,RES_hhdet_in_tes!E73/0.086*1000000/RES_hhdet_in_new!E73)</f>
        <v>2220.7836820723383</v>
      </c>
      <c r="F73" s="162">
        <f>IF(RES_hhdet_in_tes!F73=0,0,RES_hhdet_in_tes!F73/0.086*1000000/RES_hhdet_in_new!F73)</f>
        <v>2375.5163875400417</v>
      </c>
      <c r="G73" s="162">
        <f>IF(RES_hhdet_in_tes!G73=0,0,RES_hhdet_in_tes!G73/0.086*1000000/RES_hhdet_in_new!G73)</f>
        <v>2463.6796921428531</v>
      </c>
      <c r="H73" s="162">
        <f>IF(RES_hhdet_in_tes!H73=0,0,RES_hhdet_in_tes!H73/0.086*1000000/RES_hhdet_in_new!H73)</f>
        <v>0</v>
      </c>
      <c r="I73" s="162">
        <f>IF(RES_hhdet_in_tes!I73=0,0,RES_hhdet_in_tes!I73/0.086*1000000/RES_hhdet_in_new!I73)</f>
        <v>2181.8552502423263</v>
      </c>
      <c r="J73" s="162">
        <f>IF(RES_hhdet_in_tes!J73=0,0,RES_hhdet_in_tes!J73/0.086*1000000/RES_hhdet_in_new!J73)</f>
        <v>0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1919.9198447159899</v>
      </c>
      <c r="N73" s="162">
        <f>IF(RES_hhdet_in_tes!N73=0,0,RES_hhdet_in_tes!N73/0.086*1000000/RES_hhdet_in_new!N73)</f>
        <v>2257.3484276526947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2443.1241062547515</v>
      </c>
      <c r="Q73" s="162">
        <f>IF(RES_hhdet_in_tes!Q73=0,0,RES_hhdet_in_tes!Q73/0.086*1000000/RES_hhdet_in_new!Q73)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2120.3537311780556</v>
      </c>
      <c r="E74" s="160">
        <f>IF(RES_hhdet_in_tes!E74=0,0,RES_hhdet_in_tes!E74/0.086*1000000/RES_hhdet_in_new!E74)</f>
        <v>2082.2295256991788</v>
      </c>
      <c r="F74" s="160">
        <f>IF(RES_hhdet_in_tes!F74=0,0,RES_hhdet_in_tes!F74/0.086*1000000/RES_hhdet_in_new!F74)</f>
        <v>2177.0191093426929</v>
      </c>
      <c r="G74" s="160">
        <f>IF(RES_hhdet_in_tes!G74=0,0,RES_hhdet_in_tes!G74/0.086*1000000/RES_hhdet_in_new!G74)</f>
        <v>2222.4041288152885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2014.8977485652883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1867.6797358958834</v>
      </c>
      <c r="N74" s="160">
        <f>IF(RES_hhdet_in_tes!N74=0,0,RES_hhdet_in_tes!N74/0.086*1000000/RES_hhdet_in_new!N74)</f>
        <v>2082.9453749685831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2201.2092296037827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1527.0071822878592</v>
      </c>
      <c r="E75" s="156">
        <f>IF(RES_hhdet_in_tes!E75=0,0,RES_hhdet_in_tes!E75/0.086*1000000/RES_hhdet_in_new!E74)</f>
        <v>1488.4723537749626</v>
      </c>
      <c r="F75" s="156">
        <f>IF(RES_hhdet_in_tes!F75=0,0,RES_hhdet_in_tes!F75/0.086*1000000/RES_hhdet_in_new!F74)</f>
        <v>1578.835048214512</v>
      </c>
      <c r="G75" s="156">
        <f>IF(RES_hhdet_in_tes!G75=0,0,RES_hhdet_in_tes!G75/0.086*1000000/RES_hhdet_in_new!G74)</f>
        <v>1626.3663417825583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1424.8729966210524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1265.9961225252191</v>
      </c>
      <c r="N75" s="156">
        <f>IF(RES_hhdet_in_tes!N75=0,0,RES_hhdet_in_tes!N75/0.086*1000000/RES_hhdet_in_new!N74)</f>
        <v>1476.1448686031383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1593.7599909508297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593.346548890196</v>
      </c>
      <c r="E76" s="156">
        <f>IF(RES_hhdet_in_tes!E76=0,0,RES_hhdet_in_tes!E76/0.086*1000000/RES_hhdet_in_new!E74)</f>
        <v>593.75717192421621</v>
      </c>
      <c r="F76" s="156">
        <f>IF(RES_hhdet_in_tes!F76=0,0,RES_hhdet_in_tes!F76/0.086*1000000/RES_hhdet_in_new!F74)</f>
        <v>598.18406112818104</v>
      </c>
      <c r="G76" s="156">
        <f>IF(RES_hhdet_in_tes!G76=0,0,RES_hhdet_in_tes!G76/0.086*1000000/RES_hhdet_in_new!G74)</f>
        <v>596.03778703272985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590.02475194423573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601.68361337066415</v>
      </c>
      <c r="N76" s="156">
        <f>IF(RES_hhdet_in_tes!N76=0,0,RES_hhdet_in_tes!N76/0.086*1000000/RES_hhdet_in_new!N74)</f>
        <v>606.80050636544456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607.44923865295323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619.16447004680413</v>
      </c>
      <c r="D77" s="157">
        <f>IF(SUM(RES_hhdet_in_tes!D78:D79)=0,0,SUM(RES_hhdet_in_tes!D78:D79)/0.086*1000000/SUM(RES_hhdet_in_new!D78:D79))</f>
        <v>610.0151299233496</v>
      </c>
      <c r="E77" s="157">
        <f>IF(SUM(RES_hhdet_in_tes!E78:E79)=0,0,SUM(RES_hhdet_in_tes!E78:E79)/0.086*1000000/SUM(RES_hhdet_in_new!E78:E79))</f>
        <v>730.15182343027004</v>
      </c>
      <c r="F77" s="157">
        <f>IF(SUM(RES_hhdet_in_tes!F78:F79)=0,0,SUM(RES_hhdet_in_tes!F78:F79)/0.086*1000000/SUM(RES_hhdet_in_new!F78:F79))</f>
        <v>670.93931766407013</v>
      </c>
      <c r="G77" s="157">
        <f>IF(SUM(RES_hhdet_in_tes!G78:G79)=0,0,SUM(RES_hhdet_in_tes!G78:G79)/0.086*1000000/SUM(RES_hhdet_in_new!G78:G79))</f>
        <v>741.37916369539721</v>
      </c>
      <c r="H77" s="157">
        <f>IF(SUM(RES_hhdet_in_tes!H78:H79)=0,0,SUM(RES_hhdet_in_tes!H78:H79)/0.086*1000000/SUM(RES_hhdet_in_new!H78:H79))</f>
        <v>638.52928991919987</v>
      </c>
      <c r="I77" s="157">
        <f>IF(SUM(RES_hhdet_in_tes!I78:I79)=0,0,SUM(RES_hhdet_in_tes!I78:I79)/0.086*1000000/SUM(RES_hhdet_in_new!I78:I79))</f>
        <v>653.30982208498222</v>
      </c>
      <c r="J77" s="157">
        <f>IF(SUM(RES_hhdet_in_tes!J78:J79)=0,0,SUM(RES_hhdet_in_tes!J78:J79)/0.086*1000000/SUM(RES_hhdet_in_new!J78:J79))</f>
        <v>635.50994284569583</v>
      </c>
      <c r="K77" s="157">
        <f>IF(SUM(RES_hhdet_in_tes!K78:K79)=0,0,SUM(RES_hhdet_in_tes!K78:K79)/0.086*1000000/SUM(RES_hhdet_in_new!K78:K79))</f>
        <v>648.6353054914124</v>
      </c>
      <c r="L77" s="157">
        <f>IF(SUM(RES_hhdet_in_tes!L78:L79)=0,0,SUM(RES_hhdet_in_tes!L78:L79)/0.086*1000000/SUM(RES_hhdet_in_new!L78:L79))</f>
        <v>666.57269265722107</v>
      </c>
      <c r="M77" s="157">
        <f>IF(SUM(RES_hhdet_in_tes!M78:M79)=0,0,SUM(RES_hhdet_in_tes!M78:M79)/0.086*1000000/SUM(RES_hhdet_in_new!M78:M79))</f>
        <v>643.4556935047674</v>
      </c>
      <c r="N77" s="157">
        <f>IF(SUM(RES_hhdet_in_tes!N78:N79)=0,0,SUM(RES_hhdet_in_tes!N78:N79)/0.086*1000000/SUM(RES_hhdet_in_new!N78:N79))</f>
        <v>697.36746353503065</v>
      </c>
      <c r="O77" s="157">
        <f>IF(SUM(RES_hhdet_in_tes!O78:O79)=0,0,SUM(RES_hhdet_in_tes!O78:O79)/0.086*1000000/SUM(RES_hhdet_in_new!O78:O79))</f>
        <v>665.22310319415146</v>
      </c>
      <c r="P77" s="157">
        <f>IF(SUM(RES_hhdet_in_tes!P78:P79)=0,0,SUM(RES_hhdet_in_tes!P78:P79)/0.086*1000000/SUM(RES_hhdet_in_new!P78:P79))</f>
        <v>650.74729104553739</v>
      </c>
      <c r="Q77" s="157">
        <f>IF(SUM(RES_hhdet_in_tes!Q78:Q79)=0,0,SUM(RES_hhdet_in_tes!Q78:Q79)/0.086*1000000/SUM(RES_hhdet_in_new!Q78:Q79))</f>
        <v>668.22765591093867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619.16447004680413</v>
      </c>
      <c r="D78" s="156">
        <f>IF(RES_hhdet_in_tes!D78=0,0,RES_hhdet_in_tes!D78/0.086*1000000/RES_hhdet_in_new!D78)</f>
        <v>610.0151299233496</v>
      </c>
      <c r="E78" s="156">
        <f>IF(RES_hhdet_in_tes!E78=0,0,RES_hhdet_in_tes!E78/0.086*1000000/RES_hhdet_in_new!E78)</f>
        <v>606.70394115512693</v>
      </c>
      <c r="F78" s="156">
        <f>IF(RES_hhdet_in_tes!F78=0,0,RES_hhdet_in_tes!F78/0.086*1000000/RES_hhdet_in_new!F78)</f>
        <v>626.82258918108619</v>
      </c>
      <c r="G78" s="156">
        <f>IF(RES_hhdet_in_tes!G78=0,0,RES_hhdet_in_tes!G78/0.086*1000000/RES_hhdet_in_new!G78)</f>
        <v>629.84018528889453</v>
      </c>
      <c r="H78" s="156">
        <f>IF(RES_hhdet_in_tes!H78=0,0,RES_hhdet_in_tes!H78/0.086*1000000/RES_hhdet_in_new!H78)</f>
        <v>638.52928991919987</v>
      </c>
      <c r="I78" s="156">
        <f>IF(RES_hhdet_in_tes!I78=0,0,RES_hhdet_in_tes!I78/0.086*1000000/RES_hhdet_in_new!I78)</f>
        <v>653.30982208498222</v>
      </c>
      <c r="J78" s="156">
        <f>IF(RES_hhdet_in_tes!J78=0,0,RES_hhdet_in_tes!J78/0.086*1000000/RES_hhdet_in_new!J78)</f>
        <v>618.71467496551247</v>
      </c>
      <c r="K78" s="156">
        <f>IF(RES_hhdet_in_tes!K78=0,0,RES_hhdet_in_tes!K78/0.086*1000000/RES_hhdet_in_new!K78)</f>
        <v>644.06782092654817</v>
      </c>
      <c r="L78" s="156">
        <f>IF(RES_hhdet_in_tes!L78=0,0,RES_hhdet_in_tes!L78/0.086*1000000/RES_hhdet_in_new!L78)</f>
        <v>666.57269265722107</v>
      </c>
      <c r="M78" s="156">
        <f>IF(RES_hhdet_in_tes!M78=0,0,RES_hhdet_in_tes!M78/0.086*1000000/RES_hhdet_in_new!M78)</f>
        <v>643.4556935047674</v>
      </c>
      <c r="N78" s="156">
        <f>IF(RES_hhdet_in_tes!N78=0,0,RES_hhdet_in_tes!N78/0.086*1000000/RES_hhdet_in_new!N78)</f>
        <v>655.5187187992226</v>
      </c>
      <c r="O78" s="156">
        <f>IF(RES_hhdet_in_tes!O78=0,0,RES_hhdet_in_tes!O78/0.086*1000000/RES_hhdet_in_new!O78)</f>
        <v>657.38406643442363</v>
      </c>
      <c r="P78" s="156">
        <f>IF(RES_hhdet_in_tes!P78=0,0,RES_hhdet_in_tes!P78/0.086*1000000/RES_hhdet_in_new!P78)</f>
        <v>650.74729104553739</v>
      </c>
      <c r="Q78" s="156">
        <f>IF(RES_hhdet_in_tes!Q78=0,0,RES_hhdet_in_tes!Q78/0.086*1000000/RES_hhdet_in_new!Q78)</f>
        <v>668.22765591093867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0</v>
      </c>
      <c r="D79" s="57">
        <f>IF(RES_hhdet_in_tes!D79=0,0,RES_hhdet_in_tes!D79/0.086*1000000/RES_hhdet_in_new!D79)</f>
        <v>0</v>
      </c>
      <c r="E79" s="57">
        <f>IF(RES_hhdet_in_tes!E79=0,0,RES_hhdet_in_tes!E79/0.086*1000000/RES_hhdet_in_new!E79)</f>
        <v>824.76902469371964</v>
      </c>
      <c r="F79" s="57">
        <f>IF(RES_hhdet_in_tes!F79=0,0,RES_hhdet_in_tes!F79/0.086*1000000/RES_hhdet_in_new!F79)</f>
        <v>843.06413118663454</v>
      </c>
      <c r="G79" s="57">
        <f>IF(RES_hhdet_in_tes!G79=0,0,RES_hhdet_in_tes!G79/0.086*1000000/RES_hhdet_in_new!G79)</f>
        <v>876.06046469858859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744.92430359441232</v>
      </c>
      <c r="K79" s="57">
        <f>IF(RES_hhdet_in_tes!K79=0,0,RES_hhdet_in_tes!K79/0.086*1000000/RES_hhdet_in_new!K79)</f>
        <v>750.83975579877188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792.12659056789892</v>
      </c>
      <c r="O79" s="57">
        <f>IF(RES_hhdet_in_tes!O79=0,0,RES_hhdet_in_tes!O79/0.086*1000000/RES_hhdet_in_new!O79)</f>
        <v>821.37355990748358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16715.939353218502</v>
      </c>
      <c r="D81" s="168">
        <f t="shared" ref="D81" si="69">SUM(D82,D85,D87,D100)</f>
        <v>15492.028867598481</v>
      </c>
      <c r="E81" s="168">
        <f t="shared" ref="E81" si="70">SUM(E82,E85,E87,E100)</f>
        <v>17442.189696288668</v>
      </c>
      <c r="F81" s="168">
        <f t="shared" ref="F81" si="71">SUM(F82,F85,F87,F100)</f>
        <v>17225.247722988413</v>
      </c>
      <c r="G81" s="168">
        <f t="shared" ref="G81" si="72">SUM(G82,G85,G87,G100)</f>
        <v>16745.92870038854</v>
      </c>
      <c r="H81" s="168">
        <f t="shared" ref="H81" si="73">SUM(H82,H85,H87,H100)</f>
        <v>14009.790051473794</v>
      </c>
      <c r="I81" s="168">
        <f t="shared" ref="I81" si="74">SUM(I82,I85,I87,I100)</f>
        <v>14880.392689546647</v>
      </c>
      <c r="J81" s="168">
        <f t="shared" ref="J81" si="75">SUM(J82,J85,J87,J100)</f>
        <v>14723.150360026026</v>
      </c>
      <c r="K81" s="168">
        <f t="shared" ref="K81" si="76">SUM(K82,K85,K87,K100)</f>
        <v>14391.397876271598</v>
      </c>
      <c r="L81" s="168">
        <f t="shared" ref="L81" si="77">SUM(L82,L85,L87,L100)</f>
        <v>16185.035817742964</v>
      </c>
      <c r="M81" s="168">
        <f t="shared" ref="M81" si="78">SUM(M82,M85,M87,M100)</f>
        <v>12718.886057557791</v>
      </c>
      <c r="N81" s="168">
        <f t="shared" ref="N81" si="79">SUM(N82,N85,N87,N100)</f>
        <v>14818.90100134083</v>
      </c>
      <c r="O81" s="168">
        <f t="shared" ref="O81" si="80">SUM(O82,O85,O87,O100)</f>
        <v>15434.298780149631</v>
      </c>
      <c r="P81" s="168">
        <f t="shared" ref="P81" si="81">SUM(P82,P85,P87,P100)</f>
        <v>12455.176932145772</v>
      </c>
      <c r="Q81" s="168">
        <f t="shared" ref="Q81" si="82">SUM(Q82,Q85,Q87,Q100)</f>
        <v>13867.294713342118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12668.146541272428</v>
      </c>
      <c r="D82" s="157">
        <f t="shared" si="83"/>
        <v>10965.554980299785</v>
      </c>
      <c r="E82" s="157">
        <f t="shared" si="83"/>
        <v>13140.827303650687</v>
      </c>
      <c r="F82" s="157">
        <f t="shared" si="83"/>
        <v>12592.751253482495</v>
      </c>
      <c r="G82" s="157">
        <f t="shared" si="83"/>
        <v>12170.709218449556</v>
      </c>
      <c r="H82" s="157">
        <f t="shared" si="83"/>
        <v>9577.7223621730682</v>
      </c>
      <c r="I82" s="157">
        <f t="shared" si="83"/>
        <v>10450.19698075218</v>
      </c>
      <c r="J82" s="157">
        <f t="shared" si="83"/>
        <v>10341.821387422968</v>
      </c>
      <c r="K82" s="157">
        <f t="shared" si="83"/>
        <v>9967.0465822910028</v>
      </c>
      <c r="L82" s="157">
        <f t="shared" si="83"/>
        <v>11710.849233178134</v>
      </c>
      <c r="M82" s="157">
        <f t="shared" si="83"/>
        <v>8177.071409087539</v>
      </c>
      <c r="N82" s="157">
        <f t="shared" si="83"/>
        <v>10239.350023963691</v>
      </c>
      <c r="O82" s="157">
        <f t="shared" si="83"/>
        <v>10788.26205209991</v>
      </c>
      <c r="P82" s="157">
        <f t="shared" si="83"/>
        <v>7735.5831584157722</v>
      </c>
      <c r="Q82" s="157">
        <f t="shared" si="83"/>
        <v>9134.0850213723243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12499.875078399451</v>
      </c>
      <c r="D83" s="156">
        <f>IF(RES_hhdet_in_tes!D83=0,0,RES_hhdet_in_tes!D83/0.086*1000000/RES_hhdet_in_new!D83)</f>
        <v>10716.262569274897</v>
      </c>
      <c r="E83" s="156">
        <f>IF(RES_hhdet_in_tes!E83=0,0,RES_hhdet_in_tes!E83/0.086*1000000/RES_hhdet_in_new!E83)</f>
        <v>12878.850956196728</v>
      </c>
      <c r="F83" s="156">
        <f>IF(RES_hhdet_in_tes!F83=0,0,RES_hhdet_in_tes!F83/0.086*1000000/RES_hhdet_in_new!F83)</f>
        <v>12321.152278808167</v>
      </c>
      <c r="G83" s="156">
        <f>IF(RES_hhdet_in_tes!G83=0,0,RES_hhdet_in_tes!G83/0.086*1000000/RES_hhdet_in_new!G83)</f>
        <v>11908.985646400552</v>
      </c>
      <c r="H83" s="156">
        <f>IF(RES_hhdet_in_tes!H83=0,0,RES_hhdet_in_tes!H83/0.086*1000000/RES_hhdet_in_new!H83)</f>
        <v>9425.6145849404093</v>
      </c>
      <c r="I83" s="156">
        <f>IF(RES_hhdet_in_tes!I83=0,0,RES_hhdet_in_tes!I83/0.086*1000000/RES_hhdet_in_new!I83)</f>
        <v>10277.123143820869</v>
      </c>
      <c r="J83" s="156">
        <f>IF(RES_hhdet_in_tes!J83=0,0,RES_hhdet_in_tes!J83/0.086*1000000/RES_hhdet_in_new!J83)</f>
        <v>10269.775892888245</v>
      </c>
      <c r="K83" s="156">
        <f>IF(RES_hhdet_in_tes!K83=0,0,RES_hhdet_in_tes!K83/0.086*1000000/RES_hhdet_in_new!K83)</f>
        <v>9887.7379997279641</v>
      </c>
      <c r="L83" s="156">
        <f>IF(RES_hhdet_in_tes!L83=0,0,RES_hhdet_in_tes!L83/0.086*1000000/RES_hhdet_in_new!L83)</f>
        <v>11655.796476223955</v>
      </c>
      <c r="M83" s="156">
        <f>IF(RES_hhdet_in_tes!M83=0,0,RES_hhdet_in_tes!M83/0.086*1000000/RES_hhdet_in_new!M83)</f>
        <v>8137.1250487343204</v>
      </c>
      <c r="N83" s="156">
        <f>IF(RES_hhdet_in_tes!N83=0,0,RES_hhdet_in_tes!N83/0.086*1000000/RES_hhdet_in_new!N83)</f>
        <v>10158.847590685949</v>
      </c>
      <c r="O83" s="156">
        <f>IF(RES_hhdet_in_tes!O83=0,0,RES_hhdet_in_tes!O83/0.086*1000000/RES_hhdet_in_new!O83)</f>
        <v>10708.133646978715</v>
      </c>
      <c r="P83" s="156">
        <f>IF(RES_hhdet_in_tes!P83=0,0,RES_hhdet_in_tes!P83/0.086*1000000/RES_hhdet_in_new!P83)</f>
        <v>7656.0252797439898</v>
      </c>
      <c r="Q83" s="156">
        <f>IF(RES_hhdet_in_tes!Q83=0,0,RES_hhdet_in_tes!Q83/0.086*1000000/RES_hhdet_in_new!Q83)</f>
        <v>9048.1758947515264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168.27146287297774</v>
      </c>
      <c r="D84" s="156">
        <f>IF(RES_hhdet_in_tes!D84=0,0,RES_hhdet_in_tes!D84/0.086*1000000/RES_hhdet_in_new!D83)</f>
        <v>249.29241102488862</v>
      </c>
      <c r="E84" s="156">
        <f>IF(RES_hhdet_in_tes!E84=0,0,RES_hhdet_in_tes!E84/0.086*1000000/RES_hhdet_in_new!E83)</f>
        <v>261.97634745395982</v>
      </c>
      <c r="F84" s="156">
        <f>IF(RES_hhdet_in_tes!F84=0,0,RES_hhdet_in_tes!F84/0.086*1000000/RES_hhdet_in_new!F83)</f>
        <v>271.59897467432677</v>
      </c>
      <c r="G84" s="156">
        <f>IF(RES_hhdet_in_tes!G84=0,0,RES_hhdet_in_tes!G84/0.086*1000000/RES_hhdet_in_new!G83)</f>
        <v>261.72357204900368</v>
      </c>
      <c r="H84" s="156">
        <f>IF(RES_hhdet_in_tes!H84=0,0,RES_hhdet_in_tes!H84/0.086*1000000/RES_hhdet_in_new!H83)</f>
        <v>152.107777232659</v>
      </c>
      <c r="I84" s="156">
        <f>IF(RES_hhdet_in_tes!I84=0,0,RES_hhdet_in_tes!I84/0.086*1000000/RES_hhdet_in_new!I83)</f>
        <v>173.07383693131149</v>
      </c>
      <c r="J84" s="156">
        <f>IF(RES_hhdet_in_tes!J84=0,0,RES_hhdet_in_tes!J84/0.086*1000000/RES_hhdet_in_new!J83)</f>
        <v>72.045494534722721</v>
      </c>
      <c r="K84" s="156">
        <f>IF(RES_hhdet_in_tes!K84=0,0,RES_hhdet_in_tes!K84/0.086*1000000/RES_hhdet_in_new!K83)</f>
        <v>79.30858256303803</v>
      </c>
      <c r="L84" s="156">
        <f>IF(RES_hhdet_in_tes!L84=0,0,RES_hhdet_in_tes!L84/0.086*1000000/RES_hhdet_in_new!L83)</f>
        <v>55.052756954179017</v>
      </c>
      <c r="M84" s="156">
        <f>IF(RES_hhdet_in_tes!M84=0,0,RES_hhdet_in_tes!M84/0.086*1000000/RES_hhdet_in_new!M83)</f>
        <v>39.946360353218971</v>
      </c>
      <c r="N84" s="156">
        <f>IF(RES_hhdet_in_tes!N84=0,0,RES_hhdet_in_tes!N84/0.086*1000000/RES_hhdet_in_new!N83)</f>
        <v>80.502433277740792</v>
      </c>
      <c r="O84" s="156">
        <f>IF(RES_hhdet_in_tes!O84=0,0,RES_hhdet_in_tes!O84/0.086*1000000/RES_hhdet_in_new!O83)</f>
        <v>80.12840512119557</v>
      </c>
      <c r="P84" s="156">
        <f>IF(RES_hhdet_in_tes!P84=0,0,RES_hhdet_in_tes!P84/0.086*1000000/RES_hhdet_in_new!P83)</f>
        <v>79.557878671782191</v>
      </c>
      <c r="Q84" s="156">
        <f>IF(RES_hhdet_in_tes!Q84=0,0,RES_hhdet_in_tes!Q84/0.086*1000000/RES_hhdet_in_new!Q83)</f>
        <v>85.909126620798688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1556.2448112800059</v>
      </c>
      <c r="D85" s="157">
        <f t="shared" si="84"/>
        <v>1550.9991126571992</v>
      </c>
      <c r="E85" s="157">
        <f t="shared" si="84"/>
        <v>1554.9570382873699</v>
      </c>
      <c r="F85" s="157">
        <f t="shared" si="84"/>
        <v>1567.4474760740379</v>
      </c>
      <c r="G85" s="157">
        <f t="shared" si="84"/>
        <v>1581.9712571353293</v>
      </c>
      <c r="H85" s="157">
        <f t="shared" si="84"/>
        <v>1596.2098483512582</v>
      </c>
      <c r="I85" s="157">
        <f t="shared" si="84"/>
        <v>1632.9132827625187</v>
      </c>
      <c r="J85" s="157">
        <f t="shared" si="84"/>
        <v>1815.9419342639299</v>
      </c>
      <c r="K85" s="157">
        <f t="shared" si="84"/>
        <v>1876.3289446274423</v>
      </c>
      <c r="L85" s="157">
        <f t="shared" si="84"/>
        <v>1879.6586310045218</v>
      </c>
      <c r="M85" s="157">
        <f t="shared" si="84"/>
        <v>1931.0887115239864</v>
      </c>
      <c r="N85" s="157">
        <f t="shared" si="84"/>
        <v>1959.5447727788217</v>
      </c>
      <c r="O85" s="157">
        <f t="shared" si="84"/>
        <v>1929.4526650333944</v>
      </c>
      <c r="P85" s="157">
        <f t="shared" si="84"/>
        <v>1925.1216105858291</v>
      </c>
      <c r="Q85" s="157">
        <f t="shared" si="84"/>
        <v>1999.7222870135504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1556.2448112800059</v>
      </c>
      <c r="D86" s="156">
        <f>IF(RES_hhdet_in_tes!D86=0,0,RES_hhdet_in_tes!D86/0.086*1000000/RES_hhdet_in_new!D86)</f>
        <v>1550.9991126571992</v>
      </c>
      <c r="E86" s="156">
        <f>IF(RES_hhdet_in_tes!E86=0,0,RES_hhdet_in_tes!E86/0.086*1000000/RES_hhdet_in_new!E86)</f>
        <v>1554.9570382873699</v>
      </c>
      <c r="F86" s="156">
        <f>IF(RES_hhdet_in_tes!F86=0,0,RES_hhdet_in_tes!F86/0.086*1000000/RES_hhdet_in_new!F86)</f>
        <v>1567.4474760740379</v>
      </c>
      <c r="G86" s="156">
        <f>IF(RES_hhdet_in_tes!G86=0,0,RES_hhdet_in_tes!G86/0.086*1000000/RES_hhdet_in_new!G86)</f>
        <v>1581.9712571353293</v>
      </c>
      <c r="H86" s="156">
        <f>IF(RES_hhdet_in_tes!H86=0,0,RES_hhdet_in_tes!H86/0.086*1000000/RES_hhdet_in_new!H86)</f>
        <v>1596.2098483512582</v>
      </c>
      <c r="I86" s="156">
        <f>IF(RES_hhdet_in_tes!I86=0,0,RES_hhdet_in_tes!I86/0.086*1000000/RES_hhdet_in_new!I86)</f>
        <v>1632.9132827625187</v>
      </c>
      <c r="J86" s="156">
        <f>IF(RES_hhdet_in_tes!J86=0,0,RES_hhdet_in_tes!J86/0.086*1000000/RES_hhdet_in_new!J86)</f>
        <v>1815.9419342639299</v>
      </c>
      <c r="K86" s="156">
        <f>IF(RES_hhdet_in_tes!K86=0,0,RES_hhdet_in_tes!K86/0.086*1000000/RES_hhdet_in_new!K86)</f>
        <v>1876.3289446274423</v>
      </c>
      <c r="L86" s="156">
        <f>IF(RES_hhdet_in_tes!L86=0,0,RES_hhdet_in_tes!L86/0.086*1000000/RES_hhdet_in_new!L86)</f>
        <v>1879.6586310045218</v>
      </c>
      <c r="M86" s="156">
        <f>IF(RES_hhdet_in_tes!M86=0,0,RES_hhdet_in_tes!M86/0.086*1000000/RES_hhdet_in_new!M86)</f>
        <v>1931.0887115239864</v>
      </c>
      <c r="N86" s="156">
        <f>IF(RES_hhdet_in_tes!N86=0,0,RES_hhdet_in_tes!N86/0.086*1000000/RES_hhdet_in_new!N86)</f>
        <v>1959.5447727788217</v>
      </c>
      <c r="O86" s="156">
        <f>IF(RES_hhdet_in_tes!O86=0,0,RES_hhdet_in_tes!O86/0.086*1000000/RES_hhdet_in_new!O86)</f>
        <v>1929.4526650333944</v>
      </c>
      <c r="P86" s="156">
        <f>IF(RES_hhdet_in_tes!P86=0,0,RES_hhdet_in_tes!P86/0.086*1000000/RES_hhdet_in_new!P86)</f>
        <v>1925.1216105858291</v>
      </c>
      <c r="Q86" s="156">
        <f>IF(RES_hhdet_in_tes!Q86=0,0,RES_hhdet_in_tes!Q86/0.086*1000000/RES_hhdet_in_new!Q86)</f>
        <v>1999.7222870135504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1763.4755288753383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2195.9798684029874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1921.6388703790833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2221.9881600700169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2117.2060446075784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2007.7179868289352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1969.9943134717957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1895.9470431777406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1797.1945300682091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1829.7773063696645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1881.9740474146774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1827.8999730271605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1895.2202977765917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1931.1279399259604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1785.5095507095696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1731.5510756204915</v>
      </c>
      <c r="D88" s="132">
        <f>IF(RES_hhdet_in_tes!D88=0,0,RES_hhdet_in_tes!D88/0.086*1000000/RES_hhdet_in_new!D88)</f>
        <v>1715.8983672289646</v>
      </c>
      <c r="E88" s="132">
        <f>IF(RES_hhdet_in_tes!E88=0,0,RES_hhdet_in_tes!E88/0.086*1000000/RES_hhdet_in_new!E88)</f>
        <v>1742.8697349430722</v>
      </c>
      <c r="F88" s="132">
        <f>IF(RES_hhdet_in_tes!F88=0,0,RES_hhdet_in_tes!F88/0.086*1000000/RES_hhdet_in_new!F88)</f>
        <v>1756.4945165394183</v>
      </c>
      <c r="G88" s="132">
        <f>IF(RES_hhdet_in_tes!G88=0,0,RES_hhdet_in_tes!G88/0.086*1000000/RES_hhdet_in_new!G88)</f>
        <v>1752.9446954672662</v>
      </c>
      <c r="H88" s="132">
        <f>IF(RES_hhdet_in_tes!H88=0,0,RES_hhdet_in_tes!H88/0.086*1000000/RES_hhdet_in_new!H88)</f>
        <v>1770.6306348565879</v>
      </c>
      <c r="I88" s="132">
        <f>IF(RES_hhdet_in_tes!I88=0,0,RES_hhdet_in_tes!I88/0.086*1000000/RES_hhdet_in_new!I88)</f>
        <v>1794.9578318186834</v>
      </c>
      <c r="J88" s="132">
        <f>IF(RES_hhdet_in_tes!J88=0,0,RES_hhdet_in_tes!J88/0.086*1000000/RES_hhdet_in_new!J88)</f>
        <v>1811.8839039565614</v>
      </c>
      <c r="K88" s="132">
        <f>IF(RES_hhdet_in_tes!K88=0,0,RES_hhdet_in_tes!K88/0.086*1000000/RES_hhdet_in_new!K88)</f>
        <v>1800.1084726177744</v>
      </c>
      <c r="L88" s="132">
        <f>IF(RES_hhdet_in_tes!L88=0,0,RES_hhdet_in_tes!L88/0.086*1000000/RES_hhdet_in_new!L88)</f>
        <v>1830.7653527969503</v>
      </c>
      <c r="M88" s="132">
        <f>IF(RES_hhdet_in_tes!M88=0,0,RES_hhdet_in_tes!M88/0.086*1000000/RES_hhdet_in_new!M88)</f>
        <v>1812.8336206640568</v>
      </c>
      <c r="N88" s="132">
        <f>IF(RES_hhdet_in_tes!N88=0,0,RES_hhdet_in_tes!N88/0.086*1000000/RES_hhdet_in_new!N88)</f>
        <v>1830.5564609978417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1784.9606173949053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1802.8284608782278</v>
      </c>
      <c r="D89" s="132">
        <f>IF(RES_hhdet_in_tes!D89=0,0,RES_hhdet_in_tes!D89/0.086*1000000/RES_hhdet_in_new!D89)</f>
        <v>1793.3805322823675</v>
      </c>
      <c r="E89" s="132">
        <f>IF(RES_hhdet_in_tes!E89=0,0,RES_hhdet_in_tes!E89/0.086*1000000/RES_hhdet_in_new!E89)</f>
        <v>1807.4341704262254</v>
      </c>
      <c r="F89" s="132">
        <f>IF(RES_hhdet_in_tes!F89=0,0,RES_hhdet_in_tes!F89/0.086*1000000/RES_hhdet_in_new!F89)</f>
        <v>1814.15182110863</v>
      </c>
      <c r="G89" s="132">
        <f>IF(RES_hhdet_in_tes!G89=0,0,RES_hhdet_in_tes!G89/0.086*1000000/RES_hhdet_in_new!G89)</f>
        <v>1799.163230512956</v>
      </c>
      <c r="H89" s="132">
        <f>IF(RES_hhdet_in_tes!H89=0,0,RES_hhdet_in_tes!H89/0.086*1000000/RES_hhdet_in_new!H89)</f>
        <v>1795.6309051196913</v>
      </c>
      <c r="I89" s="132">
        <f>IF(RES_hhdet_in_tes!I89=0,0,RES_hhdet_in_tes!I89/0.086*1000000/RES_hhdet_in_new!I89)</f>
        <v>1787.633177507754</v>
      </c>
      <c r="J89" s="132">
        <f>IF(RES_hhdet_in_tes!J89=0,0,RES_hhdet_in_tes!J89/0.086*1000000/RES_hhdet_in_new!J89)</f>
        <v>1801.5628648542245</v>
      </c>
      <c r="K89" s="132">
        <f>IF(RES_hhdet_in_tes!K89=0,0,RES_hhdet_in_tes!K89/0.086*1000000/RES_hhdet_in_new!K89)</f>
        <v>1792.9393211571009</v>
      </c>
      <c r="L89" s="132">
        <f>IF(RES_hhdet_in_tes!L89=0,0,RES_hhdet_in_tes!L89/0.086*1000000/RES_hhdet_in_new!L89)</f>
        <v>1825.3856661286648</v>
      </c>
      <c r="M89" s="132">
        <f>IF(RES_hhdet_in_tes!M89=0,0,RES_hhdet_in_tes!M89/0.086*1000000/RES_hhdet_in_new!M89)</f>
        <v>1807.8383431949774</v>
      </c>
      <c r="N89" s="132">
        <f>IF(RES_hhdet_in_tes!N89=0,0,RES_hhdet_in_tes!N89/0.086*1000000/RES_hhdet_in_new!N89)</f>
        <v>1823.0695553515379</v>
      </c>
      <c r="O89" s="132">
        <f>IF(RES_hhdet_in_tes!O89=0,0,RES_hhdet_in_tes!O89/0.086*1000000/RES_hhdet_in_new!O89)</f>
        <v>1829.5360348380268</v>
      </c>
      <c r="P89" s="132">
        <f>IF(RES_hhdet_in_tes!P89=0,0,RES_hhdet_in_tes!P89/0.086*1000000/RES_hhdet_in_new!P89)</f>
        <v>1811.0253461391796</v>
      </c>
      <c r="Q89" s="132">
        <f>IF(RES_hhdet_in_tes!Q89=0,0,RES_hhdet_in_tes!Q89/0.086*1000000/RES_hhdet_in_new!Q89)</f>
        <v>1785.7537154421982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1204.6757624911347</v>
      </c>
      <c r="D90" s="165">
        <f>IF(RES_hhdet_in_tes!D90=0,0,RES_hhdet_in_tes!D90/0.086*1000000/RES_hhdet_in_new!D89)</f>
        <v>1199.9817582620506</v>
      </c>
      <c r="E90" s="165">
        <f>IF(RES_hhdet_in_tes!E90=0,0,RES_hhdet_in_tes!E90/0.086*1000000/RES_hhdet_in_new!E89)</f>
        <v>1213.6989926224051</v>
      </c>
      <c r="F90" s="165">
        <f>IF(RES_hhdet_in_tes!F90=0,0,RES_hhdet_in_tes!F90/0.086*1000000/RES_hhdet_in_new!F89)</f>
        <v>1216.0208187063197</v>
      </c>
      <c r="G90" s="165">
        <f>IF(RES_hhdet_in_tes!G90=0,0,RES_hhdet_in_tes!G90/0.086*1000000/RES_hhdet_in_new!G89)</f>
        <v>1203.275510673408</v>
      </c>
      <c r="H90" s="165">
        <f>IF(RES_hhdet_in_tes!H90=0,0,RES_hhdet_in_tes!H90/0.086*1000000/RES_hhdet_in_new!H89)</f>
        <v>1202.3522924310453</v>
      </c>
      <c r="I90" s="165">
        <f>IF(RES_hhdet_in_tes!I90=0,0,RES_hhdet_in_tes!I90/0.086*1000000/RES_hhdet_in_new!I89)</f>
        <v>1197.574467561155</v>
      </c>
      <c r="J90" s="165">
        <f>IF(RES_hhdet_in_tes!J90=0,0,RES_hhdet_in_tes!J90/0.086*1000000/RES_hhdet_in_new!J89)</f>
        <v>1204.5551612425511</v>
      </c>
      <c r="K90" s="165">
        <f>IF(RES_hhdet_in_tes!K90=0,0,RES_hhdet_in_tes!K90/0.086*1000000/RES_hhdet_in_new!K89)</f>
        <v>1198.2861004648912</v>
      </c>
      <c r="L90" s="165">
        <f>IF(RES_hhdet_in_tes!L90=0,0,RES_hhdet_in_tes!L90/0.086*1000000/RES_hhdet_in_new!L89)</f>
        <v>1217.983317124075</v>
      </c>
      <c r="M90" s="165">
        <f>IF(RES_hhdet_in_tes!M90=0,0,RES_hhdet_in_tes!M90/0.086*1000000/RES_hhdet_in_new!M89)</f>
        <v>1206.1611797409175</v>
      </c>
      <c r="N90" s="165">
        <f>IF(RES_hhdet_in_tes!N90=0,0,RES_hhdet_in_tes!N90/0.086*1000000/RES_hhdet_in_new!N89)</f>
        <v>1216.2818795453252</v>
      </c>
      <c r="O90" s="165">
        <f>IF(RES_hhdet_in_tes!O90=0,0,RES_hhdet_in_tes!O90/0.086*1000000/RES_hhdet_in_new!O89)</f>
        <v>1219.6983749353506</v>
      </c>
      <c r="P90" s="165">
        <f>IF(RES_hhdet_in_tes!P90=0,0,RES_hhdet_in_tes!P90/0.086*1000000/RES_hhdet_in_new!P89)</f>
        <v>1203.4889060355042</v>
      </c>
      <c r="Q90" s="165">
        <f>IF(RES_hhdet_in_tes!Q90=0,0,RES_hhdet_in_tes!Q90/0.086*1000000/RES_hhdet_in_new!Q89)</f>
        <v>1185.9063072890226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598.15269838709298</v>
      </c>
      <c r="D91" s="164">
        <f>IF(RES_hhdet_in_tes!D91=0,0,RES_hhdet_in_tes!D91/0.086*1000000/RES_hhdet_in_new!D89)</f>
        <v>593.39877402031698</v>
      </c>
      <c r="E91" s="164">
        <f>IF(RES_hhdet_in_tes!E91=0,0,RES_hhdet_in_tes!E91/0.086*1000000/RES_hhdet_in_new!E89)</f>
        <v>593.73517780382042</v>
      </c>
      <c r="F91" s="164">
        <f>IF(RES_hhdet_in_tes!F91=0,0,RES_hhdet_in_tes!F91/0.086*1000000/RES_hhdet_in_new!F89)</f>
        <v>598.13100240231006</v>
      </c>
      <c r="G91" s="164">
        <f>IF(RES_hhdet_in_tes!G91=0,0,RES_hhdet_in_tes!G91/0.086*1000000/RES_hhdet_in_new!G89)</f>
        <v>595.88771983954803</v>
      </c>
      <c r="H91" s="164">
        <f>IF(RES_hhdet_in_tes!H91=0,0,RES_hhdet_in_tes!H91/0.086*1000000/RES_hhdet_in_new!H89)</f>
        <v>593.27861268864592</v>
      </c>
      <c r="I91" s="164">
        <f>IF(RES_hhdet_in_tes!I91=0,0,RES_hhdet_in_tes!I91/0.086*1000000/RES_hhdet_in_new!I89)</f>
        <v>590.05870994659915</v>
      </c>
      <c r="J91" s="164">
        <f>IF(RES_hhdet_in_tes!J91=0,0,RES_hhdet_in_tes!J91/0.086*1000000/RES_hhdet_in_new!J89)</f>
        <v>597.00770361167349</v>
      </c>
      <c r="K91" s="164">
        <f>IF(RES_hhdet_in_tes!K91=0,0,RES_hhdet_in_tes!K91/0.086*1000000/RES_hhdet_in_new!K89)</f>
        <v>594.65322069220963</v>
      </c>
      <c r="L91" s="164">
        <f>IF(RES_hhdet_in_tes!L91=0,0,RES_hhdet_in_tes!L91/0.086*1000000/RES_hhdet_in_new!L89)</f>
        <v>607.40234900458972</v>
      </c>
      <c r="M91" s="164">
        <f>IF(RES_hhdet_in_tes!M91=0,0,RES_hhdet_in_tes!M91/0.086*1000000/RES_hhdet_in_new!M89)</f>
        <v>601.67716345406006</v>
      </c>
      <c r="N91" s="164">
        <f>IF(RES_hhdet_in_tes!N91=0,0,RES_hhdet_in_tes!N91/0.086*1000000/RES_hhdet_in_new!N89)</f>
        <v>606.78767580621297</v>
      </c>
      <c r="O91" s="164">
        <f>IF(RES_hhdet_in_tes!O91=0,0,RES_hhdet_in_tes!O91/0.086*1000000/RES_hhdet_in_new!O89)</f>
        <v>609.83765990267625</v>
      </c>
      <c r="P91" s="164">
        <f>IF(RES_hhdet_in_tes!P91=0,0,RES_hhdet_in_tes!P91/0.086*1000000/RES_hhdet_in_new!P89)</f>
        <v>607.53644010367532</v>
      </c>
      <c r="Q91" s="164">
        <f>IF(RES_hhdet_in_tes!Q91=0,0,RES_hhdet_in_tes!Q91/0.086*1000000/RES_hhdet_in_new!Q89)</f>
        <v>599.84740815317548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2045.7522649350153</v>
      </c>
      <c r="D96" s="162">
        <f>IF(RES_hhdet_in_tes!D96=0,0,RES_hhdet_in_tes!D96/0.086*1000000/RES_hhdet_in_new!D96)</f>
        <v>2328.8327446269923</v>
      </c>
      <c r="E96" s="162">
        <f>IF(RES_hhdet_in_tes!E96=0,0,RES_hhdet_in_tes!E96/0.086*1000000/RES_hhdet_in_new!E96)</f>
        <v>2209.5775739246692</v>
      </c>
      <c r="F96" s="162">
        <f>IF(RES_hhdet_in_tes!F96=0,0,RES_hhdet_in_tes!F96/0.086*1000000/RES_hhdet_in_new!F96)</f>
        <v>2368.2379692661998</v>
      </c>
      <c r="G96" s="162">
        <f>IF(RES_hhdet_in_tes!G96=0,0,RES_hhdet_in_tes!G96/0.086*1000000/RES_hhdet_in_new!G96)</f>
        <v>2444.6773221040057</v>
      </c>
      <c r="H96" s="162">
        <f>IF(RES_hhdet_in_tes!H96=0,0,RES_hhdet_in_tes!H96/0.086*1000000/RES_hhdet_in_new!H96)</f>
        <v>2182.2165005810784</v>
      </c>
      <c r="I96" s="162">
        <f>IF(RES_hhdet_in_tes!I96=0,0,RES_hhdet_in_tes!I96/0.086*1000000/RES_hhdet_in_new!I96)</f>
        <v>2184.113355877626</v>
      </c>
      <c r="J96" s="162">
        <f>IF(RES_hhdet_in_tes!J96=0,0,RES_hhdet_in_tes!J96/0.086*1000000/RES_hhdet_in_new!J96)</f>
        <v>2111.9291185377278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1912.9064322048771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2403.1458779183563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1964.9642738074758</v>
      </c>
      <c r="D97" s="160">
        <f>IF(RES_hhdet_in_tes!D97=0,0,RES_hhdet_in_tes!D97/0.086*1000000/RES_hhdet_in_new!D97)</f>
        <v>2160.2895747271114</v>
      </c>
      <c r="E97" s="160">
        <f>IF(RES_hhdet_in_tes!E97=0,0,RES_hhdet_in_tes!E97/0.086*1000000/RES_hhdet_in_new!E97)</f>
        <v>2078.9763375236689</v>
      </c>
      <c r="F97" s="160">
        <f>IF(RES_hhdet_in_tes!F97=0,0,RES_hhdet_in_tes!F97/0.086*1000000/RES_hhdet_in_new!F97)</f>
        <v>2178.8989392527565</v>
      </c>
      <c r="G97" s="160">
        <f>IF(RES_hhdet_in_tes!G97=0,0,RES_hhdet_in_tes!G97/0.086*1000000/RES_hhdet_in_new!G97)</f>
        <v>2216.6967078826019</v>
      </c>
      <c r="H97" s="160">
        <f>IF(RES_hhdet_in_tes!H97=0,0,RES_hhdet_in_tes!H97/0.086*1000000/RES_hhdet_in_new!H97)</f>
        <v>2033.7267436827235</v>
      </c>
      <c r="I97" s="160">
        <f>IF(RES_hhdet_in_tes!I97=0,0,RES_hhdet_in_tes!I97/0.086*1000000/RES_hhdet_in_new!I97)</f>
        <v>2026.1007618627402</v>
      </c>
      <c r="J97" s="160">
        <f>IF(RES_hhdet_in_tes!J97=0,0,RES_hhdet_in_tes!J97/0.086*1000000/RES_hhdet_in_new!J97)</f>
        <v>1983.3195099384989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1862.2841278258918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2145.982807130023</v>
      </c>
      <c r="P97" s="160">
        <f>IF(RES_hhdet_in_tes!P97=0,0,RES_hhdet_in_tes!P97/0.086*1000000/RES_hhdet_in_new!P97)</f>
        <v>2188.3102246669869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1366.8202234336868</v>
      </c>
      <c r="D98" s="156">
        <f>IF(RES_hhdet_in_tes!D98=0,0,RES_hhdet_in_tes!D98/0.086*1000000/RES_hhdet_in_new!D97)</f>
        <v>1566.8856105047371</v>
      </c>
      <c r="E98" s="156">
        <f>IF(RES_hhdet_in_tes!E98=0,0,RES_hhdet_in_tes!E98/0.086*1000000/RES_hhdet_in_new!E97)</f>
        <v>1485.2449413883542</v>
      </c>
      <c r="F98" s="156">
        <f>IF(RES_hhdet_in_tes!F98=0,0,RES_hhdet_in_tes!F98/0.086*1000000/RES_hhdet_in_new!F97)</f>
        <v>1580.7776775454352</v>
      </c>
      <c r="G98" s="156">
        <f>IF(RES_hhdet_in_tes!G98=0,0,RES_hhdet_in_tes!G98/0.086*1000000/RES_hhdet_in_new!G97)</f>
        <v>1620.8085391002035</v>
      </c>
      <c r="H98" s="156">
        <f>IF(RES_hhdet_in_tes!H98=0,0,RES_hhdet_in_tes!H98/0.086*1000000/RES_hhdet_in_new!H97)</f>
        <v>1440.4184880140494</v>
      </c>
      <c r="I98" s="156">
        <f>IF(RES_hhdet_in_tes!I98=0,0,RES_hhdet_in_tes!I98/0.086*1000000/RES_hhdet_in_new!I97)</f>
        <v>1436.0421031894891</v>
      </c>
      <c r="J98" s="156">
        <f>IF(RES_hhdet_in_tes!J98=0,0,RES_hhdet_in_tes!J98/0.086*1000000/RES_hhdet_in_new!J97)</f>
        <v>1386.3110023196064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1260.6293125613483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1536.134067327366</v>
      </c>
      <c r="P98" s="156">
        <f>IF(RES_hhdet_in_tes!P98=0,0,RES_hhdet_in_tes!P98/0.086*1000000/RES_hhdet_in_new!P97)</f>
        <v>1580.7610365962444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598.14405037378913</v>
      </c>
      <c r="D99" s="156">
        <f>IF(RES_hhdet_in_tes!D99=0,0,RES_hhdet_in_tes!D99/0.086*1000000/RES_hhdet_in_new!D97)</f>
        <v>593.40396422237416</v>
      </c>
      <c r="E99" s="156">
        <f>IF(RES_hhdet_in_tes!E99=0,0,RES_hhdet_in_tes!E99/0.086*1000000/RES_hhdet_in_new!E97)</f>
        <v>593.73139613531464</v>
      </c>
      <c r="F99" s="156">
        <f>IF(RES_hhdet_in_tes!F99=0,0,RES_hhdet_in_tes!F99/0.086*1000000/RES_hhdet_in_new!F97)</f>
        <v>598.12126170732165</v>
      </c>
      <c r="G99" s="156">
        <f>IF(RES_hhdet_in_tes!G99=0,0,RES_hhdet_in_tes!G99/0.086*1000000/RES_hhdet_in_new!G97)</f>
        <v>595.88816878239811</v>
      </c>
      <c r="H99" s="156">
        <f>IF(RES_hhdet_in_tes!H99=0,0,RES_hhdet_in_tes!H99/0.086*1000000/RES_hhdet_in_new!H97)</f>
        <v>593.30825566867384</v>
      </c>
      <c r="I99" s="156">
        <f>IF(RES_hhdet_in_tes!I99=0,0,RES_hhdet_in_tes!I99/0.086*1000000/RES_hhdet_in_new!I97)</f>
        <v>590.0586586732511</v>
      </c>
      <c r="J99" s="156">
        <f>IF(RES_hhdet_in_tes!J99=0,0,RES_hhdet_in_tes!J99/0.086*1000000/RES_hhdet_in_new!J97)</f>
        <v>597.00850761889239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601.65481526454369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609.84873980265695</v>
      </c>
      <c r="P99" s="156">
        <f>IF(RES_hhdet_in_tes!P99=0,0,RES_hhdet_in_tes!P99/0.086*1000000/RES_hhdet_in_new!P97)</f>
        <v>607.54918807074228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728.07247179073045</v>
      </c>
      <c r="D100" s="157">
        <f>IF(SUM(RES_hhdet_in_tes!D101:D103)=0,0,SUM(RES_hhdet_in_tes!D101:D103)/0.086*1000000/SUM(RES_hhdet_in_new!D101:D103))</f>
        <v>779.49490623851023</v>
      </c>
      <c r="E100" s="157">
        <f>IF(SUM(RES_hhdet_in_tes!E101:E103)=0,0,SUM(RES_hhdet_in_tes!E101:E103)/0.086*1000000/SUM(RES_hhdet_in_new!E101:E103))</f>
        <v>824.76648397153076</v>
      </c>
      <c r="F100" s="157">
        <f>IF(SUM(RES_hhdet_in_tes!F101:F103)=0,0,SUM(RES_hhdet_in_tes!F101:F103)/0.086*1000000/SUM(RES_hhdet_in_new!F101:F103))</f>
        <v>843.06083336186316</v>
      </c>
      <c r="G100" s="157">
        <f>IF(SUM(RES_hhdet_in_tes!G101:G103)=0,0,SUM(RES_hhdet_in_tes!G101:G103)/0.086*1000000/SUM(RES_hhdet_in_new!G101:G103))</f>
        <v>876.04218019607606</v>
      </c>
      <c r="H100" s="157">
        <f>IF(SUM(RES_hhdet_in_tes!H101:H103)=0,0,SUM(RES_hhdet_in_tes!H101:H103)/0.086*1000000/SUM(RES_hhdet_in_new!H101:H103))</f>
        <v>828.13985412053319</v>
      </c>
      <c r="I100" s="157">
        <f>IF(SUM(RES_hhdet_in_tes!I101:I103)=0,0,SUM(RES_hhdet_in_tes!I101:I103)/0.086*1000000/SUM(RES_hhdet_in_new!I101:I103))</f>
        <v>827.28811256015331</v>
      </c>
      <c r="J100" s="157">
        <f>IF(SUM(RES_hhdet_in_tes!J101:J103)=0,0,SUM(RES_hhdet_in_tes!J101:J103)/0.086*1000000/SUM(RES_hhdet_in_new!J101:J103))</f>
        <v>669.43999516138615</v>
      </c>
      <c r="K100" s="157">
        <f>IF(SUM(RES_hhdet_in_tes!K101:K103)=0,0,SUM(RES_hhdet_in_tes!K101:K103)/0.086*1000000/SUM(RES_hhdet_in_new!K101:K103))</f>
        <v>750.82781928494262</v>
      </c>
      <c r="L100" s="157">
        <f>IF(SUM(RES_hhdet_in_tes!L101:L103)=0,0,SUM(RES_hhdet_in_tes!L101:L103)/0.086*1000000/SUM(RES_hhdet_in_new!L101:L103))</f>
        <v>764.75064719064358</v>
      </c>
      <c r="M100" s="157">
        <f>IF(SUM(RES_hhdet_in_tes!M101:M103)=0,0,SUM(RES_hhdet_in_tes!M101:M103)/0.086*1000000/SUM(RES_hhdet_in_new!M101:M103))</f>
        <v>728.75188953159045</v>
      </c>
      <c r="N100" s="157">
        <f>IF(SUM(RES_hhdet_in_tes!N101:N103)=0,0,SUM(RES_hhdet_in_tes!N101:N103)/0.086*1000000/SUM(RES_hhdet_in_new!N101:N103))</f>
        <v>792.1062315711564</v>
      </c>
      <c r="O100" s="157">
        <f>IF(SUM(RES_hhdet_in_tes!O101:O103)=0,0,SUM(RES_hhdet_in_tes!O101:O103)/0.086*1000000/SUM(RES_hhdet_in_new!O101:O103))</f>
        <v>821.36376523973593</v>
      </c>
      <c r="P100" s="157">
        <f>IF(SUM(RES_hhdet_in_tes!P101:P103)=0,0,SUM(RES_hhdet_in_tes!P101:P103)/0.086*1000000/SUM(RES_hhdet_in_new!P101:P103))</f>
        <v>863.34422321821091</v>
      </c>
      <c r="Q100" s="157">
        <f>IF(SUM(RES_hhdet_in_tes!Q101:Q103)=0,0,SUM(RES_hhdet_in_tes!Q101:Q103)/0.086*1000000/SUM(RES_hhdet_in_new!Q101:Q103))</f>
        <v>947.97785424667336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606.66120416927265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728.07247179073045</v>
      </c>
      <c r="D103" s="57">
        <f>IF(RES_hhdet_in_tes!D103=0,0,RES_hhdet_in_tes!D103/0.086*1000000/RES_hhdet_in_new!D103)</f>
        <v>779.49490623851023</v>
      </c>
      <c r="E103" s="57">
        <f>IF(RES_hhdet_in_tes!E103=0,0,RES_hhdet_in_tes!E103/0.086*1000000/RES_hhdet_in_new!E103)</f>
        <v>824.76648397153076</v>
      </c>
      <c r="F103" s="57">
        <f>IF(RES_hhdet_in_tes!F103=0,0,RES_hhdet_in_tes!F103/0.086*1000000/RES_hhdet_in_new!F103)</f>
        <v>843.06083336186316</v>
      </c>
      <c r="G103" s="57">
        <f>IF(RES_hhdet_in_tes!G103=0,0,RES_hhdet_in_tes!G103/0.086*1000000/RES_hhdet_in_new!G103)</f>
        <v>876.04218019607606</v>
      </c>
      <c r="H103" s="57">
        <f>IF(RES_hhdet_in_tes!H103=0,0,RES_hhdet_in_tes!H103/0.086*1000000/RES_hhdet_in_new!H103)</f>
        <v>828.13985412053319</v>
      </c>
      <c r="I103" s="57">
        <f>IF(RES_hhdet_in_tes!I103=0,0,RES_hhdet_in_tes!I103/0.086*1000000/RES_hhdet_in_new!I103)</f>
        <v>827.28811256015331</v>
      </c>
      <c r="J103" s="57">
        <f>IF(RES_hhdet_in_tes!J103=0,0,RES_hhdet_in_tes!J103/0.086*1000000/RES_hhdet_in_new!J103)</f>
        <v>744.94724820867737</v>
      </c>
      <c r="K103" s="57">
        <f>IF(RES_hhdet_in_tes!K103=0,0,RES_hhdet_in_tes!K103/0.086*1000000/RES_hhdet_in_new!K103)</f>
        <v>750.82781928494262</v>
      </c>
      <c r="L103" s="57">
        <f>IF(RES_hhdet_in_tes!L103=0,0,RES_hhdet_in_tes!L103/0.086*1000000/RES_hhdet_in_new!L103)</f>
        <v>764.75064719064358</v>
      </c>
      <c r="M103" s="57">
        <f>IF(RES_hhdet_in_tes!M103=0,0,RES_hhdet_in_tes!M103/0.086*1000000/RES_hhdet_in_new!M103)</f>
        <v>728.75188953159045</v>
      </c>
      <c r="N103" s="57">
        <f>IF(RES_hhdet_in_tes!N103=0,0,RES_hhdet_in_tes!N103/0.086*1000000/RES_hhdet_in_new!N103)</f>
        <v>792.1062315711564</v>
      </c>
      <c r="O103" s="57">
        <f>IF(RES_hhdet_in_tes!O103=0,0,RES_hhdet_in_tes!O103/0.086*1000000/RES_hhdet_in_new!O103)</f>
        <v>821.36376523973593</v>
      </c>
      <c r="P103" s="57">
        <f>IF(RES_hhdet_in_tes!P103=0,0,RES_hhdet_in_tes!P103/0.086*1000000/RES_hhdet_in_new!P103)</f>
        <v>863.34422321821091</v>
      </c>
      <c r="Q103" s="57">
        <f>IF(RES_hhdet_in_tes!Q103=0,0,RES_hhdet_in_tes!Q103/0.086*1000000/RES_hhdet_in_new!Q103)</f>
        <v>947.97785424667336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14252.224889412391</v>
      </c>
      <c r="D124" s="168">
        <f t="shared" ref="D124" si="103">SUM(D125,D128,D130,D139)</f>
        <v>14768.74500761355</v>
      </c>
      <c r="E124" s="168">
        <f t="shared" ref="E124" si="104">SUM(E125,E128,E130,E139)</f>
        <v>14553.488882429727</v>
      </c>
      <c r="F124" s="168">
        <f t="shared" ref="F124" si="105">SUM(F125,F128,F130,F139)</f>
        <v>14747.043225375386</v>
      </c>
      <c r="G124" s="168">
        <f t="shared" ref="G124" si="106">SUM(G125,G128,G130,G139)</f>
        <v>13807.286367788163</v>
      </c>
      <c r="H124" s="168">
        <f t="shared" ref="H124" si="107">SUM(H125,H128,H130,H139)</f>
        <v>13106.940683229925</v>
      </c>
      <c r="I124" s="168">
        <f t="shared" ref="I124" si="108">SUM(I125,I128,I130,I139)</f>
        <v>13440.584132327518</v>
      </c>
      <c r="J124" s="168">
        <f t="shared" ref="J124" si="109">SUM(J125,J128,J130,J139)</f>
        <v>13788.173124531835</v>
      </c>
      <c r="K124" s="168">
        <f t="shared" ref="K124" si="110">SUM(K125,K128,K130,K139)</f>
        <v>12328.52549154312</v>
      </c>
      <c r="L124" s="168">
        <f t="shared" ref="L124" si="111">SUM(L125,L128,L130,L139)</f>
        <v>0</v>
      </c>
      <c r="M124" s="168">
        <f t="shared" ref="M124" si="112">SUM(M125,M128,M130,M139)</f>
        <v>14209.957645237451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10333.049062213817</v>
      </c>
      <c r="D125" s="157">
        <f t="shared" si="117"/>
        <v>10557.041337945042</v>
      </c>
      <c r="E125" s="157">
        <f t="shared" si="117"/>
        <v>10438.215119060855</v>
      </c>
      <c r="F125" s="157">
        <f t="shared" si="117"/>
        <v>10493.866037621472</v>
      </c>
      <c r="G125" s="157">
        <f t="shared" si="117"/>
        <v>9436.6652307709955</v>
      </c>
      <c r="H125" s="157">
        <f t="shared" si="117"/>
        <v>9013.5884931549554</v>
      </c>
      <c r="I125" s="157">
        <f t="shared" si="117"/>
        <v>9375.926110561566</v>
      </c>
      <c r="J125" s="157">
        <f t="shared" si="117"/>
        <v>9100.7908184082789</v>
      </c>
      <c r="K125" s="157">
        <f t="shared" si="117"/>
        <v>8014.0855186951767</v>
      </c>
      <c r="L125" s="157">
        <f t="shared" si="117"/>
        <v>0</v>
      </c>
      <c r="M125" s="157">
        <f t="shared" si="117"/>
        <v>9572.4998065604377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10263.963088436763</v>
      </c>
      <c r="D126" s="156">
        <f>IF(RES_hhdet_in_tes!D126=0,0,RES_hhdet_in_tes!D126/0.086*1000000/RES_hhdet_in_new!D126)</f>
        <v>10435.658973094483</v>
      </c>
      <c r="E126" s="156">
        <f>IF(RES_hhdet_in_tes!E126=0,0,RES_hhdet_in_tes!E126/0.086*1000000/RES_hhdet_in_new!E126)</f>
        <v>10333.119066622337</v>
      </c>
      <c r="F126" s="156">
        <f>IF(RES_hhdet_in_tes!F126=0,0,RES_hhdet_in_tes!F126/0.086*1000000/RES_hhdet_in_new!F126)</f>
        <v>10379.467133712507</v>
      </c>
      <c r="G126" s="156">
        <f>IF(RES_hhdet_in_tes!G126=0,0,RES_hhdet_in_tes!G126/0.086*1000000/RES_hhdet_in_new!G126)</f>
        <v>9334.097580047428</v>
      </c>
      <c r="H126" s="156">
        <f>IF(RES_hhdet_in_tes!H126=0,0,RES_hhdet_in_tes!H126/0.086*1000000/RES_hhdet_in_new!H126)</f>
        <v>8941.4413268757235</v>
      </c>
      <c r="I126" s="156">
        <f>IF(RES_hhdet_in_tes!I126=0,0,RES_hhdet_in_tes!I126/0.086*1000000/RES_hhdet_in_new!I126)</f>
        <v>9297.6368046123825</v>
      </c>
      <c r="J126" s="156">
        <f>IF(RES_hhdet_in_tes!J126=0,0,RES_hhdet_in_tes!J126/0.086*1000000/RES_hhdet_in_new!J126)</f>
        <v>9068.9800389595839</v>
      </c>
      <c r="K126" s="156">
        <f>IF(RES_hhdet_in_tes!K126=0,0,RES_hhdet_in_tes!K126/0.086*1000000/RES_hhdet_in_new!K126)</f>
        <v>7982.0738007940772</v>
      </c>
      <c r="L126" s="156">
        <f>IF(RES_hhdet_in_tes!L126=0,0,RES_hhdet_in_tes!L126/0.086*1000000/RES_hhdet_in_new!L126)</f>
        <v>0</v>
      </c>
      <c r="M126" s="156">
        <f>IF(RES_hhdet_in_tes!M126=0,0,RES_hhdet_in_tes!M126/0.086*1000000/RES_hhdet_in_new!M126)</f>
        <v>9549.0609244958141</v>
      </c>
      <c r="N126" s="156">
        <f>IF(RES_hhdet_in_tes!N126=0,0,RES_hhdet_in_tes!N126/0.086*1000000/RES_hhdet_in_new!N126)</f>
        <v>0</v>
      </c>
      <c r="O126" s="156">
        <f>IF(RES_hhdet_in_tes!O126=0,0,RES_hhdet_in_tes!O126/0.086*1000000/RES_hhdet_in_new!O126)</f>
        <v>0</v>
      </c>
      <c r="P126" s="156">
        <f>IF(RES_hhdet_in_tes!P126=0,0,RES_hhdet_in_tes!P126/0.086*1000000/RES_hhdet_in_new!P126)</f>
        <v>0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69.085973777053638</v>
      </c>
      <c r="D127" s="156">
        <f>IF(RES_hhdet_in_tes!D127=0,0,RES_hhdet_in_tes!D127/0.086*1000000/RES_hhdet_in_new!D126)</f>
        <v>121.38236485055937</v>
      </c>
      <c r="E127" s="156">
        <f>IF(RES_hhdet_in_tes!E127=0,0,RES_hhdet_in_tes!E127/0.086*1000000/RES_hhdet_in_new!E126)</f>
        <v>105.09605243851696</v>
      </c>
      <c r="F127" s="156">
        <f>IF(RES_hhdet_in_tes!F127=0,0,RES_hhdet_in_tes!F127/0.086*1000000/RES_hhdet_in_new!F126)</f>
        <v>114.39890390896461</v>
      </c>
      <c r="G127" s="156">
        <f>IF(RES_hhdet_in_tes!G127=0,0,RES_hhdet_in_tes!G127/0.086*1000000/RES_hhdet_in_new!G126)</f>
        <v>102.5676507235672</v>
      </c>
      <c r="H127" s="156">
        <f>IF(RES_hhdet_in_tes!H127=0,0,RES_hhdet_in_tes!H127/0.086*1000000/RES_hhdet_in_new!H126)</f>
        <v>72.147166279232195</v>
      </c>
      <c r="I127" s="156">
        <f>IF(RES_hhdet_in_tes!I127=0,0,RES_hhdet_in_tes!I127/0.086*1000000/RES_hhdet_in_new!I126)</f>
        <v>78.289305949183017</v>
      </c>
      <c r="J127" s="156">
        <f>IF(RES_hhdet_in_tes!J127=0,0,RES_hhdet_in_tes!J127/0.086*1000000/RES_hhdet_in_new!J126)</f>
        <v>31.810779448694351</v>
      </c>
      <c r="K127" s="156">
        <f>IF(RES_hhdet_in_tes!K127=0,0,RES_hhdet_in_tes!K127/0.086*1000000/RES_hhdet_in_new!K126)</f>
        <v>32.011717901099139</v>
      </c>
      <c r="L127" s="156">
        <f>IF(RES_hhdet_in_tes!L127=0,0,RES_hhdet_in_tes!L127/0.086*1000000/RES_hhdet_in_new!L126)</f>
        <v>0</v>
      </c>
      <c r="M127" s="156">
        <f>IF(RES_hhdet_in_tes!M127=0,0,RES_hhdet_in_tes!M127/0.086*1000000/RES_hhdet_in_new!M126)</f>
        <v>23.438882064623325</v>
      </c>
      <c r="N127" s="156">
        <f>IF(RES_hhdet_in_tes!N127=0,0,RES_hhdet_in_tes!N127/0.086*1000000/RES_hhdet_in_new!N126)</f>
        <v>0</v>
      </c>
      <c r="O127" s="156">
        <f>IF(RES_hhdet_in_tes!O127=0,0,RES_hhdet_in_tes!O127/0.086*1000000/RES_hhdet_in_new!O126)</f>
        <v>0</v>
      </c>
      <c r="P127" s="156">
        <f>IF(RES_hhdet_in_tes!P127=0,0,RES_hhdet_in_tes!P127/0.086*1000000/RES_hhdet_in_new!P126)</f>
        <v>0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1546.9717108444961</v>
      </c>
      <c r="D128" s="157">
        <f t="shared" si="118"/>
        <v>1536.3322747346276</v>
      </c>
      <c r="E128" s="157">
        <f t="shared" si="118"/>
        <v>1535.3676995259432</v>
      </c>
      <c r="F128" s="157">
        <f t="shared" si="118"/>
        <v>1544.5730009661524</v>
      </c>
      <c r="G128" s="157">
        <f t="shared" si="118"/>
        <v>1570.9108844663112</v>
      </c>
      <c r="H128" s="157">
        <f t="shared" si="118"/>
        <v>1557.1675492012876</v>
      </c>
      <c r="I128" s="157">
        <f t="shared" si="118"/>
        <v>1572.3882274040445</v>
      </c>
      <c r="J128" s="157">
        <f t="shared" si="118"/>
        <v>1828.8645218801109</v>
      </c>
      <c r="K128" s="157">
        <f t="shared" si="118"/>
        <v>1878.5444550868176</v>
      </c>
      <c r="L128" s="157">
        <f t="shared" si="118"/>
        <v>0</v>
      </c>
      <c r="M128" s="157">
        <f t="shared" si="118"/>
        <v>1931.2359019071507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1546.9717108444961</v>
      </c>
      <c r="D129" s="156">
        <f>IF(RES_hhdet_in_tes!D129=0,0,RES_hhdet_in_tes!D129/0.086*1000000/RES_hhdet_in_new!D129)</f>
        <v>1536.3322747346276</v>
      </c>
      <c r="E129" s="156">
        <f>IF(RES_hhdet_in_tes!E129=0,0,RES_hhdet_in_tes!E129/0.086*1000000/RES_hhdet_in_new!E129)</f>
        <v>1535.3676995259432</v>
      </c>
      <c r="F129" s="156">
        <f>IF(RES_hhdet_in_tes!F129=0,0,RES_hhdet_in_tes!F129/0.086*1000000/RES_hhdet_in_new!F129)</f>
        <v>1544.5730009661524</v>
      </c>
      <c r="G129" s="156">
        <f>IF(RES_hhdet_in_tes!G129=0,0,RES_hhdet_in_tes!G129/0.086*1000000/RES_hhdet_in_new!G129)</f>
        <v>1570.9108844663112</v>
      </c>
      <c r="H129" s="156">
        <f>IF(RES_hhdet_in_tes!H129=0,0,RES_hhdet_in_tes!H129/0.086*1000000/RES_hhdet_in_new!H129)</f>
        <v>1557.1675492012876</v>
      </c>
      <c r="I129" s="156">
        <f>IF(RES_hhdet_in_tes!I129=0,0,RES_hhdet_in_tes!I129/0.086*1000000/RES_hhdet_in_new!I129)</f>
        <v>1572.3882274040445</v>
      </c>
      <c r="J129" s="156">
        <f>IF(RES_hhdet_in_tes!J129=0,0,RES_hhdet_in_tes!J129/0.086*1000000/RES_hhdet_in_new!J129)</f>
        <v>1828.8645218801109</v>
      </c>
      <c r="K129" s="156">
        <f>IF(RES_hhdet_in_tes!K129=0,0,RES_hhdet_in_tes!K129/0.086*1000000/RES_hhdet_in_new!K129)</f>
        <v>1878.5444550868176</v>
      </c>
      <c r="L129" s="156">
        <f>IF(RES_hhdet_in_tes!L129=0,0,RES_hhdet_in_tes!L129/0.086*1000000/RES_hhdet_in_new!L129)</f>
        <v>0</v>
      </c>
      <c r="M129" s="156">
        <f>IF(RES_hhdet_in_tes!M129=0,0,RES_hhdet_in_tes!M129/0.086*1000000/RES_hhdet_in_new!M129)</f>
        <v>1931.2359019071507</v>
      </c>
      <c r="N129" s="156">
        <f>IF(RES_hhdet_in_tes!N129=0,0,RES_hhdet_in_tes!N129/0.086*1000000/RES_hhdet_in_new!N129)</f>
        <v>0</v>
      </c>
      <c r="O129" s="156">
        <f>IF(RES_hhdet_in_tes!O129=0,0,RES_hhdet_in_tes!O129/0.086*1000000/RES_hhdet_in_new!O129)</f>
        <v>0</v>
      </c>
      <c r="P129" s="156">
        <f>IF(RES_hhdet_in_tes!P129=0,0,RES_hhdet_in_tes!P129/0.086*1000000/RES_hhdet_in_new!P129)</f>
        <v>0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1644.1319599969854</v>
      </c>
      <c r="D130" s="157">
        <f>IF(SUM(RES_hhdet_in_tes!D131:D132,RES_hhdet_in_tes!D135:D136)=0,0,SUM(RES_hhdet_in_tes!D131:D132,RES_hhdet_in_tes!D135:D136)/0.086*1000000/SUM(RES_hhdet_in_new!D131:D132,RES_hhdet_in_new!D135:D136))</f>
        <v>1895.8776311632218</v>
      </c>
      <c r="E130" s="157">
        <f>IF(SUM(RES_hhdet_in_tes!E131:E132,RES_hhdet_in_tes!E135:E136)=0,0,SUM(RES_hhdet_in_tes!E131:E132,RES_hhdet_in_tes!E135:E136)/0.086*1000000/SUM(RES_hhdet_in_new!E131:E132,RES_hhdet_in_new!E135:E136))</f>
        <v>1755.1454196073726</v>
      </c>
      <c r="F130" s="157">
        <f>IF(SUM(RES_hhdet_in_tes!F131:F132,RES_hhdet_in_tes!F135:F136)=0,0,SUM(RES_hhdet_in_tes!F131:F132,RES_hhdet_in_tes!F135:F136)/0.086*1000000/SUM(RES_hhdet_in_new!F131:F132,RES_hhdet_in_new!F135:F136))</f>
        <v>1865.5490695074352</v>
      </c>
      <c r="G130" s="157">
        <f>IF(SUM(RES_hhdet_in_tes!G131:G132,RES_hhdet_in_tes!G135:G136)=0,0,SUM(RES_hhdet_in_tes!G131:G132,RES_hhdet_in_tes!G135:G136)/0.086*1000000/SUM(RES_hhdet_in_new!G131:G132,RES_hhdet_in_new!G135:G136))</f>
        <v>1923.6782114750233</v>
      </c>
      <c r="H130" s="157">
        <f>IF(SUM(RES_hhdet_in_tes!H131:H132,RES_hhdet_in_tes!H135:H136)=0,0,SUM(RES_hhdet_in_tes!H131:H132,RES_hhdet_in_tes!H135:H136)/0.086*1000000/SUM(RES_hhdet_in_new!H131:H132,RES_hhdet_in_new!H135:H136))</f>
        <v>1708.0802177597352</v>
      </c>
      <c r="I130" s="157">
        <f>IF(SUM(RES_hhdet_in_tes!I131:I132,RES_hhdet_in_tes!I135:I136)=0,0,SUM(RES_hhdet_in_tes!I131:I132,RES_hhdet_in_tes!I135:I136)/0.086*1000000/SUM(RES_hhdet_in_new!I131:I132,RES_hhdet_in_new!I135:I136))</f>
        <v>1665.0365223886261</v>
      </c>
      <c r="J130" s="157">
        <f>IF(SUM(RES_hhdet_in_tes!J131:J132,RES_hhdet_in_tes!J135:J136)=0,0,SUM(RES_hhdet_in_tes!J131:J132,RES_hhdet_in_tes!J135:J136)/0.086*1000000/SUM(RES_hhdet_in_new!J131:J132,RES_hhdet_in_new!J135:J136))</f>
        <v>2113.6295809861272</v>
      </c>
      <c r="K130" s="157">
        <f>IF(SUM(RES_hhdet_in_tes!K131:K132,RES_hhdet_in_tes!K135:K136)=0,0,SUM(RES_hhdet_in_tes!K131:K132,RES_hhdet_in_tes!K135:K136)/0.086*1000000/SUM(RES_hhdet_in_new!K131:K132,RES_hhdet_in_new!K135:K136))</f>
        <v>1685.1167404623609</v>
      </c>
      <c r="L130" s="157">
        <f>IF(SUM(RES_hhdet_in_tes!L131:L132,RES_hhdet_in_tes!L135:L136)=0,0,SUM(RES_hhdet_in_tes!L131:L132,RES_hhdet_in_tes!L135:L136)/0.086*1000000/SUM(RES_hhdet_in_new!L131:L132,RES_hhdet_in_new!L135:L136))</f>
        <v>0</v>
      </c>
      <c r="M130" s="157">
        <f>IF(SUM(RES_hhdet_in_tes!M131:M132,RES_hhdet_in_tes!M135:M136)=0,0,SUM(RES_hhdet_in_tes!M131:M132,RES_hhdet_in_tes!M135:M136)/0.086*1000000/SUM(RES_hhdet_in_new!M131:M132,RES_hhdet_in_new!M135:M136))</f>
        <v>1977.5170629235354</v>
      </c>
      <c r="N130" s="157">
        <f>IF(SUM(RES_hhdet_in_tes!N131:N132,RES_hhdet_in_tes!N135:N136)=0,0,SUM(RES_hhdet_in_tes!N131:N132,RES_hhdet_in_tes!N135:N136)/0.086*1000000/SUM(RES_hhdet_in_new!N131:N132,RES_hhdet_in_new!N135:N136))</f>
        <v>0</v>
      </c>
      <c r="O130" s="157">
        <f>IF(SUM(RES_hhdet_in_tes!O131:O132,RES_hhdet_in_tes!O135:O136)=0,0,SUM(RES_hhdet_in_tes!O131:O132,RES_hhdet_in_tes!O135:O136)/0.086*1000000/SUM(RES_hhdet_in_new!O131:O132,RES_hhdet_in_new!O135:O136))</f>
        <v>0</v>
      </c>
      <c r="P130" s="157">
        <f>IF(SUM(RES_hhdet_in_tes!P131:P132,RES_hhdet_in_tes!P135:P136)=0,0,SUM(RES_hhdet_in_tes!P131:P132,RES_hhdet_in_tes!P135:P136)/0.086*1000000/SUM(RES_hhdet_in_new!P131:P132,RES_hhdet_in_new!P135:P136))</f>
        <v>0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1534.5111097091383</v>
      </c>
      <c r="D131" s="132">
        <f>IF(RES_hhdet_in_tes!D131=0,0,RES_hhdet_in_tes!D131/0.086*1000000/RES_hhdet_in_new!D131)</f>
        <v>1750.5118863940254</v>
      </c>
      <c r="E131" s="132">
        <f>IF(RES_hhdet_in_tes!E131=0,0,RES_hhdet_in_tes!E131/0.086*1000000/RES_hhdet_in_new!E131)</f>
        <v>1615.7772877723035</v>
      </c>
      <c r="F131" s="132">
        <f>IF(RES_hhdet_in_tes!F131=0,0,RES_hhdet_in_tes!F131/0.086*1000000/RES_hhdet_in_new!F131)</f>
        <v>1575.5131268183502</v>
      </c>
      <c r="G131" s="132">
        <f>IF(RES_hhdet_in_tes!G131=0,0,RES_hhdet_in_tes!G131/0.086*1000000/RES_hhdet_in_new!G131)</f>
        <v>1515.2592490559202</v>
      </c>
      <c r="H131" s="132">
        <f>IF(RES_hhdet_in_tes!H131=0,0,RES_hhdet_in_tes!H131/0.086*1000000/RES_hhdet_in_new!H131)</f>
        <v>1664.4722895924285</v>
      </c>
      <c r="I131" s="132">
        <f>IF(RES_hhdet_in_tes!I131=0,0,RES_hhdet_in_tes!I131/0.086*1000000/RES_hhdet_in_new!I131)</f>
        <v>1657.5390914992438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1661.1193435503458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2008.2456669274543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1605.2842902695363</v>
      </c>
      <c r="D132" s="132">
        <f>IF(RES_hhdet_in_tes!D132=0,0,RES_hhdet_in_tes!D132/0.086*1000000/RES_hhdet_in_new!D132)</f>
        <v>1744.6085963340629</v>
      </c>
      <c r="E132" s="132">
        <f>IF(RES_hhdet_in_tes!E132=0,0,RES_hhdet_in_tes!E132/0.086*1000000/RES_hhdet_in_new!E132)</f>
        <v>1660.0658385353499</v>
      </c>
      <c r="F132" s="132">
        <f>IF(RES_hhdet_in_tes!F132=0,0,RES_hhdet_in_tes!F132/0.086*1000000/RES_hhdet_in_new!F132)</f>
        <v>1638.464325525018</v>
      </c>
      <c r="G132" s="132">
        <f>IF(RES_hhdet_in_tes!G132=0,0,RES_hhdet_in_tes!G132/0.086*1000000/RES_hhdet_in_new!G132)</f>
        <v>1595.3982256020581</v>
      </c>
      <c r="H132" s="132">
        <f>IF(RES_hhdet_in_tes!H132=0,0,RES_hhdet_in_tes!H132/0.086*1000000/RES_hhdet_in_new!H132)</f>
        <v>1692.376316424755</v>
      </c>
      <c r="I132" s="132">
        <f>IF(RES_hhdet_in_tes!I132=0,0,RES_hhdet_in_tes!I132/0.086*1000000/RES_hhdet_in_new!I132)</f>
        <v>1686.7091486176246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1695.2366362249106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1932.1163100766357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1007.1376385564666</v>
      </c>
      <c r="D133" s="165">
        <f>IF(RES_hhdet_in_tes!D133=0,0,RES_hhdet_in_tes!D133/0.086*1000000/RES_hhdet_in_new!D132)</f>
        <v>1151.2136758332074</v>
      </c>
      <c r="E133" s="165">
        <f>IF(RES_hhdet_in_tes!E133=0,0,RES_hhdet_in_tes!E133/0.086*1000000/RES_hhdet_in_new!E132)</f>
        <v>1066.353283032829</v>
      </c>
      <c r="F133" s="165">
        <f>IF(RES_hhdet_in_tes!F133=0,0,RES_hhdet_in_tes!F133/0.086*1000000/RES_hhdet_in_new!F132)</f>
        <v>1040.3514233044007</v>
      </c>
      <c r="G133" s="165">
        <f>IF(RES_hhdet_in_tes!G133=0,0,RES_hhdet_in_tes!G133/0.086*1000000/RES_hhdet_in_new!G132)</f>
        <v>999.55642713245061</v>
      </c>
      <c r="H133" s="165">
        <f>IF(RES_hhdet_in_tes!H133=0,0,RES_hhdet_in_tes!H133/0.086*1000000/RES_hhdet_in_new!H132)</f>
        <v>1099.2059395593794</v>
      </c>
      <c r="I133" s="165">
        <f>IF(RES_hhdet_in_tes!I133=0,0,RES_hhdet_in_tes!I133/0.086*1000000/RES_hhdet_in_new!I132)</f>
        <v>1096.7678780673489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1100.6596705253846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1330.5206337232103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598.14665171306979</v>
      </c>
      <c r="D134" s="164">
        <f>IF(RES_hhdet_in_tes!D134=0,0,RES_hhdet_in_tes!D134/0.086*1000000/RES_hhdet_in_new!D132)</f>
        <v>593.39492050085539</v>
      </c>
      <c r="E134" s="164">
        <f>IF(RES_hhdet_in_tes!E134=0,0,RES_hhdet_in_tes!E134/0.086*1000000/RES_hhdet_in_new!E132)</f>
        <v>593.7125555025209</v>
      </c>
      <c r="F134" s="164">
        <f>IF(RES_hhdet_in_tes!F134=0,0,RES_hhdet_in_tes!F134/0.086*1000000/RES_hhdet_in_new!F132)</f>
        <v>598.11290222061734</v>
      </c>
      <c r="G134" s="164">
        <f>IF(RES_hhdet_in_tes!G134=0,0,RES_hhdet_in_tes!G134/0.086*1000000/RES_hhdet_in_new!G132)</f>
        <v>595.8417984696074</v>
      </c>
      <c r="H134" s="164">
        <f>IF(RES_hhdet_in_tes!H134=0,0,RES_hhdet_in_tes!H134/0.086*1000000/RES_hhdet_in_new!H132)</f>
        <v>593.17037686537537</v>
      </c>
      <c r="I134" s="164">
        <f>IF(RES_hhdet_in_tes!I134=0,0,RES_hhdet_in_tes!I134/0.086*1000000/RES_hhdet_in_new!I132)</f>
        <v>589.94127055027536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594.576965699526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601.59567635342523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2054.3798389098179</v>
      </c>
      <c r="D135" s="162">
        <f>IF(RES_hhdet_in_tes!D135=0,0,RES_hhdet_in_tes!D135/0.086*1000000/RES_hhdet_in_new!D135)</f>
        <v>2323.3766768090841</v>
      </c>
      <c r="E135" s="162">
        <f>IF(RES_hhdet_in_tes!E135=0,0,RES_hhdet_in_tes!E135/0.086*1000000/RES_hhdet_in_new!E135)</f>
        <v>2190.9838747284939</v>
      </c>
      <c r="F135" s="162">
        <f>IF(RES_hhdet_in_tes!F135=0,0,RES_hhdet_in_tes!F135/0.086*1000000/RES_hhdet_in_new!F135)</f>
        <v>2344.8203998123572</v>
      </c>
      <c r="G135" s="162">
        <f>IF(RES_hhdet_in_tes!G135=0,0,RES_hhdet_in_tes!G135/0.086*1000000/RES_hhdet_in_new!G135)</f>
        <v>2431.1933956095268</v>
      </c>
      <c r="H135" s="162">
        <f>IF(RES_hhdet_in_tes!H135=0,0,RES_hhdet_in_tes!H135/0.086*1000000/RES_hhdet_in_new!H135)</f>
        <v>2153.3474371558423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2133.3634331473422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1918.7134613690589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1971.864332874608</v>
      </c>
      <c r="D136" s="160">
        <f>IF(RES_hhdet_in_tes!D136=0,0,RES_hhdet_in_tes!D136/0.086*1000000/RES_hhdet_in_new!D136)</f>
        <v>2151.5786781285296</v>
      </c>
      <c r="E136" s="160">
        <f>IF(RES_hhdet_in_tes!E136=0,0,RES_hhdet_in_tes!E136/0.086*1000000/RES_hhdet_in_new!E136)</f>
        <v>2071.4202074175582</v>
      </c>
      <c r="F136" s="160">
        <f>IF(RES_hhdet_in_tes!F136=0,0,RES_hhdet_in_tes!F136/0.086*1000000/RES_hhdet_in_new!F136)</f>
        <v>2173.0467517986863</v>
      </c>
      <c r="G136" s="160">
        <f>IF(RES_hhdet_in_tes!G136=0,0,RES_hhdet_in_tes!G136/0.086*1000000/RES_hhdet_in_new!G136)</f>
        <v>2215.881711029263</v>
      </c>
      <c r="H136" s="160">
        <f>IF(RES_hhdet_in_tes!H136=0,0,RES_hhdet_in_tes!H136/0.086*1000000/RES_hhdet_in_new!H136)</f>
        <v>2022.0109009266671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1986.2781971557351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1855.5716588881642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1373.7182367305911</v>
      </c>
      <c r="D137" s="156">
        <f>IF(RES_hhdet_in_tes!D137=0,0,RES_hhdet_in_tes!D137/0.086*1000000/RES_hhdet_in_new!D136)</f>
        <v>1558.1862696472292</v>
      </c>
      <c r="E137" s="156">
        <f>IF(RES_hhdet_in_tes!E137=0,0,RES_hhdet_in_tes!E137/0.086*1000000/RES_hhdet_in_new!E136)</f>
        <v>1477.7130975633331</v>
      </c>
      <c r="F137" s="156">
        <f>IF(RES_hhdet_in_tes!F137=0,0,RES_hhdet_in_tes!F137/0.086*1000000/RES_hhdet_in_new!F136)</f>
        <v>1574.9389598379357</v>
      </c>
      <c r="G137" s="156">
        <f>IF(RES_hhdet_in_tes!G137=0,0,RES_hhdet_in_tes!G137/0.086*1000000/RES_hhdet_in_new!G136)</f>
        <v>1619.9853110057206</v>
      </c>
      <c r="H137" s="156">
        <f>IF(RES_hhdet_in_tes!H137=0,0,RES_hhdet_in_tes!H137/0.086*1000000/RES_hhdet_in_new!H136)</f>
        <v>1428.8086243003283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1389.2698280142206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1253.9265207471149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598.14609614401672</v>
      </c>
      <c r="D138" s="156">
        <f>IF(RES_hhdet_in_tes!D138=0,0,RES_hhdet_in_tes!D138/0.086*1000000/RES_hhdet_in_new!D136)</f>
        <v>593.39240848130055</v>
      </c>
      <c r="E138" s="156">
        <f>IF(RES_hhdet_in_tes!E138=0,0,RES_hhdet_in_tes!E138/0.086*1000000/RES_hhdet_in_new!E136)</f>
        <v>593.70710985422443</v>
      </c>
      <c r="F138" s="156">
        <f>IF(RES_hhdet_in_tes!F138=0,0,RES_hhdet_in_tes!F138/0.086*1000000/RES_hhdet_in_new!F136)</f>
        <v>598.10779196075021</v>
      </c>
      <c r="G138" s="156">
        <f>IF(RES_hhdet_in_tes!G138=0,0,RES_hhdet_in_tes!G138/0.086*1000000/RES_hhdet_in_new!G136)</f>
        <v>595.89640002354224</v>
      </c>
      <c r="H138" s="156">
        <f>IF(RES_hhdet_in_tes!H138=0,0,RES_hhdet_in_tes!H138/0.086*1000000/RES_hhdet_in_new!H136)</f>
        <v>593.20227662633874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597.00836914151444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601.64513814104953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728.07215635709247</v>
      </c>
      <c r="D139" s="157">
        <f>IF(SUM(RES_hhdet_in_tes!D140:D141)=0,0,SUM(RES_hhdet_in_tes!D140:D141)/0.086*1000000/SUM(RES_hhdet_in_new!D140:D141))</f>
        <v>779.49376377065687</v>
      </c>
      <c r="E139" s="157">
        <f>IF(SUM(RES_hhdet_in_tes!E140:E141)=0,0,SUM(RES_hhdet_in_tes!E140:E141)/0.086*1000000/SUM(RES_hhdet_in_new!E140:E141))</f>
        <v>824.7606442355567</v>
      </c>
      <c r="F139" s="157">
        <f>IF(SUM(RES_hhdet_in_tes!F140:F141)=0,0,SUM(RES_hhdet_in_tes!F140:F141)/0.086*1000000/SUM(RES_hhdet_in_new!F140:F141))</f>
        <v>843.05511728032525</v>
      </c>
      <c r="G139" s="157">
        <f>IF(SUM(RES_hhdet_in_tes!G140:G141)=0,0,SUM(RES_hhdet_in_tes!G140:G141)/0.086*1000000/SUM(RES_hhdet_in_new!G140:G141))</f>
        <v>876.03204107583201</v>
      </c>
      <c r="H139" s="157">
        <f>IF(SUM(RES_hhdet_in_tes!H140:H141)=0,0,SUM(RES_hhdet_in_tes!H140:H141)/0.086*1000000/SUM(RES_hhdet_in_new!H140:H141))</f>
        <v>828.10442311394638</v>
      </c>
      <c r="I139" s="157">
        <f>IF(SUM(RES_hhdet_in_tes!I140:I141)=0,0,SUM(RES_hhdet_in_tes!I140:I141)/0.086*1000000/SUM(RES_hhdet_in_new!I140:I141))</f>
        <v>827.23327197328194</v>
      </c>
      <c r="J139" s="157">
        <f>IF(SUM(RES_hhdet_in_tes!J140:J141)=0,0,SUM(RES_hhdet_in_tes!J140:J141)/0.086*1000000/SUM(RES_hhdet_in_new!J140:J141))</f>
        <v>744.88820325731808</v>
      </c>
      <c r="K139" s="157">
        <f>IF(SUM(RES_hhdet_in_tes!K140:K141)=0,0,SUM(RES_hhdet_in_tes!K140:K141)/0.086*1000000/SUM(RES_hhdet_in_new!K140:K141))</f>
        <v>750.77877729876548</v>
      </c>
      <c r="L139" s="157">
        <f>IF(SUM(RES_hhdet_in_tes!L140:L141)=0,0,SUM(RES_hhdet_in_tes!L140:L141)/0.086*1000000/SUM(RES_hhdet_in_new!L140:L141))</f>
        <v>0</v>
      </c>
      <c r="M139" s="157">
        <f>IF(SUM(RES_hhdet_in_tes!M140:M141)=0,0,SUM(RES_hhdet_in_tes!M140:M141)/0.086*1000000/SUM(RES_hhdet_in_new!M140:M141))</f>
        <v>728.70487384632906</v>
      </c>
      <c r="N139" s="157">
        <f>IF(SUM(RES_hhdet_in_tes!N140:N141)=0,0,SUM(RES_hhdet_in_tes!N140:N141)/0.086*1000000/SUM(RES_hhdet_in_new!N140:N141))</f>
        <v>0</v>
      </c>
      <c r="O139" s="157">
        <f>IF(SUM(RES_hhdet_in_tes!O140:O141)=0,0,SUM(RES_hhdet_in_tes!O140:O141)/0.086*1000000/SUM(RES_hhdet_in_new!O140:O141))</f>
        <v>0</v>
      </c>
      <c r="P139" s="157">
        <f>IF(SUM(RES_hhdet_in_tes!P140:P141)=0,0,SUM(RES_hhdet_in_tes!P140:P141)/0.086*1000000/SUM(RES_hhdet_in_new!P140:P141))</f>
        <v>0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728.07215635709247</v>
      </c>
      <c r="D141" s="57">
        <f>IF(RES_hhdet_in_tes!D141=0,0,RES_hhdet_in_tes!D141/0.086*1000000/RES_hhdet_in_new!D141)</f>
        <v>779.49376377065687</v>
      </c>
      <c r="E141" s="57">
        <f>IF(RES_hhdet_in_tes!E141=0,0,RES_hhdet_in_tes!E141/0.086*1000000/RES_hhdet_in_new!E141)</f>
        <v>824.7606442355567</v>
      </c>
      <c r="F141" s="57">
        <f>IF(RES_hhdet_in_tes!F141=0,0,RES_hhdet_in_tes!F141/0.086*1000000/RES_hhdet_in_new!F141)</f>
        <v>843.05511728032525</v>
      </c>
      <c r="G141" s="57">
        <f>IF(RES_hhdet_in_tes!G141=0,0,RES_hhdet_in_tes!G141/0.086*1000000/RES_hhdet_in_new!G141)</f>
        <v>876.03204107583201</v>
      </c>
      <c r="H141" s="57">
        <f>IF(RES_hhdet_in_tes!H141=0,0,RES_hhdet_in_tes!H141/0.086*1000000/RES_hhdet_in_new!H141)</f>
        <v>828.10442311394638</v>
      </c>
      <c r="I141" s="57">
        <f>IF(RES_hhdet_in_tes!I141=0,0,RES_hhdet_in_tes!I141/0.086*1000000/RES_hhdet_in_new!I141)</f>
        <v>827.23327197328194</v>
      </c>
      <c r="J141" s="57">
        <f>IF(RES_hhdet_in_tes!J141=0,0,RES_hhdet_in_tes!J141/0.086*1000000/RES_hhdet_in_new!J141)</f>
        <v>744.88820325731808</v>
      </c>
      <c r="K141" s="57">
        <f>IF(RES_hhdet_in_tes!K141=0,0,RES_hhdet_in_tes!K141/0.086*1000000/RES_hhdet_in_new!K141)</f>
        <v>750.77877729876548</v>
      </c>
      <c r="L141" s="57">
        <f>IF(RES_hhdet_in_tes!L141=0,0,RES_hhdet_in_tes!L141/0.086*1000000/RES_hhdet_in_new!L141)</f>
        <v>0</v>
      </c>
      <c r="M141" s="57">
        <f>IF(RES_hhdet_in_tes!M141=0,0,RES_hhdet_in_tes!M141/0.086*1000000/RES_hhdet_in_new!M141)</f>
        <v>728.70487384632906</v>
      </c>
      <c r="N141" s="57">
        <f>IF(RES_hhdet_in_tes!N141=0,0,RES_hhdet_in_tes!N141/0.086*1000000/RES_hhdet_in_new!N141)</f>
        <v>0</v>
      </c>
      <c r="O141" s="57">
        <f>IF(RES_hhdet_in_tes!O141=0,0,RES_hhdet_in_tes!O141/0.086*1000000/RES_hhdet_in_new!O141)</f>
        <v>0</v>
      </c>
      <c r="P141" s="57">
        <f>IF(RES_hhdet_in_tes!P141=0,0,RES_hhdet_in_tes!P141/0.086*1000000/RES_hhdet_in_new!P141)</f>
        <v>0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17552.935523515829</v>
      </c>
      <c r="D143" s="168">
        <f t="shared" ref="D143" si="120">SUM(D144,D146,D148,D157)</f>
        <v>17011.477623050738</v>
      </c>
      <c r="E143" s="168">
        <f t="shared" ref="E143" si="121">SUM(E144,E146,E148,E157)</f>
        <v>17972.391958980726</v>
      </c>
      <c r="F143" s="168">
        <f t="shared" ref="F143" si="122">SUM(F144,F146,F148,F157)</f>
        <v>18690.235297945019</v>
      </c>
      <c r="G143" s="168">
        <f t="shared" ref="G143" si="123">SUM(G144,G146,G148,G157)</f>
        <v>18188.892822425219</v>
      </c>
      <c r="H143" s="168">
        <f t="shared" ref="H143" si="124">SUM(H144,H146,H148,H157)</f>
        <v>16223.325380472894</v>
      </c>
      <c r="I143" s="168">
        <f t="shared" ref="I143" si="125">SUM(I144,I146,I148,I157)</f>
        <v>14847.143850732054</v>
      </c>
      <c r="J143" s="168">
        <f t="shared" ref="J143" si="126">SUM(J144,J146,J148,J157)</f>
        <v>16106.857994301665</v>
      </c>
      <c r="K143" s="168">
        <f t="shared" ref="K143" si="127">SUM(K144,K146,K148,K157)</f>
        <v>14934.083880014217</v>
      </c>
      <c r="L143" s="168">
        <f t="shared" ref="L143" si="128">SUM(L144,L146,L148,L157)</f>
        <v>16790.915546587508</v>
      </c>
      <c r="M143" s="168">
        <f t="shared" ref="M143" si="129">SUM(M144,M146,M148,M157)</f>
        <v>13955.396738900745</v>
      </c>
      <c r="N143" s="168">
        <f t="shared" ref="N143" si="130">SUM(N144,N146,N148,N157)</f>
        <v>15171.164981184953</v>
      </c>
      <c r="O143" s="168">
        <f t="shared" ref="O143" si="131">SUM(O144,O146,O148,O157)</f>
        <v>16626.256348062343</v>
      </c>
      <c r="P143" s="168">
        <f t="shared" ref="P143" si="132">SUM(P144,P146,P148,P157)</f>
        <v>13980.352151298772</v>
      </c>
      <c r="Q143" s="168">
        <f t="shared" ref="Q143" si="133">SUM(Q144,Q146,Q148,Q157)</f>
        <v>15801.014518921249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13390.364632510782</v>
      </c>
      <c r="D144" s="157">
        <f t="shared" si="134"/>
        <v>12289.460487712044</v>
      </c>
      <c r="E144" s="157">
        <f t="shared" si="134"/>
        <v>13285.111095762541</v>
      </c>
      <c r="F144" s="157">
        <f t="shared" si="134"/>
        <v>13904.272742940493</v>
      </c>
      <c r="G144" s="157">
        <f t="shared" si="134"/>
        <v>13397.820428445835</v>
      </c>
      <c r="H144" s="157">
        <f t="shared" si="134"/>
        <v>11571.875687491714</v>
      </c>
      <c r="I144" s="157">
        <f t="shared" si="134"/>
        <v>10297.970082045036</v>
      </c>
      <c r="J144" s="157">
        <f t="shared" si="134"/>
        <v>11498.694931642469</v>
      </c>
      <c r="K144" s="157">
        <f t="shared" si="134"/>
        <v>10302.20429119352</v>
      </c>
      <c r="L144" s="157">
        <f t="shared" si="134"/>
        <v>12221.588653539538</v>
      </c>
      <c r="M144" s="157">
        <f t="shared" si="134"/>
        <v>9533.5485588427637</v>
      </c>
      <c r="N144" s="157">
        <f t="shared" si="134"/>
        <v>10291.652983934826</v>
      </c>
      <c r="O144" s="157">
        <f t="shared" si="134"/>
        <v>11590.034853932866</v>
      </c>
      <c r="P144" s="157">
        <f t="shared" si="134"/>
        <v>8845.3355257453823</v>
      </c>
      <c r="Q144" s="157">
        <f t="shared" si="134"/>
        <v>10392.97582848919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13390.364632510782</v>
      </c>
      <c r="D145" s="156">
        <f>IF(RES_hhdet_in_tes!D145=0,0,RES_hhdet_in_tes!D145/0.086*1000000/RES_hhdet_in_new!D145)</f>
        <v>12289.460487712044</v>
      </c>
      <c r="E145" s="156">
        <f>IF(RES_hhdet_in_tes!E145=0,0,RES_hhdet_in_tes!E145/0.086*1000000/RES_hhdet_in_new!E145)</f>
        <v>13285.111095762541</v>
      </c>
      <c r="F145" s="156">
        <f>IF(RES_hhdet_in_tes!F145=0,0,RES_hhdet_in_tes!F145/0.086*1000000/RES_hhdet_in_new!F145)</f>
        <v>13904.272742940493</v>
      </c>
      <c r="G145" s="156">
        <f>IF(RES_hhdet_in_tes!G145=0,0,RES_hhdet_in_tes!G145/0.086*1000000/RES_hhdet_in_new!G145)</f>
        <v>13397.820428445835</v>
      </c>
      <c r="H145" s="156">
        <f>IF(RES_hhdet_in_tes!H145=0,0,RES_hhdet_in_tes!H145/0.086*1000000/RES_hhdet_in_new!H145)</f>
        <v>11571.875687491714</v>
      </c>
      <c r="I145" s="156">
        <f>IF(RES_hhdet_in_tes!I145=0,0,RES_hhdet_in_tes!I145/0.086*1000000/RES_hhdet_in_new!I145)</f>
        <v>10297.970082045036</v>
      </c>
      <c r="J145" s="156">
        <f>IF(RES_hhdet_in_tes!J145=0,0,RES_hhdet_in_tes!J145/0.086*1000000/RES_hhdet_in_new!J145)</f>
        <v>11498.694931642469</v>
      </c>
      <c r="K145" s="156">
        <f>IF(RES_hhdet_in_tes!K145=0,0,RES_hhdet_in_tes!K145/0.086*1000000/RES_hhdet_in_new!K145)</f>
        <v>10302.20429119352</v>
      </c>
      <c r="L145" s="156">
        <f>IF(RES_hhdet_in_tes!L145=0,0,RES_hhdet_in_tes!L145/0.086*1000000/RES_hhdet_in_new!L145)</f>
        <v>12221.588653539538</v>
      </c>
      <c r="M145" s="156">
        <f>IF(RES_hhdet_in_tes!M145=0,0,RES_hhdet_in_tes!M145/0.086*1000000/RES_hhdet_in_new!M145)</f>
        <v>9533.5485588427637</v>
      </c>
      <c r="N145" s="156">
        <f>IF(RES_hhdet_in_tes!N145=0,0,RES_hhdet_in_tes!N145/0.086*1000000/RES_hhdet_in_new!N145)</f>
        <v>10291.652983934826</v>
      </c>
      <c r="O145" s="156">
        <f>IF(RES_hhdet_in_tes!O145=0,0,RES_hhdet_in_tes!O145/0.086*1000000/RES_hhdet_in_new!O145)</f>
        <v>11590.034853932866</v>
      </c>
      <c r="P145" s="156">
        <f>IF(RES_hhdet_in_tes!P145=0,0,RES_hhdet_in_tes!P145/0.086*1000000/RES_hhdet_in_new!P145)</f>
        <v>8845.3355257453823</v>
      </c>
      <c r="Q145" s="156">
        <f>IF(RES_hhdet_in_tes!Q145=0,0,RES_hhdet_in_tes!Q145/0.086*1000000/RES_hhdet_in_new!Q145)</f>
        <v>10392.97582848919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1338.7422082828311</v>
      </c>
      <c r="D146" s="157">
        <f t="shared" si="135"/>
        <v>1545.813884038306</v>
      </c>
      <c r="E146" s="157">
        <f t="shared" si="135"/>
        <v>1611.5804774630274</v>
      </c>
      <c r="F146" s="157">
        <f t="shared" si="135"/>
        <v>1538.9514253989164</v>
      </c>
      <c r="G146" s="157">
        <f t="shared" si="135"/>
        <v>1446.1450129549646</v>
      </c>
      <c r="H146" s="157">
        <f t="shared" si="135"/>
        <v>1662.0420896300097</v>
      </c>
      <c r="I146" s="157">
        <f t="shared" si="135"/>
        <v>1569.1492444424193</v>
      </c>
      <c r="J146" s="157">
        <f t="shared" si="135"/>
        <v>1791.5244670874808</v>
      </c>
      <c r="K146" s="157">
        <f t="shared" si="135"/>
        <v>1855.6661448384646</v>
      </c>
      <c r="L146" s="157">
        <f t="shared" si="135"/>
        <v>1917.1540141830037</v>
      </c>
      <c r="M146" s="157">
        <f t="shared" si="135"/>
        <v>1787.9461917594342</v>
      </c>
      <c r="N146" s="157">
        <f t="shared" si="135"/>
        <v>1866.1252503608873</v>
      </c>
      <c r="O146" s="157">
        <f t="shared" si="135"/>
        <v>1913.222508887317</v>
      </c>
      <c r="P146" s="157">
        <f t="shared" si="135"/>
        <v>1895.9418883364256</v>
      </c>
      <c r="Q146" s="157">
        <f t="shared" si="135"/>
        <v>1982.1591003092451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1338.7422082828311</v>
      </c>
      <c r="D147" s="156">
        <f>IF(RES_hhdet_in_tes!D147=0,0,RES_hhdet_in_tes!D147/0.086*1000000/RES_hhdet_in_new!D147)</f>
        <v>1545.813884038306</v>
      </c>
      <c r="E147" s="156">
        <f>IF(RES_hhdet_in_tes!E147=0,0,RES_hhdet_in_tes!E147/0.086*1000000/RES_hhdet_in_new!E147)</f>
        <v>1611.5804774630274</v>
      </c>
      <c r="F147" s="156">
        <f>IF(RES_hhdet_in_tes!F147=0,0,RES_hhdet_in_tes!F147/0.086*1000000/RES_hhdet_in_new!F147)</f>
        <v>1538.9514253989164</v>
      </c>
      <c r="G147" s="156">
        <f>IF(RES_hhdet_in_tes!G147=0,0,RES_hhdet_in_tes!G147/0.086*1000000/RES_hhdet_in_new!G147)</f>
        <v>1446.1450129549646</v>
      </c>
      <c r="H147" s="156">
        <f>IF(RES_hhdet_in_tes!H147=0,0,RES_hhdet_in_tes!H147/0.086*1000000/RES_hhdet_in_new!H147)</f>
        <v>1662.0420896300097</v>
      </c>
      <c r="I147" s="156">
        <f>IF(RES_hhdet_in_tes!I147=0,0,RES_hhdet_in_tes!I147/0.086*1000000/RES_hhdet_in_new!I147)</f>
        <v>1569.1492444424193</v>
      </c>
      <c r="J147" s="156">
        <f>IF(RES_hhdet_in_tes!J147=0,0,RES_hhdet_in_tes!J147/0.086*1000000/RES_hhdet_in_new!J147)</f>
        <v>1791.5244670874808</v>
      </c>
      <c r="K147" s="156">
        <f>IF(RES_hhdet_in_tes!K147=0,0,RES_hhdet_in_tes!K147/0.086*1000000/RES_hhdet_in_new!K147)</f>
        <v>1855.6661448384646</v>
      </c>
      <c r="L147" s="156">
        <f>IF(RES_hhdet_in_tes!L147=0,0,RES_hhdet_in_tes!L147/0.086*1000000/RES_hhdet_in_new!L147)</f>
        <v>1917.1540141830037</v>
      </c>
      <c r="M147" s="156">
        <f>IF(RES_hhdet_in_tes!M147=0,0,RES_hhdet_in_tes!M147/0.086*1000000/RES_hhdet_in_new!M147)</f>
        <v>1787.9461917594342</v>
      </c>
      <c r="N147" s="156">
        <f>IF(RES_hhdet_in_tes!N147=0,0,RES_hhdet_in_tes!N147/0.086*1000000/RES_hhdet_in_new!N147)</f>
        <v>1866.1252503608873</v>
      </c>
      <c r="O147" s="156">
        <f>IF(RES_hhdet_in_tes!O147=0,0,RES_hhdet_in_tes!O147/0.086*1000000/RES_hhdet_in_new!O147)</f>
        <v>1913.222508887317</v>
      </c>
      <c r="P147" s="156">
        <f>IF(RES_hhdet_in_tes!P147=0,0,RES_hhdet_in_tes!P147/0.086*1000000/RES_hhdet_in_new!P147)</f>
        <v>1895.9418883364256</v>
      </c>
      <c r="Q147" s="156">
        <f>IF(RES_hhdet_in_tes!Q147=0,0,RES_hhdet_in_tes!Q147/0.086*1000000/RES_hhdet_in_new!Q147)</f>
        <v>1982.1591003092451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2095.7502920976126</v>
      </c>
      <c r="D148" s="157">
        <f>IF(SUM(RES_hhdet_in_tes!D149:D150,RES_hhdet_in_tes!D153:D154)=0,0,SUM(RES_hhdet_in_tes!D149:D150,RES_hhdet_in_tes!D153:D154)/0.086*1000000/SUM(RES_hhdet_in_new!D149:D150,RES_hhdet_in_new!D153:D154))</f>
        <v>2396.6902819092256</v>
      </c>
      <c r="E148" s="157">
        <f>IF(SUM(RES_hhdet_in_tes!E149:E150,RES_hhdet_in_tes!E153:E154)=0,0,SUM(RES_hhdet_in_tes!E149:E150,RES_hhdet_in_tes!E153:E154)/0.086*1000000/SUM(RES_hhdet_in_new!E149:E150,RES_hhdet_in_new!E153:E154))</f>
        <v>2250.9157427074174</v>
      </c>
      <c r="F148" s="157">
        <f>IF(SUM(RES_hhdet_in_tes!F149:F150,RES_hhdet_in_tes!F153:F154)=0,0,SUM(RES_hhdet_in_tes!F149:F150,RES_hhdet_in_tes!F153:F154)/0.086*1000000/SUM(RES_hhdet_in_new!F149:F150,RES_hhdet_in_new!F153:F154))</f>
        <v>2403.9380880180411</v>
      </c>
      <c r="G148" s="157">
        <f>IF(SUM(RES_hhdet_in_tes!G149:G150,RES_hhdet_in_tes!G153:G154)=0,0,SUM(RES_hhdet_in_tes!G149:G150,RES_hhdet_in_tes!G153:G154)/0.086*1000000/SUM(RES_hhdet_in_new!G149:G150,RES_hhdet_in_new!G153:G154))</f>
        <v>2468.8652686257242</v>
      </c>
      <c r="H148" s="157">
        <f>IF(SUM(RES_hhdet_in_tes!H149:H150,RES_hhdet_in_tes!H153:H154)=0,0,SUM(RES_hhdet_in_tes!H149:H150,RES_hhdet_in_tes!H153:H154)/0.086*1000000/SUM(RES_hhdet_in_new!H149:H150,RES_hhdet_in_new!H153:H154))</f>
        <v>2161.277833963622</v>
      </c>
      <c r="I148" s="157">
        <f>IF(SUM(RES_hhdet_in_tes!I149:I150,RES_hhdet_in_tes!I153:I154)=0,0,SUM(RES_hhdet_in_tes!I149:I150,RES_hhdet_in_tes!I153:I154)/0.086*1000000/SUM(RES_hhdet_in_new!I149:I150,RES_hhdet_in_new!I153:I154))</f>
        <v>2152.763333747565</v>
      </c>
      <c r="J148" s="157">
        <f>IF(SUM(RES_hhdet_in_tes!J149:J150,RES_hhdet_in_tes!J153:J154)=0,0,SUM(RES_hhdet_in_tes!J149:J150,RES_hhdet_in_tes!J153:J154)/0.086*1000000/SUM(RES_hhdet_in_new!J149:J150,RES_hhdet_in_new!J153:J154))</f>
        <v>2071.7278690568423</v>
      </c>
      <c r="K148" s="157">
        <f>IF(SUM(RES_hhdet_in_tes!K149:K150,RES_hhdet_in_tes!K153:K154)=0,0,SUM(RES_hhdet_in_tes!K149:K150,RES_hhdet_in_tes!K153:K154)/0.086*1000000/SUM(RES_hhdet_in_new!K149:K150,RES_hhdet_in_new!K153:K154))</f>
        <v>2025.4088068161504</v>
      </c>
      <c r="L148" s="157">
        <f>IF(SUM(RES_hhdet_in_tes!L149:L150,RES_hhdet_in_tes!L153:L154)=0,0,SUM(RES_hhdet_in_tes!L149:L150,RES_hhdet_in_tes!L153:L154)/0.086*1000000/SUM(RES_hhdet_in_new!L149:L150,RES_hhdet_in_new!L153:L154))</f>
        <v>1932.8113371842226</v>
      </c>
      <c r="M148" s="157">
        <f>IF(SUM(RES_hhdet_in_tes!M149:M150,RES_hhdet_in_tes!M153:M154)=0,0,SUM(RES_hhdet_in_tes!M149:M150,RES_hhdet_in_tes!M153:M154)/0.086*1000000/SUM(RES_hhdet_in_new!M149:M150,RES_hhdet_in_new!M153:M154))</f>
        <v>1905.1702874447203</v>
      </c>
      <c r="N148" s="157">
        <f>IF(SUM(RES_hhdet_in_tes!N149:N150,RES_hhdet_in_tes!N153:N154)=0,0,SUM(RES_hhdet_in_tes!N149:N150,RES_hhdet_in_tes!N153:N154)/0.086*1000000/SUM(RES_hhdet_in_new!N149:N150,RES_hhdet_in_new!N153:N154))</f>
        <v>2221.2991060883264</v>
      </c>
      <c r="O148" s="157">
        <f>IF(SUM(RES_hhdet_in_tes!O149:O150,RES_hhdet_in_tes!O153:O154)=0,0,SUM(RES_hhdet_in_tes!O149:O150,RES_hhdet_in_tes!O153:O154)/0.086*1000000/SUM(RES_hhdet_in_new!O149:O150,RES_hhdet_in_new!O153:O154))</f>
        <v>2301.652875237733</v>
      </c>
      <c r="P148" s="157">
        <f>IF(SUM(RES_hhdet_in_tes!P149:P150,RES_hhdet_in_tes!P153:P154)=0,0,SUM(RES_hhdet_in_tes!P149:P150,RES_hhdet_in_tes!P153:P154)/0.086*1000000/SUM(RES_hhdet_in_new!P149:P150,RES_hhdet_in_new!P153:P154))</f>
        <v>2375.751239016709</v>
      </c>
      <c r="Q148" s="157">
        <f>IF(SUM(RES_hhdet_in_tes!Q149:Q150,RES_hhdet_in_tes!Q153:Q154)=0,0,SUM(RES_hhdet_in_tes!Q149:Q150,RES_hhdet_in_tes!Q153:Q154)/0.086*1000000/SUM(RES_hhdet_in_new!Q149:Q150,RES_hhdet_in_new!Q153:Q154))</f>
        <v>2477.9237236785962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2098.0138357359278</v>
      </c>
      <c r="D153" s="162">
        <f>IF(RES_hhdet_in_tes!D153=0,0,RES_hhdet_in_tes!D153/0.086*1000000/RES_hhdet_in_new!D153)</f>
        <v>2401.6671339383306</v>
      </c>
      <c r="E153" s="162">
        <f>IF(RES_hhdet_in_tes!E153=0,0,RES_hhdet_in_tes!E153/0.086*1000000/RES_hhdet_in_new!E153)</f>
        <v>2262.3399319344385</v>
      </c>
      <c r="F153" s="162">
        <f>IF(RES_hhdet_in_tes!F153=0,0,RES_hhdet_in_tes!F153/0.086*1000000/RES_hhdet_in_new!F153)</f>
        <v>2413.0018443794575</v>
      </c>
      <c r="G153" s="162">
        <f>IF(RES_hhdet_in_tes!G153=0,0,RES_hhdet_in_tes!G153/0.086*1000000/RES_hhdet_in_new!G153)</f>
        <v>2475.9408378291878</v>
      </c>
      <c r="H153" s="162">
        <f>IF(RES_hhdet_in_tes!H153=0,0,RES_hhdet_in_tes!H153/0.086*1000000/RES_hhdet_in_new!H153)</f>
        <v>2178.9274097066741</v>
      </c>
      <c r="I153" s="162">
        <f>IF(RES_hhdet_in_tes!I153=0,0,RES_hhdet_in_tes!I153/0.086*1000000/RES_hhdet_in_new!I153)</f>
        <v>2170.8582650775334</v>
      </c>
      <c r="J153" s="162">
        <f>IF(RES_hhdet_in_tes!J153=0,0,RES_hhdet_in_tes!J153/0.086*1000000/RES_hhdet_in_new!J153)</f>
        <v>2091.0215597207903</v>
      </c>
      <c r="K153" s="162">
        <f>IF(RES_hhdet_in_tes!K153=0,0,RES_hhdet_in_tes!K153/0.086*1000000/RES_hhdet_in_new!K153)</f>
        <v>2056.9797880810643</v>
      </c>
      <c r="L153" s="162">
        <f>IF(RES_hhdet_in_tes!L153=0,0,RES_hhdet_in_tes!L153/0.086*1000000/RES_hhdet_in_new!L153)</f>
        <v>1950.231422020832</v>
      </c>
      <c r="M153" s="162">
        <f>IF(RES_hhdet_in_tes!M153=0,0,RES_hhdet_in_tes!M153/0.086*1000000/RES_hhdet_in_new!M153)</f>
        <v>1916.2297599934093</v>
      </c>
      <c r="N153" s="162">
        <f>IF(RES_hhdet_in_tes!N153=0,0,RES_hhdet_in_tes!N153/0.086*1000000/RES_hhdet_in_new!N153)</f>
        <v>2253.457589598404</v>
      </c>
      <c r="O153" s="162">
        <f>IF(RES_hhdet_in_tes!O153=0,0,RES_hhdet_in_tes!O153/0.086*1000000/RES_hhdet_in_new!O153)</f>
        <v>2363.6141904905908</v>
      </c>
      <c r="P153" s="162">
        <f>IF(RES_hhdet_in_tes!P153=0,0,RES_hhdet_in_tes!P153/0.086*1000000/RES_hhdet_in_new!P153)</f>
        <v>2435.7151939993032</v>
      </c>
      <c r="Q153" s="162">
        <f>IF(RES_hhdet_in_tes!Q153=0,0,RES_hhdet_in_tes!Q153/0.086*1000000/RES_hhdet_in_new!Q153)</f>
        <v>2568.9199595836417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1995.1625713504659</v>
      </c>
      <c r="D154" s="160">
        <f>IF(RES_hhdet_in_tes!D154=0,0,RES_hhdet_in_tes!D154/0.086*1000000/RES_hhdet_in_new!D154)</f>
        <v>2174.1349053309091</v>
      </c>
      <c r="E154" s="160">
        <f>IF(RES_hhdet_in_tes!E154=0,0,RES_hhdet_in_tes!E154/0.086*1000000/RES_hhdet_in_new!E154)</f>
        <v>2080.5178920431608</v>
      </c>
      <c r="F154" s="160">
        <f>IF(RES_hhdet_in_tes!F154=0,0,RES_hhdet_in_tes!F154/0.086*1000000/RES_hhdet_in_new!F154)</f>
        <v>2181.6895610114916</v>
      </c>
      <c r="G154" s="160">
        <f>IF(RES_hhdet_in_tes!G154=0,0,RES_hhdet_in_tes!G154/0.086*1000000/RES_hhdet_in_new!G154)</f>
        <v>2220.1015425523487</v>
      </c>
      <c r="H154" s="160">
        <f>IF(RES_hhdet_in_tes!H154=0,0,RES_hhdet_in_tes!H154/0.086*1000000/RES_hhdet_in_new!H154)</f>
        <v>2024.8383990403984</v>
      </c>
      <c r="I154" s="160">
        <f>IF(RES_hhdet_in_tes!I154=0,0,RES_hhdet_in_tes!I154/0.086*1000000/RES_hhdet_in_new!I154)</f>
        <v>2021.0114596145606</v>
      </c>
      <c r="J154" s="160">
        <f>IF(RES_hhdet_in_tes!J154=0,0,RES_hhdet_in_tes!J154/0.086*1000000/RES_hhdet_in_new!J154)</f>
        <v>1977.8270481474026</v>
      </c>
      <c r="K154" s="160">
        <f>IF(RES_hhdet_in_tes!K154=0,0,RES_hhdet_in_tes!K154/0.086*1000000/RES_hhdet_in_new!K154)</f>
        <v>1956.5832556367438</v>
      </c>
      <c r="L154" s="160">
        <f>IF(RES_hhdet_in_tes!L154=0,0,RES_hhdet_in_tes!L154/0.086*1000000/RES_hhdet_in_new!L154)</f>
        <v>1893.6111800487049</v>
      </c>
      <c r="M154" s="160">
        <f>IF(RES_hhdet_in_tes!M154=0,0,RES_hhdet_in_tes!M154/0.086*1000000/RES_hhdet_in_new!M154)</f>
        <v>1862.8857768642233</v>
      </c>
      <c r="N154" s="160">
        <f>IF(RES_hhdet_in_tes!N154=0,0,RES_hhdet_in_tes!N154/0.086*1000000/RES_hhdet_in_new!N154)</f>
        <v>2086.4765334601966</v>
      </c>
      <c r="O154" s="160">
        <f>IF(RES_hhdet_in_tes!O154=0,0,RES_hhdet_in_tes!O154/0.086*1000000/RES_hhdet_in_new!O154)</f>
        <v>2157.3096038109479</v>
      </c>
      <c r="P154" s="160">
        <f>IF(RES_hhdet_in_tes!P154=0,0,RES_hhdet_in_tes!P154/0.086*1000000/RES_hhdet_in_new!P154)</f>
        <v>2200.4933031453925</v>
      </c>
      <c r="Q154" s="160">
        <f>IF(RES_hhdet_in_tes!Q154=0,0,RES_hhdet_in_tes!Q154/0.086*1000000/RES_hhdet_in_new!Q154)</f>
        <v>2278.0852786807673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1396.9934729235276</v>
      </c>
      <c r="D155" s="156">
        <f>IF(RES_hhdet_in_tes!D155=0,0,RES_hhdet_in_tes!D155/0.086*1000000/RES_hhdet_in_new!D154)</f>
        <v>1580.6886087822431</v>
      </c>
      <c r="E155" s="156">
        <f>IF(RES_hhdet_in_tes!E155=0,0,RES_hhdet_in_tes!E155/0.086*1000000/RES_hhdet_in_new!E154)</f>
        <v>1486.7581440952499</v>
      </c>
      <c r="F155" s="156">
        <f>IF(RES_hhdet_in_tes!F155=0,0,RES_hhdet_in_tes!F155/0.086*1000000/RES_hhdet_in_new!F154)</f>
        <v>1583.5780765645641</v>
      </c>
      <c r="G155" s="156">
        <f>IF(RES_hhdet_in_tes!G155=0,0,RES_hhdet_in_tes!G155/0.086*1000000/RES_hhdet_in_new!G154)</f>
        <v>1624.1903353117034</v>
      </c>
      <c r="H155" s="156">
        <f>IF(RES_hhdet_in_tes!H155=0,0,RES_hhdet_in_tes!H155/0.086*1000000/RES_hhdet_in_new!H154)</f>
        <v>1431.6086666076669</v>
      </c>
      <c r="I155" s="156">
        <f>IF(RES_hhdet_in_tes!I155=0,0,RES_hhdet_in_tes!I155/0.086*1000000/RES_hhdet_in_new!I154)</f>
        <v>1431.0333034860528</v>
      </c>
      <c r="J155" s="156">
        <f>IF(RES_hhdet_in_tes!J155=0,0,RES_hhdet_in_tes!J155/0.086*1000000/RES_hhdet_in_new!J154)</f>
        <v>1380.87321273107</v>
      </c>
      <c r="K155" s="156">
        <f>IF(RES_hhdet_in_tes!K155=0,0,RES_hhdet_in_tes!K155/0.086*1000000/RES_hhdet_in_new!K154)</f>
        <v>1361.9386211807644</v>
      </c>
      <c r="L155" s="156">
        <f>IF(RES_hhdet_in_tes!L155=0,0,RES_hhdet_in_tes!L155/0.086*1000000/RES_hhdet_in_new!L154)</f>
        <v>1286.2097961967715</v>
      </c>
      <c r="M155" s="156">
        <f>IF(RES_hhdet_in_tes!M155=0,0,RES_hhdet_in_tes!M155/0.086*1000000/RES_hhdet_in_new!M154)</f>
        <v>1261.2069330232541</v>
      </c>
      <c r="N155" s="156">
        <f>IF(RES_hhdet_in_tes!N155=0,0,RES_hhdet_in_tes!N155/0.086*1000000/RES_hhdet_in_new!N154)</f>
        <v>1479.6957570066129</v>
      </c>
      <c r="O155" s="156">
        <f>IF(RES_hhdet_in_tes!O155=0,0,RES_hhdet_in_tes!O155/0.086*1000000/RES_hhdet_in_new!O154)</f>
        <v>1547.5039239309556</v>
      </c>
      <c r="P155" s="156">
        <f>IF(RES_hhdet_in_tes!P155=0,0,RES_hhdet_in_tes!P155/0.086*1000000/RES_hhdet_in_new!P154)</f>
        <v>1593.0305265516761</v>
      </c>
      <c r="Q155" s="156">
        <f>IF(RES_hhdet_in_tes!Q155=0,0,RES_hhdet_in_tes!Q155/0.086*1000000/RES_hhdet_in_new!Q154)</f>
        <v>1678.307209480012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598.16909842693792</v>
      </c>
      <c r="D156" s="156">
        <f>IF(RES_hhdet_in_tes!D156=0,0,RES_hhdet_in_tes!D156/0.086*1000000/RES_hhdet_in_new!D154)</f>
        <v>593.44629654866606</v>
      </c>
      <c r="E156" s="156">
        <f>IF(RES_hhdet_in_tes!E156=0,0,RES_hhdet_in_tes!E156/0.086*1000000/RES_hhdet_in_new!E154)</f>
        <v>593.75974794791091</v>
      </c>
      <c r="F156" s="156">
        <f>IF(RES_hhdet_in_tes!F156=0,0,RES_hhdet_in_tes!F156/0.086*1000000/RES_hhdet_in_new!F154)</f>
        <v>598.11148444692742</v>
      </c>
      <c r="G156" s="156">
        <f>IF(RES_hhdet_in_tes!G156=0,0,RES_hhdet_in_tes!G156/0.086*1000000/RES_hhdet_in_new!G154)</f>
        <v>595.91120724064535</v>
      </c>
      <c r="H156" s="156">
        <f>IF(RES_hhdet_in_tes!H156=0,0,RES_hhdet_in_tes!H156/0.086*1000000/RES_hhdet_in_new!H154)</f>
        <v>593.22973243273111</v>
      </c>
      <c r="I156" s="156">
        <f>IF(RES_hhdet_in_tes!I156=0,0,RES_hhdet_in_tes!I156/0.086*1000000/RES_hhdet_in_new!I154)</f>
        <v>589.97815612850775</v>
      </c>
      <c r="J156" s="156">
        <f>IF(RES_hhdet_in_tes!J156=0,0,RES_hhdet_in_tes!J156/0.086*1000000/RES_hhdet_in_new!J154)</f>
        <v>596.95383541633248</v>
      </c>
      <c r="K156" s="156">
        <f>IF(RES_hhdet_in_tes!K156=0,0,RES_hhdet_in_tes!K156/0.086*1000000/RES_hhdet_in_new!K154)</f>
        <v>594.64463445597903</v>
      </c>
      <c r="L156" s="156">
        <f>IF(RES_hhdet_in_tes!L156=0,0,RES_hhdet_in_tes!L156/0.086*1000000/RES_hhdet_in_new!L154)</f>
        <v>607.40138385193336</v>
      </c>
      <c r="M156" s="156">
        <f>IF(RES_hhdet_in_tes!M156=0,0,RES_hhdet_in_tes!M156/0.086*1000000/RES_hhdet_in_new!M154)</f>
        <v>601.67884384096931</v>
      </c>
      <c r="N156" s="156">
        <f>IF(RES_hhdet_in_tes!N156=0,0,RES_hhdet_in_tes!N156/0.086*1000000/RES_hhdet_in_new!N154)</f>
        <v>606.78077645358371</v>
      </c>
      <c r="O156" s="156">
        <f>IF(RES_hhdet_in_tes!O156=0,0,RES_hhdet_in_tes!O156/0.086*1000000/RES_hhdet_in_new!O154)</f>
        <v>609.80567987999177</v>
      </c>
      <c r="P156" s="156">
        <f>IF(RES_hhdet_in_tes!P156=0,0,RES_hhdet_in_tes!P156/0.086*1000000/RES_hhdet_in_new!P154)</f>
        <v>607.46277659371628</v>
      </c>
      <c r="Q156" s="156">
        <f>IF(RES_hhdet_in_tes!Q156=0,0,RES_hhdet_in_tes!Q156/0.086*1000000/RES_hhdet_in_new!Q154)</f>
        <v>599.77806920075489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728.07839062460278</v>
      </c>
      <c r="D157" s="157">
        <f>IF(SUM(RES_hhdet_in_tes!D158:D159)=0,0,SUM(RES_hhdet_in_tes!D158:D159)/0.086*1000000/SUM(RES_hhdet_in_new!D158:D159))</f>
        <v>779.51296939116298</v>
      </c>
      <c r="E157" s="157">
        <f>IF(SUM(RES_hhdet_in_tes!E158:E159)=0,0,SUM(RES_hhdet_in_tes!E158:E159)/0.086*1000000/SUM(RES_hhdet_in_new!E158:E159))</f>
        <v>824.78464304773843</v>
      </c>
      <c r="F157" s="157">
        <f>IF(SUM(RES_hhdet_in_tes!F158:F159)=0,0,SUM(RES_hhdet_in_tes!F158:F159)/0.086*1000000/SUM(RES_hhdet_in_new!F158:F159))</f>
        <v>843.07304158756995</v>
      </c>
      <c r="G157" s="157">
        <f>IF(SUM(RES_hhdet_in_tes!G158:G159)=0,0,SUM(RES_hhdet_in_tes!G158:G159)/0.086*1000000/SUM(RES_hhdet_in_new!G158:G159))</f>
        <v>876.06211239869742</v>
      </c>
      <c r="H157" s="157">
        <f>IF(SUM(RES_hhdet_in_tes!H158:H159)=0,0,SUM(RES_hhdet_in_tes!H158:H159)/0.086*1000000/SUM(RES_hhdet_in_new!H158:H159))</f>
        <v>828.12976938754719</v>
      </c>
      <c r="I157" s="157">
        <f>IF(SUM(RES_hhdet_in_tes!I158:I159)=0,0,SUM(RES_hhdet_in_tes!I158:I159)/0.086*1000000/SUM(RES_hhdet_in_new!I158:I159))</f>
        <v>827.26119049703198</v>
      </c>
      <c r="J157" s="157">
        <f>IF(SUM(RES_hhdet_in_tes!J158:J159)=0,0,SUM(RES_hhdet_in_tes!J158:J159)/0.086*1000000/SUM(RES_hhdet_in_new!J158:J159))</f>
        <v>744.91072651487173</v>
      </c>
      <c r="K157" s="157">
        <f>IF(SUM(RES_hhdet_in_tes!K158:K159)=0,0,SUM(RES_hhdet_in_tes!K158:K159)/0.086*1000000/SUM(RES_hhdet_in_new!K158:K159))</f>
        <v>750.80463716608222</v>
      </c>
      <c r="L157" s="157">
        <f>IF(SUM(RES_hhdet_in_tes!L158:L159)=0,0,SUM(RES_hhdet_in_tes!L158:L159)/0.086*1000000/SUM(RES_hhdet_in_new!L158:L159))</f>
        <v>719.36154168074574</v>
      </c>
      <c r="M157" s="157">
        <f>IF(SUM(RES_hhdet_in_tes!M158:M159)=0,0,SUM(RES_hhdet_in_tes!M158:M159)/0.086*1000000/SUM(RES_hhdet_in_new!M158:M159))</f>
        <v>728.73170085382617</v>
      </c>
      <c r="N157" s="157">
        <f>IF(SUM(RES_hhdet_in_tes!N158:N159)=0,0,SUM(RES_hhdet_in_tes!N158:N159)/0.086*1000000/SUM(RES_hhdet_in_new!N158:N159))</f>
        <v>792.08764080091339</v>
      </c>
      <c r="O157" s="157">
        <f>IF(SUM(RES_hhdet_in_tes!O158:O159)=0,0,SUM(RES_hhdet_in_tes!O158:O159)/0.086*1000000/SUM(RES_hhdet_in_new!O158:O159))</f>
        <v>821.34611000442885</v>
      </c>
      <c r="P157" s="157">
        <f>IF(SUM(RES_hhdet_in_tes!P158:P159)=0,0,SUM(RES_hhdet_in_tes!P158:P159)/0.086*1000000/SUM(RES_hhdet_in_new!P158:P159))</f>
        <v>863.32349820025513</v>
      </c>
      <c r="Q157" s="157">
        <f>IF(SUM(RES_hhdet_in_tes!Q158:Q159)=0,0,SUM(RES_hhdet_in_tes!Q158:Q159)/0.086*1000000/SUM(RES_hhdet_in_new!Q158:Q159))</f>
        <v>947.95586644421701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728.07839062460278</v>
      </c>
      <c r="D159" s="57">
        <f>IF(RES_hhdet_in_tes!D159=0,0,RES_hhdet_in_tes!D159/0.086*1000000/RES_hhdet_in_new!D159)</f>
        <v>779.51296939116298</v>
      </c>
      <c r="E159" s="57">
        <f>IF(RES_hhdet_in_tes!E159=0,0,RES_hhdet_in_tes!E159/0.086*1000000/RES_hhdet_in_new!E159)</f>
        <v>824.78464304773843</v>
      </c>
      <c r="F159" s="57">
        <f>IF(RES_hhdet_in_tes!F159=0,0,RES_hhdet_in_tes!F159/0.086*1000000/RES_hhdet_in_new!F159)</f>
        <v>843.07304158756995</v>
      </c>
      <c r="G159" s="57">
        <f>IF(RES_hhdet_in_tes!G159=0,0,RES_hhdet_in_tes!G159/0.086*1000000/RES_hhdet_in_new!G159)</f>
        <v>876.06211239869742</v>
      </c>
      <c r="H159" s="57">
        <f>IF(RES_hhdet_in_tes!H159=0,0,RES_hhdet_in_tes!H159/0.086*1000000/RES_hhdet_in_new!H159)</f>
        <v>828.12976938754719</v>
      </c>
      <c r="I159" s="57">
        <f>IF(RES_hhdet_in_tes!I159=0,0,RES_hhdet_in_tes!I159/0.086*1000000/RES_hhdet_in_new!I159)</f>
        <v>827.26119049703198</v>
      </c>
      <c r="J159" s="57">
        <f>IF(RES_hhdet_in_tes!J159=0,0,RES_hhdet_in_tes!J159/0.086*1000000/RES_hhdet_in_new!J159)</f>
        <v>744.91072651487173</v>
      </c>
      <c r="K159" s="57">
        <f>IF(RES_hhdet_in_tes!K159=0,0,RES_hhdet_in_tes!K159/0.086*1000000/RES_hhdet_in_new!K159)</f>
        <v>750.80463716608222</v>
      </c>
      <c r="L159" s="57">
        <f>IF(RES_hhdet_in_tes!L159=0,0,RES_hhdet_in_tes!L159/0.086*1000000/RES_hhdet_in_new!L159)</f>
        <v>719.36154168074574</v>
      </c>
      <c r="M159" s="57">
        <f>IF(RES_hhdet_in_tes!M159=0,0,RES_hhdet_in_tes!M159/0.086*1000000/RES_hhdet_in_new!M159)</f>
        <v>728.73170085382617</v>
      </c>
      <c r="N159" s="57">
        <f>IF(RES_hhdet_in_tes!N159=0,0,RES_hhdet_in_tes!N159/0.086*1000000/RES_hhdet_in_new!N159)</f>
        <v>792.08764080091339</v>
      </c>
      <c r="O159" s="57">
        <f>IF(RES_hhdet_in_tes!O159=0,0,RES_hhdet_in_tes!O159/0.086*1000000/RES_hhdet_in_new!O159)</f>
        <v>821.34611000442885</v>
      </c>
      <c r="P159" s="57">
        <f>IF(RES_hhdet_in_tes!P159=0,0,RES_hhdet_in_tes!P159/0.086*1000000/RES_hhdet_in_new!P159)</f>
        <v>863.32349820025513</v>
      </c>
      <c r="Q159" s="57">
        <f>IF(RES_hhdet_in_tes!Q159=0,0,RES_hhdet_in_tes!Q159/0.086*1000000/RES_hhdet_in_new!Q159)</f>
        <v>947.95586644421701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19204.409125673355</v>
      </c>
      <c r="D161" s="168">
        <f t="shared" ref="D161" si="137">SUM(D162,D164,D166,D175)</f>
        <v>20122.406021907162</v>
      </c>
      <c r="E161" s="168">
        <f t="shared" ref="E161" si="138">SUM(E162,E164,E166,E175)</f>
        <v>0</v>
      </c>
      <c r="F161" s="168">
        <f t="shared" ref="F161" si="139">SUM(F162,F164,F166,F175)</f>
        <v>22785.594304409406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17091.681978516444</v>
      </c>
      <c r="J161" s="168">
        <f t="shared" ref="J161" si="143">SUM(J162,J164,J166,J175)</f>
        <v>16549.059510600709</v>
      </c>
      <c r="K161" s="168">
        <f t="shared" ref="K161" si="144">SUM(K162,K164,K166,K175)</f>
        <v>15688.994436888972</v>
      </c>
      <c r="L161" s="168">
        <f t="shared" ref="L161" si="145">SUM(L162,L164,L166,L175)</f>
        <v>17133.597651018245</v>
      </c>
      <c r="M161" s="168">
        <f t="shared" ref="M161" si="146">SUM(M162,M164,M166,M175)</f>
        <v>14884.314401699936</v>
      </c>
      <c r="N161" s="168">
        <f t="shared" ref="N161" si="147">SUM(N162,N164,N166,N175)</f>
        <v>16487.89491116357</v>
      </c>
      <c r="O161" s="168">
        <f t="shared" ref="O161" si="148">SUM(O162,O164,O166,O175)</f>
        <v>16386.941904547835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14880.234841105337</v>
      </c>
      <c r="D162" s="157">
        <f t="shared" si="151"/>
        <v>15479.232089497935</v>
      </c>
      <c r="E162" s="157">
        <f t="shared" si="151"/>
        <v>0</v>
      </c>
      <c r="F162" s="157">
        <f t="shared" si="151"/>
        <v>17912.258838542537</v>
      </c>
      <c r="G162" s="157">
        <f t="shared" si="151"/>
        <v>0</v>
      </c>
      <c r="H162" s="157">
        <f t="shared" si="151"/>
        <v>0</v>
      </c>
      <c r="I162" s="157">
        <f t="shared" si="151"/>
        <v>12452.168355514641</v>
      </c>
      <c r="J162" s="157">
        <f t="shared" si="151"/>
        <v>11982.322073796322</v>
      </c>
      <c r="K162" s="157">
        <f t="shared" si="151"/>
        <v>11130.797774994615</v>
      </c>
      <c r="L162" s="157">
        <f t="shared" si="151"/>
        <v>12641.027689681679</v>
      </c>
      <c r="M162" s="157">
        <f t="shared" si="151"/>
        <v>10312.700389111227</v>
      </c>
      <c r="N162" s="157">
        <f t="shared" si="151"/>
        <v>11510.039129800571</v>
      </c>
      <c r="O162" s="157">
        <f t="shared" si="151"/>
        <v>13224.178687646137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14880.234841105337</v>
      </c>
      <c r="D163" s="57">
        <f>IF(RES_hhdet_in_tes!D163=0,0,RES_hhdet_in_tes!D163/0.086*1000000/RES_hhdet_in_new!D163)</f>
        <v>15479.232089497935</v>
      </c>
      <c r="E163" s="57">
        <f>IF(RES_hhdet_in_tes!E163=0,0,RES_hhdet_in_tes!E163/0.086*1000000/RES_hhdet_in_new!E163)</f>
        <v>0</v>
      </c>
      <c r="F163" s="57">
        <f>IF(RES_hhdet_in_tes!F163=0,0,RES_hhdet_in_tes!F163/0.086*1000000/RES_hhdet_in_new!F163)</f>
        <v>17912.258838542537</v>
      </c>
      <c r="G163" s="57">
        <f>IF(RES_hhdet_in_tes!G163=0,0,RES_hhdet_in_tes!G163/0.086*1000000/RES_hhdet_in_new!G163)</f>
        <v>0</v>
      </c>
      <c r="H163" s="57">
        <f>IF(RES_hhdet_in_tes!H163=0,0,RES_hhdet_in_tes!H163/0.086*1000000/RES_hhdet_in_new!H163)</f>
        <v>0</v>
      </c>
      <c r="I163" s="57">
        <f>IF(RES_hhdet_in_tes!I163=0,0,RES_hhdet_in_tes!I163/0.086*1000000/RES_hhdet_in_new!I163)</f>
        <v>12452.168355514641</v>
      </c>
      <c r="J163" s="57">
        <f>IF(RES_hhdet_in_tes!J163=0,0,RES_hhdet_in_tes!J163/0.086*1000000/RES_hhdet_in_new!J163)</f>
        <v>11982.322073796322</v>
      </c>
      <c r="K163" s="57">
        <f>IF(RES_hhdet_in_tes!K163=0,0,RES_hhdet_in_tes!K163/0.086*1000000/RES_hhdet_in_new!K163)</f>
        <v>11130.797774994615</v>
      </c>
      <c r="L163" s="57">
        <f>IF(RES_hhdet_in_tes!L163=0,0,RES_hhdet_in_tes!L163/0.086*1000000/RES_hhdet_in_new!L163)</f>
        <v>12641.027689681679</v>
      </c>
      <c r="M163" s="57">
        <f>IF(RES_hhdet_in_tes!M163=0,0,RES_hhdet_in_tes!M163/0.086*1000000/RES_hhdet_in_new!M163)</f>
        <v>10312.700389111227</v>
      </c>
      <c r="N163" s="57">
        <f>IF(RES_hhdet_in_tes!N163=0,0,RES_hhdet_in_tes!N163/0.086*1000000/RES_hhdet_in_new!N163)</f>
        <v>11510.039129800571</v>
      </c>
      <c r="O163" s="57">
        <f>IF(RES_hhdet_in_tes!O163=0,0,RES_hhdet_in_tes!O163/0.086*1000000/RES_hhdet_in_new!O163)</f>
        <v>13224.178687646137</v>
      </c>
      <c r="P163" s="57">
        <f>IF(RES_hhdet_in_tes!P163=0,0,RES_hhdet_in_tes!P163/0.086*1000000/RES_hhdet_in_new!P163)</f>
        <v>0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1553.9417954296052</v>
      </c>
      <c r="D164" s="157">
        <f t="shared" si="152"/>
        <v>1549.0686994732271</v>
      </c>
      <c r="E164" s="157">
        <f t="shared" si="152"/>
        <v>0</v>
      </c>
      <c r="F164" s="157">
        <f t="shared" si="152"/>
        <v>1698.5289601834752</v>
      </c>
      <c r="G164" s="157">
        <f t="shared" si="152"/>
        <v>0</v>
      </c>
      <c r="H164" s="157">
        <f t="shared" si="152"/>
        <v>0</v>
      </c>
      <c r="I164" s="157">
        <f t="shared" si="152"/>
        <v>1804.1500269652761</v>
      </c>
      <c r="J164" s="157">
        <f t="shared" si="152"/>
        <v>1739.3908762956887</v>
      </c>
      <c r="K164" s="157">
        <f t="shared" si="152"/>
        <v>1774.6514099087633</v>
      </c>
      <c r="L164" s="157">
        <f t="shared" si="152"/>
        <v>1828.9582808355108</v>
      </c>
      <c r="M164" s="157">
        <f t="shared" si="152"/>
        <v>1916.4846350527391</v>
      </c>
      <c r="N164" s="157">
        <f t="shared" si="152"/>
        <v>1941.2198755188037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1553.9417954296052</v>
      </c>
      <c r="D165" s="156">
        <f>IF(RES_hhdet_in_tes!D165=0,0,RES_hhdet_in_tes!D165/0.086*1000000/RES_hhdet_in_new!D165)</f>
        <v>1549.0686994732271</v>
      </c>
      <c r="E165" s="156">
        <f>IF(RES_hhdet_in_tes!E165=0,0,RES_hhdet_in_tes!E165/0.086*1000000/RES_hhdet_in_new!E165)</f>
        <v>0</v>
      </c>
      <c r="F165" s="156">
        <f>IF(RES_hhdet_in_tes!F165=0,0,RES_hhdet_in_tes!F165/0.086*1000000/RES_hhdet_in_new!F165)</f>
        <v>1698.5289601834752</v>
      </c>
      <c r="G165" s="156">
        <f>IF(RES_hhdet_in_tes!G165=0,0,RES_hhdet_in_tes!G165/0.086*1000000/RES_hhdet_in_new!G165)</f>
        <v>0</v>
      </c>
      <c r="H165" s="156">
        <f>IF(RES_hhdet_in_tes!H165=0,0,RES_hhdet_in_tes!H165/0.086*1000000/RES_hhdet_in_new!H165)</f>
        <v>0</v>
      </c>
      <c r="I165" s="156">
        <f>IF(RES_hhdet_in_tes!I165=0,0,RES_hhdet_in_tes!I165/0.086*1000000/RES_hhdet_in_new!I165)</f>
        <v>1804.1500269652761</v>
      </c>
      <c r="J165" s="156">
        <f>IF(RES_hhdet_in_tes!J165=0,0,RES_hhdet_in_tes!J165/0.086*1000000/RES_hhdet_in_new!J165)</f>
        <v>1739.3908762956887</v>
      </c>
      <c r="K165" s="156">
        <f>IF(RES_hhdet_in_tes!K165=0,0,RES_hhdet_in_tes!K165/0.086*1000000/RES_hhdet_in_new!K165)</f>
        <v>1774.6514099087633</v>
      </c>
      <c r="L165" s="156">
        <f>IF(RES_hhdet_in_tes!L165=0,0,RES_hhdet_in_tes!L165/0.086*1000000/RES_hhdet_in_new!L165)</f>
        <v>1828.9582808355108</v>
      </c>
      <c r="M165" s="156">
        <f>IF(RES_hhdet_in_tes!M165=0,0,RES_hhdet_in_tes!M165/0.086*1000000/RES_hhdet_in_new!M165)</f>
        <v>1916.4846350527391</v>
      </c>
      <c r="N165" s="156">
        <f>IF(RES_hhdet_in_tes!N165=0,0,RES_hhdet_in_tes!N165/0.086*1000000/RES_hhdet_in_new!N165)</f>
        <v>1941.2198755188037</v>
      </c>
      <c r="O165" s="156">
        <f>IF(RES_hhdet_in_tes!O165=0,0,RES_hhdet_in_tes!O165/0.086*1000000/RES_hhdet_in_new!O165)</f>
        <v>0</v>
      </c>
      <c r="P165" s="156">
        <f>IF(RES_hhdet_in_tes!P165=0,0,RES_hhdet_in_tes!P165/0.086*1000000/RES_hhdet_in_new!P165)</f>
        <v>0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2042.1608337946286</v>
      </c>
      <c r="D166" s="157">
        <f>IF(SUM(RES_hhdet_in_tes!D167:D168,RES_hhdet_in_tes!D171:D172)=0,0,SUM(RES_hhdet_in_tes!D167:D168,RES_hhdet_in_tes!D171:D172)/0.086*1000000/SUM(RES_hhdet_in_new!D167:D168,RES_hhdet_in_new!D171:D172))</f>
        <v>2314.6130011324085</v>
      </c>
      <c r="E166" s="157">
        <f>IF(SUM(RES_hhdet_in_tes!E167:E168,RES_hhdet_in_tes!E171:E172)=0,0,SUM(RES_hhdet_in_tes!E167:E168,RES_hhdet_in_tes!E171:E172)/0.086*1000000/SUM(RES_hhdet_in_new!E167:E168,RES_hhdet_in_new!E171:E172))</f>
        <v>0</v>
      </c>
      <c r="F166" s="157">
        <f>IF(SUM(RES_hhdet_in_tes!F167:F168,RES_hhdet_in_tes!F171:F172)=0,0,SUM(RES_hhdet_in_tes!F167:F168,RES_hhdet_in_tes!F171:F172)/0.086*1000000/SUM(RES_hhdet_in_new!F167:F168,RES_hhdet_in_new!F171:F172))</f>
        <v>2331.7572704390809</v>
      </c>
      <c r="G166" s="157">
        <f>IF(SUM(RES_hhdet_in_tes!G167:G168,RES_hhdet_in_tes!G171:G172)=0,0,SUM(RES_hhdet_in_tes!G167:G168,RES_hhdet_in_tes!G171:G172)/0.086*1000000/SUM(RES_hhdet_in_new!G167:G168,RES_hhdet_in_new!G171:G172))</f>
        <v>0</v>
      </c>
      <c r="H166" s="157">
        <f>IF(SUM(RES_hhdet_in_tes!H167:H168,RES_hhdet_in_tes!H171:H172)=0,0,SUM(RES_hhdet_in_tes!H167:H168,RES_hhdet_in_tes!H171:H172)/0.086*1000000/SUM(RES_hhdet_in_new!H167:H168,RES_hhdet_in_new!H171:H172))</f>
        <v>0</v>
      </c>
      <c r="I166" s="157">
        <f>IF(SUM(RES_hhdet_in_tes!I167:I168,RES_hhdet_in_tes!I171:I172)=0,0,SUM(RES_hhdet_in_tes!I167:I168,RES_hhdet_in_tes!I171:I172)/0.086*1000000/SUM(RES_hhdet_in_new!I167:I168,RES_hhdet_in_new!I171:I172))</f>
        <v>2008.1662030815955</v>
      </c>
      <c r="J166" s="157">
        <f>IF(SUM(RES_hhdet_in_tes!J167:J168,RES_hhdet_in_tes!J171:J172)=0,0,SUM(RES_hhdet_in_tes!J167:J168,RES_hhdet_in_tes!J171:J172)/0.086*1000000/SUM(RES_hhdet_in_new!J167:J168,RES_hhdet_in_new!J171:J172))</f>
        <v>2082.4862308734896</v>
      </c>
      <c r="K166" s="157">
        <f>IF(SUM(RES_hhdet_in_tes!K167:K168,RES_hhdet_in_tes!K171:K172)=0,0,SUM(RES_hhdet_in_tes!K167:K168,RES_hhdet_in_tes!K171:K172)/0.086*1000000/SUM(RES_hhdet_in_new!K167:K168,RES_hhdet_in_new!K171:K172))</f>
        <v>2032.7798552782078</v>
      </c>
      <c r="L166" s="157">
        <f>IF(SUM(RES_hhdet_in_tes!L167:L168,RES_hhdet_in_tes!L171:L172)=0,0,SUM(RES_hhdet_in_tes!L167:L168,RES_hhdet_in_tes!L171:L172)/0.086*1000000/SUM(RES_hhdet_in_new!L167:L168,RES_hhdet_in_new!L171:L172))</f>
        <v>1944.2745468029575</v>
      </c>
      <c r="M166" s="157">
        <f>IF(SUM(RES_hhdet_in_tes!M167:M168,RES_hhdet_in_tes!M171:M172)=0,0,SUM(RES_hhdet_in_tes!M167:M168,RES_hhdet_in_tes!M171:M172)/0.086*1000000/SUM(RES_hhdet_in_new!M167:M168,RES_hhdet_in_new!M171:M172))</f>
        <v>1926.4102824027743</v>
      </c>
      <c r="N166" s="157">
        <f>IF(SUM(RES_hhdet_in_tes!N167:N168,RES_hhdet_in_tes!N171:N172)=0,0,SUM(RES_hhdet_in_tes!N167:N168,RES_hhdet_in_tes!N171:N172)/0.086*1000000/SUM(RES_hhdet_in_new!N167:N168,RES_hhdet_in_new!N171:N172))</f>
        <v>2244.5547425699397</v>
      </c>
      <c r="O166" s="157">
        <f>IF(SUM(RES_hhdet_in_tes!O167:O168,RES_hhdet_in_tes!O171:O172)=0,0,SUM(RES_hhdet_in_tes!O167:O168,RES_hhdet_in_tes!O171:O172)/0.086*1000000/SUM(RES_hhdet_in_new!O167:O168,RES_hhdet_in_new!O171:O172))</f>
        <v>2341.4125934886661</v>
      </c>
      <c r="P166" s="157">
        <f>IF(SUM(RES_hhdet_in_tes!P167:P168,RES_hhdet_in_tes!P171:P172)=0,0,SUM(RES_hhdet_in_tes!P167:P168,RES_hhdet_in_tes!P171:P172)/0.086*1000000/SUM(RES_hhdet_in_new!P167:P168,RES_hhdet_in_new!P171:P172))</f>
        <v>0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2050.7617205369215</v>
      </c>
      <c r="D171" s="162">
        <f>IF(RES_hhdet_in_tes!D171=0,0,RES_hhdet_in_tes!D171/0.086*1000000/RES_hhdet_in_new!D171)</f>
        <v>2322.2759057820508</v>
      </c>
      <c r="E171" s="162">
        <f>IF(RES_hhdet_in_tes!E171=0,0,RES_hhdet_in_tes!E171/0.086*1000000/RES_hhdet_in_new!E171)</f>
        <v>0</v>
      </c>
      <c r="F171" s="162">
        <f>IF(RES_hhdet_in_tes!F171=0,0,RES_hhdet_in_tes!F171/0.086*1000000/RES_hhdet_in_new!F171)</f>
        <v>2333.4699537709434</v>
      </c>
      <c r="G171" s="162">
        <f>IF(RES_hhdet_in_tes!G171=0,0,RES_hhdet_in_tes!G171/0.086*1000000/RES_hhdet_in_new!G171)</f>
        <v>0</v>
      </c>
      <c r="H171" s="162">
        <f>IF(RES_hhdet_in_tes!H171=0,0,RES_hhdet_in_tes!H171/0.086*1000000/RES_hhdet_in_new!H171)</f>
        <v>0</v>
      </c>
      <c r="I171" s="162">
        <f>IF(RES_hhdet_in_tes!I171=0,0,RES_hhdet_in_tes!I171/0.086*1000000/RES_hhdet_in_new!I171)</f>
        <v>0</v>
      </c>
      <c r="J171" s="162">
        <f>IF(RES_hhdet_in_tes!J171=0,0,RES_hhdet_in_tes!J171/0.086*1000000/RES_hhdet_in_new!J171)</f>
        <v>2091.841711087859</v>
      </c>
      <c r="K171" s="162">
        <f>IF(RES_hhdet_in_tes!K171=0,0,RES_hhdet_in_tes!K171/0.086*1000000/RES_hhdet_in_new!K171)</f>
        <v>2059.3998155923946</v>
      </c>
      <c r="L171" s="162">
        <f>IF(RES_hhdet_in_tes!L171=0,0,RES_hhdet_in_tes!L171/0.086*1000000/RES_hhdet_in_new!L171)</f>
        <v>1954.4050002095726</v>
      </c>
      <c r="M171" s="162">
        <f>IF(RES_hhdet_in_tes!M171=0,0,RES_hhdet_in_tes!M171/0.086*1000000/RES_hhdet_in_new!M171)</f>
        <v>1930.1227114459618</v>
      </c>
      <c r="N171" s="162">
        <f>IF(RES_hhdet_in_tes!N171=0,0,RES_hhdet_in_tes!N171/0.086*1000000/RES_hhdet_in_new!N171)</f>
        <v>2254.821807314011</v>
      </c>
      <c r="O171" s="162">
        <f>IF(RES_hhdet_in_tes!O171=0,0,RES_hhdet_in_tes!O171/0.086*1000000/RES_hhdet_in_new!O171)</f>
        <v>2356.4405119995558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1969.6080392321514</v>
      </c>
      <c r="D172" s="160">
        <f>IF(RES_hhdet_in_tes!D172=0,0,RES_hhdet_in_tes!D172/0.086*1000000/RES_hhdet_in_new!D172)</f>
        <v>2152.6970467582023</v>
      </c>
      <c r="E172" s="160">
        <f>IF(RES_hhdet_in_tes!E172=0,0,RES_hhdet_in_tes!E172/0.086*1000000/RES_hhdet_in_new!E172)</f>
        <v>0</v>
      </c>
      <c r="F172" s="160">
        <f>IF(RES_hhdet_in_tes!F172=0,0,RES_hhdet_in_tes!F172/0.086*1000000/RES_hhdet_in_new!F172)</f>
        <v>2169.6589466896494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2008.1662030815955</v>
      </c>
      <c r="J172" s="160">
        <f>IF(RES_hhdet_in_tes!J172=0,0,RES_hhdet_in_tes!J172/0.086*1000000/RES_hhdet_in_new!J172)</f>
        <v>1973.5602641365924</v>
      </c>
      <c r="K172" s="160">
        <f>IF(RES_hhdet_in_tes!K172=0,0,RES_hhdet_in_tes!K172/0.086*1000000/RES_hhdet_in_new!K172)</f>
        <v>1955.0143809841163</v>
      </c>
      <c r="L172" s="160">
        <f>IF(RES_hhdet_in_tes!L172=0,0,RES_hhdet_in_tes!L172/0.086*1000000/RES_hhdet_in_new!L172)</f>
        <v>1893.7494843312868</v>
      </c>
      <c r="M172" s="160">
        <f>IF(RES_hhdet_in_tes!M172=0,0,RES_hhdet_in_tes!M172/0.086*1000000/RES_hhdet_in_new!M172)</f>
        <v>1860.118649601467</v>
      </c>
      <c r="N172" s="160">
        <f>IF(RES_hhdet_in_tes!N172=0,0,RES_hhdet_in_tes!N172/0.086*1000000/RES_hhdet_in_new!N172)</f>
        <v>2074.9332088572801</v>
      </c>
      <c r="O172" s="160">
        <f>IF(RES_hhdet_in_tes!O172=0,0,RES_hhdet_in_tes!O172/0.086*1000000/RES_hhdet_in_new!O172)</f>
        <v>2141.2293034311233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1371.4625734577432</v>
      </c>
      <c r="D173" s="156">
        <f>IF(RES_hhdet_in_tes!D173=0,0,RES_hhdet_in_tes!D173/0.086*1000000/RES_hhdet_in_new!D172)</f>
        <v>1559.3052015765832</v>
      </c>
      <c r="E173" s="156">
        <f>IF(RES_hhdet_in_tes!E173=0,0,RES_hhdet_in_tes!E173/0.086*1000000/RES_hhdet_in_new!E172)</f>
        <v>0</v>
      </c>
      <c r="F173" s="156">
        <f>IF(RES_hhdet_in_tes!F173=0,0,RES_hhdet_in_tes!F173/0.086*1000000/RES_hhdet_in_new!F172)</f>
        <v>1571.6097291000117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1418.4130041041055</v>
      </c>
      <c r="J173" s="156">
        <f>IF(RES_hhdet_in_tes!J173=0,0,RES_hhdet_in_tes!J173/0.086*1000000/RES_hhdet_in_new!J172)</f>
        <v>1376.7612490415854</v>
      </c>
      <c r="K173" s="156">
        <f>IF(RES_hhdet_in_tes!K173=0,0,RES_hhdet_in_tes!K173/0.086*1000000/RES_hhdet_in_new!K172)</f>
        <v>1360.4498274041377</v>
      </c>
      <c r="L173" s="156">
        <f>IF(RES_hhdet_in_tes!L173=0,0,RES_hhdet_in_tes!L173/0.086*1000000/RES_hhdet_in_new!L172)</f>
        <v>1286.3952875622847</v>
      </c>
      <c r="M173" s="156">
        <f>IF(RES_hhdet_in_tes!M173=0,0,RES_hhdet_in_tes!M173/0.086*1000000/RES_hhdet_in_new!M172)</f>
        <v>1258.4322280895594</v>
      </c>
      <c r="N173" s="156">
        <f>IF(RES_hhdet_in_tes!N173=0,0,RES_hhdet_in_tes!N173/0.086*1000000/RES_hhdet_in_new!N172)</f>
        <v>1468.1251451548433</v>
      </c>
      <c r="O173" s="156">
        <f>IF(RES_hhdet_in_tes!O173=0,0,RES_hhdet_in_tes!O173/0.086*1000000/RES_hhdet_in_new!O172)</f>
        <v>1531.3621591586877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598.14546577440797</v>
      </c>
      <c r="D174" s="57">
        <f>IF(RES_hhdet_in_tes!D174=0,0,RES_hhdet_in_tes!D174/0.086*1000000/RES_hhdet_in_new!D172)</f>
        <v>593.39184518161903</v>
      </c>
      <c r="E174" s="57">
        <f>IF(RES_hhdet_in_tes!E174=0,0,RES_hhdet_in_tes!E174/0.086*1000000/RES_hhdet_in_new!E172)</f>
        <v>0</v>
      </c>
      <c r="F174" s="57">
        <f>IF(RES_hhdet_in_tes!F174=0,0,RES_hhdet_in_tes!F174/0.086*1000000/RES_hhdet_in_new!F172)</f>
        <v>598.04921758963792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589.75319897748989</v>
      </c>
      <c r="J174" s="57">
        <f>IF(RES_hhdet_in_tes!J174=0,0,RES_hhdet_in_tes!J174/0.086*1000000/RES_hhdet_in_new!J172)</f>
        <v>596.79901509500735</v>
      </c>
      <c r="K174" s="57">
        <f>IF(RES_hhdet_in_tes!K174=0,0,RES_hhdet_in_tes!K174/0.086*1000000/RES_hhdet_in_new!K172)</f>
        <v>594.56455357997845</v>
      </c>
      <c r="L174" s="57">
        <f>IF(RES_hhdet_in_tes!L174=0,0,RES_hhdet_in_tes!L174/0.086*1000000/RES_hhdet_in_new!L172)</f>
        <v>607.35419676900233</v>
      </c>
      <c r="M174" s="57">
        <f>IF(RES_hhdet_in_tes!M174=0,0,RES_hhdet_in_tes!M174/0.086*1000000/RES_hhdet_in_new!M172)</f>
        <v>601.68642151190772</v>
      </c>
      <c r="N174" s="57">
        <f>IF(RES_hhdet_in_tes!N174=0,0,RES_hhdet_in_tes!N174/0.086*1000000/RES_hhdet_in_new!N172)</f>
        <v>606.80806370243681</v>
      </c>
      <c r="O174" s="57">
        <f>IF(RES_hhdet_in_tes!O174=0,0,RES_hhdet_in_tes!O174/0.086*1000000/RES_hhdet_in_new!O172)</f>
        <v>609.86714427243521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728.07165534378396</v>
      </c>
      <c r="D175" s="157">
        <f>IF(SUM(RES_hhdet_in_tes!D176:D177)=0,0,SUM(RES_hhdet_in_tes!D176:D177)/0.086*1000000/SUM(RES_hhdet_in_new!D176:D177))</f>
        <v>779.49223180358831</v>
      </c>
      <c r="E175" s="157">
        <f>IF(SUM(RES_hhdet_in_tes!E176:E177)=0,0,SUM(RES_hhdet_in_tes!E176:E177)/0.086*1000000/SUM(RES_hhdet_in_new!E176:E177))</f>
        <v>0</v>
      </c>
      <c r="F175" s="157">
        <f>IF(SUM(RES_hhdet_in_tes!F176:F177)=0,0,SUM(RES_hhdet_in_tes!F176:F177)/0.086*1000000/SUM(RES_hhdet_in_new!F176:F177))</f>
        <v>843.0492352443141</v>
      </c>
      <c r="G175" s="157">
        <f>IF(SUM(RES_hhdet_in_tes!G176:G177)=0,0,SUM(RES_hhdet_in_tes!G176:G177)/0.086*1000000/SUM(RES_hhdet_in_new!G176:G177))</f>
        <v>0</v>
      </c>
      <c r="H175" s="157">
        <f>IF(SUM(RES_hhdet_in_tes!H176:H177)=0,0,SUM(RES_hhdet_in_tes!H176:H177)/0.086*1000000/SUM(RES_hhdet_in_new!H176:H177))</f>
        <v>0</v>
      </c>
      <c r="I175" s="157">
        <f>IF(SUM(RES_hhdet_in_tes!I176:I177)=0,0,SUM(RES_hhdet_in_tes!I176:I177)/0.086*1000000/SUM(RES_hhdet_in_new!I176:I177))</f>
        <v>827.197392954934</v>
      </c>
      <c r="J175" s="157">
        <f>IF(SUM(RES_hhdet_in_tes!J176:J177)=0,0,SUM(RES_hhdet_in_tes!J176:J177)/0.086*1000000/SUM(RES_hhdet_in_new!J176:J177))</f>
        <v>744.86032963520813</v>
      </c>
      <c r="K175" s="157">
        <f>IF(SUM(RES_hhdet_in_tes!K176:K177)=0,0,SUM(RES_hhdet_in_tes!K176:K177)/0.086*1000000/SUM(RES_hhdet_in_new!K176:K177))</f>
        <v>750.76539670738532</v>
      </c>
      <c r="L175" s="157">
        <f>IF(SUM(RES_hhdet_in_tes!L176:L177)=0,0,SUM(RES_hhdet_in_tes!L176:L177)/0.086*1000000/SUM(RES_hhdet_in_new!L176:L177))</f>
        <v>719.33713369809504</v>
      </c>
      <c r="M175" s="157">
        <f>IF(SUM(RES_hhdet_in_tes!M176:M177)=0,0,SUM(RES_hhdet_in_tes!M176:M177)/0.086*1000000/SUM(RES_hhdet_in_new!M176:M177))</f>
        <v>728.71909513319565</v>
      </c>
      <c r="N175" s="157">
        <f>IF(SUM(RES_hhdet_in_tes!N176:N177)=0,0,SUM(RES_hhdet_in_tes!N176:N177)/0.086*1000000/SUM(RES_hhdet_in_new!N176:N177))</f>
        <v>792.08116327425591</v>
      </c>
      <c r="O175" s="157">
        <f>IF(SUM(RES_hhdet_in_tes!O176:O177)=0,0,SUM(RES_hhdet_in_tes!O176:O177)/0.086*1000000/SUM(RES_hhdet_in_new!O176:O177))</f>
        <v>821.35062341303137</v>
      </c>
      <c r="P175" s="157">
        <f>IF(SUM(RES_hhdet_in_tes!P176:P177)=0,0,SUM(RES_hhdet_in_tes!P176:P177)/0.086*1000000/SUM(RES_hhdet_in_new!P176:P177))</f>
        <v>0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728.07165534378396</v>
      </c>
      <c r="D177" s="57">
        <f>IF(RES_hhdet_in_tes!D177=0,0,RES_hhdet_in_tes!D177/0.086*1000000/RES_hhdet_in_new!D177)</f>
        <v>779.49223180358831</v>
      </c>
      <c r="E177" s="57">
        <f>IF(RES_hhdet_in_tes!E177=0,0,RES_hhdet_in_tes!E177/0.086*1000000/RES_hhdet_in_new!E177)</f>
        <v>0</v>
      </c>
      <c r="F177" s="57">
        <f>IF(RES_hhdet_in_tes!F177=0,0,RES_hhdet_in_tes!F177/0.086*1000000/RES_hhdet_in_new!F177)</f>
        <v>843.0492352443141</v>
      </c>
      <c r="G177" s="57">
        <f>IF(RES_hhdet_in_tes!G177=0,0,RES_hhdet_in_tes!G177/0.086*1000000/RES_hhdet_in_new!G177)</f>
        <v>0</v>
      </c>
      <c r="H177" s="57">
        <f>IF(RES_hhdet_in_tes!H177=0,0,RES_hhdet_in_tes!H177/0.086*1000000/RES_hhdet_in_new!H177)</f>
        <v>0</v>
      </c>
      <c r="I177" s="57">
        <f>IF(RES_hhdet_in_tes!I177=0,0,RES_hhdet_in_tes!I177/0.086*1000000/RES_hhdet_in_new!I177)</f>
        <v>827.197392954934</v>
      </c>
      <c r="J177" s="57">
        <f>IF(RES_hhdet_in_tes!J177=0,0,RES_hhdet_in_tes!J177/0.086*1000000/RES_hhdet_in_new!J177)</f>
        <v>744.86032963520813</v>
      </c>
      <c r="K177" s="57">
        <f>IF(RES_hhdet_in_tes!K177=0,0,RES_hhdet_in_tes!K177/0.086*1000000/RES_hhdet_in_new!K177)</f>
        <v>750.76539670738532</v>
      </c>
      <c r="L177" s="57">
        <f>IF(RES_hhdet_in_tes!L177=0,0,RES_hhdet_in_tes!L177/0.086*1000000/RES_hhdet_in_new!L177)</f>
        <v>719.33713369809504</v>
      </c>
      <c r="M177" s="57">
        <f>IF(RES_hhdet_in_tes!M177=0,0,RES_hhdet_in_tes!M177/0.086*1000000/RES_hhdet_in_new!M177)</f>
        <v>728.71909513319565</v>
      </c>
      <c r="N177" s="57">
        <f>IF(RES_hhdet_in_tes!N177=0,0,RES_hhdet_in_tes!N177/0.086*1000000/RES_hhdet_in_new!N177)</f>
        <v>792.08116327425591</v>
      </c>
      <c r="O177" s="57">
        <f>IF(RES_hhdet_in_tes!O177=0,0,RES_hhdet_in_tes!O177/0.086*1000000/RES_hhdet_in_new!O177)</f>
        <v>821.35062341303137</v>
      </c>
      <c r="P177" s="57">
        <f>IF(RES_hhdet_in_tes!P177=0,0,RES_hhdet_in_tes!P177/0.086*1000000/RES_hhdet_in_new!P177)</f>
        <v>0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8308.1692425685196</v>
      </c>
      <c r="D3" s="168">
        <f t="shared" ref="D3" si="1">SUM(D4,D7,D9,D19)</f>
        <v>7504.0138529720116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7650.2287288412545</v>
      </c>
      <c r="H3" s="168">
        <f t="shared" ref="H3" si="5">SUM(H4,H7,H9,H19)</f>
        <v>6963.9019631210249</v>
      </c>
      <c r="I3" s="168">
        <f t="shared" ref="I3" si="6">SUM(I4,I7,I9,I19)</f>
        <v>5572.7259013241865</v>
      </c>
      <c r="J3" s="168">
        <f t="shared" ref="J3" si="7">SUM(J4,J7,J9,J19)</f>
        <v>6608.5621089833512</v>
      </c>
      <c r="K3" s="168">
        <f t="shared" ref="K3" si="8">SUM(K4,K7,K9,K19)</f>
        <v>5869.9400535078303</v>
      </c>
      <c r="L3" s="168">
        <f t="shared" ref="L3" si="9">SUM(L4,L7,L9,L19)</f>
        <v>0</v>
      </c>
      <c r="M3" s="168">
        <f t="shared" ref="M3" si="10">SUM(M4,M7,M9,M19)</f>
        <v>5600.009752297331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8308.1692425685196</v>
      </c>
      <c r="D4" s="157">
        <f t="shared" si="15"/>
        <v>7504.0138529720116</v>
      </c>
      <c r="E4" s="157">
        <f t="shared" si="15"/>
        <v>0</v>
      </c>
      <c r="F4" s="157">
        <f t="shared" si="15"/>
        <v>0</v>
      </c>
      <c r="G4" s="157">
        <f t="shared" si="15"/>
        <v>7650.2287288412545</v>
      </c>
      <c r="H4" s="157">
        <f t="shared" si="15"/>
        <v>6936.7543326827263</v>
      </c>
      <c r="I4" s="157">
        <f t="shared" si="15"/>
        <v>5572.7259013241865</v>
      </c>
      <c r="J4" s="157">
        <f t="shared" si="15"/>
        <v>6608.5621089833512</v>
      </c>
      <c r="K4" s="157">
        <f t="shared" si="15"/>
        <v>5869.9400535078303</v>
      </c>
      <c r="L4" s="157">
        <f t="shared" si="15"/>
        <v>0</v>
      </c>
      <c r="M4" s="157">
        <f t="shared" si="15"/>
        <v>5600.009752297331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8308.1692425685196</v>
      </c>
      <c r="D5" s="156">
        <f>IF(RES_hhdet_in_emi!D5=0,0,RES_hhdet_in_emi!D5*1000000/RES_hhdet_in_new!D5)</f>
        <v>7504.0138529720116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7650.2287288412545</v>
      </c>
      <c r="H5" s="156">
        <f>IF(RES_hhdet_in_emi!H5=0,0,RES_hhdet_in_emi!H5*1000000/RES_hhdet_in_new!H5)</f>
        <v>6936.7543326827263</v>
      </c>
      <c r="I5" s="156">
        <f>IF(RES_hhdet_in_emi!I5=0,0,RES_hhdet_in_emi!I5*1000000/RES_hhdet_in_new!I5)</f>
        <v>5572.7259013241865</v>
      </c>
      <c r="J5" s="156">
        <f>IF(RES_hhdet_in_emi!J5=0,0,RES_hhdet_in_emi!J5*1000000/RES_hhdet_in_new!J5)</f>
        <v>6608.5621089833512</v>
      </c>
      <c r="K5" s="156">
        <f>IF(RES_hhdet_in_emi!K5=0,0,RES_hhdet_in_emi!K5*1000000/RES_hhdet_in_new!K5)</f>
        <v>5869.9400535078303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5600.009752297331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27.147630438298322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306.38260203611054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4961.2057317376257</v>
      </c>
      <c r="D24" s="168">
        <f t="shared" ref="D24" si="18">SUM(D25,D28,D30,D39)</f>
        <v>4778.2457821936114</v>
      </c>
      <c r="E24" s="168">
        <f t="shared" ref="E24" si="19">SUM(E25,E28,E30,E39)</f>
        <v>4019.549151213309</v>
      </c>
      <c r="F24" s="168">
        <f t="shared" ref="F24" si="20">SUM(F25,F28,F30,F39)</f>
        <v>5038.3266922166194</v>
      </c>
      <c r="G24" s="168">
        <f t="shared" ref="G24" si="21">SUM(G25,G28,G30,G39)</f>
        <v>4650.6111063305461</v>
      </c>
      <c r="H24" s="168">
        <f t="shared" ref="H24" si="22">SUM(H25,H28,H30,H39)</f>
        <v>3616.4173148452992</v>
      </c>
      <c r="I24" s="168">
        <f t="shared" ref="I24" si="23">SUM(I25,I28,I30,I39)</f>
        <v>4170.6448613367957</v>
      </c>
      <c r="J24" s="168">
        <f t="shared" ref="J24" si="24">SUM(J25,J28,J30,J39)</f>
        <v>4305.4461171324838</v>
      </c>
      <c r="K24" s="168">
        <f t="shared" ref="K24" si="25">SUM(K25,K28,K30,K39)</f>
        <v>3240.7219508552448</v>
      </c>
      <c r="L24" s="168">
        <f t="shared" ref="L24" si="26">SUM(L25,L28,L30,L39)</f>
        <v>3627.4243524731196</v>
      </c>
      <c r="M24" s="168">
        <f t="shared" ref="M24" si="27">SUM(M25,M28,M30,M39)</f>
        <v>3864.9229952102905</v>
      </c>
      <c r="N24" s="168">
        <f t="shared" ref="N24" si="28">SUM(N25,N28,N30,N39)</f>
        <v>3623.4219941817846</v>
      </c>
      <c r="O24" s="168">
        <f t="shared" ref="O24" si="29">SUM(O25,O28,O30,O39)</f>
        <v>0</v>
      </c>
      <c r="P24" s="168">
        <f t="shared" ref="P24" si="30">SUM(P25,P28,P30,P39)</f>
        <v>3567.1241262699891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3977.6576280063741</v>
      </c>
      <c r="D25" s="157">
        <f t="shared" si="32"/>
        <v>3800.4115154189321</v>
      </c>
      <c r="E25" s="157">
        <f t="shared" si="32"/>
        <v>4019.549151213309</v>
      </c>
      <c r="F25" s="157">
        <f t="shared" si="32"/>
        <v>4051.6179455030619</v>
      </c>
      <c r="G25" s="157">
        <f t="shared" si="32"/>
        <v>3984.3163834803477</v>
      </c>
      <c r="H25" s="157">
        <f t="shared" si="32"/>
        <v>3482.2925156308215</v>
      </c>
      <c r="I25" s="157">
        <f t="shared" si="32"/>
        <v>3210.2537114155925</v>
      </c>
      <c r="J25" s="157">
        <f t="shared" si="32"/>
        <v>3352.8595462696485</v>
      </c>
      <c r="K25" s="157">
        <f t="shared" si="32"/>
        <v>3240.7219508552448</v>
      </c>
      <c r="L25" s="157">
        <f t="shared" si="32"/>
        <v>3627.4243524731196</v>
      </c>
      <c r="M25" s="157">
        <f t="shared" si="32"/>
        <v>2940.1539246225111</v>
      </c>
      <c r="N25" s="157">
        <f t="shared" si="32"/>
        <v>3024.8504571758513</v>
      </c>
      <c r="O25" s="157">
        <f t="shared" si="32"/>
        <v>0</v>
      </c>
      <c r="P25" s="157">
        <f t="shared" si="32"/>
        <v>2659.7687464434457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3977.6576280063741</v>
      </c>
      <c r="D26" s="156">
        <f>IF(RES_hhdet_in_emi!D26=0,0,RES_hhdet_in_emi!D26*1000000/RES_hhdet_in_new!D26)</f>
        <v>3800.4115154189321</v>
      </c>
      <c r="E26" s="156">
        <f>IF(RES_hhdet_in_emi!E26=0,0,RES_hhdet_in_emi!E26*1000000/RES_hhdet_in_new!E26)</f>
        <v>4019.549151213309</v>
      </c>
      <c r="F26" s="156">
        <f>IF(RES_hhdet_in_emi!F26=0,0,RES_hhdet_in_emi!F26*1000000/RES_hhdet_in_new!F26)</f>
        <v>4051.6179455030619</v>
      </c>
      <c r="G26" s="156">
        <f>IF(RES_hhdet_in_emi!G26=0,0,RES_hhdet_in_emi!G26*1000000/RES_hhdet_in_new!G26)</f>
        <v>3984.3163834803477</v>
      </c>
      <c r="H26" s="156">
        <f>IF(RES_hhdet_in_emi!H26=0,0,RES_hhdet_in_emi!H26*1000000/RES_hhdet_in_new!H26)</f>
        <v>3482.2925156308215</v>
      </c>
      <c r="I26" s="156">
        <f>IF(RES_hhdet_in_emi!I26=0,0,RES_hhdet_in_emi!I26*1000000/RES_hhdet_in_new!I26)</f>
        <v>3210.2537114155925</v>
      </c>
      <c r="J26" s="156">
        <f>IF(RES_hhdet_in_emi!J26=0,0,RES_hhdet_in_emi!J26*1000000/RES_hhdet_in_new!J26)</f>
        <v>3352.8595462696485</v>
      </c>
      <c r="K26" s="156">
        <f>IF(RES_hhdet_in_emi!K26=0,0,RES_hhdet_in_emi!K26*1000000/RES_hhdet_in_new!K26)</f>
        <v>3240.7219508552448</v>
      </c>
      <c r="L26" s="156">
        <f>IF(RES_hhdet_in_emi!L26=0,0,RES_hhdet_in_emi!L26*1000000/RES_hhdet_in_new!L26)</f>
        <v>3627.4243524731196</v>
      </c>
      <c r="M26" s="156">
        <f>IF(RES_hhdet_in_emi!M26=0,0,RES_hhdet_in_emi!M26*1000000/RES_hhdet_in_new!M26)</f>
        <v>2940.1539246225111</v>
      </c>
      <c r="N26" s="156">
        <f>IF(RES_hhdet_in_emi!N26=0,0,RES_hhdet_in_emi!N26*1000000/RES_hhdet_in_new!N26)</f>
        <v>3024.8504571758513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2659.7687464434457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672.72320596569375</v>
      </c>
      <c r="D30" s="157">
        <f>IF(SUM(RES_hhdet_in_emi!D31:D32,RES_hhdet_in_emi!D35:D36)=0,0,SUM(RES_hhdet_in_emi!D31:D32,RES_hhdet_in_emi!D35:D36)*1000000/SUM(RES_hhdet_in_new!D31:D32,RES_hhdet_in_new!D35:D36))</f>
        <v>671.16803941434057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667.4778856169554</v>
      </c>
      <c r="G30" s="157">
        <f>IF(SUM(RES_hhdet_in_emi!G31:G32,RES_hhdet_in_emi!G35:G36)=0,0,SUM(RES_hhdet_in_emi!G31:G32,RES_hhdet_in_emi!G35:G36)*1000000/SUM(RES_hhdet_in_new!G31:G32,RES_hhdet_in_new!G35:G36))</f>
        <v>666.29472285019824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649.02950066219171</v>
      </c>
      <c r="J30" s="157">
        <f>IF(SUM(RES_hhdet_in_emi!J31:J32,RES_hhdet_in_emi!J35:J36)=0,0,SUM(RES_hhdet_in_emi!J31:J32,RES_hhdet_in_emi!J35:J36)*1000000/SUM(RES_hhdet_in_new!J31:J32,RES_hhdet_in_new!J35:J36))</f>
        <v>645.53613674073324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615.06608916246705</v>
      </c>
      <c r="N30" s="157">
        <f>IF(SUM(RES_hhdet_in_emi!N31:N32,RES_hhdet_in_emi!N35:N36)=0,0,SUM(RES_hhdet_in_emi!N31:N32,RES_hhdet_in_emi!N35:N36)*1000000/SUM(RES_hhdet_in_new!N31:N32,RES_hhdet_in_new!N35:N36))</f>
        <v>598.57153700593346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608.62475262712496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681.5685724094559</v>
      </c>
      <c r="D31" s="132">
        <f>IF(RES_hhdet_in_emi!D31=0,0,RES_hhdet_in_emi!D31*1000000/RES_hhdet_in_new!D31)</f>
        <v>675.54516454109228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672.96653699846775</v>
      </c>
      <c r="G31" s="132">
        <f>IF(RES_hhdet_in_emi!G31=0,0,RES_hhdet_in_emi!G31*1000000/RES_hhdet_in_new!G31)</f>
        <v>669.08026199737253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663.04456015274502</v>
      </c>
      <c r="J31" s="132">
        <f>IF(RES_hhdet_in_emi!J31=0,0,RES_hhdet_in_emi!J31*1000000/RES_hhdet_in_new!J31)</f>
        <v>666.48382043499566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659.43094442406948</v>
      </c>
      <c r="N31" s="132">
        <f>IF(RES_hhdet_in_emi!N31=0,0,RES_hhdet_in_emi!N31*1000000/RES_hhdet_in_new!N31)</f>
        <v>662.10417608086777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659.639541245592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468.81031255693199</v>
      </c>
      <c r="D32" s="132">
        <f>IF(RES_hhdet_in_emi!D32=0,0,RES_hhdet_in_emi!D32*1000000/RES_hhdet_in_new!D32)</f>
        <v>465.46929766679676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462.70028524179247</v>
      </c>
      <c r="G32" s="132">
        <f>IF(RES_hhdet_in_emi!G32=0,0,RES_hhdet_in_emi!G32*1000000/RES_hhdet_in_new!G32)</f>
        <v>454.65044420562333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445.22256544337068</v>
      </c>
      <c r="J32" s="132">
        <f>IF(RES_hhdet_in_emi!J32=0,0,RES_hhdet_in_emi!J32*1000000/RES_hhdet_in_new!J32)</f>
        <v>446.24052328922664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440.95442597634894</v>
      </c>
      <c r="N32" s="132">
        <f>IF(RES_hhdet_in_emi!N32=0,0,RES_hhdet_in_emi!N32*1000000/RES_hhdet_in_new!N32)</f>
        <v>442.03082391219834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438.71784330893121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468.81031255693199</v>
      </c>
      <c r="D33" s="165">
        <f>IF(RES_hhdet_in_emi!D33=0,0,RES_hhdet_in_emi!D33*1000000/RES_hhdet_in_new!D32)</f>
        <v>465.46929766679676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462.70028524179247</v>
      </c>
      <c r="G33" s="165">
        <f>IF(RES_hhdet_in_emi!G33=0,0,RES_hhdet_in_emi!G33*1000000/RES_hhdet_in_new!G32)</f>
        <v>454.65044420562333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445.22256544337068</v>
      </c>
      <c r="J33" s="165">
        <f>IF(RES_hhdet_in_emi!J33=0,0,RES_hhdet_in_emi!J33*1000000/RES_hhdet_in_new!J32)</f>
        <v>446.24052328922664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440.95442597634894</v>
      </c>
      <c r="N33" s="165">
        <f>IF(RES_hhdet_in_emi!N33=0,0,RES_hhdet_in_emi!N33*1000000/RES_hhdet_in_new!N32)</f>
        <v>442.03082391219834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438.71784330893121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310.82489776555803</v>
      </c>
      <c r="D39" s="157">
        <f>IF(SUM(RES_hhdet_in_emi!D40:D41)=0,0,SUM(RES_hhdet_in_emi!D40:D41)*1000000/SUM(RES_hhdet_in_new!D40:D41))</f>
        <v>306.66622736033844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319.23086109660198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134.12479921447789</v>
      </c>
      <c r="I39" s="157">
        <f>IF(SUM(RES_hhdet_in_emi!I40:I41)=0,0,SUM(RES_hhdet_in_emi!I40:I41)*1000000/SUM(RES_hhdet_in_new!I40:I41))</f>
        <v>311.36164925901102</v>
      </c>
      <c r="J39" s="157">
        <f>IF(SUM(RES_hhdet_in_emi!J40:J41)=0,0,SUM(RES_hhdet_in_emi!J40:J41)*1000000/SUM(RES_hhdet_in_new!J40:J41))</f>
        <v>307.05043412210227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309.70298142531249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298.73062719941834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310.82489776555803</v>
      </c>
      <c r="D40" s="156">
        <f>IF(RES_hhdet_in_emi!D40=0,0,RES_hhdet_in_emi!D40*1000000/RES_hhdet_in_new!D40)</f>
        <v>306.66622736033844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319.23086109660198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313.68775928388982</v>
      </c>
      <c r="I40" s="156">
        <f>IF(RES_hhdet_in_emi!I40=0,0,RES_hhdet_in_emi!I40*1000000/RES_hhdet_in_new!I40)</f>
        <v>311.36164925901102</v>
      </c>
      <c r="J40" s="156">
        <f>IF(RES_hhdet_in_emi!J40=0,0,RES_hhdet_in_emi!J40*1000000/RES_hhdet_in_new!J40)</f>
        <v>307.05043412210227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309.70298142531249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298.73062719941834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5238.3841633990432</v>
      </c>
      <c r="D43" s="168">
        <f t="shared" ref="D43" si="35">SUM(D44,D47,D49,D58)</f>
        <v>4571.273082841868</v>
      </c>
      <c r="E43" s="168">
        <f t="shared" ref="E43" si="36">SUM(E44,E47,E49,E58)</f>
        <v>5509.8730527426978</v>
      </c>
      <c r="F43" s="168">
        <f t="shared" ref="F43" si="37">SUM(F44,F47,F49,F58)</f>
        <v>5343.6016521996953</v>
      </c>
      <c r="G43" s="168">
        <f t="shared" ref="G43" si="38">SUM(G44,G47,G49,G58)</f>
        <v>5643.211223963508</v>
      </c>
      <c r="H43" s="168">
        <f t="shared" ref="H43" si="39">SUM(H44,H47,H49,H58)</f>
        <v>4728.4637648153193</v>
      </c>
      <c r="I43" s="168">
        <f t="shared" ref="I43" si="40">SUM(I44,I47,I49,I58)</f>
        <v>3926.7399890433244</v>
      </c>
      <c r="J43" s="168">
        <f t="shared" ref="J43" si="41">SUM(J44,J47,J49,J58)</f>
        <v>5179.6935040768858</v>
      </c>
      <c r="K43" s="168">
        <f t="shared" ref="K43" si="42">SUM(K44,K47,K49,K58)</f>
        <v>3724.4840336761977</v>
      </c>
      <c r="L43" s="168">
        <f t="shared" ref="L43" si="43">SUM(L44,L47,L49,L58)</f>
        <v>4654.331254076098</v>
      </c>
      <c r="M43" s="168">
        <f t="shared" ref="M43" si="44">SUM(M44,M47,M49,M58)</f>
        <v>4091.0111394103969</v>
      </c>
      <c r="N43" s="168">
        <f t="shared" ref="N43" si="45">SUM(N44,N47,N49,N58)</f>
        <v>3984.6491499897597</v>
      </c>
      <c r="O43" s="168">
        <f t="shared" ref="O43" si="46">SUM(O44,O47,O49,O58)</f>
        <v>4417.6331587672685</v>
      </c>
      <c r="P43" s="168">
        <f t="shared" ref="P43" si="47">SUM(P44,P47,P49,P58)</f>
        <v>3749.444259812708</v>
      </c>
      <c r="Q43" s="168">
        <f t="shared" ref="Q43" si="48">SUM(Q44,Q47,Q49,Q58)</f>
        <v>4318.1188312208178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4875.1856453625132</v>
      </c>
      <c r="D44" s="157">
        <f t="shared" si="49"/>
        <v>4207.0509540094672</v>
      </c>
      <c r="E44" s="157">
        <f t="shared" si="49"/>
        <v>4818.1748935206924</v>
      </c>
      <c r="F44" s="157">
        <f t="shared" si="49"/>
        <v>4869.8313709423646</v>
      </c>
      <c r="G44" s="157">
        <f t="shared" si="49"/>
        <v>4845.7809746086068</v>
      </c>
      <c r="H44" s="157">
        <f t="shared" si="49"/>
        <v>4160.6563134231228</v>
      </c>
      <c r="I44" s="157">
        <f t="shared" si="49"/>
        <v>3438.5940093322984</v>
      </c>
      <c r="J44" s="157">
        <f t="shared" si="49"/>
        <v>4420.9544781926497</v>
      </c>
      <c r="K44" s="157">
        <f t="shared" si="49"/>
        <v>3724.4840336761977</v>
      </c>
      <c r="L44" s="157">
        <f t="shared" si="49"/>
        <v>4207.8007946251264</v>
      </c>
      <c r="M44" s="157">
        <f t="shared" si="49"/>
        <v>3448.9121590769696</v>
      </c>
      <c r="N44" s="157">
        <f t="shared" si="49"/>
        <v>3502.3657661187708</v>
      </c>
      <c r="O44" s="157">
        <f t="shared" si="49"/>
        <v>3902.4348172569253</v>
      </c>
      <c r="P44" s="157">
        <f t="shared" si="49"/>
        <v>3045.1887933770881</v>
      </c>
      <c r="Q44" s="157">
        <f t="shared" si="49"/>
        <v>3628.485853722193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4875.1856453625132</v>
      </c>
      <c r="D45" s="156">
        <f>IF(RES_hhdet_in_emi!D45=0,0,RES_hhdet_in_emi!D45*1000000/RES_hhdet_in_new!D45)</f>
        <v>4207.0509540094672</v>
      </c>
      <c r="E45" s="156">
        <f>IF(RES_hhdet_in_emi!E45=0,0,RES_hhdet_in_emi!E45*1000000/RES_hhdet_in_new!E45)</f>
        <v>4818.1748935206924</v>
      </c>
      <c r="F45" s="156">
        <f>IF(RES_hhdet_in_emi!F45=0,0,RES_hhdet_in_emi!F45*1000000/RES_hhdet_in_new!F45)</f>
        <v>4869.8313709423646</v>
      </c>
      <c r="G45" s="156">
        <f>IF(RES_hhdet_in_emi!G45=0,0,RES_hhdet_in_emi!G45*1000000/RES_hhdet_in_new!G45)</f>
        <v>4845.7809746086068</v>
      </c>
      <c r="H45" s="156">
        <f>IF(RES_hhdet_in_emi!H45=0,0,RES_hhdet_in_emi!H45*1000000/RES_hhdet_in_new!H45)</f>
        <v>4160.6563134231228</v>
      </c>
      <c r="I45" s="156">
        <f>IF(RES_hhdet_in_emi!I45=0,0,RES_hhdet_in_emi!I45*1000000/RES_hhdet_in_new!I45)</f>
        <v>3438.5940093322984</v>
      </c>
      <c r="J45" s="156">
        <f>IF(RES_hhdet_in_emi!J45=0,0,RES_hhdet_in_emi!J45*1000000/RES_hhdet_in_new!J45)</f>
        <v>4420.9544781926497</v>
      </c>
      <c r="K45" s="156">
        <f>IF(RES_hhdet_in_emi!K45=0,0,RES_hhdet_in_emi!K45*1000000/RES_hhdet_in_new!K45)</f>
        <v>3724.4840336761977</v>
      </c>
      <c r="L45" s="156">
        <f>IF(RES_hhdet_in_emi!L45=0,0,RES_hhdet_in_emi!L45*1000000/RES_hhdet_in_new!L45)</f>
        <v>4207.8007946251264</v>
      </c>
      <c r="M45" s="156">
        <f>IF(RES_hhdet_in_emi!M45=0,0,RES_hhdet_in_emi!M45*1000000/RES_hhdet_in_new!M45)</f>
        <v>3448.9121590769696</v>
      </c>
      <c r="N45" s="156">
        <f>IF(RES_hhdet_in_emi!N45=0,0,RES_hhdet_in_emi!N45*1000000/RES_hhdet_in_new!N45)</f>
        <v>3502.3657661187708</v>
      </c>
      <c r="O45" s="156">
        <f>IF(RES_hhdet_in_emi!O45=0,0,RES_hhdet_in_emi!O45*1000000/RES_hhdet_in_new!O45)</f>
        <v>3902.4348172569253</v>
      </c>
      <c r="P45" s="156">
        <f>IF(RES_hhdet_in_emi!P45=0,0,RES_hhdet_in_emi!P45*1000000/RES_hhdet_in_new!P45)</f>
        <v>3045.1887933770881</v>
      </c>
      <c r="Q45" s="156">
        <f>IF(RES_hhdet_in_emi!Q45=0,0,RES_hhdet_in_emi!Q45*1000000/RES_hhdet_in_new!Q45)</f>
        <v>3628.485853722193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363.19851803653017</v>
      </c>
      <c r="D49" s="157">
        <f>IF(SUM(RES_hhdet_in_emi!D50:D51,RES_hhdet_in_emi!D54:D55)=0,0,SUM(RES_hhdet_in_emi!D50:D51,RES_hhdet_in_emi!D54:D55)*1000000/SUM(RES_hhdet_in_new!D50:D51,RES_hhdet_in_new!D54:D55))</f>
        <v>364.22212883240081</v>
      </c>
      <c r="E49" s="157">
        <f>IF(SUM(RES_hhdet_in_emi!E50:E51,RES_hhdet_in_emi!E54:E55)=0,0,SUM(RES_hhdet_in_emi!E50:E51,RES_hhdet_in_emi!E54:E55)*1000000/SUM(RES_hhdet_in_new!E50:E51,RES_hhdet_in_new!E54:E55))</f>
        <v>691.69815922200496</v>
      </c>
      <c r="F49" s="157">
        <f>IF(SUM(RES_hhdet_in_emi!F50:F51,RES_hhdet_in_emi!F54:F55)=0,0,SUM(RES_hhdet_in_emi!F50:F51,RES_hhdet_in_emi!F54:F55)*1000000/SUM(RES_hhdet_in_new!F50:F51,RES_hhdet_in_new!F54:F55))</f>
        <v>473.77028125733091</v>
      </c>
      <c r="G49" s="157">
        <f>IF(SUM(RES_hhdet_in_emi!G50:G51,RES_hhdet_in_emi!G54:G55)=0,0,SUM(RES_hhdet_in_emi!G50:G51,RES_hhdet_in_emi!G54:G55)*1000000/SUM(RES_hhdet_in_new!G50:G51,RES_hhdet_in_new!G54:G55))</f>
        <v>797.43024935490132</v>
      </c>
      <c r="H49" s="157">
        <f>IF(SUM(RES_hhdet_in_emi!H50:H51,RES_hhdet_in_emi!H54:H55)=0,0,SUM(RES_hhdet_in_emi!H50:H51,RES_hhdet_in_emi!H54:H55)*1000000/SUM(RES_hhdet_in_new!H50:H51,RES_hhdet_in_new!H54:H55))</f>
        <v>567.8074513921963</v>
      </c>
      <c r="I49" s="157">
        <f>IF(SUM(RES_hhdet_in_emi!I50:I51,RES_hhdet_in_emi!I54:I55)=0,0,SUM(RES_hhdet_in_emi!I50:I51,RES_hhdet_in_emi!I54:I55)*1000000/SUM(RES_hhdet_in_new!I50:I51,RES_hhdet_in_new!I54:I55))</f>
        <v>488.1459797110258</v>
      </c>
      <c r="J49" s="157">
        <f>IF(SUM(RES_hhdet_in_emi!J50:J51,RES_hhdet_in_emi!J54:J55)=0,0,SUM(RES_hhdet_in_emi!J50:J51,RES_hhdet_in_emi!J54:J55)*1000000/SUM(RES_hhdet_in_new!J50:J51,RES_hhdet_in_new!J54:J55))</f>
        <v>758.7390258842363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446.53045945097176</v>
      </c>
      <c r="M49" s="157">
        <f>IF(SUM(RES_hhdet_in_emi!M50:M51,RES_hhdet_in_emi!M54:M55)=0,0,SUM(RES_hhdet_in_emi!M50:M51,RES_hhdet_in_emi!M54:M55)*1000000/SUM(RES_hhdet_in_new!M50:M51,RES_hhdet_in_new!M54:M55))</f>
        <v>642.09898033342711</v>
      </c>
      <c r="N49" s="157">
        <f>IF(SUM(RES_hhdet_in_emi!N50:N51,RES_hhdet_in_emi!N54:N55)=0,0,SUM(RES_hhdet_in_emi!N50:N51,RES_hhdet_in_emi!N54:N55)*1000000/SUM(RES_hhdet_in_new!N50:N51,RES_hhdet_in_new!N54:N55))</f>
        <v>482.28338387098893</v>
      </c>
      <c r="O49" s="157">
        <f>IF(SUM(RES_hhdet_in_emi!O50:O51,RES_hhdet_in_emi!O54:O55)=0,0,SUM(RES_hhdet_in_emi!O50:O51,RES_hhdet_in_emi!O54:O55)*1000000/SUM(RES_hhdet_in_new!O50:O51,RES_hhdet_in_new!O54:O55))</f>
        <v>515.1983415103432</v>
      </c>
      <c r="P49" s="157">
        <f>IF(SUM(RES_hhdet_in_emi!P50:P51,RES_hhdet_in_emi!P54:P55)=0,0,SUM(RES_hhdet_in_emi!P50:P51,RES_hhdet_in_emi!P54:P55)*1000000/SUM(RES_hhdet_in_new!P50:P51,RES_hhdet_in_new!P54:P55))</f>
        <v>704.25546643561972</v>
      </c>
      <c r="Q49" s="157">
        <f>IF(SUM(RES_hhdet_in_emi!Q50:Q51,RES_hhdet_in_emi!Q54:Q55)=0,0,SUM(RES_hhdet_in_emi!Q50:Q51,RES_hhdet_in_emi!Q54:Q55)*1000000/SUM(RES_hhdet_in_new!Q50:Q51,RES_hhdet_in_new!Q54:Q55))</f>
        <v>689.63297749862431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824.42069566638611</v>
      </c>
      <c r="D50" s="132">
        <f>IF(RES_hhdet_in_emi!D50=0,0,RES_hhdet_in_emi!D50*1000000/RES_hhdet_in_new!D50)</f>
        <v>792.05529823552502</v>
      </c>
      <c r="E50" s="132">
        <f>IF(RES_hhdet_in_emi!E50=0,0,RES_hhdet_in_emi!E50*1000000/RES_hhdet_in_new!E50)</f>
        <v>826.77697872669307</v>
      </c>
      <c r="F50" s="132">
        <f>IF(RES_hhdet_in_emi!F50=0,0,RES_hhdet_in_emi!F50*1000000/RES_hhdet_in_new!F50)</f>
        <v>813.0353026895134</v>
      </c>
      <c r="G50" s="132">
        <f>IF(RES_hhdet_in_emi!G50=0,0,RES_hhdet_in_emi!G50*1000000/RES_hhdet_in_new!G50)</f>
        <v>801.61008511605246</v>
      </c>
      <c r="H50" s="132">
        <f>IF(RES_hhdet_in_emi!H50=0,0,RES_hhdet_in_emi!H50*1000000/RES_hhdet_in_new!H50)</f>
        <v>819.24734699003443</v>
      </c>
      <c r="I50" s="132">
        <f>IF(RES_hhdet_in_emi!I50=0,0,RES_hhdet_in_emi!I50*1000000/RES_hhdet_in_new!I50)</f>
        <v>768.61879583231678</v>
      </c>
      <c r="J50" s="132">
        <f>IF(RES_hhdet_in_emi!J50=0,0,RES_hhdet_in_emi!J50*1000000/RES_hhdet_in_new!J50)</f>
        <v>812.54690259995562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778.21065003723811</v>
      </c>
      <c r="M50" s="132">
        <f>IF(RES_hhdet_in_emi!M50=0,0,RES_hhdet_in_emi!M50*1000000/RES_hhdet_in_new!M50)</f>
        <v>810.54906335074531</v>
      </c>
      <c r="N50" s="132">
        <f>IF(RES_hhdet_in_emi!N50=0,0,RES_hhdet_in_emi!N50*1000000/RES_hhdet_in_new!N50)</f>
        <v>781.2871839432205</v>
      </c>
      <c r="O50" s="132">
        <f>IF(RES_hhdet_in_emi!O50=0,0,RES_hhdet_in_emi!O50*1000000/RES_hhdet_in_new!O50)</f>
        <v>784.58231788641501</v>
      </c>
      <c r="P50" s="132">
        <f>IF(RES_hhdet_in_emi!P50=0,0,RES_hhdet_in_emi!P50*1000000/RES_hhdet_in_new!P50)</f>
        <v>792.96735206086146</v>
      </c>
      <c r="Q50" s="132">
        <f>IF(RES_hhdet_in_emi!Q50=0,0,RES_hhdet_in_emi!Q50*1000000/RES_hhdet_in_new!Q50)</f>
        <v>786.06083663578374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558.29342396405286</v>
      </c>
      <c r="D51" s="132">
        <f>IF(RES_hhdet_in_emi!D51=0,0,RES_hhdet_in_emi!D51*1000000/RES_hhdet_in_new!D51)</f>
        <v>537.3302678108206</v>
      </c>
      <c r="E51" s="132">
        <f>IF(RES_hhdet_in_emi!E51=0,0,RES_hhdet_in_emi!E51*1000000/RES_hhdet_in_new!E51)</f>
        <v>566.84889980485502</v>
      </c>
      <c r="F51" s="132">
        <f>IF(RES_hhdet_in_emi!F51=0,0,RES_hhdet_in_emi!F51*1000000/RES_hhdet_in_new!F51)</f>
        <v>556.14675871496183</v>
      </c>
      <c r="G51" s="132">
        <f>IF(RES_hhdet_in_emi!G51=0,0,RES_hhdet_in_emi!G51*1000000/RES_hhdet_in_new!G51)</f>
        <v>546.86109815730265</v>
      </c>
      <c r="H51" s="132">
        <f>IF(RES_hhdet_in_emi!H51=0,0,RES_hhdet_in_emi!H51*1000000/RES_hhdet_in_new!H51)</f>
        <v>561.35331871032668</v>
      </c>
      <c r="I51" s="132">
        <f>IF(RES_hhdet_in_emi!I51=0,0,RES_hhdet_in_emi!I51*1000000/RES_hhdet_in_new!I51)</f>
        <v>525.85548898144032</v>
      </c>
      <c r="J51" s="132">
        <f>IF(RES_hhdet_in_emi!J51=0,0,RES_hhdet_in_emi!J51*1000000/RES_hhdet_in_new!J51)</f>
        <v>555.40952200408924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530.04034212214287</v>
      </c>
      <c r="M51" s="132">
        <f>IF(RES_hhdet_in_emi!M51=0,0,RES_hhdet_in_emi!M51*1000000/RES_hhdet_in_new!M51)</f>
        <v>553.18067518043517</v>
      </c>
      <c r="N51" s="132">
        <f>IF(RES_hhdet_in_emi!N51=0,0,RES_hhdet_in_emi!N51*1000000/RES_hhdet_in_new!N51)</f>
        <v>527.55853372097124</v>
      </c>
      <c r="O51" s="132">
        <f>IF(RES_hhdet_in_emi!O51=0,0,RES_hhdet_in_emi!O51*1000000/RES_hhdet_in_new!O51)</f>
        <v>527.92497470354385</v>
      </c>
      <c r="P51" s="132">
        <f>IF(RES_hhdet_in_emi!P51=0,0,RES_hhdet_in_emi!P51*1000000/RES_hhdet_in_new!P51)</f>
        <v>530.58134353839023</v>
      </c>
      <c r="Q51" s="132">
        <f>IF(RES_hhdet_in_emi!Q51=0,0,RES_hhdet_in_emi!Q51*1000000/RES_hhdet_in_new!Q51)</f>
        <v>522.01319234587015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558.29342396405286</v>
      </c>
      <c r="D52" s="165">
        <f>IF(RES_hhdet_in_emi!D52=0,0,RES_hhdet_in_emi!D52*1000000/RES_hhdet_in_new!D51)</f>
        <v>537.3302678108206</v>
      </c>
      <c r="E52" s="165">
        <f>IF(RES_hhdet_in_emi!E52=0,0,RES_hhdet_in_emi!E52*1000000/RES_hhdet_in_new!E51)</f>
        <v>566.84889980485502</v>
      </c>
      <c r="F52" s="165">
        <f>IF(RES_hhdet_in_emi!F52=0,0,RES_hhdet_in_emi!F52*1000000/RES_hhdet_in_new!F51)</f>
        <v>556.14675871496183</v>
      </c>
      <c r="G52" s="165">
        <f>IF(RES_hhdet_in_emi!G52=0,0,RES_hhdet_in_emi!G52*1000000/RES_hhdet_in_new!G51)</f>
        <v>546.86109815730265</v>
      </c>
      <c r="H52" s="165">
        <f>IF(RES_hhdet_in_emi!H52=0,0,RES_hhdet_in_emi!H52*1000000/RES_hhdet_in_new!H51)</f>
        <v>561.35331871032668</v>
      </c>
      <c r="I52" s="165">
        <f>IF(RES_hhdet_in_emi!I52=0,0,RES_hhdet_in_emi!I52*1000000/RES_hhdet_in_new!I51)</f>
        <v>525.85548898144032</v>
      </c>
      <c r="J52" s="165">
        <f>IF(RES_hhdet_in_emi!J52=0,0,RES_hhdet_in_emi!J52*1000000/RES_hhdet_in_new!J51)</f>
        <v>555.40952200408924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530.04034212214287</v>
      </c>
      <c r="M52" s="165">
        <f>IF(RES_hhdet_in_emi!M52=0,0,RES_hhdet_in_emi!M52*1000000/RES_hhdet_in_new!M51)</f>
        <v>553.18067518043517</v>
      </c>
      <c r="N52" s="165">
        <f>IF(RES_hhdet_in_emi!N52=0,0,RES_hhdet_in_emi!N52*1000000/RES_hhdet_in_new!N51)</f>
        <v>527.55853372097124</v>
      </c>
      <c r="O52" s="165">
        <f>IF(RES_hhdet_in_emi!O52=0,0,RES_hhdet_in_emi!O52*1000000/RES_hhdet_in_new!O51)</f>
        <v>527.92497470354385</v>
      </c>
      <c r="P52" s="165">
        <f>IF(RES_hhdet_in_emi!P52=0,0,RES_hhdet_in_emi!P52*1000000/RES_hhdet_in_new!P51)</f>
        <v>530.58134353839023</v>
      </c>
      <c r="Q52" s="165">
        <f>IF(RES_hhdet_in_emi!Q52=0,0,RES_hhdet_in_emi!Q52*1000000/RES_hhdet_in_new!Q51)</f>
        <v>522.01319234587015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4467.4986252034505</v>
      </c>
      <c r="D62" s="168">
        <f t="shared" ref="D62" si="52">SUM(D63,D66,D68,D77)</f>
        <v>4186.8832021389762</v>
      </c>
      <c r="E62" s="168">
        <f t="shared" ref="E62" si="53">SUM(E63,E66,E68,E77)</f>
        <v>3722.6350517055598</v>
      </c>
      <c r="F62" s="168">
        <f t="shared" ref="F62" si="54">SUM(F63,F66,F68,F77)</f>
        <v>4361.1373841540662</v>
      </c>
      <c r="G62" s="168">
        <f t="shared" ref="G62" si="55">SUM(G63,G66,G68,G77)</f>
        <v>3780.9667190335022</v>
      </c>
      <c r="H62" s="168">
        <f t="shared" ref="H62" si="56">SUM(H63,H66,H68,H77)</f>
        <v>3777.6227485569807</v>
      </c>
      <c r="I62" s="168">
        <f t="shared" ref="I62" si="57">SUM(I63,I66,I68,I77)</f>
        <v>3444.2325913529471</v>
      </c>
      <c r="J62" s="168">
        <f t="shared" ref="J62" si="58">SUM(J63,J66,J68,J77)</f>
        <v>3537.9548970151332</v>
      </c>
      <c r="K62" s="168">
        <f t="shared" ref="K62" si="59">SUM(K63,K66,K68,K77)</f>
        <v>3398.9020362915189</v>
      </c>
      <c r="L62" s="168">
        <f t="shared" ref="L62" si="60">SUM(L63,L66,L68,L77)</f>
        <v>4080.6349185558761</v>
      </c>
      <c r="M62" s="168">
        <f t="shared" ref="M62" si="61">SUM(M63,M66,M68,M77)</f>
        <v>2956.4255211244918</v>
      </c>
      <c r="N62" s="168">
        <f t="shared" ref="N62" si="62">SUM(N63,N66,N68,N77)</f>
        <v>3247.8989086436304</v>
      </c>
      <c r="O62" s="168">
        <f t="shared" ref="O62" si="63">SUM(O63,O66,O68,O77)</f>
        <v>3672.9928573528382</v>
      </c>
      <c r="P62" s="168">
        <f t="shared" ref="P62" si="64">SUM(P63,P66,P68,P77)</f>
        <v>2625.2364627680827</v>
      </c>
      <c r="Q62" s="168">
        <f t="shared" ref="Q62" si="65">SUM(Q63,Q66,Q68,Q77)</f>
        <v>3256.265863532436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3621.2953989464249</v>
      </c>
      <c r="D63" s="157">
        <f t="shared" si="66"/>
        <v>3349.3872569932905</v>
      </c>
      <c r="E63" s="157">
        <f t="shared" si="66"/>
        <v>3431.7885632290622</v>
      </c>
      <c r="F63" s="157">
        <f t="shared" si="66"/>
        <v>3637.4879873636896</v>
      </c>
      <c r="G63" s="157">
        <f t="shared" si="66"/>
        <v>3328.3285314929212</v>
      </c>
      <c r="H63" s="157">
        <f t="shared" si="66"/>
        <v>2973.3859060604468</v>
      </c>
      <c r="I63" s="157">
        <f t="shared" si="66"/>
        <v>2751.8622177952416</v>
      </c>
      <c r="J63" s="157">
        <f t="shared" si="66"/>
        <v>2815.9397025251487</v>
      </c>
      <c r="K63" s="157">
        <f t="shared" si="66"/>
        <v>2693.5627798084797</v>
      </c>
      <c r="L63" s="157">
        <f t="shared" si="66"/>
        <v>3294.3308291635935</v>
      </c>
      <c r="M63" s="157">
        <f t="shared" si="66"/>
        <v>2410.0506746150522</v>
      </c>
      <c r="N63" s="157">
        <f t="shared" si="66"/>
        <v>2619.3461540960916</v>
      </c>
      <c r="O63" s="157">
        <f t="shared" si="66"/>
        <v>2965.140843365979</v>
      </c>
      <c r="P63" s="157">
        <f t="shared" si="66"/>
        <v>2180.4449036823594</v>
      </c>
      <c r="Q63" s="157">
        <f t="shared" si="66"/>
        <v>2521.5150523342299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3621.2953989464249</v>
      </c>
      <c r="D64" s="156">
        <f>IF(RES_hhdet_in_emi!D64=0,0,RES_hhdet_in_emi!D64*1000000/RES_hhdet_in_new!D64)</f>
        <v>3349.3872569932905</v>
      </c>
      <c r="E64" s="156">
        <f>IF(RES_hhdet_in_emi!E64=0,0,RES_hhdet_in_emi!E64*1000000/RES_hhdet_in_new!E64)</f>
        <v>3431.7885632290622</v>
      </c>
      <c r="F64" s="156">
        <f>IF(RES_hhdet_in_emi!F64=0,0,RES_hhdet_in_emi!F64*1000000/RES_hhdet_in_new!F64)</f>
        <v>3637.4879873636896</v>
      </c>
      <c r="G64" s="156">
        <f>IF(RES_hhdet_in_emi!G64=0,0,RES_hhdet_in_emi!G64*1000000/RES_hhdet_in_new!G64)</f>
        <v>3328.3285314929212</v>
      </c>
      <c r="H64" s="156">
        <f>IF(RES_hhdet_in_emi!H64=0,0,RES_hhdet_in_emi!H64*1000000/RES_hhdet_in_new!H64)</f>
        <v>2973.3859060604468</v>
      </c>
      <c r="I64" s="156">
        <f>IF(RES_hhdet_in_emi!I64=0,0,RES_hhdet_in_emi!I64*1000000/RES_hhdet_in_new!I64)</f>
        <v>2751.8622177952416</v>
      </c>
      <c r="J64" s="156">
        <f>IF(RES_hhdet_in_emi!J64=0,0,RES_hhdet_in_emi!J64*1000000/RES_hhdet_in_new!J64)</f>
        <v>2815.9397025251487</v>
      </c>
      <c r="K64" s="156">
        <f>IF(RES_hhdet_in_emi!K64=0,0,RES_hhdet_in_emi!K64*1000000/RES_hhdet_in_new!K64)</f>
        <v>2693.5627798084797</v>
      </c>
      <c r="L64" s="156">
        <f>IF(RES_hhdet_in_emi!L64=0,0,RES_hhdet_in_emi!L64*1000000/RES_hhdet_in_new!L64)</f>
        <v>3294.3308291635935</v>
      </c>
      <c r="M64" s="156">
        <f>IF(RES_hhdet_in_emi!M64=0,0,RES_hhdet_in_emi!M64*1000000/RES_hhdet_in_new!M64)</f>
        <v>2410.0506746150522</v>
      </c>
      <c r="N64" s="156">
        <f>IF(RES_hhdet_in_emi!N64=0,0,RES_hhdet_in_emi!N64*1000000/RES_hhdet_in_new!N64)</f>
        <v>2619.3461540960916</v>
      </c>
      <c r="O64" s="156">
        <f>IF(RES_hhdet_in_emi!O64=0,0,RES_hhdet_in_emi!O64*1000000/RES_hhdet_in_new!O64)</f>
        <v>2965.140843365979</v>
      </c>
      <c r="P64" s="156">
        <f>IF(RES_hhdet_in_emi!P64=0,0,RES_hhdet_in_emi!P64*1000000/RES_hhdet_in_new!P64)</f>
        <v>2180.4449036823594</v>
      </c>
      <c r="Q64" s="156">
        <f>IF(RES_hhdet_in_emi!Q64=0,0,RES_hhdet_in_emi!Q64*1000000/RES_hhdet_in_new!Q64)</f>
        <v>2521.5150523342299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592.4001313854784</v>
      </c>
      <c r="D68" s="157">
        <f>IF(SUM(RES_hhdet_in_emi!D69:D70,RES_hhdet_in_emi!D73:D74)=0,0,SUM(RES_hhdet_in_emi!D69:D70,RES_hhdet_in_emi!D73:D74)*1000000/SUM(RES_hhdet_in_new!D69:D70,RES_hhdet_in_new!D73:D74))</f>
        <v>589.66037924132945</v>
      </c>
      <c r="E68" s="157">
        <f>IF(SUM(RES_hhdet_in_emi!E69:E70,RES_hhdet_in_emi!E73:E74)=0,0,SUM(RES_hhdet_in_emi!E69:E70,RES_hhdet_in_emi!E73:E74)*1000000/SUM(RES_hhdet_in_new!E69:E70,RES_hhdet_in_new!E73:E74))</f>
        <v>184.89857797993133</v>
      </c>
      <c r="F68" s="157">
        <f>IF(SUM(RES_hhdet_in_emi!F69:F70,RES_hhdet_in_emi!F73:F74)=0,0,SUM(RES_hhdet_in_emi!F69:F70,RES_hhdet_in_emi!F73:F74)*1000000/SUM(RES_hhdet_in_new!F69:F70,RES_hhdet_in_new!F73:F74))</f>
        <v>524.71030627270522</v>
      </c>
      <c r="G68" s="157">
        <f>IF(SUM(RES_hhdet_in_emi!G69:G70,RES_hhdet_in_emi!G73:G74)=0,0,SUM(RES_hhdet_in_emi!G69:G70,RES_hhdet_in_emi!G73:G74)*1000000/SUM(RES_hhdet_in_new!G69:G70,RES_hhdet_in_new!G73:G74))</f>
        <v>316.79315642112959</v>
      </c>
      <c r="H68" s="157">
        <f>IF(SUM(RES_hhdet_in_emi!H69:H70,RES_hhdet_in_emi!H73:H74)=0,0,SUM(RES_hhdet_in_emi!H69:H70,RES_hhdet_in_emi!H73:H74)*1000000/SUM(RES_hhdet_in_new!H69:H70,RES_hhdet_in_new!H73:H74))</f>
        <v>554.51100601488622</v>
      </c>
      <c r="I68" s="157">
        <f>IF(SUM(RES_hhdet_in_emi!I69:I70,RES_hhdet_in_emi!I73:I74)=0,0,SUM(RES_hhdet_in_emi!I69:I70,RES_hhdet_in_emi!I73:I74)*1000000/SUM(RES_hhdet_in_new!I69:I70,RES_hhdet_in_new!I73:I74))</f>
        <v>439.19490955695761</v>
      </c>
      <c r="J68" s="157">
        <f>IF(SUM(RES_hhdet_in_emi!J69:J70,RES_hhdet_in_emi!J73:J74)=0,0,SUM(RES_hhdet_in_emi!J69:J70,RES_hhdet_in_emi!J73:J74)*1000000/SUM(RES_hhdet_in_new!J69:J70,RES_hhdet_in_new!J73:J74))</f>
        <v>516.33870864535402</v>
      </c>
      <c r="K68" s="157">
        <f>IF(SUM(RES_hhdet_in_emi!K69:K70,RES_hhdet_in_emi!K73:K74)=0,0,SUM(RES_hhdet_in_emi!K69:K70,RES_hhdet_in_emi!K73:K74)*1000000/SUM(RES_hhdet_in_new!K69:K70,RES_hhdet_in_new!K73:K74))</f>
        <v>469.27176515076553</v>
      </c>
      <c r="L68" s="157">
        <f>IF(SUM(RES_hhdet_in_emi!L69:L70,RES_hhdet_in_emi!L73:L74)=0,0,SUM(RES_hhdet_in_emi!L69:L70,RES_hhdet_in_emi!L73:L74)*1000000/SUM(RES_hhdet_in_new!L69:L70,RES_hhdet_in_new!L73:L74))</f>
        <v>531.59813456347297</v>
      </c>
      <c r="M68" s="157">
        <f>IF(SUM(RES_hhdet_in_emi!M69:M70,RES_hhdet_in_emi!M73:M74)=0,0,SUM(RES_hhdet_in_emi!M69:M70,RES_hhdet_in_emi!M73:M74)*1000000/SUM(RES_hhdet_in_new!M69:M70,RES_hhdet_in_new!M73:M74))</f>
        <v>300.65844240427128</v>
      </c>
      <c r="N68" s="157">
        <f>IF(SUM(RES_hhdet_in_emi!N69:N70,RES_hhdet_in_emi!N73:N74)=0,0,SUM(RES_hhdet_in_emi!N69:N70,RES_hhdet_in_emi!N73:N74)*1000000/SUM(RES_hhdet_in_new!N69:N70,RES_hhdet_in_new!N73:N74))</f>
        <v>455.11983324834432</v>
      </c>
      <c r="O68" s="157">
        <f>IF(SUM(RES_hhdet_in_emi!O69:O70,RES_hhdet_in_emi!O73:O74)=0,0,SUM(RES_hhdet_in_emi!O69:O70,RES_hhdet_in_emi!O73:O74)*1000000/SUM(RES_hhdet_in_new!O69:O70,RES_hhdet_in_new!O73:O74))</f>
        <v>469.19765871909021</v>
      </c>
      <c r="P68" s="157">
        <f>IF(SUM(RES_hhdet_in_emi!P69:P70,RES_hhdet_in_emi!P73:P74)=0,0,SUM(RES_hhdet_in_emi!P69:P70,RES_hhdet_in_emi!P73:P74)*1000000/SUM(RES_hhdet_in_new!P69:P70,RES_hhdet_in_new!P73:P74))</f>
        <v>197.38106687050379</v>
      </c>
      <c r="Q68" s="157">
        <f>IF(SUM(RES_hhdet_in_emi!Q69:Q70,RES_hhdet_in_emi!Q73:Q74)=0,0,SUM(RES_hhdet_in_emi!Q69:Q70,RES_hhdet_in_emi!Q73:Q74)*1000000/SUM(RES_hhdet_in_new!Q69:Q70,RES_hhdet_in_new!Q73:Q74))</f>
        <v>481.34999876375758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610.58669689681096</v>
      </c>
      <c r="D69" s="132">
        <f>IF(RES_hhdet_in_emi!D69=0,0,RES_hhdet_in_emi!D69*1000000/RES_hhdet_in_new!D69)</f>
        <v>599.74979130800352</v>
      </c>
      <c r="E69" s="132">
        <f>IF(RES_hhdet_in_emi!E69=0,0,RES_hhdet_in_emi!E69*1000000/RES_hhdet_in_new!E69)</f>
        <v>594.02559939590788</v>
      </c>
      <c r="F69" s="132">
        <f>IF(RES_hhdet_in_emi!F69=0,0,RES_hhdet_in_emi!F69*1000000/RES_hhdet_in_new!F69)</f>
        <v>592.42900510721097</v>
      </c>
      <c r="G69" s="132">
        <f>IF(RES_hhdet_in_emi!G69=0,0,RES_hhdet_in_emi!G69*1000000/RES_hhdet_in_new!G69)</f>
        <v>582.87459508034362</v>
      </c>
      <c r="H69" s="132">
        <f>IF(RES_hhdet_in_emi!H69=0,0,RES_hhdet_in_emi!H69*1000000/RES_hhdet_in_new!H69)</f>
        <v>575.65613319266424</v>
      </c>
      <c r="I69" s="132">
        <f>IF(RES_hhdet_in_emi!I69=0,0,RES_hhdet_in_emi!I69*1000000/RES_hhdet_in_new!I69)</f>
        <v>589.58076536063402</v>
      </c>
      <c r="J69" s="132">
        <f>IF(RES_hhdet_in_emi!J69=0,0,RES_hhdet_in_emi!J69*1000000/RES_hhdet_in_new!J69)</f>
        <v>548.06647053234099</v>
      </c>
      <c r="K69" s="132">
        <f>IF(RES_hhdet_in_emi!K69=0,0,RES_hhdet_in_emi!K69*1000000/RES_hhdet_in_new!K69)</f>
        <v>561.12978131156353</v>
      </c>
      <c r="L69" s="132">
        <f>IF(RES_hhdet_in_emi!L69=0,0,RES_hhdet_in_emi!L69*1000000/RES_hhdet_in_new!L69)</f>
        <v>579.27976077692267</v>
      </c>
      <c r="M69" s="132">
        <f>IF(RES_hhdet_in_emi!M69=0,0,RES_hhdet_in_emi!M69*1000000/RES_hhdet_in_new!M69)</f>
        <v>552.59288392017766</v>
      </c>
      <c r="N69" s="132">
        <f>IF(RES_hhdet_in_emi!N69=0,0,RES_hhdet_in_emi!N69*1000000/RES_hhdet_in_new!N69)</f>
        <v>566.26029191010196</v>
      </c>
      <c r="O69" s="132">
        <f>IF(RES_hhdet_in_emi!O69=0,0,RES_hhdet_in_emi!O69*1000000/RES_hhdet_in_new!O69)</f>
        <v>567.96550845979414</v>
      </c>
      <c r="P69" s="132">
        <f>IF(RES_hhdet_in_emi!P69=0,0,RES_hhdet_in_emi!P69*1000000/RES_hhdet_in_new!P69)</f>
        <v>563.96995514571643</v>
      </c>
      <c r="Q69" s="132">
        <f>IF(RES_hhdet_in_emi!Q69=0,0,RES_hhdet_in_emi!Q69*1000000/RES_hhdet_in_new!Q69)</f>
        <v>554.90889594731948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404.16518914255909</v>
      </c>
      <c r="D70" s="132">
        <f>IF(RES_hhdet_in_emi!D70=0,0,RES_hhdet_in_emi!D70*1000000/RES_hhdet_in_new!D70)</f>
        <v>397.8742523579279</v>
      </c>
      <c r="E70" s="132">
        <f>IF(RES_hhdet_in_emi!E70=0,0,RES_hhdet_in_emi!E70*1000000/RES_hhdet_in_new!E70)</f>
        <v>395.27199519823876</v>
      </c>
      <c r="F70" s="132">
        <f>IF(RES_hhdet_in_emi!F70=0,0,RES_hhdet_in_emi!F70*1000000/RES_hhdet_in_new!F70)</f>
        <v>394.28996660277312</v>
      </c>
      <c r="G70" s="132">
        <f>IF(RES_hhdet_in_emi!G70=0,0,RES_hhdet_in_emi!G70*1000000/RES_hhdet_in_new!G70)</f>
        <v>387.12505333451099</v>
      </c>
      <c r="H70" s="132">
        <f>IF(RES_hhdet_in_emi!H70=0,0,RES_hhdet_in_emi!H70*1000000/RES_hhdet_in_new!H70)</f>
        <v>383.14513880502881</v>
      </c>
      <c r="I70" s="132">
        <f>IF(RES_hhdet_in_emi!I70=0,0,RES_hhdet_in_emi!I70*1000000/RES_hhdet_in_new!I70)</f>
        <v>395.15422632240973</v>
      </c>
      <c r="J70" s="132">
        <f>IF(RES_hhdet_in_emi!J70=0,0,RES_hhdet_in_emi!J70*1000000/RES_hhdet_in_new!J70)</f>
        <v>365.06426298805417</v>
      </c>
      <c r="K70" s="132">
        <f>IF(RES_hhdet_in_emi!K70=0,0,RES_hhdet_in_emi!K70*1000000/RES_hhdet_in_new!K70)</f>
        <v>376.99384696219676</v>
      </c>
      <c r="L70" s="132">
        <f>IF(RES_hhdet_in_emi!L70=0,0,RES_hhdet_in_emi!L70*1000000/RES_hhdet_in_new!L70)</f>
        <v>388.99615739081901</v>
      </c>
      <c r="M70" s="132">
        <f>IF(RES_hhdet_in_emi!M70=0,0,RES_hhdet_in_emi!M70*1000000/RES_hhdet_in_new!M70)</f>
        <v>369.79703152281911</v>
      </c>
      <c r="N70" s="132">
        <f>IF(RES_hhdet_in_emi!N70=0,0,RES_hhdet_in_emi!N70*1000000/RES_hhdet_in_new!N70)</f>
        <v>379.12115445986171</v>
      </c>
      <c r="O70" s="132">
        <f>IF(RES_hhdet_in_emi!O70=0,0,RES_hhdet_in_emi!O70*1000000/RES_hhdet_in_new!O70)</f>
        <v>380.38367694798421</v>
      </c>
      <c r="P70" s="132">
        <f>IF(RES_hhdet_in_emi!P70=0,0,RES_hhdet_in_emi!P70*1000000/RES_hhdet_in_new!P70)</f>
        <v>377.01059929649034</v>
      </c>
      <c r="Q70" s="132">
        <f>IF(RES_hhdet_in_emi!Q70=0,0,RES_hhdet_in_emi!Q70*1000000/RES_hhdet_in_new!Q70)</f>
        <v>370.41351977126271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404.16518914255909</v>
      </c>
      <c r="D71" s="165">
        <f>IF(RES_hhdet_in_emi!D71=0,0,RES_hhdet_in_emi!D71*1000000/RES_hhdet_in_new!D70)</f>
        <v>397.8742523579279</v>
      </c>
      <c r="E71" s="165">
        <f>IF(RES_hhdet_in_emi!E71=0,0,RES_hhdet_in_emi!E71*1000000/RES_hhdet_in_new!E70)</f>
        <v>395.27199519823876</v>
      </c>
      <c r="F71" s="165">
        <f>IF(RES_hhdet_in_emi!F71=0,0,RES_hhdet_in_emi!F71*1000000/RES_hhdet_in_new!F70)</f>
        <v>394.28996660277312</v>
      </c>
      <c r="G71" s="165">
        <f>IF(RES_hhdet_in_emi!G71=0,0,RES_hhdet_in_emi!G71*1000000/RES_hhdet_in_new!G70)</f>
        <v>387.12505333451099</v>
      </c>
      <c r="H71" s="165">
        <f>IF(RES_hhdet_in_emi!H71=0,0,RES_hhdet_in_emi!H71*1000000/RES_hhdet_in_new!H70)</f>
        <v>383.14513880502881</v>
      </c>
      <c r="I71" s="165">
        <f>IF(RES_hhdet_in_emi!I71=0,0,RES_hhdet_in_emi!I71*1000000/RES_hhdet_in_new!I70)</f>
        <v>395.15422632240973</v>
      </c>
      <c r="J71" s="165">
        <f>IF(RES_hhdet_in_emi!J71=0,0,RES_hhdet_in_emi!J71*1000000/RES_hhdet_in_new!J70)</f>
        <v>365.06426298805417</v>
      </c>
      <c r="K71" s="165">
        <f>IF(RES_hhdet_in_emi!K71=0,0,RES_hhdet_in_emi!K71*1000000/RES_hhdet_in_new!K70)</f>
        <v>376.99384696219676</v>
      </c>
      <c r="L71" s="165">
        <f>IF(RES_hhdet_in_emi!L71=0,0,RES_hhdet_in_emi!L71*1000000/RES_hhdet_in_new!L70)</f>
        <v>388.99615739081901</v>
      </c>
      <c r="M71" s="165">
        <f>IF(RES_hhdet_in_emi!M71=0,0,RES_hhdet_in_emi!M71*1000000/RES_hhdet_in_new!M70)</f>
        <v>369.79703152281911</v>
      </c>
      <c r="N71" s="165">
        <f>IF(RES_hhdet_in_emi!N71=0,0,RES_hhdet_in_emi!N71*1000000/RES_hhdet_in_new!N70)</f>
        <v>379.12115445986171</v>
      </c>
      <c r="O71" s="165">
        <f>IF(RES_hhdet_in_emi!O71=0,0,RES_hhdet_in_emi!O71*1000000/RES_hhdet_in_new!O70)</f>
        <v>380.38367694798421</v>
      </c>
      <c r="P71" s="165">
        <f>IF(RES_hhdet_in_emi!P71=0,0,RES_hhdet_in_emi!P71*1000000/RES_hhdet_in_new!P70)</f>
        <v>377.01059929649034</v>
      </c>
      <c r="Q71" s="165">
        <f>IF(RES_hhdet_in_emi!Q71=0,0,RES_hhdet_in_emi!Q71*1000000/RES_hhdet_in_new!Q70)</f>
        <v>370.41351977126271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253.80309487154676</v>
      </c>
      <c r="D77" s="157">
        <f>IF(SUM(RES_hhdet_in_emi!D78:D79)=0,0,SUM(RES_hhdet_in_emi!D78:D79)*1000000/SUM(RES_hhdet_in_new!D78:D79))</f>
        <v>247.83556590435666</v>
      </c>
      <c r="E77" s="157">
        <f>IF(SUM(RES_hhdet_in_emi!E78:E79)=0,0,SUM(RES_hhdet_in_emi!E78:E79)*1000000/SUM(RES_hhdet_in_new!E78:E79))</f>
        <v>105.94791049656645</v>
      </c>
      <c r="F77" s="157">
        <f>IF(SUM(RES_hhdet_in_emi!F78:F79)=0,0,SUM(RES_hhdet_in_emi!F78:F79)*1000000/SUM(RES_hhdet_in_new!F78:F79))</f>
        <v>198.93909051767173</v>
      </c>
      <c r="G77" s="157">
        <f>IF(SUM(RES_hhdet_in_emi!G78:G79)=0,0,SUM(RES_hhdet_in_emi!G78:G79)*1000000/SUM(RES_hhdet_in_new!G78:G79))</f>
        <v>135.84503111945136</v>
      </c>
      <c r="H77" s="157">
        <f>IF(SUM(RES_hhdet_in_emi!H78:H79)=0,0,SUM(RES_hhdet_in_emi!H78:H79)*1000000/SUM(RES_hhdet_in_new!H78:H79))</f>
        <v>249.72583648164772</v>
      </c>
      <c r="I77" s="157">
        <f>IF(SUM(RES_hhdet_in_emi!I78:I79)=0,0,SUM(RES_hhdet_in_emi!I78:I79)*1000000/SUM(RES_hhdet_in_new!I78:I79))</f>
        <v>253.17546400074812</v>
      </c>
      <c r="J77" s="157">
        <f>IF(SUM(RES_hhdet_in_emi!J78:J79)=0,0,SUM(RES_hhdet_in_emi!J78:J79)*1000000/SUM(RES_hhdet_in_new!J78:J79))</f>
        <v>205.67648584463046</v>
      </c>
      <c r="K77" s="157">
        <f>IF(SUM(RES_hhdet_in_emi!K78:K79)=0,0,SUM(RES_hhdet_in_emi!K78:K79)*1000000/SUM(RES_hhdet_in_new!K78:K79))</f>
        <v>236.06749133227362</v>
      </c>
      <c r="L77" s="157">
        <f>IF(SUM(RES_hhdet_in_emi!L78:L79)=0,0,SUM(RES_hhdet_in_emi!L78:L79)*1000000/SUM(RES_hhdet_in_new!L78:L79))</f>
        <v>254.70595482880927</v>
      </c>
      <c r="M77" s="157">
        <f>IF(SUM(RES_hhdet_in_emi!M78:M79)=0,0,SUM(RES_hhdet_in_emi!M78:M79)*1000000/SUM(RES_hhdet_in_new!M78:M79))</f>
        <v>245.71640410516815</v>
      </c>
      <c r="N77" s="157">
        <f>IF(SUM(RES_hhdet_in_emi!N78:N79)=0,0,SUM(RES_hhdet_in_emi!N78:N79)*1000000/SUM(RES_hhdet_in_new!N78:N79))</f>
        <v>173.43292129919422</v>
      </c>
      <c r="O77" s="157">
        <f>IF(SUM(RES_hhdet_in_emi!O78:O79)=0,0,SUM(RES_hhdet_in_emi!O78:O79)*1000000/SUM(RES_hhdet_in_new!O78:O79))</f>
        <v>238.65435526776901</v>
      </c>
      <c r="P77" s="157">
        <f>IF(SUM(RES_hhdet_in_emi!P78:P79)=0,0,SUM(RES_hhdet_in_emi!P78:P79)*1000000/SUM(RES_hhdet_in_new!P78:P79))</f>
        <v>247.4104922152197</v>
      </c>
      <c r="Q77" s="157">
        <f>IF(SUM(RES_hhdet_in_emi!Q78:Q79)=0,0,SUM(RES_hhdet_in_emi!Q78:Q79)*1000000/SUM(RES_hhdet_in_new!Q78:Q79))</f>
        <v>253.4008124344488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253.80309487154676</v>
      </c>
      <c r="D78" s="156">
        <f>IF(RES_hhdet_in_emi!D78=0,0,RES_hhdet_in_emi!D78*1000000/RES_hhdet_in_new!D78)</f>
        <v>247.83556590435666</v>
      </c>
      <c r="E78" s="156">
        <f>IF(RES_hhdet_in_emi!E78=0,0,RES_hhdet_in_emi!E78*1000000/RES_hhdet_in_new!E78)</f>
        <v>244.17906728021089</v>
      </c>
      <c r="F78" s="156">
        <f>IF(RES_hhdet_in_emi!F78=0,0,RES_hhdet_in_emi!F78*1000000/RES_hhdet_in_new!F78)</f>
        <v>249.92849559766245</v>
      </c>
      <c r="G78" s="156">
        <f>IF(RES_hhdet_in_emi!G78=0,0,RES_hhdet_in_emi!G78*1000000/RES_hhdet_in_new!G78)</f>
        <v>248.34777559698003</v>
      </c>
      <c r="H78" s="156">
        <f>IF(RES_hhdet_in_emi!H78=0,0,RES_hhdet_in_emi!H78*1000000/RES_hhdet_in_new!H78)</f>
        <v>249.72583648164772</v>
      </c>
      <c r="I78" s="156">
        <f>IF(RES_hhdet_in_emi!I78=0,0,RES_hhdet_in_emi!I78*1000000/RES_hhdet_in_new!I78)</f>
        <v>253.17546400074812</v>
      </c>
      <c r="J78" s="156">
        <f>IF(RES_hhdet_in_emi!J78=0,0,RES_hhdet_in_emi!J78*1000000/RES_hhdet_in_new!J78)</f>
        <v>237.24813377801976</v>
      </c>
      <c r="K78" s="156">
        <f>IF(RES_hhdet_in_emi!K78=0,0,RES_hhdet_in_emi!K78*1000000/RES_hhdet_in_new!K78)</f>
        <v>246.61727287000343</v>
      </c>
      <c r="L78" s="156">
        <f>IF(RES_hhdet_in_emi!L78=0,0,RES_hhdet_in_emi!L78*1000000/RES_hhdet_in_new!L78)</f>
        <v>254.70595482880927</v>
      </c>
      <c r="M78" s="156">
        <f>IF(RES_hhdet_in_emi!M78=0,0,RES_hhdet_in_emi!M78*1000000/RES_hhdet_in_new!M78)</f>
        <v>245.71640410516815</v>
      </c>
      <c r="N78" s="156">
        <f>IF(RES_hhdet_in_emi!N78=0,0,RES_hhdet_in_emi!N78*1000000/RES_hhdet_in_new!N78)</f>
        <v>250.02659918014376</v>
      </c>
      <c r="O78" s="156">
        <f>IF(RES_hhdet_in_emi!O78=0,0,RES_hhdet_in_emi!O78*1000000/RES_hhdet_in_new!O78)</f>
        <v>250.63523770122703</v>
      </c>
      <c r="P78" s="156">
        <f>IF(RES_hhdet_in_emi!P78=0,0,RES_hhdet_in_emi!P78*1000000/RES_hhdet_in_new!P78)</f>
        <v>247.4104922152197</v>
      </c>
      <c r="Q78" s="156">
        <f>IF(RES_hhdet_in_emi!Q78=0,0,RES_hhdet_in_emi!Q78*1000000/RES_hhdet_in_new!Q78)</f>
        <v>253.4008124344488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232.01229866917845</v>
      </c>
      <c r="D3" s="184">
        <f>RES_hhdet_in_fech!D3/RES_summary!D$21</f>
        <v>208.98566981084542</v>
      </c>
      <c r="E3" s="184">
        <f>RES_hhdet_in_fech!E3/RES_summary!E$21</f>
        <v>0</v>
      </c>
      <c r="F3" s="184">
        <f>RES_hhdet_in_fech!F3/RES_summary!F$21</f>
        <v>0</v>
      </c>
      <c r="G3" s="184">
        <f>RES_hhdet_in_fech!G3/RES_summary!G$21</f>
        <v>206.81123978850673</v>
      </c>
      <c r="H3" s="184">
        <f>RES_hhdet_in_fech!H3/RES_summary!H$21</f>
        <v>187.31754784207916</v>
      </c>
      <c r="I3" s="184">
        <f>RES_hhdet_in_fech!I3/RES_summary!I$21</f>
        <v>156.29639507956318</v>
      </c>
      <c r="J3" s="184">
        <f>RES_hhdet_in_fech!J3/RES_summary!J$21</f>
        <v>176.36613785537534</v>
      </c>
      <c r="K3" s="184">
        <f>RES_hhdet_in_fech!K3/RES_summary!K$21</f>
        <v>158.93747639112831</v>
      </c>
      <c r="L3" s="184">
        <f>RES_hhdet_in_fech!L3/RES_summary!L$21</f>
        <v>0</v>
      </c>
      <c r="M3" s="184">
        <f>RES_hhdet_in_fech!M3/RES_summary!M$21</f>
        <v>145.59937024248546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195.51244027795281</v>
      </c>
      <c r="D4" s="178">
        <f>RES_hhdet_in_fech!D4/RES_summary!D$21</f>
        <v>169.57676875368978</v>
      </c>
      <c r="E4" s="178">
        <f>RES_hhdet_in_fech!E4/RES_summary!E$21</f>
        <v>0</v>
      </c>
      <c r="F4" s="178">
        <f>RES_hhdet_in_fech!F4/RES_summary!F$21</f>
        <v>0</v>
      </c>
      <c r="G4" s="178">
        <f>RES_hhdet_in_fech!G4/RES_summary!G$21</f>
        <v>167.69631566538087</v>
      </c>
      <c r="H4" s="178">
        <f>RES_hhdet_in_fech!H4/RES_summary!H$21</f>
        <v>151.63225544841984</v>
      </c>
      <c r="I4" s="178">
        <f>RES_hhdet_in_fech!I4/RES_summary!I$21</f>
        <v>121.37092229276597</v>
      </c>
      <c r="J4" s="178">
        <f>RES_hhdet_in_fech!J4/RES_summary!J$21</f>
        <v>142.86153779774438</v>
      </c>
      <c r="K4" s="178">
        <f>RES_hhdet_in_fech!K4/RES_summary!K$21</f>
        <v>126.49817040885601</v>
      </c>
      <c r="L4" s="178">
        <f>RES_hhdet_in_fech!L4/RES_summary!L$21</f>
        <v>0</v>
      </c>
      <c r="M4" s="178">
        <f>RES_hhdet_in_fech!M4/RES_summary!M$21</f>
        <v>116.960015124177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194.20381570589782</v>
      </c>
      <c r="D5" s="177">
        <f>RES_hhdet_in_fech!D5/RES_summary!D$21</f>
        <v>167.62109803204896</v>
      </c>
      <c r="E5" s="177">
        <f>RES_hhdet_in_fech!E5/RES_summary!E$21</f>
        <v>0</v>
      </c>
      <c r="F5" s="177">
        <f>RES_hhdet_in_fech!F5/RES_summary!F$21</f>
        <v>0</v>
      </c>
      <c r="G5" s="177">
        <f>RES_hhdet_in_fech!G5/RES_summary!G$21</f>
        <v>165.8503776030509</v>
      </c>
      <c r="H5" s="177">
        <f>RES_hhdet_in_fech!H5/RES_summary!H$21</f>
        <v>150.39210037559556</v>
      </c>
      <c r="I5" s="177">
        <f>RES_hhdet_in_fech!I5/RES_summary!I$21</f>
        <v>120.32839796049434</v>
      </c>
      <c r="J5" s="177">
        <f>RES_hhdet_in_fech!J5/RES_summary!J$21</f>
        <v>142.34173399684977</v>
      </c>
      <c r="K5" s="177">
        <f>RES_hhdet_in_fech!K5/RES_summary!K$21</f>
        <v>125.96801961426563</v>
      </c>
      <c r="L5" s="177">
        <f>RES_hhdet_in_fech!L5/RES_summary!L$21</f>
        <v>0</v>
      </c>
      <c r="M5" s="177">
        <f>RES_hhdet_in_fech!M5/RES_summary!M$21</f>
        <v>116.65635445483142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1.3086245720549994</v>
      </c>
      <c r="D6" s="177">
        <f>RES_hhdet_in_fech!D6/RES_summary!D$21</f>
        <v>1.9556707216408362</v>
      </c>
      <c r="E6" s="177">
        <f>RES_hhdet_in_fech!E6/RES_summary!E$21</f>
        <v>0</v>
      </c>
      <c r="F6" s="177">
        <f>RES_hhdet_in_fech!F6/RES_summary!F$21</f>
        <v>0</v>
      </c>
      <c r="G6" s="177">
        <f>RES_hhdet_in_fech!G6/RES_summary!G$21</f>
        <v>1.8459380623299624</v>
      </c>
      <c r="H6" s="177">
        <f>RES_hhdet_in_fech!H6/RES_summary!H$21</f>
        <v>1.2401550728242843</v>
      </c>
      <c r="I6" s="177">
        <f>RES_hhdet_in_fech!I6/RES_summary!I$21</f>
        <v>1.0425243322716242</v>
      </c>
      <c r="J6" s="177">
        <f>RES_hhdet_in_fech!J6/RES_summary!J$21</f>
        <v>0.51980380089461176</v>
      </c>
      <c r="K6" s="177">
        <f>RES_hhdet_in_fech!K6/RES_summary!K$21</f>
        <v>0.53015079459038872</v>
      </c>
      <c r="L6" s="177">
        <f>RES_hhdet_in_fech!L6/RES_summary!L$21</f>
        <v>0</v>
      </c>
      <c r="M6" s="177">
        <f>RES_hhdet_in_fech!M6/RES_summary!M$21</f>
        <v>0.30366066934558988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6.5514263763656793</v>
      </c>
      <c r="D7" s="178">
        <f>RES_hhdet_in_fech!D7/RES_summary!D$21</f>
        <v>6.2596980818977741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5.5971451922742306</v>
      </c>
      <c r="H7" s="178">
        <f>RES_hhdet_in_fech!H7/RES_summary!H$21</f>
        <v>5.4040556619324844</v>
      </c>
      <c r="I7" s="178">
        <f>RES_hhdet_in_fech!I7/RES_summary!I$21</f>
        <v>5.206310178383128</v>
      </c>
      <c r="J7" s="178">
        <f>RES_hhdet_in_fech!J7/RES_summary!J$21</f>
        <v>5.2294902858909751</v>
      </c>
      <c r="K7" s="178">
        <f>RES_hhdet_in_fech!K7/RES_summary!K$21</f>
        <v>4.9095782722739161</v>
      </c>
      <c r="L7" s="178">
        <f>RES_hhdet_in_fech!L7/RES_summary!L$21</f>
        <v>0</v>
      </c>
      <c r="M7" s="178">
        <f>RES_hhdet_in_fech!M7/RES_summary!M$21</f>
        <v>4.0644034237383053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6.5514263763656793</v>
      </c>
      <c r="D8" s="177">
        <f>RES_hhdet_in_fech!D8/RES_summary!D$21</f>
        <v>6.2596980818977741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5.5971451922742306</v>
      </c>
      <c r="H8" s="177">
        <f>RES_hhdet_in_fech!H8/RES_summary!H$21</f>
        <v>5.4040556619324844</v>
      </c>
      <c r="I8" s="177">
        <f>RES_hhdet_in_fech!I8/RES_summary!I$21</f>
        <v>5.206310178383128</v>
      </c>
      <c r="J8" s="177">
        <f>RES_hhdet_in_fech!J8/RES_summary!J$21</f>
        <v>5.2294902858909751</v>
      </c>
      <c r="K8" s="177">
        <f>RES_hhdet_in_fech!K8/RES_summary!K$21</f>
        <v>4.9095782722739161</v>
      </c>
      <c r="L8" s="177">
        <f>RES_hhdet_in_fech!L8/RES_summary!L$21</f>
        <v>0</v>
      </c>
      <c r="M8" s="177">
        <f>RES_hhdet_in_fech!M8/RES_summary!M$21</f>
        <v>4.0644034237383053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22.942231326264775</v>
      </c>
      <c r="D9" s="178">
        <f>RES_hhdet_in_fech!D9/RES_summary!D$21</f>
        <v>25.721826602892012</v>
      </c>
      <c r="E9" s="178">
        <f>RES_hhdet_in_fech!E9/RES_summary!E$21</f>
        <v>0</v>
      </c>
      <c r="F9" s="178">
        <f>RES_hhdet_in_fech!F9/RES_summary!F$21</f>
        <v>0</v>
      </c>
      <c r="G9" s="178">
        <f>RES_hhdet_in_fech!G9/RES_summary!G$21</f>
        <v>25.488114353090563</v>
      </c>
      <c r="H9" s="178">
        <f>RES_hhdet_in_fech!H9/RES_summary!H$21</f>
        <v>22.479424411218599</v>
      </c>
      <c r="I9" s="178">
        <f>RES_hhdet_in_fech!I9/RES_summary!I$21</f>
        <v>22.234920409206715</v>
      </c>
      <c r="J9" s="178">
        <f>RES_hhdet_in_fech!J9/RES_summary!J$21</f>
        <v>21.570014062323065</v>
      </c>
      <c r="K9" s="178">
        <f>RES_hhdet_in_fech!K9/RES_summary!K$21</f>
        <v>20.774006235466643</v>
      </c>
      <c r="L9" s="178">
        <f>RES_hhdet_in_fech!L9/RES_summary!L$21</f>
        <v>0</v>
      </c>
      <c r="M9" s="178">
        <f>RES_hhdet_in_fech!M9/RES_summary!M$21</f>
        <v>18.232894316539294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23.15663073244653</v>
      </c>
      <c r="D15" s="180">
        <f>RES_hhdet_in_fech!D15/RES_summary!D$21</f>
        <v>25.863766923242498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25.533020188706285</v>
      </c>
      <c r="H15" s="180">
        <f>RES_hhdet_in_fech!H15/RES_summary!H$21</f>
        <v>22.600637720352957</v>
      </c>
      <c r="I15" s="180">
        <f>RES_hhdet_in_fech!I15/RES_summary!I$21</f>
        <v>22.49288361126079</v>
      </c>
      <c r="J15" s="180">
        <f>RES_hhdet_in_fech!J15/RES_summary!J$21</f>
        <v>21.74644435599965</v>
      </c>
      <c r="K15" s="180">
        <f>RES_hhdet_in_fech!K15/RES_summary!K$21</f>
        <v>21.353038456758753</v>
      </c>
      <c r="L15" s="180">
        <f>RES_hhdet_in_fech!L15/RES_summary!L$21</f>
        <v>0</v>
      </c>
      <c r="M15" s="180">
        <f>RES_hhdet_in_fech!M15/RES_summary!M$21</f>
        <v>18.985485119081062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20.270938438951578</v>
      </c>
      <c r="D16" s="179">
        <f>RES_hhdet_in_fech!D16/RES_summary!D$21</f>
        <v>22.201935269886881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21.737372662568525</v>
      </c>
      <c r="H16" s="179">
        <f>RES_hhdet_in_fech!H16/RES_summary!H$21</f>
        <v>19.564579900166425</v>
      </c>
      <c r="I16" s="179">
        <f>RES_hhdet_in_fech!I16/RES_summary!I$21</f>
        <v>19.420202352871851</v>
      </c>
      <c r="J16" s="179">
        <f>RES_hhdet_in_fech!J16/RES_summary!J$21</f>
        <v>18.902524801236389</v>
      </c>
      <c r="K16" s="179">
        <f>RES_hhdet_in_fech!K16/RES_summary!K$21</f>
        <v>18.561431080470751</v>
      </c>
      <c r="L16" s="179">
        <f>RES_hhdet_in_fech!L16/RES_summary!L$21</f>
        <v>0</v>
      </c>
      <c r="M16" s="179">
        <f>RES_hhdet_in_fech!M16/RES_summary!M$21</f>
        <v>16.805123046143926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15.562141868219156</v>
      </c>
      <c r="D17" s="177">
        <f>RES_hhdet_in_fech!D17/RES_summary!D$21</f>
        <v>17.527181514305234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17.198613749115435</v>
      </c>
      <c r="H17" s="177">
        <f>RES_hhdet_in_fech!H17/RES_summary!H$21</f>
        <v>15.05870780221481</v>
      </c>
      <c r="I17" s="177">
        <f>RES_hhdet_in_fech!I17/RES_summary!I$21</f>
        <v>14.941354396724707</v>
      </c>
      <c r="J17" s="177">
        <f>RES_hhdet_in_fech!J17/RES_summary!J$21</f>
        <v>14.367617547780128</v>
      </c>
      <c r="K17" s="177">
        <f>RES_hhdet_in_fech!K17/RES_summary!K$21</f>
        <v>14.042058892440375</v>
      </c>
      <c r="L17" s="177">
        <f>RES_hhdet_in_fech!L17/RES_summary!L$21</f>
        <v>0</v>
      </c>
      <c r="M17" s="177">
        <f>RES_hhdet_in_fech!M17/RES_summary!M$21</f>
        <v>12.404860098118027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4.7087965707324191</v>
      </c>
      <c r="D18" s="177">
        <f>RES_hhdet_in_fech!D18/RES_summary!D$21</f>
        <v>4.6747537555816514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4.5387589134530888</v>
      </c>
      <c r="H18" s="177">
        <f>RES_hhdet_in_fech!H18/RES_summary!H$21</f>
        <v>4.5058720979516149</v>
      </c>
      <c r="I18" s="177">
        <f>RES_hhdet_in_fech!I18/RES_summary!I$21</f>
        <v>4.4788479561471446</v>
      </c>
      <c r="J18" s="177">
        <f>RES_hhdet_in_fech!J18/RES_summary!J$21</f>
        <v>4.5349072534562582</v>
      </c>
      <c r="K18" s="177">
        <f>RES_hhdet_in_fech!K18/RES_summary!K$21</f>
        <v>4.5193721880303785</v>
      </c>
      <c r="L18" s="177">
        <f>RES_hhdet_in_fech!L18/RES_summary!L$21</f>
        <v>0</v>
      </c>
      <c r="M18" s="177">
        <f>RES_hhdet_in_fech!M18/RES_summary!M$21</f>
        <v>4.4002629480258983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7.0062006885951895</v>
      </c>
      <c r="D19" s="178">
        <f>RES_hhdet_in_fech!D19/RES_summary!D$21</f>
        <v>7.4273763723658552</v>
      </c>
      <c r="E19" s="178">
        <f>RES_hhdet_in_fech!E19/RES_summary!E$21</f>
        <v>0</v>
      </c>
      <c r="F19" s="178">
        <f>RES_hhdet_in_fech!F19/RES_summary!F$21</f>
        <v>0</v>
      </c>
      <c r="G19" s="178">
        <f>RES_hhdet_in_fech!G19/RES_summary!G$21</f>
        <v>8.0296645777610784</v>
      </c>
      <c r="H19" s="178">
        <f>RES_hhdet_in_fech!H19/RES_summary!H$21</f>
        <v>7.8018123205082173</v>
      </c>
      <c r="I19" s="178">
        <f>RES_hhdet_in_fech!I19/RES_summary!I$21</f>
        <v>7.4842421992073724</v>
      </c>
      <c r="J19" s="178">
        <f>RES_hhdet_in_fech!J19/RES_summary!J$21</f>
        <v>6.7050957094169226</v>
      </c>
      <c r="K19" s="178">
        <f>RES_hhdet_in_fech!K19/RES_summary!K$21</f>
        <v>6.755721474531752</v>
      </c>
      <c r="L19" s="178">
        <f>RES_hhdet_in_fech!L19/RES_summary!L$21</f>
        <v>0</v>
      </c>
      <c r="M19" s="178">
        <f>RES_hhdet_in_fech!M19/RES_summary!M$21</f>
        <v>6.3420573780308445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10.368767923953687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7.0062006885951895</v>
      </c>
      <c r="D22" s="176">
        <f>RES_hhdet_in_fech!D22/RES_summary!D$21</f>
        <v>7.4273763723658552</v>
      </c>
      <c r="E22" s="176">
        <f>RES_hhdet_in_fech!E22/RES_summary!E$21</f>
        <v>0</v>
      </c>
      <c r="F22" s="176">
        <f>RES_hhdet_in_fech!F22/RES_summary!F$21</f>
        <v>0</v>
      </c>
      <c r="G22" s="176">
        <f>RES_hhdet_in_fech!G22/RES_summary!G$21</f>
        <v>8.0296645777610784</v>
      </c>
      <c r="H22" s="176">
        <f>RES_hhdet_in_fech!H22/RES_summary!H$21</f>
        <v>7.5522491598657595</v>
      </c>
      <c r="I22" s="176">
        <f>RES_hhdet_in_fech!I22/RES_summary!I$21</f>
        <v>7.4842421992073724</v>
      </c>
      <c r="J22" s="176">
        <f>RES_hhdet_in_fech!J22/RES_summary!J$21</f>
        <v>6.7050957094169226</v>
      </c>
      <c r="K22" s="176">
        <f>RES_hhdet_in_fech!K22/RES_summary!K$21</f>
        <v>6.755721474531752</v>
      </c>
      <c r="L22" s="176">
        <f>RES_hhdet_in_fech!L22/RES_summary!L$21</f>
        <v>0</v>
      </c>
      <c r="M22" s="176">
        <f>RES_hhdet_in_fech!M22/RES_summary!M$21</f>
        <v>6.3420573780308445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183.77081318440108</v>
      </c>
      <c r="D24" s="184">
        <f>RES_hhdet_in_fech!D24/RES_summary!D$21</f>
        <v>177.6120166297348</v>
      </c>
      <c r="E24" s="184">
        <f>RES_hhdet_in_fech!E24/RES_summary!E$21</f>
        <v>180.29241692727578</v>
      </c>
      <c r="F24" s="184">
        <f>RES_hhdet_in_fech!F24/RES_summary!F$21</f>
        <v>181.97064716226376</v>
      </c>
      <c r="G24" s="184">
        <f>RES_hhdet_in_fech!G24/RES_summary!G$21</f>
        <v>175.76640595022607</v>
      </c>
      <c r="H24" s="184">
        <f>RES_hhdet_in_fech!H24/RES_summary!H$21</f>
        <v>157.33401681380647</v>
      </c>
      <c r="I24" s="184">
        <f>RES_hhdet_in_fech!I24/RES_summary!I$21</f>
        <v>148.71328479129417</v>
      </c>
      <c r="J24" s="184">
        <f>RES_hhdet_in_fech!J24/RES_summary!J$21</f>
        <v>151.69921551917153</v>
      </c>
      <c r="K24" s="184">
        <f>RES_hhdet_in_fech!K24/RES_summary!K$21</f>
        <v>142.22568924615021</v>
      </c>
      <c r="L24" s="184">
        <f>RES_hhdet_in_fech!L24/RES_summary!L$21</f>
        <v>151.23738758477398</v>
      </c>
      <c r="M24" s="184">
        <f>RES_hhdet_in_fech!M24/RES_summary!M$21</f>
        <v>131.97882564616054</v>
      </c>
      <c r="N24" s="184">
        <f>RES_hhdet_in_fech!N24/RES_summary!N$21</f>
        <v>130.57715747179455</v>
      </c>
      <c r="O24" s="184">
        <f>RES_hhdet_in_fech!O24/RES_summary!O$21</f>
        <v>0</v>
      </c>
      <c r="P24" s="184">
        <f>RES_hhdet_in_fech!P24/RES_summary!P$21</f>
        <v>120.48916993699986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142.50181843514457</v>
      </c>
      <c r="D25" s="178">
        <f>RES_hhdet_in_fech!D25/RES_summary!D$21</f>
        <v>137.14208889969464</v>
      </c>
      <c r="E25" s="178">
        <f>RES_hhdet_in_fech!E25/RES_summary!E$21</f>
        <v>142.88976376590927</v>
      </c>
      <c r="F25" s="178">
        <f>RES_hhdet_in_fech!F25/RES_summary!F$21</f>
        <v>142.53331348583643</v>
      </c>
      <c r="G25" s="178">
        <f>RES_hhdet_in_fech!G25/RES_summary!G$21</f>
        <v>139.63143496686058</v>
      </c>
      <c r="H25" s="178">
        <f>RES_hhdet_in_fech!H25/RES_summary!H$21</f>
        <v>120.85441816005201</v>
      </c>
      <c r="I25" s="178">
        <f>RES_hhdet_in_fech!I25/RES_summary!I$21</f>
        <v>111.18264378438182</v>
      </c>
      <c r="J25" s="178">
        <f>RES_hhdet_in_fech!J25/RES_summary!J$21</f>
        <v>114.01657662309691</v>
      </c>
      <c r="K25" s="178">
        <f>RES_hhdet_in_fech!K25/RES_summary!K$21</f>
        <v>110.17585610897912</v>
      </c>
      <c r="L25" s="178">
        <f>RES_hhdet_in_fech!L25/RES_summary!L$21</f>
        <v>121.29611453998236</v>
      </c>
      <c r="M25" s="178">
        <f>RES_hhdet_in_fech!M25/RES_summary!M$21</f>
        <v>96.706977841000949</v>
      </c>
      <c r="N25" s="178">
        <f>RES_hhdet_in_fech!N25/RES_summary!N$21</f>
        <v>99.112527787933971</v>
      </c>
      <c r="O25" s="178">
        <f>RES_hhdet_in_fech!O25/RES_summary!O$21</f>
        <v>0</v>
      </c>
      <c r="P25" s="178">
        <f>RES_hhdet_in_fech!P25/RES_summary!P$21</f>
        <v>86.692763523613635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139.69622985436425</v>
      </c>
      <c r="D26" s="177">
        <f>RES_hhdet_in_fech!D26/RES_summary!D$21</f>
        <v>132.49868903023273</v>
      </c>
      <c r="E26" s="177">
        <f>RES_hhdet_in_fech!E26/RES_summary!E$21</f>
        <v>138.60992334938237</v>
      </c>
      <c r="F26" s="177">
        <f>RES_hhdet_in_fech!F26/RES_summary!F$21</f>
        <v>137.88352021358409</v>
      </c>
      <c r="G26" s="177">
        <f>RES_hhdet_in_fech!G26/RES_summary!G$21</f>
        <v>135.0386641669653</v>
      </c>
      <c r="H26" s="177">
        <f>RES_hhdet_in_fech!H26/RES_summary!H$21</f>
        <v>117.84965170326888</v>
      </c>
      <c r="I26" s="177">
        <f>RES_hhdet_in_fech!I26/RES_summary!I$21</f>
        <v>108.27013454970665</v>
      </c>
      <c r="J26" s="177">
        <f>RES_hhdet_in_fech!J26/RES_summary!J$21</f>
        <v>112.74468843184579</v>
      </c>
      <c r="K26" s="177">
        <f>RES_hhdet_in_fech!K26/RES_summary!K$21</f>
        <v>108.75685590762048</v>
      </c>
      <c r="L26" s="177">
        <f>RES_hhdet_in_fech!L26/RES_summary!L$21</f>
        <v>120.36522460465237</v>
      </c>
      <c r="M26" s="177">
        <f>RES_hhdet_in_fech!M26/RES_summary!M$21</f>
        <v>95.930879561460529</v>
      </c>
      <c r="N26" s="177">
        <f>RES_hhdet_in_fech!N26/RES_summary!N$21</f>
        <v>97.828499567028274</v>
      </c>
      <c r="O26" s="177">
        <f>RES_hhdet_in_fech!O26/RES_summary!O$21</f>
        <v>0</v>
      </c>
      <c r="P26" s="177">
        <f>RES_hhdet_in_fech!P26/RES_summary!P$21</f>
        <v>85.198789688886862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2.8055885807803049</v>
      </c>
      <c r="D27" s="177">
        <f>RES_hhdet_in_fech!D27/RES_summary!D$21</f>
        <v>4.6433998694618985</v>
      </c>
      <c r="E27" s="177">
        <f>RES_hhdet_in_fech!E27/RES_summary!E$21</f>
        <v>4.2798404165269002</v>
      </c>
      <c r="F27" s="177">
        <f>RES_hhdet_in_fech!F27/RES_summary!F$21</f>
        <v>4.6497932722523441</v>
      </c>
      <c r="G27" s="177">
        <f>RES_hhdet_in_fech!G27/RES_summary!G$21</f>
        <v>4.5927707998953062</v>
      </c>
      <c r="H27" s="177">
        <f>RES_hhdet_in_fech!H27/RES_summary!H$21</f>
        <v>3.0047664567831318</v>
      </c>
      <c r="I27" s="177">
        <f>RES_hhdet_in_fech!I27/RES_summary!I$21</f>
        <v>2.9125092346751704</v>
      </c>
      <c r="J27" s="177">
        <f>RES_hhdet_in_fech!J27/RES_summary!J$21</f>
        <v>1.2718881912511257</v>
      </c>
      <c r="K27" s="177">
        <f>RES_hhdet_in_fech!K27/RES_summary!K$21</f>
        <v>1.4190002013586269</v>
      </c>
      <c r="L27" s="177">
        <f>RES_hhdet_in_fech!L27/RES_summary!L$21</f>
        <v>0.9308899353300002</v>
      </c>
      <c r="M27" s="177">
        <f>RES_hhdet_in_fech!M27/RES_summary!M$21</f>
        <v>0.77609827954040556</v>
      </c>
      <c r="N27" s="177">
        <f>RES_hhdet_in_fech!N27/RES_summary!N$21</f>
        <v>1.2840282209056957</v>
      </c>
      <c r="O27" s="177">
        <f>RES_hhdet_in_fech!O27/RES_summary!O$21</f>
        <v>0</v>
      </c>
      <c r="P27" s="177">
        <f>RES_hhdet_in_fech!P27/RES_summary!P$21</f>
        <v>1.4939738347267777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6.5315648718922867</v>
      </c>
      <c r="D28" s="178">
        <f>RES_hhdet_in_fech!D28/RES_summary!D$21</f>
        <v>6.2813634497590041</v>
      </c>
      <c r="E28" s="178">
        <f>RES_hhdet_in_fech!E28/RES_summary!E$21</f>
        <v>6.0129494101700294</v>
      </c>
      <c r="F28" s="178">
        <f>RES_hhdet_in_fech!F28/RES_summary!F$21</f>
        <v>5.7381681764683092</v>
      </c>
      <c r="G28" s="178">
        <f>RES_hhdet_in_fech!G28/RES_summary!G$21</f>
        <v>5.5004490604323042</v>
      </c>
      <c r="H28" s="178">
        <f>RES_hhdet_in_fech!H28/RES_summary!H$21</f>
        <v>5.1595981294741087</v>
      </c>
      <c r="I28" s="178">
        <f>RES_hhdet_in_fech!I28/RES_summary!I$21</f>
        <v>4.8515621379389939</v>
      </c>
      <c r="J28" s="178">
        <f>RES_hhdet_in_fech!J28/RES_summary!J$21</f>
        <v>5.2209111046033527</v>
      </c>
      <c r="K28" s="178">
        <f>RES_hhdet_in_fech!K28/RES_summary!K$21</f>
        <v>4.9654761195311066</v>
      </c>
      <c r="L28" s="178">
        <f>RES_hhdet_in_fech!L28/RES_summary!L$21</f>
        <v>4.4698952534084979</v>
      </c>
      <c r="M28" s="178">
        <f>RES_hhdet_in_fech!M28/RES_summary!M$21</f>
        <v>4.2032185943560485</v>
      </c>
      <c r="N28" s="178">
        <f>RES_hhdet_in_fech!N28/RES_summary!N$21</f>
        <v>4.0304189421879562</v>
      </c>
      <c r="O28" s="178">
        <f>RES_hhdet_in_fech!O28/RES_summary!O$21</f>
        <v>0</v>
      </c>
      <c r="P28" s="178">
        <f>RES_hhdet_in_fech!P28/RES_summary!P$21</f>
        <v>3.726261081073535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6.5315648718922867</v>
      </c>
      <c r="D29" s="177">
        <f>RES_hhdet_in_fech!D29/RES_summary!D$21</f>
        <v>6.2813634497590041</v>
      </c>
      <c r="E29" s="177">
        <f>RES_hhdet_in_fech!E29/RES_summary!E$21</f>
        <v>6.0129494101700294</v>
      </c>
      <c r="F29" s="177">
        <f>RES_hhdet_in_fech!F29/RES_summary!F$21</f>
        <v>5.7381681764683092</v>
      </c>
      <c r="G29" s="177">
        <f>RES_hhdet_in_fech!G29/RES_summary!G$21</f>
        <v>5.5004490604323042</v>
      </c>
      <c r="H29" s="177">
        <f>RES_hhdet_in_fech!H29/RES_summary!H$21</f>
        <v>5.1595981294741087</v>
      </c>
      <c r="I29" s="177">
        <f>RES_hhdet_in_fech!I29/RES_summary!I$21</f>
        <v>4.8515621379389939</v>
      </c>
      <c r="J29" s="177">
        <f>RES_hhdet_in_fech!J29/RES_summary!J$21</f>
        <v>5.2209111046033527</v>
      </c>
      <c r="K29" s="177">
        <f>RES_hhdet_in_fech!K29/RES_summary!K$21</f>
        <v>4.9654761195311066</v>
      </c>
      <c r="L29" s="177">
        <f>RES_hhdet_in_fech!L29/RES_summary!L$21</f>
        <v>4.4698952534084979</v>
      </c>
      <c r="M29" s="177">
        <f>RES_hhdet_in_fech!M29/RES_summary!M$21</f>
        <v>4.2032185943560485</v>
      </c>
      <c r="N29" s="177">
        <f>RES_hhdet_in_fech!N29/RES_summary!N$21</f>
        <v>4.0304189421879562</v>
      </c>
      <c r="O29" s="177">
        <f>RES_hhdet_in_fech!O29/RES_summary!O$21</f>
        <v>0</v>
      </c>
      <c r="P29" s="177">
        <f>RES_hhdet_in_fech!P29/RES_summary!P$21</f>
        <v>3.726261081073535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23.821189611487036</v>
      </c>
      <c r="D30" s="178">
        <f>RES_hhdet_in_fech!D30/RES_summary!D$21</f>
        <v>23.496860781794865</v>
      </c>
      <c r="E30" s="178">
        <f>RES_hhdet_in_fech!E30/RES_summary!E$21</f>
        <v>23.657496762316246</v>
      </c>
      <c r="F30" s="178">
        <f>RES_hhdet_in_fech!F30/RES_summary!F$21</f>
        <v>22.835190791369374</v>
      </c>
      <c r="G30" s="178">
        <f>RES_hhdet_in_fech!G30/RES_summary!G$21</f>
        <v>22.64135720976498</v>
      </c>
      <c r="H30" s="178">
        <f>RES_hhdet_in_fech!H30/RES_summary!H$21</f>
        <v>22.475392604830205</v>
      </c>
      <c r="I30" s="178">
        <f>RES_hhdet_in_fech!I30/RES_summary!I$21</f>
        <v>22.177987463326659</v>
      </c>
      <c r="J30" s="178">
        <f>RES_hhdet_in_fech!J30/RES_summary!J$21</f>
        <v>22.136718631312629</v>
      </c>
      <c r="K30" s="178">
        <f>RES_hhdet_in_fech!K30/RES_summary!K$21</f>
        <v>20.365441957396012</v>
      </c>
      <c r="L30" s="178">
        <f>RES_hhdet_in_fech!L30/RES_summary!L$21</f>
        <v>19.111109562640717</v>
      </c>
      <c r="M30" s="178">
        <f>RES_hhdet_in_fech!M30/RES_summary!M$21</f>
        <v>20.963689070721824</v>
      </c>
      <c r="N30" s="178">
        <f>RES_hhdet_in_fech!N30/RES_summary!N$21</f>
        <v>20.62781735647507</v>
      </c>
      <c r="O30" s="178">
        <f>RES_hhdet_in_fech!O30/RES_summary!O$21</f>
        <v>0</v>
      </c>
      <c r="P30" s="178">
        <f>RES_hhdet_in_fech!P30/RES_summary!P$21</f>
        <v>20.5010848963536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23.936841442168909</v>
      </c>
      <c r="D31" s="183">
        <f>RES_hhdet_in_fech!D31/RES_summary!D$21</f>
        <v>23.552409605974134</v>
      </c>
      <c r="E31" s="183">
        <f>RES_hhdet_in_fech!E31/RES_summary!E$21</f>
        <v>0</v>
      </c>
      <c r="F31" s="183">
        <f>RES_hhdet_in_fech!F31/RES_summary!F$21</f>
        <v>22.902207551500187</v>
      </c>
      <c r="G31" s="183">
        <f>RES_hhdet_in_fech!G31/RES_summary!G$21</f>
        <v>22.676839915429873</v>
      </c>
      <c r="H31" s="183">
        <f>RES_hhdet_in_fech!H31/RES_summary!H$21</f>
        <v>0</v>
      </c>
      <c r="I31" s="183">
        <f>RES_hhdet_in_fech!I31/RES_summary!I$21</f>
        <v>22.362071721905483</v>
      </c>
      <c r="J31" s="183">
        <f>RES_hhdet_in_fech!J31/RES_summary!J$21</f>
        <v>22.411469864108234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21.515809080222756</v>
      </c>
      <c r="N31" s="183">
        <f>RES_hhdet_in_fech!N31/RES_summary!N$21</f>
        <v>21.413507550231003</v>
      </c>
      <c r="O31" s="183">
        <f>RES_hhdet_in_fech!O31/RES_summary!O$21</f>
        <v>0</v>
      </c>
      <c r="P31" s="183">
        <f>RES_hhdet_in_fech!P31/RES_summary!P$21</f>
        <v>21.129840938317066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21.155059319169812</v>
      </c>
      <c r="D32" s="183">
        <f>RES_hhdet_in_fech!D32/RES_summary!D$21</f>
        <v>20.886397770491342</v>
      </c>
      <c r="E32" s="183">
        <f>RES_hhdet_in_fech!E32/RES_summary!E$21</f>
        <v>0</v>
      </c>
      <c r="F32" s="183">
        <f>RES_hhdet_in_fech!F32/RES_summary!F$21</f>
        <v>20.334844099515077</v>
      </c>
      <c r="G32" s="183">
        <f>RES_hhdet_in_fech!G32/RES_summary!G$21</f>
        <v>19.945393790108266</v>
      </c>
      <c r="H32" s="183">
        <f>RES_hhdet_in_fech!H32/RES_summary!H$21</f>
        <v>0</v>
      </c>
      <c r="I32" s="183">
        <f>RES_hhdet_in_fech!I32/RES_summary!I$21</f>
        <v>19.50103496175025</v>
      </c>
      <c r="J32" s="183">
        <f>RES_hhdet_in_fech!J32/RES_summary!J$21</f>
        <v>19.522743917652264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18.796871832939843</v>
      </c>
      <c r="N32" s="183">
        <f>RES_hhdet_in_fech!N32/RES_summary!N$21</f>
        <v>18.691922594473397</v>
      </c>
      <c r="O32" s="183">
        <f>RES_hhdet_in_fech!O32/RES_summary!O$21</f>
        <v>0</v>
      </c>
      <c r="P32" s="183">
        <f>RES_hhdet_in_fech!P32/RES_summary!P$21</f>
        <v>18.406986328110552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16.464723539786906</v>
      </c>
      <c r="D33" s="182">
        <f>RES_hhdet_in_fech!D33/RES_summary!D$21</f>
        <v>16.228261459173901</v>
      </c>
      <c r="E33" s="182">
        <f>RES_hhdet_in_fech!E33/RES_summary!E$21</f>
        <v>0</v>
      </c>
      <c r="F33" s="182">
        <f>RES_hhdet_in_fech!F33/RES_summary!F$21</f>
        <v>15.746485722766327</v>
      </c>
      <c r="G33" s="182">
        <f>RES_hhdet_in_fech!G33/RES_summary!G$21</f>
        <v>15.409265414513886</v>
      </c>
      <c r="H33" s="182">
        <f>RES_hhdet_in_fech!H33/RES_summary!H$21</f>
        <v>0</v>
      </c>
      <c r="I33" s="182">
        <f>RES_hhdet_in_fech!I33/RES_summary!I$21</f>
        <v>15.015731278093645</v>
      </c>
      <c r="J33" s="182">
        <f>RES_hhdet_in_fech!J33/RES_summary!J$21</f>
        <v>15.005474601488563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14.38739161789333</v>
      </c>
      <c r="N33" s="182">
        <f>RES_hhdet_in_fech!N33/RES_summary!N$21</f>
        <v>14.295983513208663</v>
      </c>
      <c r="O33" s="182">
        <f>RES_hhdet_in_fech!O33/RES_summary!O$21</f>
        <v>0</v>
      </c>
      <c r="P33" s="182">
        <f>RES_hhdet_in_fech!P33/RES_summary!P$21</f>
        <v>14.053187637015652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4.690335779382905</v>
      </c>
      <c r="D34" s="181">
        <f>RES_hhdet_in_fech!D34/RES_summary!D$21</f>
        <v>4.658136311317441</v>
      </c>
      <c r="E34" s="181">
        <f>RES_hhdet_in_fech!E34/RES_summary!E$21</f>
        <v>0</v>
      </c>
      <c r="F34" s="181">
        <f>RES_hhdet_in_fech!F34/RES_summary!F$21</f>
        <v>4.5883583767487499</v>
      </c>
      <c r="G34" s="181">
        <f>RES_hhdet_in_fech!G34/RES_summary!G$21</f>
        <v>4.5361283755943793</v>
      </c>
      <c r="H34" s="181">
        <f>RES_hhdet_in_fech!H34/RES_summary!H$21</f>
        <v>0</v>
      </c>
      <c r="I34" s="181">
        <f>RES_hhdet_in_fech!I34/RES_summary!I$21</f>
        <v>4.4853036836566043</v>
      </c>
      <c r="J34" s="181">
        <f>RES_hhdet_in_fech!J34/RES_summary!J$21</f>
        <v>4.5172693161637003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4.4094802150465098</v>
      </c>
      <c r="N34" s="181">
        <f>RES_hhdet_in_fech!N34/RES_summary!N$21</f>
        <v>4.395939081264733</v>
      </c>
      <c r="O34" s="181">
        <f>RES_hhdet_in_fech!O34/RES_summary!O$21</f>
        <v>0</v>
      </c>
      <c r="P34" s="181">
        <f>RES_hhdet_in_fech!P34/RES_summary!P$21</f>
        <v>4.3537986910948998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23.967725499365478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22.595333079512187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20.944914781943272</v>
      </c>
      <c r="L35" s="180">
        <f>RES_hhdet_in_fech!L35/RES_summary!L$21</f>
        <v>19.498905622489257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20.819054290029527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19.618161835978995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18.493270228049628</v>
      </c>
      <c r="L36" s="179">
        <f>RES_hhdet_in_fech!L36/RES_summary!L$21</f>
        <v>17.449564018212254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16.202970495675022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15.099949409190058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13.990493972704019</v>
      </c>
      <c r="L37" s="177">
        <f>RES_hhdet_in_fech!L37/RES_summary!L$21</f>
        <v>12.930182429530774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4.6160837943545046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4.5182124267889368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4.5027762553456085</v>
      </c>
      <c r="L38" s="177">
        <f>RES_hhdet_in_fech!L38/RES_summary!L$21</f>
        <v>4.5193815886814832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10.916240265877169</v>
      </c>
      <c r="D39" s="178">
        <f>RES_hhdet_in_fech!D39/RES_summary!D$21</f>
        <v>10.69170349848628</v>
      </c>
      <c r="E39" s="178">
        <f>RES_hhdet_in_fech!E39/RES_summary!E$21</f>
        <v>7.7322069888802227</v>
      </c>
      <c r="F39" s="178">
        <f>RES_hhdet_in_fech!F39/RES_summary!F$21</f>
        <v>10.863974708589637</v>
      </c>
      <c r="G39" s="178">
        <f>RES_hhdet_in_fech!G39/RES_summary!G$21</f>
        <v>7.9931647131681771</v>
      </c>
      <c r="H39" s="178">
        <f>RES_hhdet_in_fech!H39/RES_summary!H$21</f>
        <v>8.844607919450155</v>
      </c>
      <c r="I39" s="178">
        <f>RES_hhdet_in_fech!I39/RES_summary!I$21</f>
        <v>10.501091405646696</v>
      </c>
      <c r="J39" s="178">
        <f>RES_hhdet_in_fech!J39/RES_summary!J$21</f>
        <v>10.325009160158626</v>
      </c>
      <c r="K39" s="178">
        <f>RES_hhdet_in_fech!K39/RES_summary!K$21</f>
        <v>6.7189150602439875</v>
      </c>
      <c r="L39" s="178">
        <f>RES_hhdet_in_fech!L39/RES_summary!L$21</f>
        <v>6.3602682287424281</v>
      </c>
      <c r="M39" s="178">
        <f>RES_hhdet_in_fech!M39/RES_summary!M$21</f>
        <v>10.104940140081748</v>
      </c>
      <c r="N39" s="178">
        <f>RES_hhdet_in_fech!N39/RES_summary!N$21</f>
        <v>6.8063933851975618</v>
      </c>
      <c r="O39" s="178">
        <f>RES_hhdet_in_fech!O39/RES_summary!O$21</f>
        <v>0</v>
      </c>
      <c r="P39" s="178">
        <f>RES_hhdet_in_fech!P39/RES_summary!P$21</f>
        <v>9.5690604359590985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10.916240265877169</v>
      </c>
      <c r="D40" s="177">
        <f>RES_hhdet_in_fech!D40/RES_summary!D$21</f>
        <v>10.69170349848628</v>
      </c>
      <c r="E40" s="177">
        <f>RES_hhdet_in_fech!E40/RES_summary!E$21</f>
        <v>0</v>
      </c>
      <c r="F40" s="177">
        <f>RES_hhdet_in_fech!F40/RES_summary!F$21</f>
        <v>10.863974708589637</v>
      </c>
      <c r="G40" s="177">
        <f>RES_hhdet_in_fech!G40/RES_summary!G$21</f>
        <v>0</v>
      </c>
      <c r="H40" s="177">
        <f>RES_hhdet_in_fech!H40/RES_summary!H$21</f>
        <v>10.615993058954285</v>
      </c>
      <c r="I40" s="177">
        <f>RES_hhdet_in_fech!I40/RES_summary!I$21</f>
        <v>10.501091405646696</v>
      </c>
      <c r="J40" s="177">
        <f>RES_hhdet_in_fech!J40/RES_summary!J$21</f>
        <v>10.325009160158626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10.104940140081748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9.5690604359590985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7.7322069888802227</v>
      </c>
      <c r="F41" s="176">
        <f>RES_hhdet_in_fech!F41/RES_summary!F$21</f>
        <v>0</v>
      </c>
      <c r="G41" s="176">
        <f>RES_hhdet_in_fech!G41/RES_summary!G$21</f>
        <v>7.9931647131681771</v>
      </c>
      <c r="H41" s="176">
        <f>RES_hhdet_in_fech!H41/RES_summary!H$21</f>
        <v>7.5214693608317198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6.7189150602439875</v>
      </c>
      <c r="L41" s="176">
        <f>RES_hhdet_in_fech!L41/RES_summary!L$21</f>
        <v>6.3602682287424281</v>
      </c>
      <c r="M41" s="176">
        <f>RES_hhdet_in_fech!M41/RES_summary!M$21</f>
        <v>0</v>
      </c>
      <c r="N41" s="176">
        <f>RES_hhdet_in_fech!N41/RES_summary!N$21</f>
        <v>6.8063933851975618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185.82816859573353</v>
      </c>
      <c r="D43" s="184">
        <f>RES_hhdet_in_fech!D43/RES_summary!D$21</f>
        <v>167.45218523356252</v>
      </c>
      <c r="E43" s="184">
        <f>RES_hhdet_in_fech!E43/RES_summary!E$21</f>
        <v>183.29598262473687</v>
      </c>
      <c r="F43" s="184">
        <f>RES_hhdet_in_fech!F43/RES_summary!F$21</f>
        <v>183.41499372163221</v>
      </c>
      <c r="G43" s="184">
        <f>RES_hhdet_in_fech!G43/RES_summary!G$21</f>
        <v>181.13339188167157</v>
      </c>
      <c r="H43" s="184">
        <f>RES_hhdet_in_fech!H43/RES_summary!H$21</f>
        <v>158.48500931749356</v>
      </c>
      <c r="I43" s="184">
        <f>RES_hhdet_in_fech!I43/RES_summary!I$21</f>
        <v>135.0724851951534</v>
      </c>
      <c r="J43" s="184">
        <f>RES_hhdet_in_fech!J43/RES_summary!J$21</f>
        <v>162.65799784589078</v>
      </c>
      <c r="K43" s="184">
        <f>RES_hhdet_in_fech!K43/RES_summary!K$21</f>
        <v>140.37586430853602</v>
      </c>
      <c r="L43" s="184">
        <f>RES_hhdet_in_fech!L43/RES_summary!L$21</f>
        <v>151.39081694961752</v>
      </c>
      <c r="M43" s="184">
        <f>RES_hhdet_in_fech!M43/RES_summary!M$21</f>
        <v>128.54802043486779</v>
      </c>
      <c r="N43" s="184">
        <f>RES_hhdet_in_fech!N43/RES_summary!N$21</f>
        <v>129.82023696438785</v>
      </c>
      <c r="O43" s="184">
        <f>RES_hhdet_in_fech!O43/RES_summary!O$21</f>
        <v>139.52461833534787</v>
      </c>
      <c r="P43" s="184">
        <f>RES_hhdet_in_fech!P43/RES_summary!P$21</f>
        <v>116.35423291956349</v>
      </c>
      <c r="Q43" s="184">
        <f>RES_hhdet_in_fech!Q43/RES_summary!Q$21</f>
        <v>132.51619555100334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148.73051649179743</v>
      </c>
      <c r="D44" s="178">
        <f>RES_hhdet_in_fech!D44/RES_summary!D$21</f>
        <v>129.15042505049888</v>
      </c>
      <c r="E44" s="178">
        <f>RES_hhdet_in_fech!E44/RES_summary!E$21</f>
        <v>145.77902459399519</v>
      </c>
      <c r="F44" s="178">
        <f>RES_hhdet_in_fech!F44/RES_summary!F$21</f>
        <v>145.92661684288527</v>
      </c>
      <c r="G44" s="178">
        <f>RES_hhdet_in_fech!G44/RES_summary!G$21</f>
        <v>144.61016014896271</v>
      </c>
      <c r="H44" s="178">
        <f>RES_hhdet_in_fech!H44/RES_summary!H$21</f>
        <v>122.95270202297868</v>
      </c>
      <c r="I44" s="178">
        <f>RES_hhdet_in_fech!I44/RES_summary!I$21</f>
        <v>101.40541017759021</v>
      </c>
      <c r="J44" s="178">
        <f>RES_hhdet_in_fech!J44/RES_summary!J$21</f>
        <v>128.08815713354412</v>
      </c>
      <c r="K44" s="178">
        <f>RES_hhdet_in_fech!K44/RES_summary!K$21</f>
        <v>107.92042590202412</v>
      </c>
      <c r="L44" s="178">
        <f>RES_hhdet_in_fech!L44/RES_summary!L$21</f>
        <v>119.90670765765942</v>
      </c>
      <c r="M44" s="178">
        <f>RES_hhdet_in_fech!M44/RES_summary!M$21</f>
        <v>96.684846066114744</v>
      </c>
      <c r="N44" s="178">
        <f>RES_hhdet_in_fech!N44/RES_summary!N$21</f>
        <v>97.809813452853177</v>
      </c>
      <c r="O44" s="178">
        <f>RES_hhdet_in_fech!O44/RES_summary!O$21</f>
        <v>108.27652488650533</v>
      </c>
      <c r="P44" s="178">
        <f>RES_hhdet_in_fech!P44/RES_summary!P$21</f>
        <v>84.600063051093187</v>
      </c>
      <c r="Q44" s="178">
        <f>RES_hhdet_in_fech!Q44/RES_summary!Q$21</f>
        <v>100.36203242445227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145.87619320068129</v>
      </c>
      <c r="D45" s="177">
        <f>RES_hhdet_in_fech!D45/RES_summary!D$21</f>
        <v>124.89188785885329</v>
      </c>
      <c r="E45" s="177">
        <f>RES_hhdet_in_fech!E45/RES_summary!E$21</f>
        <v>141.51998621230729</v>
      </c>
      <c r="F45" s="177">
        <f>RES_hhdet_in_fech!F45/RES_summary!F$21</f>
        <v>141.28298097443789</v>
      </c>
      <c r="G45" s="177">
        <f>RES_hhdet_in_fech!G45/RES_summary!G$21</f>
        <v>139.98190590178376</v>
      </c>
      <c r="H45" s="177">
        <f>RES_hhdet_in_fech!H45/RES_summary!H$21</f>
        <v>120.01241659448287</v>
      </c>
      <c r="I45" s="177">
        <f>RES_hhdet_in_fech!I45/RES_summary!I$21</f>
        <v>98.8570178801439</v>
      </c>
      <c r="J45" s="177">
        <f>RES_hhdet_in_fech!J45/RES_summary!J$21</f>
        <v>126.71389135336752</v>
      </c>
      <c r="K45" s="177">
        <f>RES_hhdet_in_fech!K45/RES_summary!K$21</f>
        <v>106.58646206528891</v>
      </c>
      <c r="L45" s="177">
        <f>RES_hhdet_in_fech!L45/RES_summary!L$21</f>
        <v>119.02042160499042</v>
      </c>
      <c r="M45" s="177">
        <f>RES_hhdet_in_fech!M45/RES_summary!M$21</f>
        <v>95.934237007768374</v>
      </c>
      <c r="N45" s="177">
        <f>RES_hhdet_in_fech!N45/RES_summary!N$21</f>
        <v>96.576327796063978</v>
      </c>
      <c r="O45" s="177">
        <f>RES_hhdet_in_fech!O45/RES_summary!O$21</f>
        <v>106.97195016281522</v>
      </c>
      <c r="P45" s="177">
        <f>RES_hhdet_in_fech!P45/RES_summary!P$21</f>
        <v>83.174927860223178</v>
      </c>
      <c r="Q45" s="177">
        <f>RES_hhdet_in_fech!Q45/RES_summary!Q$21</f>
        <v>98.795987222037866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2.8543232911161307</v>
      </c>
      <c r="D46" s="177">
        <f>RES_hhdet_in_fech!D46/RES_summary!D$21</f>
        <v>4.2585371916455967</v>
      </c>
      <c r="E46" s="177">
        <f>RES_hhdet_in_fech!E46/RES_summary!E$21</f>
        <v>4.2590383816879029</v>
      </c>
      <c r="F46" s="177">
        <f>RES_hhdet_in_fech!F46/RES_summary!F$21</f>
        <v>4.6436358684473902</v>
      </c>
      <c r="G46" s="177">
        <f>RES_hhdet_in_fech!G46/RES_summary!G$21</f>
        <v>4.6282542471789538</v>
      </c>
      <c r="H46" s="177">
        <f>RES_hhdet_in_fech!H46/RES_summary!H$21</f>
        <v>2.9402854284958155</v>
      </c>
      <c r="I46" s="177">
        <f>RES_hhdet_in_fech!I46/RES_summary!I$21</f>
        <v>2.5483922974463069</v>
      </c>
      <c r="J46" s="177">
        <f>RES_hhdet_in_fech!J46/RES_summary!J$21</f>
        <v>1.3742657801766005</v>
      </c>
      <c r="K46" s="177">
        <f>RES_hhdet_in_fech!K46/RES_summary!K$21</f>
        <v>1.3339638367352105</v>
      </c>
      <c r="L46" s="177">
        <f>RES_hhdet_in_fech!L46/RES_summary!L$21</f>
        <v>0.88628605266901128</v>
      </c>
      <c r="M46" s="177">
        <f>RES_hhdet_in_fech!M46/RES_summary!M$21</f>
        <v>0.75060905834636993</v>
      </c>
      <c r="N46" s="177">
        <f>RES_hhdet_in_fech!N46/RES_summary!N$21</f>
        <v>1.2334856567891976</v>
      </c>
      <c r="O46" s="177">
        <f>RES_hhdet_in_fech!O46/RES_summary!O$21</f>
        <v>1.3045747236901226</v>
      </c>
      <c r="P46" s="177">
        <f>RES_hhdet_in_fech!P46/RES_summary!P$21</f>
        <v>1.4251351908700025</v>
      </c>
      <c r="Q46" s="177">
        <f>RES_hhdet_in_fech!Q46/RES_summary!Q$21</f>
        <v>1.5660452024144005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6.5534773053624811</v>
      </c>
      <c r="D47" s="178">
        <f>RES_hhdet_in_fech!D47/RES_summary!D$21</f>
        <v>6.2612819915853546</v>
      </c>
      <c r="E47" s="178">
        <f>RES_hhdet_in_fech!E47/RES_summary!E$21</f>
        <v>5.9530317155492307</v>
      </c>
      <c r="F47" s="178">
        <f>RES_hhdet_in_fech!F47/RES_summary!F$21</f>
        <v>5.6616126473757298</v>
      </c>
      <c r="G47" s="178">
        <f>RES_hhdet_in_fech!G47/RES_summary!G$21</f>
        <v>5.4115890589425009</v>
      </c>
      <c r="H47" s="178">
        <f>RES_hhdet_in_fech!H47/RES_summary!H$21</f>
        <v>5.0498594788289664</v>
      </c>
      <c r="I47" s="178">
        <f>RES_hhdet_in_fech!I47/RES_summary!I$21</f>
        <v>4.7410061655746212</v>
      </c>
      <c r="J47" s="178">
        <f>RES_hhdet_in_fech!J47/RES_summary!J$21</f>
        <v>5.220383460344217</v>
      </c>
      <c r="K47" s="178">
        <f>RES_hhdet_in_fech!K47/RES_summary!K$21</f>
        <v>4.9477574961570925</v>
      </c>
      <c r="L47" s="178">
        <f>RES_hhdet_in_fech!L47/RES_summary!L$21</f>
        <v>4.4613492844688549</v>
      </c>
      <c r="M47" s="178">
        <f>RES_hhdet_in_fech!M47/RES_summary!M$21</f>
        <v>4.1847730213096002</v>
      </c>
      <c r="N47" s="178">
        <f>RES_hhdet_in_fech!N47/RES_summary!N$21</f>
        <v>4.0132571906192291</v>
      </c>
      <c r="O47" s="178">
        <f>RES_hhdet_in_fech!O47/RES_summary!O$21</f>
        <v>3.8300038365923634</v>
      </c>
      <c r="P47" s="178">
        <f>RES_hhdet_in_fech!P47/RES_summary!P$21</f>
        <v>3.7158274336108397</v>
      </c>
      <c r="Q47" s="178">
        <f>RES_hhdet_in_fech!Q47/RES_summary!Q$21</f>
        <v>3.786346702461918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6.5534773053624811</v>
      </c>
      <c r="D48" s="177">
        <f>RES_hhdet_in_fech!D48/RES_summary!D$21</f>
        <v>6.2612819915853546</v>
      </c>
      <c r="E48" s="177">
        <f>RES_hhdet_in_fech!E48/RES_summary!E$21</f>
        <v>5.9530317155492307</v>
      </c>
      <c r="F48" s="177">
        <f>RES_hhdet_in_fech!F48/RES_summary!F$21</f>
        <v>5.6616126473757298</v>
      </c>
      <c r="G48" s="177">
        <f>RES_hhdet_in_fech!G48/RES_summary!G$21</f>
        <v>5.4115890589425009</v>
      </c>
      <c r="H48" s="177">
        <f>RES_hhdet_in_fech!H48/RES_summary!H$21</f>
        <v>5.0498594788289664</v>
      </c>
      <c r="I48" s="177">
        <f>RES_hhdet_in_fech!I48/RES_summary!I$21</f>
        <v>4.7410061655746212</v>
      </c>
      <c r="J48" s="177">
        <f>RES_hhdet_in_fech!J48/RES_summary!J$21</f>
        <v>5.220383460344217</v>
      </c>
      <c r="K48" s="177">
        <f>RES_hhdet_in_fech!K48/RES_summary!K$21</f>
        <v>4.9477574961570925</v>
      </c>
      <c r="L48" s="177">
        <f>RES_hhdet_in_fech!L48/RES_summary!L$21</f>
        <v>4.4613492844688549</v>
      </c>
      <c r="M48" s="177">
        <f>RES_hhdet_in_fech!M48/RES_summary!M$21</f>
        <v>4.1847730213096002</v>
      </c>
      <c r="N48" s="177">
        <f>RES_hhdet_in_fech!N48/RES_summary!N$21</f>
        <v>4.0132571906192291</v>
      </c>
      <c r="O48" s="177">
        <f>RES_hhdet_in_fech!O48/RES_summary!O$21</f>
        <v>3.8300038365923634</v>
      </c>
      <c r="P48" s="177">
        <f>RES_hhdet_in_fech!P48/RES_summary!P$21</f>
        <v>3.7158274336108397</v>
      </c>
      <c r="Q48" s="177">
        <f>RES_hhdet_in_fech!Q48/RES_summary!Q$21</f>
        <v>3.786346702461918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23.537960401885019</v>
      </c>
      <c r="D49" s="178">
        <f>RES_hhdet_in_fech!D49/RES_summary!D$21</f>
        <v>24.612759199811556</v>
      </c>
      <c r="E49" s="178">
        <f>RES_hhdet_in_fech!E49/RES_summary!E$21</f>
        <v>23.821147163448938</v>
      </c>
      <c r="F49" s="178">
        <f>RES_hhdet_in_fech!F49/RES_summary!F$21</f>
        <v>24.051658977901301</v>
      </c>
      <c r="G49" s="178">
        <f>RES_hhdet_in_fech!G49/RES_summary!G$21</f>
        <v>23.109851405703214</v>
      </c>
      <c r="H49" s="178">
        <f>RES_hhdet_in_fech!H49/RES_summary!H$21</f>
        <v>22.964758762719242</v>
      </c>
      <c r="I49" s="178">
        <f>RES_hhdet_in_fech!I49/RES_summary!I$21</f>
        <v>21.483428664064547</v>
      </c>
      <c r="J49" s="178">
        <f>RES_hhdet_in_fech!J49/RES_summary!J$21</f>
        <v>22.693869225797304</v>
      </c>
      <c r="K49" s="178">
        <f>RES_hhdet_in_fech!K49/RES_summary!K$21</f>
        <v>20.797960019282066</v>
      </c>
      <c r="L49" s="178">
        <f>RES_hhdet_in_fech!L49/RES_summary!L$21</f>
        <v>20.660472090917956</v>
      </c>
      <c r="M49" s="178">
        <f>RES_hhdet_in_fech!M49/RES_summary!M$21</f>
        <v>21.362334258660898</v>
      </c>
      <c r="N49" s="178">
        <f>RES_hhdet_in_fech!N49/RES_summary!N$21</f>
        <v>21.19289697073302</v>
      </c>
      <c r="O49" s="178">
        <f>RES_hhdet_in_fech!O49/RES_summary!O$21</f>
        <v>20.411095330794687</v>
      </c>
      <c r="P49" s="178">
        <f>RES_hhdet_in_fech!P49/RES_summary!P$21</f>
        <v>20.708754077243363</v>
      </c>
      <c r="Q49" s="178">
        <f>RES_hhdet_in_fech!Q49/RES_summary!Q$21</f>
        <v>20.34412447086725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24.668466275549832</v>
      </c>
      <c r="D50" s="183">
        <f>RES_hhdet_in_fech!D50/RES_summary!D$21</f>
        <v>23.513212120943379</v>
      </c>
      <c r="E50" s="183">
        <f>RES_hhdet_in_fech!E50/RES_summary!E$21</f>
        <v>24.284188352606179</v>
      </c>
      <c r="F50" s="183">
        <f>RES_hhdet_in_fech!F50/RES_summary!F$21</f>
        <v>23.587685579182725</v>
      </c>
      <c r="G50" s="183">
        <f>RES_hhdet_in_fech!G50/RES_summary!G$21</f>
        <v>23.156413402217243</v>
      </c>
      <c r="H50" s="183">
        <f>RES_hhdet_in_fech!H50/RES_summary!H$21</f>
        <v>23.63085208064243</v>
      </c>
      <c r="I50" s="183">
        <f>RES_hhdet_in_fech!I50/RES_summary!I$21</f>
        <v>22.097218175914978</v>
      </c>
      <c r="J50" s="183">
        <f>RES_hhdet_in_fech!J50/RES_summary!J$21</f>
        <v>23.289310135049845</v>
      </c>
      <c r="K50" s="183">
        <f>RES_hhdet_in_fech!K50/RES_summary!K$21</f>
        <v>0</v>
      </c>
      <c r="L50" s="183">
        <f>RES_hhdet_in_fech!L50/RES_summary!L$21</f>
        <v>22.012201666780076</v>
      </c>
      <c r="M50" s="183">
        <f>RES_hhdet_in_fech!M50/RES_summary!M$21</f>
        <v>22.546067386861417</v>
      </c>
      <c r="N50" s="183">
        <f>RES_hhdet_in_fech!N50/RES_summary!N$21</f>
        <v>21.543679963209605</v>
      </c>
      <c r="O50" s="183">
        <f>RES_hhdet_in_fech!O50/RES_summary!O$21</f>
        <v>21.506650216534812</v>
      </c>
      <c r="P50" s="183">
        <f>RES_hhdet_in_fech!P50/RES_summary!P$21</f>
        <v>21.658756411628193</v>
      </c>
      <c r="Q50" s="183">
        <f>RES_hhdet_in_fech!Q50/RES_summary!Q$21</f>
        <v>21.402772258943227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21.385631507540026</v>
      </c>
      <c r="D51" s="183">
        <f>RES_hhdet_in_fech!D51/RES_summary!D$21</f>
        <v>20.561691776625004</v>
      </c>
      <c r="E51" s="183">
        <f>RES_hhdet_in_fech!E51/RES_summary!E$21</f>
        <v>21.263836264658149</v>
      </c>
      <c r="F51" s="183">
        <f>RES_hhdet_in_fech!F51/RES_summary!F$21</f>
        <v>20.705781727934312</v>
      </c>
      <c r="G51" s="183">
        <f>RES_hhdet_in_fech!G51/RES_summary!G$21</f>
        <v>20.318593420635192</v>
      </c>
      <c r="H51" s="183">
        <f>RES_hhdet_in_fech!H51/RES_summary!H$21</f>
        <v>20.705071513501011</v>
      </c>
      <c r="I51" s="183">
        <f>RES_hhdet_in_fech!I51/RES_summary!I$21</f>
        <v>19.578133494736669</v>
      </c>
      <c r="J51" s="183">
        <f>RES_hhdet_in_fech!J51/RES_summary!J$21</f>
        <v>20.443813805325846</v>
      </c>
      <c r="K51" s="183">
        <f>RES_hhdet_in_fech!K51/RES_summary!K$21</f>
        <v>0</v>
      </c>
      <c r="L51" s="183">
        <f>RES_hhdet_in_fech!L51/RES_summary!L$21</f>
        <v>19.508679186295854</v>
      </c>
      <c r="M51" s="183">
        <f>RES_hhdet_in_fech!M51/RES_summary!M$21</f>
        <v>19.804667303412572</v>
      </c>
      <c r="N51" s="183">
        <f>RES_hhdet_in_fech!N51/RES_summary!N$21</f>
        <v>18.932979529328833</v>
      </c>
      <c r="O51" s="183">
        <f>RES_hhdet_in_fech!O51/RES_summary!O$21</f>
        <v>18.856098557568789</v>
      </c>
      <c r="P51" s="183">
        <f>RES_hhdet_in_fech!P51/RES_summary!P$21</f>
        <v>18.848903832693264</v>
      </c>
      <c r="Q51" s="183">
        <f>RES_hhdet_in_fech!Q51/RES_summary!Q$21</f>
        <v>18.503885390817491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16.705357559936395</v>
      </c>
      <c r="D52" s="182">
        <f>RES_hhdet_in_fech!D52/RES_summary!D$21</f>
        <v>15.951361722072837</v>
      </c>
      <c r="E52" s="182">
        <f>RES_hhdet_in_fech!E52/RES_summary!E$21</f>
        <v>16.649550972656098</v>
      </c>
      <c r="F52" s="182">
        <f>RES_hhdet_in_fech!F52/RES_summary!F$21</f>
        <v>16.134865038523156</v>
      </c>
      <c r="G52" s="182">
        <f>RES_hhdet_in_fech!G52/RES_summary!G$21</f>
        <v>15.797383163770549</v>
      </c>
      <c r="H52" s="182">
        <f>RES_hhdet_in_fech!H52/RES_summary!H$21</f>
        <v>16.192005122944657</v>
      </c>
      <c r="I52" s="182">
        <f>RES_hhdet_in_fech!I52/RES_summary!I$21</f>
        <v>15.11795383099162</v>
      </c>
      <c r="J52" s="182">
        <f>RES_hhdet_in_fech!J52/RES_summary!J$21</f>
        <v>15.91920979395009</v>
      </c>
      <c r="K52" s="182">
        <f>RES_hhdet_in_fech!K52/RES_summary!K$21</f>
        <v>0</v>
      </c>
      <c r="L52" s="182">
        <f>RES_hhdet_in_fech!L52/RES_summary!L$21</f>
        <v>14.992540775127425</v>
      </c>
      <c r="M52" s="182">
        <f>RES_hhdet_in_fech!M52/RES_summary!M$21</f>
        <v>15.387160806983271</v>
      </c>
      <c r="N52" s="182">
        <f>RES_hhdet_in_fech!N52/RES_summary!N$21</f>
        <v>14.547214450622182</v>
      </c>
      <c r="O52" s="182">
        <f>RES_hhdet_in_fech!O52/RES_summary!O$21</f>
        <v>14.471263897596311</v>
      </c>
      <c r="P52" s="182">
        <f>RES_hhdet_in_fech!P52/RES_summary!P$21</f>
        <v>14.492062058275513</v>
      </c>
      <c r="Q52" s="182">
        <f>RES_hhdet_in_fech!Q52/RES_summary!Q$21</f>
        <v>14.213313971675836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4.6802739476036317</v>
      </c>
      <c r="D53" s="181">
        <f>RES_hhdet_in_fech!D53/RES_summary!D$21</f>
        <v>4.6103300545521702</v>
      </c>
      <c r="E53" s="181">
        <f>RES_hhdet_in_fech!E53/RES_summary!E$21</f>
        <v>4.6142852920020507</v>
      </c>
      <c r="F53" s="181">
        <f>RES_hhdet_in_fech!F53/RES_summary!F$21</f>
        <v>4.5709166894111561</v>
      </c>
      <c r="G53" s="181">
        <f>RES_hhdet_in_fech!G53/RES_summary!G$21</f>
        <v>4.5212102568646433</v>
      </c>
      <c r="H53" s="181">
        <f>RES_hhdet_in_fech!H53/RES_summary!H$21</f>
        <v>4.5130663905563546</v>
      </c>
      <c r="I53" s="181">
        <f>RES_hhdet_in_fech!I53/RES_summary!I$21</f>
        <v>4.4601796637450457</v>
      </c>
      <c r="J53" s="181">
        <f>RES_hhdet_in_fech!J53/RES_summary!J$21</f>
        <v>4.524604011375752</v>
      </c>
      <c r="K53" s="181">
        <f>RES_hhdet_in_fech!K53/RES_summary!K$21</f>
        <v>0</v>
      </c>
      <c r="L53" s="181">
        <f>RES_hhdet_in_fech!L53/RES_summary!L$21</f>
        <v>4.5161384111684262</v>
      </c>
      <c r="M53" s="181">
        <f>RES_hhdet_in_fech!M53/RES_summary!M$21</f>
        <v>4.4175064964293025</v>
      </c>
      <c r="N53" s="181">
        <f>RES_hhdet_in_fech!N53/RES_summary!N$21</f>
        <v>4.3857650787066511</v>
      </c>
      <c r="O53" s="181">
        <f>RES_hhdet_in_fech!O53/RES_summary!O$21</f>
        <v>4.384834659972479</v>
      </c>
      <c r="P53" s="181">
        <f>RES_hhdet_in_fech!P53/RES_summary!P$21</f>
        <v>4.3568417744177514</v>
      </c>
      <c r="Q53" s="181">
        <f>RES_hhdet_in_fech!Q53/RES_summary!Q$21</f>
        <v>4.2905714191416537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23.171636934128617</v>
      </c>
      <c r="D54" s="180">
        <f>RES_hhdet_in_fech!D54/RES_summary!D$21</f>
        <v>25.896093877102246</v>
      </c>
      <c r="E54" s="180">
        <f>RES_hhdet_in_fech!E54/RES_summary!E$21</f>
        <v>23.948423998654054</v>
      </c>
      <c r="F54" s="180">
        <f>RES_hhdet_in_fech!F54/RES_summary!F$21</f>
        <v>25.05180356233129</v>
      </c>
      <c r="G54" s="180">
        <f>RES_hhdet_in_fech!G54/RES_summary!G$21</f>
        <v>0</v>
      </c>
      <c r="H54" s="180">
        <f>RES_hhdet_in_fech!H54/RES_summary!H$21</f>
        <v>22.289808074409461</v>
      </c>
      <c r="I54" s="180">
        <f>RES_hhdet_in_fech!I54/RES_summary!I$21</f>
        <v>22.078885015436878</v>
      </c>
      <c r="J54" s="180">
        <f>RES_hhdet_in_fech!J54/RES_summary!J$21</f>
        <v>0</v>
      </c>
      <c r="K54" s="180">
        <f>RES_hhdet_in_fech!K54/RES_summary!K$21</f>
        <v>21.297028704616931</v>
      </c>
      <c r="L54" s="180">
        <f>RES_hhdet_in_fech!L54/RES_summary!L$21</f>
        <v>19.872291972833168</v>
      </c>
      <c r="M54" s="180">
        <f>RES_hhdet_in_fech!M54/RES_summary!M$21</f>
        <v>19.033618200277886</v>
      </c>
      <c r="N54" s="180">
        <f>RES_hhdet_in_fech!N54/RES_summary!N$21</f>
        <v>22.005383338737396</v>
      </c>
      <c r="O54" s="180">
        <f>RES_hhdet_in_fech!O54/RES_summary!O$21</f>
        <v>22.747490915406441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20.280443048719931</v>
      </c>
      <c r="D55" s="179">
        <f>RES_hhdet_in_fech!D55/RES_summary!D$21</f>
        <v>22.217368635100637</v>
      </c>
      <c r="E55" s="179">
        <f>RES_hhdet_in_fech!E55/RES_summary!E$21</f>
        <v>20.814058598960436</v>
      </c>
      <c r="F55" s="179">
        <f>RES_hhdet_in_fech!F55/RES_summary!F$21</f>
        <v>21.564055790164097</v>
      </c>
      <c r="G55" s="179">
        <f>RES_hhdet_in_fech!G55/RES_summary!G$21</f>
        <v>0</v>
      </c>
      <c r="H55" s="179">
        <f>RES_hhdet_in_fech!H55/RES_summary!H$21</f>
        <v>19.495819573323182</v>
      </c>
      <c r="I55" s="179">
        <f>RES_hhdet_in_fech!I55/RES_summary!I$21</f>
        <v>19.324536349294831</v>
      </c>
      <c r="J55" s="179">
        <f>RES_hhdet_in_fech!J55/RES_summary!J$21</f>
        <v>0</v>
      </c>
      <c r="K55" s="179">
        <f>RES_hhdet_in_fech!K55/RES_summary!K$21</f>
        <v>18.530830419938816</v>
      </c>
      <c r="L55" s="179">
        <f>RES_hhdet_in_fech!L55/RES_summary!L$21</f>
        <v>17.511068885053078</v>
      </c>
      <c r="M55" s="179">
        <f>RES_hhdet_in_fech!M55/RES_summary!M$21</f>
        <v>16.818608565122641</v>
      </c>
      <c r="N55" s="179">
        <f>RES_hhdet_in_fech!N55/RES_summary!N$21</f>
        <v>18.873693342530064</v>
      </c>
      <c r="O55" s="179">
        <f>RES_hhdet_in_fech!O55/RES_summary!O$21</f>
        <v>19.401268712646949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15.569438623920067</v>
      </c>
      <c r="D56" s="177">
        <f>RES_hhdet_in_fech!D56/RES_summary!D$21</f>
        <v>17.539365289736956</v>
      </c>
      <c r="E56" s="177">
        <f>RES_hhdet_in_fech!E56/RES_summary!E$21</f>
        <v>16.199082469164775</v>
      </c>
      <c r="F56" s="177">
        <f>RES_hhdet_in_fech!F56/RES_summary!F$21</f>
        <v>16.971262824773728</v>
      </c>
      <c r="G56" s="177">
        <f>RES_hhdet_in_fech!G56/RES_summary!G$21</f>
        <v>0</v>
      </c>
      <c r="H56" s="177">
        <f>RES_hhdet_in_fech!H56/RES_summary!H$21</f>
        <v>15.005783503528065</v>
      </c>
      <c r="I56" s="177">
        <f>RES_hhdet_in_fech!I56/RES_summary!I$21</f>
        <v>14.867751679451723</v>
      </c>
      <c r="J56" s="177">
        <f>RES_hhdet_in_fech!J56/RES_summary!J$21</f>
        <v>0</v>
      </c>
      <c r="K56" s="177">
        <f>RES_hhdet_in_fech!K56/RES_summary!K$21</f>
        <v>14.018908938351482</v>
      </c>
      <c r="L56" s="177">
        <f>RES_hhdet_in_fech!L56/RES_summary!L$21</f>
        <v>12.975757731453834</v>
      </c>
      <c r="M56" s="177">
        <f>RES_hhdet_in_fech!M56/RES_summary!M$21</f>
        <v>12.414814561160171</v>
      </c>
      <c r="N56" s="177">
        <f>RES_hhdet_in_fech!N56/RES_summary!N$21</f>
        <v>14.440340079881825</v>
      </c>
      <c r="O56" s="177">
        <f>RES_hhdet_in_fech!O56/RES_summary!O$21</f>
        <v>14.968936905749656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4.7110044247998655</v>
      </c>
      <c r="D57" s="177">
        <f>RES_hhdet_in_fech!D57/RES_summary!D$21</f>
        <v>4.6780033453636802</v>
      </c>
      <c r="E57" s="177">
        <f>RES_hhdet_in_fech!E57/RES_summary!E$21</f>
        <v>4.6149761297956626</v>
      </c>
      <c r="F57" s="177">
        <f>RES_hhdet_in_fech!F57/RES_summary!F$21</f>
        <v>4.5927929653903643</v>
      </c>
      <c r="G57" s="177">
        <f>RES_hhdet_in_fech!G57/RES_summary!G$21</f>
        <v>0</v>
      </c>
      <c r="H57" s="177">
        <f>RES_hhdet_in_fech!H57/RES_summary!H$21</f>
        <v>4.4900360697951234</v>
      </c>
      <c r="I57" s="177">
        <f>RES_hhdet_in_fech!I57/RES_summary!I$21</f>
        <v>4.4567846698431088</v>
      </c>
      <c r="J57" s="177">
        <f>RES_hhdet_in_fech!J57/RES_summary!J$21</f>
        <v>0</v>
      </c>
      <c r="K57" s="177">
        <f>RES_hhdet_in_fech!K57/RES_summary!K$21</f>
        <v>4.5119214815873336</v>
      </c>
      <c r="L57" s="177">
        <f>RES_hhdet_in_fech!L57/RES_summary!L$21</f>
        <v>4.5353111535992419</v>
      </c>
      <c r="M57" s="177">
        <f>RES_hhdet_in_fech!M57/RES_summary!M$21</f>
        <v>4.4037940039624734</v>
      </c>
      <c r="N57" s="177">
        <f>RES_hhdet_in_fech!N57/RES_summary!N$21</f>
        <v>4.4333532626482386</v>
      </c>
      <c r="O57" s="177">
        <f>RES_hhdet_in_fech!O57/RES_summary!O$21</f>
        <v>4.4323318068972917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7.0062143966885913</v>
      </c>
      <c r="D58" s="178">
        <f>RES_hhdet_in_fech!D58/RES_summary!D$21</f>
        <v>7.4277189916666941</v>
      </c>
      <c r="E58" s="178">
        <f>RES_hhdet_in_fech!E58/RES_summary!E$21</f>
        <v>7.7427791517434814</v>
      </c>
      <c r="F58" s="178">
        <f>RES_hhdet_in_fech!F58/RES_summary!F$21</f>
        <v>7.7751052534699188</v>
      </c>
      <c r="G58" s="178">
        <f>RES_hhdet_in_fech!G58/RES_summary!G$21</f>
        <v>8.0017912680631493</v>
      </c>
      <c r="H58" s="178">
        <f>RES_hhdet_in_fech!H58/RES_summary!H$21</f>
        <v>7.5176890529666833</v>
      </c>
      <c r="I58" s="178">
        <f>RES_hhdet_in_fech!I58/RES_summary!I$21</f>
        <v>7.4426401879240105</v>
      </c>
      <c r="J58" s="178">
        <f>RES_hhdet_in_fech!J58/RES_summary!J$21</f>
        <v>6.6555880262051366</v>
      </c>
      <c r="K58" s="178">
        <f>RES_hhdet_in_fech!K58/RES_summary!K$21</f>
        <v>6.7097208910727382</v>
      </c>
      <c r="L58" s="178">
        <f>RES_hhdet_in_fech!L58/RES_summary!L$21</f>
        <v>6.3622879165712964</v>
      </c>
      <c r="M58" s="178">
        <f>RES_hhdet_in_fech!M58/RES_summary!M$21</f>
        <v>6.3160670887825505</v>
      </c>
      <c r="N58" s="178">
        <f>RES_hhdet_in_fech!N58/RES_summary!N$21</f>
        <v>6.804269350182385</v>
      </c>
      <c r="O58" s="178">
        <f>RES_hhdet_in_fech!O58/RES_summary!O$21</f>
        <v>7.006994281455472</v>
      </c>
      <c r="P58" s="178">
        <f>RES_hhdet_in_fech!P58/RES_summary!P$21</f>
        <v>7.3295883576160961</v>
      </c>
      <c r="Q58" s="178">
        <f>RES_hhdet_in_fech!Q58/RES_summary!Q$21</f>
        <v>8.0236919532218991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7.0062143966885913</v>
      </c>
      <c r="D60" s="176">
        <f>RES_hhdet_in_fech!D60/RES_summary!D$21</f>
        <v>7.4277189916666941</v>
      </c>
      <c r="E60" s="176">
        <f>RES_hhdet_in_fech!E60/RES_summary!E$21</f>
        <v>7.7427791517434814</v>
      </c>
      <c r="F60" s="176">
        <f>RES_hhdet_in_fech!F60/RES_summary!F$21</f>
        <v>7.7751052534699188</v>
      </c>
      <c r="G60" s="176">
        <f>RES_hhdet_in_fech!G60/RES_summary!G$21</f>
        <v>8.0017912680631493</v>
      </c>
      <c r="H60" s="176">
        <f>RES_hhdet_in_fech!H60/RES_summary!H$21</f>
        <v>7.5176890529666833</v>
      </c>
      <c r="I60" s="176">
        <f>RES_hhdet_in_fech!I60/RES_summary!I$21</f>
        <v>7.4426401879240105</v>
      </c>
      <c r="J60" s="176">
        <f>RES_hhdet_in_fech!J60/RES_summary!J$21</f>
        <v>6.6555880262051366</v>
      </c>
      <c r="K60" s="176">
        <f>RES_hhdet_in_fech!K60/RES_summary!K$21</f>
        <v>6.7097208910727382</v>
      </c>
      <c r="L60" s="176">
        <f>RES_hhdet_in_fech!L60/RES_summary!L$21</f>
        <v>6.3622879165712964</v>
      </c>
      <c r="M60" s="176">
        <f>RES_hhdet_in_fech!M60/RES_summary!M$21</f>
        <v>6.3160670887825505</v>
      </c>
      <c r="N60" s="176">
        <f>RES_hhdet_in_fech!N60/RES_summary!N$21</f>
        <v>6.804269350182385</v>
      </c>
      <c r="O60" s="176">
        <f>RES_hhdet_in_fech!O60/RES_summary!O$21</f>
        <v>7.006994281455472</v>
      </c>
      <c r="P60" s="176">
        <f>RES_hhdet_in_fech!P60/RES_summary!P$21</f>
        <v>7.3295883576160961</v>
      </c>
      <c r="Q60" s="176">
        <f>RES_hhdet_in_fech!Q60/RES_summary!Q$21</f>
        <v>8.0236919532218991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186.43128232014001</v>
      </c>
      <c r="D62" s="184">
        <f>RES_hhdet_in_fech!D62/RES_summary!D$21</f>
        <v>175.46547421905282</v>
      </c>
      <c r="E62" s="184">
        <f>RES_hhdet_in_fech!E62/RES_summary!E$21</f>
        <v>175.4656720738638</v>
      </c>
      <c r="F62" s="184">
        <f>RES_hhdet_in_fech!F62/RES_summary!F$21</f>
        <v>181.78615780183006</v>
      </c>
      <c r="G62" s="184">
        <f>RES_hhdet_in_fech!G62/RES_summary!G$21</f>
        <v>169.5768013223794</v>
      </c>
      <c r="H62" s="184">
        <f>RES_hhdet_in_fech!H62/RES_summary!H$21</f>
        <v>152.29711888714928</v>
      </c>
      <c r="I62" s="184">
        <f>RES_hhdet_in_fech!I62/RES_summary!I$21</f>
        <v>143.41597705090737</v>
      </c>
      <c r="J62" s="184">
        <f>RES_hhdet_in_fech!J62/RES_summary!J$21</f>
        <v>141.93619162800721</v>
      </c>
      <c r="K62" s="184">
        <f>RES_hhdet_in_fech!K62/RES_summary!K$21</f>
        <v>137.13200089600795</v>
      </c>
      <c r="L62" s="184">
        <f>RES_hhdet_in_fech!L62/RES_summary!L$21</f>
        <v>158.87102612721426</v>
      </c>
      <c r="M62" s="184">
        <f>RES_hhdet_in_fech!M62/RES_summary!M$21</f>
        <v>121.55701278126573</v>
      </c>
      <c r="N62" s="184">
        <f>RES_hhdet_in_fech!N62/RES_summary!N$21</f>
        <v>129.21848061729676</v>
      </c>
      <c r="O62" s="184">
        <f>RES_hhdet_in_fech!O62/RES_summary!O$21</f>
        <v>140.68570434094647</v>
      </c>
      <c r="P62" s="184">
        <f>RES_hhdet_in_fech!P62/RES_summary!P$21</f>
        <v>113.59835179016689</v>
      </c>
      <c r="Q62" s="184">
        <f>RES_hhdet_in_fech!Q62/RES_summary!Q$21</f>
        <v>123.97447950527763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146.03240988915985</v>
      </c>
      <c r="D63" s="178">
        <f>RES_hhdet_in_fech!D63/RES_summary!D$21</f>
        <v>136.11493726611903</v>
      </c>
      <c r="E63" s="178">
        <f>RES_hhdet_in_fech!E63/RES_summary!E$21</f>
        <v>137.37879579275503</v>
      </c>
      <c r="F63" s="178">
        <f>RES_hhdet_in_fech!F63/RES_summary!F$21</f>
        <v>144.10961473504298</v>
      </c>
      <c r="G63" s="178">
        <f>RES_hhdet_in_fech!G63/RES_summary!G$21</f>
        <v>131.36642189801606</v>
      </c>
      <c r="H63" s="178">
        <f>RES_hhdet_in_fech!H63/RES_summary!H$21</f>
        <v>116.1423478366722</v>
      </c>
      <c r="I63" s="178">
        <f>RES_hhdet_in_fech!I63/RES_summary!I$21</f>
        <v>107.25976126903613</v>
      </c>
      <c r="J63" s="178">
        <f>RES_hhdet_in_fech!J63/RES_summary!J$21</f>
        <v>107.73322019858929</v>
      </c>
      <c r="K63" s="178">
        <f>RES_hhdet_in_fech!K63/RES_summary!K$21</f>
        <v>103.02650028508799</v>
      </c>
      <c r="L63" s="178">
        <f>RES_hhdet_in_fech!L63/RES_summary!L$21</f>
        <v>123.9241008453031</v>
      </c>
      <c r="M63" s="178">
        <f>RES_hhdet_in_fech!M63/RES_summary!M$21</f>
        <v>89.179292749467109</v>
      </c>
      <c r="N63" s="178">
        <f>RES_hhdet_in_fech!N63/RES_summary!N$21</f>
        <v>96.568547697013599</v>
      </c>
      <c r="O63" s="178">
        <f>RES_hhdet_in_fech!O63/RES_summary!O$21</f>
        <v>108.60651823304893</v>
      </c>
      <c r="P63" s="178">
        <f>RES_hhdet_in_fech!P63/RES_summary!P$21</f>
        <v>79.971133325464407</v>
      </c>
      <c r="Q63" s="178">
        <f>RES_hhdet_in_fech!Q63/RES_summary!Q$21</f>
        <v>92.083885887294684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143.04995886655408</v>
      </c>
      <c r="D64" s="177">
        <f>RES_hhdet_in_fech!D64/RES_summary!D$21</f>
        <v>131.34478005763674</v>
      </c>
      <c r="E64" s="177">
        <f>RES_hhdet_in_fech!E64/RES_summary!E$21</f>
        <v>133.1079516611756</v>
      </c>
      <c r="F64" s="177">
        <f>RES_hhdet_in_fech!F64/RES_summary!F$21</f>
        <v>139.23612951358874</v>
      </c>
      <c r="G64" s="177">
        <f>RES_hhdet_in_fech!G64/RES_summary!G$21</f>
        <v>126.88111949143376</v>
      </c>
      <c r="H64" s="177">
        <f>RES_hhdet_in_fech!H64/RES_summary!H$21</f>
        <v>113.18290340789093</v>
      </c>
      <c r="I64" s="177">
        <f>RES_hhdet_in_fech!I64/RES_summary!I$21</f>
        <v>104.39086669228193</v>
      </c>
      <c r="J64" s="177">
        <f>RES_hhdet_in_fech!J64/RES_summary!J$21</f>
        <v>106.50514278217716</v>
      </c>
      <c r="K64" s="177">
        <f>RES_hhdet_in_fech!K64/RES_summary!K$21</f>
        <v>101.67366374248219</v>
      </c>
      <c r="L64" s="177">
        <f>RES_hhdet_in_fech!L64/RES_summary!L$21</f>
        <v>122.9522200356438</v>
      </c>
      <c r="M64" s="177">
        <f>RES_hhdet_in_fech!M64/RES_summary!M$21</f>
        <v>88.446577297426913</v>
      </c>
      <c r="N64" s="177">
        <f>RES_hhdet_in_fech!N64/RES_summary!N$21</f>
        <v>95.284196765145907</v>
      </c>
      <c r="O64" s="177">
        <f>RES_hhdet_in_fech!O64/RES_summary!O$21</f>
        <v>107.22997666766069</v>
      </c>
      <c r="P64" s="177">
        <f>RES_hhdet_in_fech!P64/RES_summary!P$21</f>
        <v>78.55994342320804</v>
      </c>
      <c r="Q64" s="177">
        <f>RES_hhdet_in_fech!Q64/RES_summary!Q$21</f>
        <v>90.585715803419419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2.9824510226057659</v>
      </c>
      <c r="D65" s="177">
        <f>RES_hhdet_in_fech!D65/RES_summary!D$21</f>
        <v>4.7701572084823018</v>
      </c>
      <c r="E65" s="177">
        <f>RES_hhdet_in_fech!E65/RES_summary!E$21</f>
        <v>4.2708441315794206</v>
      </c>
      <c r="F65" s="177">
        <f>RES_hhdet_in_fech!F65/RES_summary!F$21</f>
        <v>4.8734852214542723</v>
      </c>
      <c r="G65" s="177">
        <f>RES_hhdet_in_fech!G65/RES_summary!G$21</f>
        <v>4.4853024065822904</v>
      </c>
      <c r="H65" s="177">
        <f>RES_hhdet_in_fech!H65/RES_summary!H$21</f>
        <v>2.9594444287812784</v>
      </c>
      <c r="I65" s="177">
        <f>RES_hhdet_in_fech!I65/RES_summary!I$21</f>
        <v>2.8688945767542058</v>
      </c>
      <c r="J65" s="177">
        <f>RES_hhdet_in_fech!J65/RES_summary!J$21</f>
        <v>1.2280774164121377</v>
      </c>
      <c r="K65" s="177">
        <f>RES_hhdet_in_fech!K65/RES_summary!K$21</f>
        <v>1.3528365426058051</v>
      </c>
      <c r="L65" s="177">
        <f>RES_hhdet_in_fech!L65/RES_summary!L$21</f>
        <v>0.97188080965929768</v>
      </c>
      <c r="M65" s="177">
        <f>RES_hhdet_in_fech!M65/RES_summary!M$21</f>
        <v>0.73271545204020205</v>
      </c>
      <c r="N65" s="177">
        <f>RES_hhdet_in_fech!N65/RES_summary!N$21</f>
        <v>1.2843509318676931</v>
      </c>
      <c r="O65" s="177">
        <f>RES_hhdet_in_fech!O65/RES_summary!O$21</f>
        <v>1.3765415653882367</v>
      </c>
      <c r="P65" s="177">
        <f>RES_hhdet_in_fech!P65/RES_summary!P$21</f>
        <v>1.4111899022563612</v>
      </c>
      <c r="Q65" s="177">
        <f>RES_hhdet_in_fech!Q65/RES_summary!Q$21</f>
        <v>1.4981700838752707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6.5543862367556214</v>
      </c>
      <c r="D66" s="178">
        <f>RES_hhdet_in_fech!D66/RES_summary!D$21</f>
        <v>6.2636529696045757</v>
      </c>
      <c r="E66" s="178">
        <f>RES_hhdet_in_fech!E66/RES_summary!E$21</f>
        <v>5.9604020718892805</v>
      </c>
      <c r="F66" s="178">
        <f>RES_hhdet_in_fech!F66/RES_summary!F$21</f>
        <v>5.6607588639757074</v>
      </c>
      <c r="G66" s="178">
        <f>RES_hhdet_in_fech!G66/RES_summary!G$21</f>
        <v>5.4220697267877176</v>
      </c>
      <c r="H66" s="178">
        <f>RES_hhdet_in_fech!H66/RES_summary!H$21</f>
        <v>5.0465486617569715</v>
      </c>
      <c r="I66" s="178">
        <f>RES_hhdet_in_fech!I66/RES_summary!I$21</f>
        <v>4.729332388168916</v>
      </c>
      <c r="J66" s="178">
        <f>RES_hhdet_in_fech!J66/RES_summary!J$21</f>
        <v>5.2228807032292703</v>
      </c>
      <c r="K66" s="178">
        <f>RES_hhdet_in_fech!K66/RES_summary!K$21</f>
        <v>4.9475246753273305</v>
      </c>
      <c r="L66" s="178">
        <f>RES_hhdet_in_fech!L66/RES_summary!L$21</f>
        <v>4.4613581434827996</v>
      </c>
      <c r="M66" s="178">
        <f>RES_hhdet_in_fech!M66/RES_summary!M$21</f>
        <v>4.1840186510250552</v>
      </c>
      <c r="N66" s="178">
        <f>RES_hhdet_in_fech!N66/RES_summary!N$21</f>
        <v>4.0125915255767852</v>
      </c>
      <c r="O66" s="178">
        <f>RES_hhdet_in_fech!O66/RES_summary!O$21</f>
        <v>3.8293409979477575</v>
      </c>
      <c r="P66" s="178">
        <f>RES_hhdet_in_fech!P66/RES_summary!P$21</f>
        <v>3.7170333857840672</v>
      </c>
      <c r="Q66" s="178">
        <f>RES_hhdet_in_fech!Q66/RES_summary!Q$21</f>
        <v>3.7908895103315867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6.5543862367556214</v>
      </c>
      <c r="D67" s="177">
        <f>RES_hhdet_in_fech!D67/RES_summary!D$21</f>
        <v>6.2636529696045757</v>
      </c>
      <c r="E67" s="177">
        <f>RES_hhdet_in_fech!E67/RES_summary!E$21</f>
        <v>5.9604020718892805</v>
      </c>
      <c r="F67" s="177">
        <f>RES_hhdet_in_fech!F67/RES_summary!F$21</f>
        <v>5.6607588639757074</v>
      </c>
      <c r="G67" s="177">
        <f>RES_hhdet_in_fech!G67/RES_summary!G$21</f>
        <v>5.4220697267877176</v>
      </c>
      <c r="H67" s="177">
        <f>RES_hhdet_in_fech!H67/RES_summary!H$21</f>
        <v>5.0465486617569715</v>
      </c>
      <c r="I67" s="177">
        <f>RES_hhdet_in_fech!I67/RES_summary!I$21</f>
        <v>4.729332388168916</v>
      </c>
      <c r="J67" s="177">
        <f>RES_hhdet_in_fech!J67/RES_summary!J$21</f>
        <v>5.2228807032292703</v>
      </c>
      <c r="K67" s="177">
        <f>RES_hhdet_in_fech!K67/RES_summary!K$21</f>
        <v>4.9475246753273305</v>
      </c>
      <c r="L67" s="177">
        <f>RES_hhdet_in_fech!L67/RES_summary!L$21</f>
        <v>4.4613581434827996</v>
      </c>
      <c r="M67" s="177">
        <f>RES_hhdet_in_fech!M67/RES_summary!M$21</f>
        <v>4.1840186510250552</v>
      </c>
      <c r="N67" s="177">
        <f>RES_hhdet_in_fech!N67/RES_summary!N$21</f>
        <v>4.0125915255767852</v>
      </c>
      <c r="O67" s="177">
        <f>RES_hhdet_in_fech!O67/RES_summary!O$21</f>
        <v>3.8293409979477575</v>
      </c>
      <c r="P67" s="177">
        <f>RES_hhdet_in_fech!P67/RES_summary!P$21</f>
        <v>3.7170333857840672</v>
      </c>
      <c r="Q67" s="177">
        <f>RES_hhdet_in_fech!Q67/RES_summary!Q$21</f>
        <v>3.7908895103315867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23.818647845841845</v>
      </c>
      <c r="D68" s="178">
        <f>RES_hhdet_in_fech!D68/RES_summary!D$21</f>
        <v>23.368118908851333</v>
      </c>
      <c r="E68" s="178">
        <f>RES_hhdet_in_fech!E68/RES_summary!E$21</f>
        <v>23.617651957753072</v>
      </c>
      <c r="F68" s="178">
        <f>RES_hhdet_in_fech!F68/RES_summary!F$21</f>
        <v>22.806693807612028</v>
      </c>
      <c r="G68" s="178">
        <f>RES_hhdet_in_fech!G68/RES_summary!G$21</f>
        <v>23.963043980759995</v>
      </c>
      <c r="H68" s="178">
        <f>RES_hhdet_in_fech!H68/RES_summary!H$21</f>
        <v>21.602327048546748</v>
      </c>
      <c r="I68" s="178">
        <f>RES_hhdet_in_fech!I68/RES_summary!I$21</f>
        <v>21.822766610038109</v>
      </c>
      <c r="J68" s="178">
        <f>RES_hhdet_in_fech!J68/RES_summary!J$21</f>
        <v>20.307067034008291</v>
      </c>
      <c r="K68" s="178">
        <f>RES_hhdet_in_fech!K68/RES_summary!K$21</f>
        <v>19.958199541339592</v>
      </c>
      <c r="L68" s="178">
        <f>RES_hhdet_in_fech!L68/RES_summary!L$21</f>
        <v>20.979338339163668</v>
      </c>
      <c r="M68" s="178">
        <f>RES_hhdet_in_fech!M68/RES_summary!M$21</f>
        <v>19.17614205812367</v>
      </c>
      <c r="N68" s="178">
        <f>RES_hhdet_in_fech!N68/RES_summary!N$21</f>
        <v>20.244316122541889</v>
      </c>
      <c r="O68" s="178">
        <f>RES_hhdet_in_fech!O68/RES_summary!O$21</f>
        <v>19.283851328738301</v>
      </c>
      <c r="P68" s="178">
        <f>RES_hhdet_in_fech!P68/RES_summary!P$21</f>
        <v>20.996153709489615</v>
      </c>
      <c r="Q68" s="178">
        <f>RES_hhdet_in_fech!Q68/RES_summary!Q$21</f>
        <v>18.996251023644184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24.119656712061051</v>
      </c>
      <c r="D69" s="183">
        <f>RES_hhdet_in_fech!D69/RES_summary!D$21</f>
        <v>23.518929996669851</v>
      </c>
      <c r="E69" s="183">
        <f>RES_hhdet_in_fech!E69/RES_summary!E$21</f>
        <v>23.040327022796745</v>
      </c>
      <c r="F69" s="183">
        <f>RES_hhdet_in_fech!F69/RES_summary!F$21</f>
        <v>22.677056795587632</v>
      </c>
      <c r="G69" s="183">
        <f>RES_hhdet_in_fech!G69/RES_summary!G$21</f>
        <v>22.220096498027281</v>
      </c>
      <c r="H69" s="183">
        <f>RES_hhdet_in_fech!H69/RES_summary!H$21</f>
        <v>21.912538290608538</v>
      </c>
      <c r="I69" s="183">
        <f>RES_hhdet_in_fech!I69/RES_summary!I$21</f>
        <v>22.365526399939483</v>
      </c>
      <c r="J69" s="183">
        <f>RES_hhdet_in_fech!J69/RES_summary!J$21</f>
        <v>20.729100713991425</v>
      </c>
      <c r="K69" s="183">
        <f>RES_hhdet_in_fech!K69/RES_summary!K$21</f>
        <v>21.180913668929243</v>
      </c>
      <c r="L69" s="183">
        <f>RES_hhdet_in_fech!L69/RES_summary!L$21</f>
        <v>21.620091090645712</v>
      </c>
      <c r="M69" s="183">
        <f>RES_hhdet_in_fech!M69/RES_summary!M$21</f>
        <v>20.279635501631368</v>
      </c>
      <c r="N69" s="183">
        <f>RES_hhdet_in_fech!N69/RES_summary!N$21</f>
        <v>20.598902894249438</v>
      </c>
      <c r="O69" s="183">
        <f>RES_hhdet_in_fech!O69/RES_summary!O$21</f>
        <v>20.53964092681808</v>
      </c>
      <c r="P69" s="183">
        <f>RES_hhdet_in_fech!P69/RES_summary!P$21</f>
        <v>20.319453013379576</v>
      </c>
      <c r="Q69" s="183">
        <f>RES_hhdet_in_fech!Q69/RES_summary!Q$21</f>
        <v>19.935165367559424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20.703140054550978</v>
      </c>
      <c r="D70" s="183">
        <f>RES_hhdet_in_fech!D70/RES_summary!D$21</f>
        <v>20.267582328767404</v>
      </c>
      <c r="E70" s="183">
        <f>RES_hhdet_in_fech!E70/RES_summary!E$21</f>
        <v>19.950276996399339</v>
      </c>
      <c r="F70" s="183">
        <f>RES_hhdet_in_fech!F70/RES_summary!F$21</f>
        <v>19.673744634104761</v>
      </c>
      <c r="G70" s="183">
        <f>RES_hhdet_in_fech!G70/RES_summary!G$21</f>
        <v>19.283193620462253</v>
      </c>
      <c r="H70" s="183">
        <f>RES_hhdet_in_fech!H70/RES_summary!H$21</f>
        <v>19.0882906907975</v>
      </c>
      <c r="I70" s="183">
        <f>RES_hhdet_in_fech!I70/RES_summary!I$21</f>
        <v>19.473490683874257</v>
      </c>
      <c r="J70" s="183">
        <f>RES_hhdet_in_fech!J70/RES_summary!J$21</f>
        <v>18.294857310058482</v>
      </c>
      <c r="K70" s="183">
        <f>RES_hhdet_in_fech!K70/RES_summary!K$21</f>
        <v>18.729896134087507</v>
      </c>
      <c r="L70" s="183">
        <f>RES_hhdet_in_fech!L70/RES_summary!L$21</f>
        <v>19.063031860204184</v>
      </c>
      <c r="M70" s="183">
        <f>RES_hhdet_in_fech!M70/RES_summary!M$21</f>
        <v>17.976363541311514</v>
      </c>
      <c r="N70" s="183">
        <f>RES_hhdet_in_fech!N70/RES_summary!N$21</f>
        <v>18.19388489849057</v>
      </c>
      <c r="O70" s="183">
        <f>RES_hhdet_in_fech!O70/RES_summary!O$21</f>
        <v>18.154620766718299</v>
      </c>
      <c r="P70" s="183">
        <f>RES_hhdet_in_fech!P70/RES_summary!P$21</f>
        <v>17.935491536094933</v>
      </c>
      <c r="Q70" s="183">
        <f>RES_hhdet_in_fech!Q70/RES_summary!Q$21</f>
        <v>17.580244865618464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15.965506072483617</v>
      </c>
      <c r="D71" s="182">
        <f>RES_hhdet_in_fech!D71/RES_summary!D$21</f>
        <v>15.602467602823802</v>
      </c>
      <c r="E71" s="182">
        <f>RES_hhdet_in_fech!E71/RES_summary!E$21</f>
        <v>15.331319124263826</v>
      </c>
      <c r="F71" s="182">
        <f>RES_hhdet_in_fech!F71/RES_summary!F$21</f>
        <v>15.092670833973326</v>
      </c>
      <c r="G71" s="182">
        <f>RES_hhdet_in_fech!G71/RES_summary!G$21</f>
        <v>14.757816028525136</v>
      </c>
      <c r="H71" s="182">
        <f>RES_hhdet_in_fech!H71/RES_summary!H$21</f>
        <v>14.584544558506073</v>
      </c>
      <c r="I71" s="182">
        <f>RES_hhdet_in_fech!I71/RES_summary!I$21</f>
        <v>14.990028169347761</v>
      </c>
      <c r="J71" s="182">
        <f>RES_hhdet_in_fech!J71/RES_summary!J$21</f>
        <v>13.807547590364546</v>
      </c>
      <c r="K71" s="182">
        <f>RES_hhdet_in_fech!K71/RES_summary!K$21</f>
        <v>14.230351680069097</v>
      </c>
      <c r="L71" s="182">
        <f>RES_hhdet_in_fech!L71/RES_summary!L$21</f>
        <v>14.518256852994655</v>
      </c>
      <c r="M71" s="182">
        <f>RES_hhdet_in_fech!M71/RES_summary!M$21</f>
        <v>13.571200837163405</v>
      </c>
      <c r="N71" s="182">
        <f>RES_hhdet_in_fech!N71/RES_summary!N$21</f>
        <v>13.791325221713139</v>
      </c>
      <c r="O71" s="182">
        <f>RES_hhdet_in_fech!O71/RES_summary!O$21</f>
        <v>13.75601867113633</v>
      </c>
      <c r="P71" s="182">
        <f>RES_hhdet_in_fech!P71/RES_summary!P$21</f>
        <v>13.58343487636993</v>
      </c>
      <c r="Q71" s="182">
        <f>RES_hhdet_in_fech!Q71/RES_summary!Q$21</f>
        <v>13.307147938967066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4.7376339820673632</v>
      </c>
      <c r="D72" s="181">
        <f>RES_hhdet_in_fech!D72/RES_summary!D$21</f>
        <v>4.6651147259436039</v>
      </c>
      <c r="E72" s="181">
        <f>RES_hhdet_in_fech!E72/RES_summary!E$21</f>
        <v>4.6189578721355122</v>
      </c>
      <c r="F72" s="181">
        <f>RES_hhdet_in_fech!F72/RES_summary!F$21</f>
        <v>4.5810738001314348</v>
      </c>
      <c r="G72" s="181">
        <f>RES_hhdet_in_fech!G72/RES_summary!G$21</f>
        <v>4.525377591937116</v>
      </c>
      <c r="H72" s="181">
        <f>RES_hhdet_in_fech!H72/RES_summary!H$21</f>
        <v>4.5037461322914281</v>
      </c>
      <c r="I72" s="181">
        <f>RES_hhdet_in_fech!I72/RES_summary!I$21</f>
        <v>4.4834625145265008</v>
      </c>
      <c r="J72" s="181">
        <f>RES_hhdet_in_fech!J72/RES_summary!J$21</f>
        <v>4.4873097196939353</v>
      </c>
      <c r="K72" s="181">
        <f>RES_hhdet_in_fech!K72/RES_summary!K$21</f>
        <v>4.4995444540184124</v>
      </c>
      <c r="L72" s="181">
        <f>RES_hhdet_in_fech!L72/RES_summary!L$21</f>
        <v>4.5447750072095268</v>
      </c>
      <c r="M72" s="181">
        <f>RES_hhdet_in_fech!M72/RES_summary!M$21</f>
        <v>4.4051627041481121</v>
      </c>
      <c r="N72" s="181">
        <f>RES_hhdet_in_fech!N72/RES_summary!N$21</f>
        <v>4.4025596767774289</v>
      </c>
      <c r="O72" s="181">
        <f>RES_hhdet_in_fech!O72/RES_summary!O$21</f>
        <v>4.3986020955819676</v>
      </c>
      <c r="P72" s="181">
        <f>RES_hhdet_in_fech!P72/RES_summary!P$21</f>
        <v>4.3520566597249974</v>
      </c>
      <c r="Q72" s="181">
        <f>RES_hhdet_in_fech!Q72/RES_summary!Q$21</f>
        <v>4.2730969266513936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0</v>
      </c>
      <c r="D73" s="180">
        <f>RES_hhdet_in_fech!D73/RES_summary!D$21</f>
        <v>25.693713285792022</v>
      </c>
      <c r="E73" s="180">
        <f>RES_hhdet_in_fech!E73/RES_summary!E$21</f>
        <v>24.413790832519677</v>
      </c>
      <c r="F73" s="180">
        <f>RES_hhdet_in_fech!F73/RES_summary!F$21</f>
        <v>25.534232628269564</v>
      </c>
      <c r="G73" s="180">
        <f>RES_hhdet_in_fech!G73/RES_summary!G$21</f>
        <v>26.211501051356215</v>
      </c>
      <c r="H73" s="180">
        <f>RES_hhdet_in_fech!H73/RES_summary!H$21</f>
        <v>0</v>
      </c>
      <c r="I73" s="180">
        <f>RES_hhdet_in_fech!I73/RES_summary!I$21</f>
        <v>22.792120969013574</v>
      </c>
      <c r="J73" s="180">
        <f>RES_hhdet_in_fech!J73/RES_summary!J$21</f>
        <v>0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19.068624929637416</v>
      </c>
      <c r="N73" s="180">
        <f>RES_hhdet_in_fech!N73/RES_summary!N$21</f>
        <v>22.128939608475996</v>
      </c>
      <c r="O73" s="180">
        <f>RES_hhdet_in_fech!O73/RES_summary!O$21</f>
        <v>0</v>
      </c>
      <c r="P73" s="180">
        <f>RES_hhdet_in_fech!P73/RES_summary!P$21</f>
        <v>23.542833806972087</v>
      </c>
      <c r="Q73" s="180">
        <f>RES_hhdet_in_fech!Q73/RES_summary!Q$21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21.987363738599452</v>
      </c>
      <c r="E74" s="179">
        <f>RES_hhdet_in_fech!E74/RES_summary!E$21</f>
        <v>20.915087658584902</v>
      </c>
      <c r="F74" s="179">
        <f>RES_hhdet_in_fech!F74/RES_summary!F$21</f>
        <v>21.694115323273142</v>
      </c>
      <c r="G74" s="179">
        <f>RES_hhdet_in_fech!G74/RES_summary!G$21</f>
        <v>21.932620066004215</v>
      </c>
      <c r="H74" s="179">
        <f>RES_hhdet_in_fech!H74/RES_summary!H$21</f>
        <v>0</v>
      </c>
      <c r="I74" s="179">
        <f>RES_hhdet_in_fech!I74/RES_summary!I$21</f>
        <v>19.356130265673958</v>
      </c>
      <c r="J74" s="179">
        <f>RES_hhdet_in_fech!J74/RES_summary!J$21</f>
        <v>0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17.034509621774362</v>
      </c>
      <c r="N74" s="179">
        <f>RES_hhdet_in_fech!N74/RES_summary!N$21</f>
        <v>19.065113500991188</v>
      </c>
      <c r="O74" s="179">
        <f>RES_hhdet_in_fech!O74/RES_summary!O$21</f>
        <v>0</v>
      </c>
      <c r="P74" s="179">
        <f>RES_hhdet_in_fech!P74/RES_summary!P$21</f>
        <v>19.778815895629073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17.357789336057689</v>
      </c>
      <c r="E75" s="177">
        <f>RES_hhdet_in_fech!E75/RES_summary!E$21</f>
        <v>16.27771096253899</v>
      </c>
      <c r="F75" s="177">
        <f>RES_hhdet_in_fech!F75/RES_summary!F$21</f>
        <v>17.07362179382573</v>
      </c>
      <c r="G75" s="177">
        <f>RES_hhdet_in_fech!G75/RES_summary!G$21</f>
        <v>17.353093535119683</v>
      </c>
      <c r="H75" s="177">
        <f>RES_hhdet_in_fech!H75/RES_summary!H$21</f>
        <v>0</v>
      </c>
      <c r="I75" s="177">
        <f>RES_hhdet_in_fech!I75/RES_summary!I$21</f>
        <v>14.892059145091039</v>
      </c>
      <c r="J75" s="177">
        <f>RES_hhdet_in_fech!J75/RES_summary!J$21</f>
        <v>0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12.574183962707931</v>
      </c>
      <c r="N75" s="177">
        <f>RES_hhdet_in_fech!N75/RES_summary!N$21</f>
        <v>14.586796427145597</v>
      </c>
      <c r="O75" s="177">
        <f>RES_hhdet_in_fech!O75/RES_summary!O$21</f>
        <v>0</v>
      </c>
      <c r="P75" s="177">
        <f>RES_hhdet_in_fech!P75/RES_summary!P$21</f>
        <v>15.35804065160238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4.6295744025417704</v>
      </c>
      <c r="E76" s="177">
        <f>RES_hhdet_in_fech!E76/RES_summary!E$21</f>
        <v>4.637376696045914</v>
      </c>
      <c r="F76" s="177">
        <f>RES_hhdet_in_fech!F76/RES_summary!F$21</f>
        <v>4.6204935294474136</v>
      </c>
      <c r="G76" s="177">
        <f>RES_hhdet_in_fech!G76/RES_summary!G$21</f>
        <v>4.5795265308845332</v>
      </c>
      <c r="H76" s="177">
        <f>RES_hhdet_in_fech!H76/RES_summary!H$21</f>
        <v>0</v>
      </c>
      <c r="I76" s="177">
        <f>RES_hhdet_in_fech!I76/RES_summary!I$21</f>
        <v>4.4640711205829193</v>
      </c>
      <c r="J76" s="177">
        <f>RES_hhdet_in_fech!J76/RES_summary!J$21</f>
        <v>0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4.4603256590664335</v>
      </c>
      <c r="N76" s="177">
        <f>RES_hhdet_in_fech!N76/RES_summary!N$21</f>
        <v>4.4783170738455924</v>
      </c>
      <c r="O76" s="177">
        <f>RES_hhdet_in_fech!O76/RES_summary!O$21</f>
        <v>0</v>
      </c>
      <c r="P76" s="177">
        <f>RES_hhdet_in_fech!P76/RES_summary!P$21</f>
        <v>4.4207752440266948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10.025838348382697</v>
      </c>
      <c r="D77" s="178">
        <f>RES_hhdet_in_fech!D77/RES_summary!D$21</f>
        <v>9.7187650744778793</v>
      </c>
      <c r="E77" s="178">
        <f>RES_hhdet_in_fech!E77/RES_summary!E$21</f>
        <v>8.5088222514664107</v>
      </c>
      <c r="F77" s="178">
        <f>RES_hhdet_in_fech!F77/RES_summary!F$21</f>
        <v>9.2090903951993415</v>
      </c>
      <c r="G77" s="178">
        <f>RES_hhdet_in_fech!G77/RES_summary!G$21</f>
        <v>8.825265716815613</v>
      </c>
      <c r="H77" s="178">
        <f>RES_hhdet_in_fech!H77/RES_summary!H$21</f>
        <v>9.5058953401733426</v>
      </c>
      <c r="I77" s="178">
        <f>RES_hhdet_in_fech!I77/RES_summary!I$21</f>
        <v>9.6041167836642174</v>
      </c>
      <c r="J77" s="178">
        <f>RES_hhdet_in_fech!J77/RES_summary!J$21</f>
        <v>8.673023692180351</v>
      </c>
      <c r="K77" s="178">
        <f>RES_hhdet_in_fech!K77/RES_summary!K$21</f>
        <v>9.1997763942530266</v>
      </c>
      <c r="L77" s="178">
        <f>RES_hhdet_in_fech!L77/RES_summary!L$21</f>
        <v>9.506228799264699</v>
      </c>
      <c r="M77" s="178">
        <f>RES_hhdet_in_fech!M77/RES_summary!M$21</f>
        <v>9.0175593226498556</v>
      </c>
      <c r="N77" s="178">
        <f>RES_hhdet_in_fech!N77/RES_summary!N$21</f>
        <v>8.3930252721644756</v>
      </c>
      <c r="O77" s="178">
        <f>RES_hhdet_in_fech!O77/RES_summary!O$21</f>
        <v>8.9659937812114787</v>
      </c>
      <c r="P77" s="178">
        <f>RES_hhdet_in_fech!P77/RES_summary!P$21</f>
        <v>8.9140313694288</v>
      </c>
      <c r="Q77" s="178">
        <f>RES_hhdet_in_fech!Q77/RES_summary!Q$21</f>
        <v>9.1034530840071799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10.025838348382697</v>
      </c>
      <c r="D78" s="177">
        <f>RES_hhdet_in_fech!D78/RES_summary!D$21</f>
        <v>9.7187650744778793</v>
      </c>
      <c r="E78" s="177">
        <f>RES_hhdet_in_fech!E78/RES_summary!E$21</f>
        <v>9.4709143309292596</v>
      </c>
      <c r="F78" s="177">
        <f>RES_hhdet_in_fech!F78/RES_summary!F$21</f>
        <v>9.5667879874961557</v>
      </c>
      <c r="G78" s="177">
        <f>RES_hhdet_in_fech!G78/RES_summary!G$21</f>
        <v>9.4674078874113121</v>
      </c>
      <c r="H78" s="177">
        <f>RES_hhdet_in_fech!H78/RES_summary!H$21</f>
        <v>9.5058953401733426</v>
      </c>
      <c r="I78" s="177">
        <f>RES_hhdet_in_fech!I78/RES_summary!I$21</f>
        <v>9.6041167836642174</v>
      </c>
      <c r="J78" s="177">
        <f>RES_hhdet_in_fech!J78/RES_summary!J$21</f>
        <v>8.9732554785083849</v>
      </c>
      <c r="K78" s="177">
        <f>RES_hhdet_in_fech!K78/RES_summary!K$21</f>
        <v>9.3090392631040046</v>
      </c>
      <c r="L78" s="177">
        <f>RES_hhdet_in_fech!L78/RES_summary!L$21</f>
        <v>9.506228799264699</v>
      </c>
      <c r="M78" s="177">
        <f>RES_hhdet_in_fech!M78/RES_summary!M$21</f>
        <v>9.0175593226498556</v>
      </c>
      <c r="N78" s="177">
        <f>RES_hhdet_in_fech!N78/RES_summary!N$21</f>
        <v>9.0952406712439089</v>
      </c>
      <c r="O78" s="177">
        <f>RES_hhdet_in_fech!O78/RES_summary!O$21</f>
        <v>9.0638563597833723</v>
      </c>
      <c r="P78" s="177">
        <f>RES_hhdet_in_fech!P78/RES_summary!P$21</f>
        <v>8.9140313694288</v>
      </c>
      <c r="Q78" s="177">
        <f>RES_hhdet_in_fech!Q78/RES_summary!Q$21</f>
        <v>9.1034530840071799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0</v>
      </c>
      <c r="D79" s="176">
        <f>RES_hhdet_in_fech!D79/RES_summary!D$21</f>
        <v>0</v>
      </c>
      <c r="E79" s="176">
        <f>RES_hhdet_in_fech!E79/RES_summary!E$21</f>
        <v>7.7714223201041515</v>
      </c>
      <c r="F79" s="176">
        <f>RES_hhdet_in_fech!F79/RES_summary!F$21</f>
        <v>7.8135056932351743</v>
      </c>
      <c r="G79" s="176">
        <f>RES_hhdet_in_fech!G79/RES_summary!G$21</f>
        <v>8.0498906488313047</v>
      </c>
      <c r="H79" s="176">
        <f>RES_hhdet_in_fech!H79/RES_summary!H$21</f>
        <v>0</v>
      </c>
      <c r="I79" s="176">
        <f>RES_hhdet_in_fech!I79/RES_summary!I$21</f>
        <v>0</v>
      </c>
      <c r="J79" s="176">
        <f>RES_hhdet_in_fech!J79/RES_summary!J$21</f>
        <v>6.7171353305373618</v>
      </c>
      <c r="K79" s="176">
        <f>RES_hhdet_in_fech!K79/RES_summary!K$21</f>
        <v>6.7548526531148214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6.8029819237706199</v>
      </c>
      <c r="O79" s="176">
        <f>RES_hhdet_in_fech!O79/RES_summary!O$21</f>
        <v>7.0166106098438856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227.95076382691423</v>
      </c>
      <c r="D81" s="184">
        <f>RES_hhdet_in_fech!D81/RES_summary!D$21</f>
        <v>198.01859609014494</v>
      </c>
      <c r="E81" s="184">
        <f>RES_hhdet_in_fech!E81/RES_summary!E$21</f>
        <v>226.65875269269071</v>
      </c>
      <c r="F81" s="184">
        <f>RES_hhdet_in_fech!F81/RES_summary!F$21</f>
        <v>214.38857102927182</v>
      </c>
      <c r="G81" s="184">
        <f>RES_hhdet_in_fech!G81/RES_summary!G$21</f>
        <v>206.50575313305725</v>
      </c>
      <c r="H81" s="184">
        <f>RES_hhdet_in_fech!H81/RES_summary!H$21</f>
        <v>167.72212913240747</v>
      </c>
      <c r="I81" s="184">
        <f>RES_hhdet_in_fech!I81/RES_summary!I$21</f>
        <v>178.64054041350948</v>
      </c>
      <c r="J81" s="184">
        <f>RES_hhdet_in_fech!J81/RES_summary!J$21</f>
        <v>180.30879004876934</v>
      </c>
      <c r="K81" s="184">
        <f>RES_hhdet_in_fech!K81/RES_summary!K$21</f>
        <v>170.88887942436412</v>
      </c>
      <c r="L81" s="184">
        <f>RES_hhdet_in_fech!L81/RES_summary!L$21</f>
        <v>191.57100011035556</v>
      </c>
      <c r="M81" s="184">
        <f>RES_hhdet_in_fech!M81/RES_summary!M$21</f>
        <v>136.5631950071047</v>
      </c>
      <c r="N81" s="184">
        <f>RES_hhdet_in_fech!N81/RES_summary!N$21</f>
        <v>165.76951878994331</v>
      </c>
      <c r="O81" s="184">
        <f>RES_hhdet_in_fech!O81/RES_summary!O$21</f>
        <v>170.65570408469122</v>
      </c>
      <c r="P81" s="184">
        <f>RES_hhdet_in_fech!P81/RES_summary!P$21</f>
        <v>130.35001980819865</v>
      </c>
      <c r="Q81" s="184">
        <f>RES_hhdet_in_fech!Q81/RES_summary!Q$21</f>
        <v>148.86501822977309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186.94652289243496</v>
      </c>
      <c r="D82" s="178">
        <f>RES_hhdet_in_fech!D82/RES_summary!D$21</f>
        <v>158.18509755115898</v>
      </c>
      <c r="E82" s="178">
        <f>RES_hhdet_in_fech!E82/RES_summary!E$21</f>
        <v>187.0063867874797</v>
      </c>
      <c r="F82" s="178">
        <f>RES_hhdet_in_fech!F82/RES_summary!F$21</f>
        <v>175.27989529452555</v>
      </c>
      <c r="G82" s="178">
        <f>RES_hhdet_in_fech!G82/RES_summary!G$21</f>
        <v>166.85990475389539</v>
      </c>
      <c r="H82" s="178">
        <f>RES_hhdet_in_fech!H82/RES_summary!H$21</f>
        <v>130.59169382566151</v>
      </c>
      <c r="I82" s="178">
        <f>RES_hhdet_in_fech!I82/RES_summary!I$21</f>
        <v>141.31026350363561</v>
      </c>
      <c r="J82" s="178">
        <f>RES_hhdet_in_fech!J82/RES_summary!J$21</f>
        <v>139.62688340811877</v>
      </c>
      <c r="K82" s="178">
        <f>RES_hhdet_in_fech!K82/RES_summary!K$21</f>
        <v>134.05739844193187</v>
      </c>
      <c r="L82" s="178">
        <f>RES_hhdet_in_fech!L82/RES_summary!L$21</f>
        <v>154.14881551047114</v>
      </c>
      <c r="M82" s="178">
        <f>RES_hhdet_in_fech!M82/RES_summary!M$21</f>
        <v>105.76867974016506</v>
      </c>
      <c r="N82" s="178">
        <f>RES_hhdet_in_fech!N82/RES_summary!N$21</f>
        <v>130.32990794220422</v>
      </c>
      <c r="O82" s="178">
        <f>RES_hhdet_in_fech!O82/RES_summary!O$21</f>
        <v>138.67073665486674</v>
      </c>
      <c r="P82" s="178">
        <f>RES_hhdet_in_fech!P82/RES_summary!P$21</f>
        <v>98.562162052338195</v>
      </c>
      <c r="Q82" s="178">
        <f>RES_hhdet_in_fech!Q82/RES_summary!Q$21</f>
        <v>114.97227850255649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185.74089957904988</v>
      </c>
      <c r="D83" s="177">
        <f>RES_hhdet_in_fech!D83/RES_summary!D$21</f>
        <v>156.40959911044845</v>
      </c>
      <c r="E83" s="177">
        <f>RES_hhdet_in_fech!E83/RES_summary!E$21</f>
        <v>185.13306961365319</v>
      </c>
      <c r="F83" s="177">
        <f>RES_hhdet_in_fech!F83/RES_summary!F$21</f>
        <v>173.35249969685293</v>
      </c>
      <c r="G83" s="177">
        <f>RES_hhdet_in_fech!G83/RES_summary!G$21</f>
        <v>165.00463995812203</v>
      </c>
      <c r="H83" s="177">
        <f>RES_hhdet_in_fech!H83/RES_summary!H$21</f>
        <v>129.48853258428198</v>
      </c>
      <c r="I83" s="177">
        <f>RES_hhdet_in_fech!I83/RES_summary!I$21</f>
        <v>140.03093719969473</v>
      </c>
      <c r="J83" s="177">
        <f>RES_hhdet_in_fech!J83/RES_summary!J$21</f>
        <v>139.09278944069223</v>
      </c>
      <c r="K83" s="177">
        <f>RES_hhdet_in_fech!K83/RES_summary!K$21</f>
        <v>133.46851182664901</v>
      </c>
      <c r="L83" s="177">
        <f>RES_hhdet_in_fech!L83/RES_summary!L$21</f>
        <v>153.7472504884206</v>
      </c>
      <c r="M83" s="177">
        <f>RES_hhdet_in_fech!M83/RES_summary!M$21</f>
        <v>105.47987959736282</v>
      </c>
      <c r="N83" s="177">
        <f>RES_hhdet_in_fech!N83/RES_summary!N$21</f>
        <v>129.75403516487174</v>
      </c>
      <c r="O83" s="177">
        <f>RES_hhdet_in_fech!O83/RES_summary!O$21</f>
        <v>138.09052436743252</v>
      </c>
      <c r="P83" s="177">
        <f>RES_hhdet_in_fech!P83/RES_summary!P$21</f>
        <v>97.988984998395765</v>
      </c>
      <c r="Q83" s="177">
        <f>RES_hhdet_in_fech!Q83/RES_summary!Q$21</f>
        <v>114.35937780062245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1.2056233133850633</v>
      </c>
      <c r="D84" s="177">
        <f>RES_hhdet_in_fech!D84/RES_summary!D$21</f>
        <v>1.7754984407105403</v>
      </c>
      <c r="E84" s="177">
        <f>RES_hhdet_in_fech!E84/RES_summary!E$21</f>
        <v>1.8733171738264982</v>
      </c>
      <c r="F84" s="177">
        <f>RES_hhdet_in_fech!F84/RES_summary!F$21</f>
        <v>1.9273955976726038</v>
      </c>
      <c r="G84" s="177">
        <f>RES_hhdet_in_fech!G84/RES_summary!G$21</f>
        <v>1.855264795773345</v>
      </c>
      <c r="H84" s="177">
        <f>RES_hhdet_in_fech!H84/RES_summary!H$21</f>
        <v>1.1031612413795402</v>
      </c>
      <c r="I84" s="177">
        <f>RES_hhdet_in_fech!I84/RES_summary!I$21</f>
        <v>1.2793263039409091</v>
      </c>
      <c r="J84" s="177">
        <f>RES_hhdet_in_fech!J84/RES_summary!J$21</f>
        <v>0.5340939674265589</v>
      </c>
      <c r="K84" s="177">
        <f>RES_hhdet_in_fech!K84/RES_summary!K$21</f>
        <v>0.58888661528284003</v>
      </c>
      <c r="L84" s="177">
        <f>RES_hhdet_in_fech!L84/RES_summary!L$21</f>
        <v>0.40156502205053696</v>
      </c>
      <c r="M84" s="177">
        <f>RES_hhdet_in_fech!M84/RES_summary!M$21</f>
        <v>0.28880014280223004</v>
      </c>
      <c r="N84" s="177">
        <f>RES_hhdet_in_fech!N84/RES_summary!N$21</f>
        <v>0.57587277733249076</v>
      </c>
      <c r="O84" s="177">
        <f>RES_hhdet_in_fech!O84/RES_summary!O$21</f>
        <v>0.58021228743422482</v>
      </c>
      <c r="P84" s="177">
        <f>RES_hhdet_in_fech!P84/RES_summary!P$21</f>
        <v>0.57317705394243124</v>
      </c>
      <c r="Q84" s="177">
        <f>RES_hhdet_in_fech!Q84/RES_summary!Q$21</f>
        <v>0.612900701934041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6.5576163951324524</v>
      </c>
      <c r="D85" s="178">
        <f>RES_hhdet_in_fech!D85/RES_summary!D$21</f>
        <v>6.2642174743081576</v>
      </c>
      <c r="E85" s="178">
        <f>RES_hhdet_in_fech!E85/RES_summary!E$21</f>
        <v>5.9688600797342239</v>
      </c>
      <c r="F85" s="178">
        <f>RES_hhdet_in_fech!F85/RES_summary!F$21</f>
        <v>5.6757038686563446</v>
      </c>
      <c r="G85" s="178">
        <f>RES_hhdet_in_fech!G85/RES_summary!G$21</f>
        <v>5.4167901026194949</v>
      </c>
      <c r="H85" s="178">
        <f>RES_hhdet_in_fech!H85/RES_summary!H$21</f>
        <v>5.1457717595597678</v>
      </c>
      <c r="I85" s="178">
        <f>RES_hhdet_in_fech!I85/RES_summary!I$21</f>
        <v>4.9310351160751331</v>
      </c>
      <c r="J85" s="178">
        <f>RES_hhdet_in_fech!J85/RES_summary!J$21</f>
        <v>5.2127709025162119</v>
      </c>
      <c r="K85" s="178">
        <f>RES_hhdet_in_fech!K85/RES_summary!K$21</f>
        <v>4.9673184155863943</v>
      </c>
      <c r="L85" s="178">
        <f>RES_hhdet_in_fech!L85/RES_summary!L$21</f>
        <v>4.4849343993475888</v>
      </c>
      <c r="M85" s="178">
        <f>RES_hhdet_in_fech!M85/RES_summary!M$21</f>
        <v>4.2545446362546206</v>
      </c>
      <c r="N85" s="178">
        <f>RES_hhdet_in_fech!N85/RES_summary!N$21</f>
        <v>4.0754359073807178</v>
      </c>
      <c r="O85" s="178">
        <f>RES_hhdet_in_fech!O85/RES_summary!O$21</f>
        <v>3.8381994049788744</v>
      </c>
      <c r="P85" s="178">
        <f>RES_hhdet_in_fech!P85/RES_summary!P$21</f>
        <v>3.7229043625453682</v>
      </c>
      <c r="Q85" s="178">
        <f>RES_hhdet_in_fech!Q85/RES_summary!Q$21</f>
        <v>3.7897821779766332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6.5576163951324524</v>
      </c>
      <c r="D86" s="177">
        <f>RES_hhdet_in_fech!D86/RES_summary!D$21</f>
        <v>6.2642174743081576</v>
      </c>
      <c r="E86" s="177">
        <f>RES_hhdet_in_fech!E86/RES_summary!E$21</f>
        <v>5.9688600797342239</v>
      </c>
      <c r="F86" s="177">
        <f>RES_hhdet_in_fech!F86/RES_summary!F$21</f>
        <v>5.6757038686563446</v>
      </c>
      <c r="G86" s="177">
        <f>RES_hhdet_in_fech!G86/RES_summary!G$21</f>
        <v>5.4167901026194949</v>
      </c>
      <c r="H86" s="177">
        <f>RES_hhdet_in_fech!H86/RES_summary!H$21</f>
        <v>5.1457717595597678</v>
      </c>
      <c r="I86" s="177">
        <f>RES_hhdet_in_fech!I86/RES_summary!I$21</f>
        <v>4.9310351160751331</v>
      </c>
      <c r="J86" s="177">
        <f>RES_hhdet_in_fech!J86/RES_summary!J$21</f>
        <v>5.2127709025162119</v>
      </c>
      <c r="K86" s="177">
        <f>RES_hhdet_in_fech!K86/RES_summary!K$21</f>
        <v>4.9673184155863943</v>
      </c>
      <c r="L86" s="177">
        <f>RES_hhdet_in_fech!L86/RES_summary!L$21</f>
        <v>4.4849343993475888</v>
      </c>
      <c r="M86" s="177">
        <f>RES_hhdet_in_fech!M86/RES_summary!M$21</f>
        <v>4.2545446362546206</v>
      </c>
      <c r="N86" s="177">
        <f>RES_hhdet_in_fech!N86/RES_summary!N$21</f>
        <v>4.0754359073807178</v>
      </c>
      <c r="O86" s="177">
        <f>RES_hhdet_in_fech!O86/RES_summary!O$21</f>
        <v>3.8381994049788744</v>
      </c>
      <c r="P86" s="177">
        <f>RES_hhdet_in_fech!P86/RES_summary!P$21</f>
        <v>3.7229043625453682</v>
      </c>
      <c r="Q86" s="177">
        <f>RES_hhdet_in_fech!Q86/RES_summary!Q$21</f>
        <v>3.7897821779766332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27.440372324286233</v>
      </c>
      <c r="D87" s="178">
        <f>RES_hhdet_in_fech!D87/RES_summary!D$21</f>
        <v>26.140722003161589</v>
      </c>
      <c r="E87" s="178">
        <f>RES_hhdet_in_fech!E87/RES_summary!E$21</f>
        <v>25.938391225065647</v>
      </c>
      <c r="F87" s="178">
        <f>RES_hhdet_in_fech!F87/RES_summary!F$21</f>
        <v>25.651709871738266</v>
      </c>
      <c r="G87" s="178">
        <f>RES_hhdet_in_fech!G87/RES_summary!G$21</f>
        <v>26.215081242129337</v>
      </c>
      <c r="H87" s="178">
        <f>RES_hhdet_in_fech!H87/RES_summary!H$21</f>
        <v>24.437730678835276</v>
      </c>
      <c r="I87" s="178">
        <f>RES_hhdet_in_fech!I87/RES_summary!I$21</f>
        <v>24.899340761279415</v>
      </c>
      <c r="J87" s="178">
        <f>RES_hhdet_in_fech!J87/RES_summary!J$21</f>
        <v>25.288886149689887</v>
      </c>
      <c r="K87" s="178">
        <f>RES_hhdet_in_fech!K87/RES_summary!K$21</f>
        <v>25.107109771558942</v>
      </c>
      <c r="L87" s="178">
        <f>RES_hhdet_in_fech!L87/RES_summary!L$21</f>
        <v>26.149067673489313</v>
      </c>
      <c r="M87" s="178">
        <f>RES_hhdet_in_fech!M87/RES_summary!M$21</f>
        <v>20.192577462249147</v>
      </c>
      <c r="N87" s="178">
        <f>RES_hhdet_in_fech!N87/RES_summary!N$21</f>
        <v>24.535334611060946</v>
      </c>
      <c r="O87" s="178">
        <f>RES_hhdet_in_fech!O87/RES_summary!O$21</f>
        <v>21.122849914935454</v>
      </c>
      <c r="P87" s="178">
        <f>RES_hhdet_in_fech!P87/RES_summary!P$21</f>
        <v>20.724750789977254</v>
      </c>
      <c r="Q87" s="178">
        <f>RES_hhdet_in_fech!Q87/RES_summary!Q$21</f>
        <v>22.080092024051879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28.18270062225082</v>
      </c>
      <c r="D88" s="183">
        <f>RES_hhdet_in_fech!D88/RES_summary!D$21</f>
        <v>27.584629700522164</v>
      </c>
      <c r="E88" s="183">
        <f>RES_hhdet_in_fech!E88/RES_summary!E$21</f>
        <v>27.503587120584708</v>
      </c>
      <c r="F88" s="183">
        <f>RES_hhdet_in_fech!F88/RES_summary!F$21</f>
        <v>27.223837773461835</v>
      </c>
      <c r="G88" s="183">
        <f>RES_hhdet_in_fech!G88/RES_summary!G$21</f>
        <v>26.818907784200871</v>
      </c>
      <c r="H88" s="183">
        <f>RES_hhdet_in_fech!H88/RES_summary!H$21</f>
        <v>27.003065234854915</v>
      </c>
      <c r="I88" s="183">
        <f>RES_hhdet_in_fech!I88/RES_summary!I$21</f>
        <v>27.166756281265695</v>
      </c>
      <c r="J88" s="183">
        <f>RES_hhdet_in_fech!J88/RES_summary!J$21</f>
        <v>27.372094173826834</v>
      </c>
      <c r="K88" s="183">
        <f>RES_hhdet_in_fech!K88/RES_summary!K$21</f>
        <v>26.971692115740041</v>
      </c>
      <c r="L88" s="183">
        <f>RES_hhdet_in_fech!L88/RES_summary!L$21</f>
        <v>26.990360192800239</v>
      </c>
      <c r="M88" s="183">
        <f>RES_hhdet_in_fech!M88/RES_summary!M$21</f>
        <v>26.206885618337076</v>
      </c>
      <c r="N88" s="183">
        <f>RES_hhdet_in_fech!N88/RES_summary!N$21</f>
        <v>26.118535360470613</v>
      </c>
      <c r="O88" s="183">
        <f>RES_hhdet_in_fech!O88/RES_summary!O$21</f>
        <v>0</v>
      </c>
      <c r="P88" s="183">
        <f>RES_hhdet_in_fech!P88/RES_summary!P$21</f>
        <v>0</v>
      </c>
      <c r="Q88" s="183">
        <f>RES_hhdet_in_fech!Q88/RES_summary!Q$21</f>
        <v>24.995301249636082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24.296200248611399</v>
      </c>
      <c r="D89" s="183">
        <f>RES_hhdet_in_fech!D89/RES_summary!D$21</f>
        <v>23.882258145431177</v>
      </c>
      <c r="E89" s="183">
        <f>RES_hhdet_in_fech!E89/RES_summary!E$21</f>
        <v>23.821933004573602</v>
      </c>
      <c r="F89" s="183">
        <f>RES_hhdet_in_fech!F89/RES_summary!F$21</f>
        <v>23.500386087820779</v>
      </c>
      <c r="G89" s="183">
        <f>RES_hhdet_in_fech!G89/RES_summary!G$21</f>
        <v>23.035330254646212</v>
      </c>
      <c r="H89" s="183">
        <f>RES_hhdet_in_fech!H89/RES_summary!H$21</f>
        <v>22.878126926335245</v>
      </c>
      <c r="I89" s="183">
        <f>RES_hhdet_in_fech!I89/RES_summary!I$21</f>
        <v>22.664862893530344</v>
      </c>
      <c r="J89" s="183">
        <f>RES_hhdet_in_fech!J89/RES_summary!J$21</f>
        <v>22.660984197928574</v>
      </c>
      <c r="K89" s="183">
        <f>RES_hhdet_in_fech!K89/RES_summary!K$21</f>
        <v>22.384273864023079</v>
      </c>
      <c r="L89" s="183">
        <f>RES_hhdet_in_fech!L89/RES_summary!L$21</f>
        <v>22.409714966745874</v>
      </c>
      <c r="M89" s="183">
        <f>RES_hhdet_in_fech!M89/RES_summary!M$21</f>
        <v>21.747324878712245</v>
      </c>
      <c r="N89" s="183">
        <f>RES_hhdet_in_fech!N89/RES_summary!N$21</f>
        <v>21.656525834808228</v>
      </c>
      <c r="O89" s="183">
        <f>RES_hhdet_in_fech!O89/RES_summary!O$21</f>
        <v>21.559357875207901</v>
      </c>
      <c r="P89" s="183">
        <f>RES_hhdet_in_fech!P89/RES_summary!P$21</f>
        <v>21.179901202926072</v>
      </c>
      <c r="Q89" s="183">
        <f>RES_hhdet_in_fech!Q89/RES_summary!Q$21</f>
        <v>20.783411239506179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19.63504544314786</v>
      </c>
      <c r="D90" s="182">
        <f>RES_hhdet_in_fech!D90/RES_summary!D$21</f>
        <v>19.27232554470676</v>
      </c>
      <c r="E90" s="182">
        <f>RES_hhdet_in_fech!E90/RES_summary!E$21</f>
        <v>19.195445142952888</v>
      </c>
      <c r="F90" s="182">
        <f>RES_hhdet_in_fech!F90/RES_summary!F$21</f>
        <v>18.908881851233801</v>
      </c>
      <c r="G90" s="182">
        <f>RES_hhdet_in_fech!G90/RES_summary!G$21</f>
        <v>18.497588533049726</v>
      </c>
      <c r="H90" s="182">
        <f>RES_hhdet_in_fech!H90/RES_summary!H$21</f>
        <v>18.345932641009611</v>
      </c>
      <c r="I90" s="182">
        <f>RES_hhdet_in_fech!I90/RES_summary!I$21</f>
        <v>18.147537238398311</v>
      </c>
      <c r="J90" s="182">
        <f>RES_hhdet_in_fech!J90/RES_summary!J$21</f>
        <v>18.116201711384932</v>
      </c>
      <c r="K90" s="182">
        <f>RES_hhdet_in_fech!K90/RES_summary!K$21</f>
        <v>17.86520184795593</v>
      </c>
      <c r="L90" s="182">
        <f>RES_hhdet_in_fech!L90/RES_summary!L$21</f>
        <v>17.857674975957295</v>
      </c>
      <c r="M90" s="182">
        <f>RES_hhdet_in_fech!M90/RES_summary!M$21</f>
        <v>17.317596403827235</v>
      </c>
      <c r="N90" s="182">
        <f>RES_hhdet_in_fech!N90/RES_summary!N$21</f>
        <v>17.226517498589221</v>
      </c>
      <c r="O90" s="182">
        <f>RES_hhdet_in_fech!O90/RES_summary!O$21</f>
        <v>17.136851163095454</v>
      </c>
      <c r="P90" s="182">
        <f>RES_hhdet_in_fech!P90/RES_summary!P$21</f>
        <v>16.799150478426757</v>
      </c>
      <c r="Q90" s="182">
        <f>RES_hhdet_in_fech!Q90/RES_summary!Q$21</f>
        <v>16.47218809660734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4.6611548054635383</v>
      </c>
      <c r="D91" s="181">
        <f>RES_hhdet_in_fech!D91/RES_summary!D$21</f>
        <v>4.6099326007244104</v>
      </c>
      <c r="E91" s="181">
        <f>RES_hhdet_in_fech!E91/RES_summary!E$21</f>
        <v>4.6264878616207108</v>
      </c>
      <c r="F91" s="181">
        <f>RES_hhdet_in_fech!F91/RES_summary!F$21</f>
        <v>4.5915042365869736</v>
      </c>
      <c r="G91" s="181">
        <f>RES_hhdet_in_fech!G91/RES_summary!G$21</f>
        <v>4.5377417215964861</v>
      </c>
      <c r="H91" s="181">
        <f>RES_hhdet_in_fech!H91/RES_summary!H$21</f>
        <v>4.5321942853256294</v>
      </c>
      <c r="I91" s="181">
        <f>RES_hhdet_in_fech!I91/RES_summary!I$21</f>
        <v>4.5173256551320389</v>
      </c>
      <c r="J91" s="181">
        <f>RES_hhdet_in_fech!J91/RES_summary!J$21</f>
        <v>4.5447824865436477</v>
      </c>
      <c r="K91" s="181">
        <f>RES_hhdet_in_fech!K91/RES_summary!K$21</f>
        <v>4.5190720160671534</v>
      </c>
      <c r="L91" s="181">
        <f>RES_hhdet_in_fech!L91/RES_summary!L$21</f>
        <v>4.552039990788578</v>
      </c>
      <c r="M91" s="181">
        <f>RES_hhdet_in_fech!M91/RES_summary!M$21</f>
        <v>4.4297284748850068</v>
      </c>
      <c r="N91" s="181">
        <f>RES_hhdet_in_fech!N91/RES_summary!N$21</f>
        <v>4.430008336219009</v>
      </c>
      <c r="O91" s="181">
        <f>RES_hhdet_in_fech!O91/RES_summary!O$21</f>
        <v>4.4225067121124466</v>
      </c>
      <c r="P91" s="181">
        <f>RES_hhdet_in_fech!P91/RES_summary!P$21</f>
        <v>4.3807507244993174</v>
      </c>
      <c r="Q91" s="181">
        <f>RES_hhdet_in_fech!Q91/RES_summary!Q$21</f>
        <v>4.3112231428988439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23.111436766420315</v>
      </c>
      <c r="D96" s="180">
        <f>RES_hhdet_in_fech!D96/RES_summary!D$21</f>
        <v>25.922222794468112</v>
      </c>
      <c r="E96" s="180">
        <f>RES_hhdet_in_fech!E96/RES_summary!E$21</f>
        <v>24.149139384042581</v>
      </c>
      <c r="F96" s="180">
        <f>RES_hhdet_in_fech!F96/RES_summary!F$21</f>
        <v>25.358212219211492</v>
      </c>
      <c r="G96" s="180">
        <f>RES_hhdet_in_fech!G96/RES_summary!G$21</f>
        <v>25.836110365442586</v>
      </c>
      <c r="H96" s="180">
        <f>RES_hhdet_in_fech!H96/RES_summary!H$21</f>
        <v>22.948317846285814</v>
      </c>
      <c r="I96" s="180">
        <f>RES_hhdet_in_fech!I96/RES_summary!I$21</f>
        <v>22.867976420936362</v>
      </c>
      <c r="J96" s="180">
        <f>RES_hhdet_in_fech!J96/RES_summary!J$21</f>
        <v>21.913581160039449</v>
      </c>
      <c r="K96" s="180">
        <f>RES_hhdet_in_fech!K96/RES_summary!K$21</f>
        <v>0</v>
      </c>
      <c r="L96" s="180">
        <f>RES_hhdet_in_fech!L96/RES_summary!L$21</f>
        <v>0</v>
      </c>
      <c r="M96" s="180">
        <f>RES_hhdet_in_fech!M96/RES_summary!M$21</f>
        <v>19.031710997763909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23.179821607333892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20.236860099186512</v>
      </c>
      <c r="D97" s="179">
        <f>RES_hhdet_in_fech!D97/RES_summary!D$21</f>
        <v>22.220253265636416</v>
      </c>
      <c r="E97" s="179">
        <f>RES_hhdet_in_fech!E97/RES_summary!E$21</f>
        <v>20.881508029154023</v>
      </c>
      <c r="F97" s="179">
        <f>RES_hhdet_in_fech!F97/RES_summary!F$21</f>
        <v>21.667475562717584</v>
      </c>
      <c r="G97" s="179">
        <f>RES_hhdet_in_fech!G97/RES_summary!G$21</f>
        <v>21.864546247627661</v>
      </c>
      <c r="H97" s="179">
        <f>RES_hhdet_in_fech!H97/RES_summary!H$21</f>
        <v>19.709143690398591</v>
      </c>
      <c r="I97" s="179">
        <f>RES_hhdet_in_fech!I97/RES_summary!I$21</f>
        <v>19.577418428133008</v>
      </c>
      <c r="J97" s="179">
        <f>RES_hhdet_in_fech!J97/RES_summary!J$21</f>
        <v>18.919489239233155</v>
      </c>
      <c r="K97" s="179">
        <f>RES_hhdet_in_fech!K97/RES_summary!K$21</f>
        <v>0</v>
      </c>
      <c r="L97" s="179">
        <f>RES_hhdet_in_fech!L97/RES_summary!L$21</f>
        <v>0</v>
      </c>
      <c r="M97" s="179">
        <f>RES_hhdet_in_fech!M97/RES_summary!M$21</f>
        <v>16.879831433364593</v>
      </c>
      <c r="N97" s="179">
        <f>RES_hhdet_in_fech!N97/RES_summary!N$21</f>
        <v>0</v>
      </c>
      <c r="O97" s="179">
        <f>RES_hhdet_in_fech!O97/RES_summary!O$21</f>
        <v>19.456395477088666</v>
      </c>
      <c r="P97" s="179">
        <f>RES_hhdet_in_fech!P97/RES_summary!P$21</f>
        <v>19.724067636596679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15.535979687338658</v>
      </c>
      <c r="D98" s="177">
        <f>RES_hhdet_in_fech!D98/RES_summary!D$21</f>
        <v>17.541642543606393</v>
      </c>
      <c r="E98" s="177">
        <f>RES_hhdet_in_fech!E98/RES_summary!E$21</f>
        <v>16.251576742542991</v>
      </c>
      <c r="F98" s="177">
        <f>RES_hhdet_in_fech!F98/RES_summary!F$21</f>
        <v>17.052655868752225</v>
      </c>
      <c r="G98" s="177">
        <f>RES_hhdet_in_fech!G98/RES_summary!G$21</f>
        <v>17.299233515932457</v>
      </c>
      <c r="H98" s="177">
        <f>RES_hhdet_in_fech!H98/RES_summary!H$21</f>
        <v>15.169977448023475</v>
      </c>
      <c r="I98" s="177">
        <f>RES_hhdet_in_fech!I98/RES_summary!I$21</f>
        <v>15.062311998229397</v>
      </c>
      <c r="J98" s="177">
        <f>RES_hhdet_in_fech!J98/RES_summary!J$21</f>
        <v>14.380512045187935</v>
      </c>
      <c r="K98" s="177">
        <f>RES_hhdet_in_fech!K98/RES_summary!K$21</f>
        <v>0</v>
      </c>
      <c r="L98" s="177">
        <f>RES_hhdet_in_fech!L98/RES_summary!L$21</f>
        <v>0</v>
      </c>
      <c r="M98" s="177">
        <f>RES_hhdet_in_fech!M98/RES_summary!M$21</f>
        <v>12.460006798864203</v>
      </c>
      <c r="N98" s="177">
        <f>RES_hhdet_in_fech!N98/RES_summary!N$21</f>
        <v>0</v>
      </c>
      <c r="O98" s="177">
        <f>RES_hhdet_in_fech!O98/RES_summary!O$21</f>
        <v>15.011469642704549</v>
      </c>
      <c r="P98" s="177">
        <f>RES_hhdet_in_fech!P98/RES_summary!P$21</f>
        <v>15.315529209448261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4.7008804118478542</v>
      </c>
      <c r="D99" s="177">
        <f>RES_hhdet_in_fech!D99/RES_summary!D$21</f>
        <v>4.6786107220300224</v>
      </c>
      <c r="E99" s="177">
        <f>RES_hhdet_in_fech!E99/RES_summary!E$21</f>
        <v>4.6299312866110327</v>
      </c>
      <c r="F99" s="177">
        <f>RES_hhdet_in_fech!F99/RES_summary!F$21</f>
        <v>4.6148196939653578</v>
      </c>
      <c r="G99" s="177">
        <f>RES_hhdet_in_fech!G99/RES_summary!G$21</f>
        <v>4.5653127316952027</v>
      </c>
      <c r="H99" s="177">
        <f>RES_hhdet_in_fech!H99/RES_summary!H$21</f>
        <v>4.5391662423751145</v>
      </c>
      <c r="I99" s="177">
        <f>RES_hhdet_in_fech!I99/RES_summary!I$21</f>
        <v>4.5151064299036134</v>
      </c>
      <c r="J99" s="177">
        <f>RES_hhdet_in_fech!J99/RES_summary!J$21</f>
        <v>4.538977194045219</v>
      </c>
      <c r="K99" s="177">
        <f>RES_hhdet_in_fech!K99/RES_summary!K$21</f>
        <v>0</v>
      </c>
      <c r="L99" s="177">
        <f>RES_hhdet_in_fech!L99/RES_summary!L$21</f>
        <v>0</v>
      </c>
      <c r="M99" s="177">
        <f>RES_hhdet_in_fech!M99/RES_summary!M$21</f>
        <v>4.4198246345003875</v>
      </c>
      <c r="N99" s="177">
        <f>RES_hhdet_in_fech!N99/RES_summary!N$21</f>
        <v>0</v>
      </c>
      <c r="O99" s="177">
        <f>RES_hhdet_in_fech!O99/RES_summary!O$21</f>
        <v>4.444925834384116</v>
      </c>
      <c r="P99" s="177">
        <f>RES_hhdet_in_fech!P99/RES_summary!P$21</f>
        <v>4.4085384271484189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7.0062522150606021</v>
      </c>
      <c r="D100" s="178">
        <f>RES_hhdet_in_fech!D100/RES_summary!D$21</f>
        <v>7.4285590615162018</v>
      </c>
      <c r="E100" s="178">
        <f>RES_hhdet_in_fech!E100/RES_summary!E$21</f>
        <v>7.7451146004111111</v>
      </c>
      <c r="F100" s="178">
        <f>RES_hhdet_in_fech!F100/RES_summary!F$21</f>
        <v>7.7812619943516657</v>
      </c>
      <c r="G100" s="178">
        <f>RES_hhdet_in_fech!G100/RES_summary!G$21</f>
        <v>8.0139770344130241</v>
      </c>
      <c r="H100" s="178">
        <f>RES_hhdet_in_fech!H100/RES_summary!H$21</f>
        <v>7.5469328683509129</v>
      </c>
      <c r="I100" s="178">
        <f>RES_hhdet_in_fech!I100/RES_summary!I$21</f>
        <v>7.4999010325192961</v>
      </c>
      <c r="J100" s="178">
        <f>RES_hhdet_in_fech!J100/RES_summary!J$21</f>
        <v>10.180249588444452</v>
      </c>
      <c r="K100" s="178">
        <f>RES_hhdet_in_fech!K100/RES_summary!K$21</f>
        <v>6.7570527952869233</v>
      </c>
      <c r="L100" s="178">
        <f>RES_hhdet_in_fech!L100/RES_summary!L$21</f>
        <v>6.7881825270475105</v>
      </c>
      <c r="M100" s="178">
        <f>RES_hhdet_in_fech!M100/RES_summary!M$21</f>
        <v>6.347393168435862</v>
      </c>
      <c r="N100" s="178">
        <f>RES_hhdet_in_fech!N100/RES_summary!N$21</f>
        <v>6.828840329297436</v>
      </c>
      <c r="O100" s="178">
        <f>RES_hhdet_in_fech!O100/RES_summary!O$21</f>
        <v>7.0239181099101478</v>
      </c>
      <c r="P100" s="178">
        <f>RES_hhdet_in_fech!P100/RES_summary!P$21</f>
        <v>7.3402026033378185</v>
      </c>
      <c r="Q100" s="178">
        <f>RES_hhdet_in_fech!Q100/RES_summary!Q$21</f>
        <v>8.0228655251880934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13.04430564678823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7.0062522150606021</v>
      </c>
      <c r="D103" s="176">
        <f>RES_hhdet_in_fech!D103/RES_summary!D$21</f>
        <v>7.4285590615162018</v>
      </c>
      <c r="E103" s="176">
        <f>RES_hhdet_in_fech!E103/RES_summary!E$21</f>
        <v>7.7451146004111111</v>
      </c>
      <c r="F103" s="176">
        <f>RES_hhdet_in_fech!F103/RES_summary!F$21</f>
        <v>7.7812619943516657</v>
      </c>
      <c r="G103" s="176">
        <f>RES_hhdet_in_fech!G103/RES_summary!G$21</f>
        <v>8.0139770344130241</v>
      </c>
      <c r="H103" s="176">
        <f>RES_hhdet_in_fech!H103/RES_summary!H$21</f>
        <v>7.5469328683509129</v>
      </c>
      <c r="I103" s="176">
        <f>RES_hhdet_in_fech!I103/RES_summary!I$21</f>
        <v>7.4999010325192961</v>
      </c>
      <c r="J103" s="176">
        <f>RES_hhdet_in_fech!J103/RES_summary!J$21</f>
        <v>6.7355033274634586</v>
      </c>
      <c r="K103" s="176">
        <f>RES_hhdet_in_fech!K103/RES_summary!K$21</f>
        <v>6.7570527952869233</v>
      </c>
      <c r="L103" s="176">
        <f>RES_hhdet_in_fech!L103/RES_summary!L$21</f>
        <v>6.7881825270475105</v>
      </c>
      <c r="M103" s="176">
        <f>RES_hhdet_in_fech!M103/RES_summary!M$21</f>
        <v>6.347393168435862</v>
      </c>
      <c r="N103" s="176">
        <f>RES_hhdet_in_fech!N103/RES_summary!N$21</f>
        <v>6.828840329297436</v>
      </c>
      <c r="O103" s="176">
        <f>RES_hhdet_in_fech!O103/RES_summary!O$21</f>
        <v>7.0239181099101478</v>
      </c>
      <c r="P103" s="176">
        <f>RES_hhdet_in_fech!P103/RES_summary!P$21</f>
        <v>7.3402026033378185</v>
      </c>
      <c r="Q103" s="176">
        <f>RES_hhdet_in_fech!Q103/RES_summary!Q$21</f>
        <v>8.0228655251880934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134.09638962015825</v>
      </c>
      <c r="D124" s="184">
        <f>RES_hhdet_in_fech!D124/RES_summary!D$21</f>
        <v>137.49283084318861</v>
      </c>
      <c r="E124" s="184">
        <f>RES_hhdet_in_fech!E124/RES_summary!E$21</f>
        <v>133.05986223527</v>
      </c>
      <c r="F124" s="184">
        <f>RES_hhdet_in_fech!F124/RES_summary!F$21</f>
        <v>132.64892335400506</v>
      </c>
      <c r="G124" s="184">
        <f>RES_hhdet_in_fech!G124/RES_summary!G$21</f>
        <v>122.1634401249286</v>
      </c>
      <c r="H124" s="184">
        <f>RES_hhdet_in_fech!H124/RES_summary!H$21</f>
        <v>113.28499951962328</v>
      </c>
      <c r="I124" s="184">
        <f>RES_hhdet_in_fech!I124/RES_summary!I$21</f>
        <v>115.09213478278912</v>
      </c>
      <c r="J124" s="184">
        <f>RES_hhdet_in_fech!J124/RES_summary!J$21</f>
        <v>121.64318150709727</v>
      </c>
      <c r="K124" s="184">
        <f>RES_hhdet_in_fech!K124/RES_summary!K$21</f>
        <v>101.49506632808111</v>
      </c>
      <c r="L124" s="184">
        <f>RES_hhdet_in_fech!L124/RES_summary!L$21</f>
        <v>0</v>
      </c>
      <c r="M124" s="184">
        <f>RES_hhdet_in_fech!M124/RES_summary!M$21</f>
        <v>112.99525900259798</v>
      </c>
      <c r="N124" s="184">
        <f>RES_hhdet_in_fech!N124/RES_summary!N$21</f>
        <v>0</v>
      </c>
      <c r="O124" s="184">
        <f>RES_hhdet_in_fech!O124/RES_summary!O$21</f>
        <v>0</v>
      </c>
      <c r="P124" s="184">
        <f>RES_hhdet_in_fech!P124/RES_summary!P$21</f>
        <v>0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104.36718664831844</v>
      </c>
      <c r="D125" s="178">
        <f>RES_hhdet_in_fech!D125/RES_summary!D$21</f>
        <v>105.09698759394324</v>
      </c>
      <c r="E125" s="178">
        <f>RES_hhdet_in_fech!E125/RES_summary!E$21</f>
        <v>102.47499771356816</v>
      </c>
      <c r="F125" s="178">
        <f>RES_hhdet_in_fech!F125/RES_summary!F$21</f>
        <v>100.95661822385688</v>
      </c>
      <c r="G125" s="178">
        <f>RES_hhdet_in_fech!G125/RES_summary!G$21</f>
        <v>89.778170266838941</v>
      </c>
      <c r="H125" s="178">
        <f>RES_hhdet_in_fech!H125/RES_summary!H$21</f>
        <v>85.231347492375548</v>
      </c>
      <c r="I125" s="178">
        <f>RES_hhdet_in_fech!I125/RES_summary!I$21</f>
        <v>88.291052303895626</v>
      </c>
      <c r="J125" s="178">
        <f>RES_hhdet_in_fech!J125/RES_summary!J$21</f>
        <v>88.000475119186987</v>
      </c>
      <c r="K125" s="178">
        <f>RES_hhdet_in_fech!K125/RES_summary!K$21</f>
        <v>75.498873770817923</v>
      </c>
      <c r="L125" s="178">
        <f>RES_hhdet_in_fech!L125/RES_summary!L$21</f>
        <v>0</v>
      </c>
      <c r="M125" s="178">
        <f>RES_hhdet_in_fech!M125/RES_summary!M$21</f>
        <v>85.716571358657049</v>
      </c>
      <c r="N125" s="178">
        <f>RES_hhdet_in_fech!N125/RES_summary!N$21</f>
        <v>0</v>
      </c>
      <c r="O125" s="178">
        <f>RES_hhdet_in_fech!O125/RES_summary!O$21</f>
        <v>0</v>
      </c>
      <c r="P125" s="178">
        <f>RES_hhdet_in_fech!P125/RES_summary!P$21</f>
        <v>0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103.82892305184788</v>
      </c>
      <c r="D126" s="177">
        <f>RES_hhdet_in_fech!D126/RES_summary!D$21</f>
        <v>104.1617860468794</v>
      </c>
      <c r="E126" s="177">
        <f>RES_hhdet_in_fech!E126/RES_summary!E$21</f>
        <v>101.67460895414182</v>
      </c>
      <c r="F126" s="177">
        <f>RES_hhdet_in_fech!F126/RES_summary!F$21</f>
        <v>100.10011440681743</v>
      </c>
      <c r="G126" s="177">
        <f>RES_hhdet_in_fech!G126/RES_summary!G$21</f>
        <v>89.015652173680806</v>
      </c>
      <c r="H126" s="177">
        <f>RES_hhdet_in_fech!H126/RES_summary!H$21</f>
        <v>84.696521394883689</v>
      </c>
      <c r="I126" s="177">
        <f>RES_hhdet_in_fech!I126/RES_summary!I$21</f>
        <v>87.710838267633051</v>
      </c>
      <c r="J126" s="177">
        <f>RES_hhdet_in_fech!J126/RES_summary!J$21</f>
        <v>87.757831449451686</v>
      </c>
      <c r="K126" s="177">
        <f>RES_hhdet_in_fech!K126/RES_summary!K$21</f>
        <v>75.260057000163371</v>
      </c>
      <c r="L126" s="177">
        <f>RES_hhdet_in_fech!L126/RES_summary!L$21</f>
        <v>0</v>
      </c>
      <c r="M126" s="177">
        <f>RES_hhdet_in_fech!M126/RES_summary!M$21</f>
        <v>85.549058341743944</v>
      </c>
      <c r="N126" s="177">
        <f>RES_hhdet_in_fech!N126/RES_summary!N$21</f>
        <v>0</v>
      </c>
      <c r="O126" s="177">
        <f>RES_hhdet_in_fech!O126/RES_summary!O$21</f>
        <v>0</v>
      </c>
      <c r="P126" s="177">
        <f>RES_hhdet_in_fech!P126/RES_summary!P$21</f>
        <v>0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0.53826359647055033</v>
      </c>
      <c r="D127" s="177">
        <f>RES_hhdet_in_fech!D127/RES_summary!D$21</f>
        <v>0.93520154706383796</v>
      </c>
      <c r="E127" s="177">
        <f>RES_hhdet_in_fech!E127/RES_summary!E$21</f>
        <v>0.80038875942633847</v>
      </c>
      <c r="F127" s="177">
        <f>RES_hhdet_in_fech!F127/RES_summary!F$21</f>
        <v>0.85650381703945233</v>
      </c>
      <c r="G127" s="177">
        <f>RES_hhdet_in_fech!G127/RES_summary!G$21</f>
        <v>0.76251809315814933</v>
      </c>
      <c r="H127" s="177">
        <f>RES_hhdet_in_fech!H127/RES_summary!H$21</f>
        <v>0.53482609749187138</v>
      </c>
      <c r="I127" s="177">
        <f>RES_hhdet_in_fech!I127/RES_summary!I$21</f>
        <v>0.5802140362625714</v>
      </c>
      <c r="J127" s="177">
        <f>RES_hhdet_in_fech!J127/RES_summary!J$21</f>
        <v>0.24264366973531093</v>
      </c>
      <c r="K127" s="177">
        <f>RES_hhdet_in_fech!K127/RES_summary!K$21</f>
        <v>0.23881677065454693</v>
      </c>
      <c r="L127" s="177">
        <f>RES_hhdet_in_fech!L127/RES_summary!L$21</f>
        <v>0</v>
      </c>
      <c r="M127" s="177">
        <f>RES_hhdet_in_fech!M127/RES_summary!M$21</f>
        <v>0.16751301691310289</v>
      </c>
      <c r="N127" s="177">
        <f>RES_hhdet_in_fech!N127/RES_summary!N$21</f>
        <v>0</v>
      </c>
      <c r="O127" s="177">
        <f>RES_hhdet_in_fech!O127/RES_summary!O$21</f>
        <v>0</v>
      </c>
      <c r="P127" s="177">
        <f>RES_hhdet_in_fech!P127/RES_summary!P$21</f>
        <v>0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6.5166908315223804</v>
      </c>
      <c r="D128" s="178">
        <f>RES_hhdet_in_fech!D128/RES_summary!D$21</f>
        <v>6.2012262498493547</v>
      </c>
      <c r="E128" s="178">
        <f>RES_hhdet_in_fech!E128/RES_summary!E$21</f>
        <v>5.8886813754074021</v>
      </c>
      <c r="F128" s="178">
        <f>RES_hhdet_in_fech!F128/RES_summary!F$21</f>
        <v>5.5840505158744147</v>
      </c>
      <c r="G128" s="178">
        <f>RES_hhdet_in_fech!G128/RES_summary!G$21</f>
        <v>5.3771804541534074</v>
      </c>
      <c r="H128" s="178">
        <f>RES_hhdet_in_fech!H128/RES_summary!H$21</f>
        <v>5.0043829610965496</v>
      </c>
      <c r="I128" s="178">
        <f>RES_hhdet_in_fech!I128/RES_summary!I$21</f>
        <v>4.7045661878214045</v>
      </c>
      <c r="J128" s="178">
        <f>RES_hhdet_in_fech!J128/RES_summary!J$21</f>
        <v>5.2238521559946713</v>
      </c>
      <c r="K128" s="178">
        <f>RES_hhdet_in_fech!K128/RES_summary!K$21</f>
        <v>4.9388569935544835</v>
      </c>
      <c r="L128" s="178">
        <f>RES_hhdet_in_fech!L128/RES_summary!L$21</f>
        <v>0</v>
      </c>
      <c r="M128" s="178">
        <f>RES_hhdet_in_fech!M128/RES_summary!M$21</f>
        <v>4.0373368357473991</v>
      </c>
      <c r="N128" s="178">
        <f>RES_hhdet_in_fech!N128/RES_summary!N$21</f>
        <v>0</v>
      </c>
      <c r="O128" s="178">
        <f>RES_hhdet_in_fech!O128/RES_summary!O$21</f>
        <v>0</v>
      </c>
      <c r="P128" s="178">
        <f>RES_hhdet_in_fech!P128/RES_summary!P$21</f>
        <v>0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6.5166908315223804</v>
      </c>
      <c r="D129" s="177">
        <f>RES_hhdet_in_fech!D129/RES_summary!D$21</f>
        <v>6.2012262498493547</v>
      </c>
      <c r="E129" s="177">
        <f>RES_hhdet_in_fech!E129/RES_summary!E$21</f>
        <v>5.8886813754074021</v>
      </c>
      <c r="F129" s="177">
        <f>RES_hhdet_in_fech!F129/RES_summary!F$21</f>
        <v>5.5840505158744147</v>
      </c>
      <c r="G129" s="177">
        <f>RES_hhdet_in_fech!G129/RES_summary!G$21</f>
        <v>5.3771804541534074</v>
      </c>
      <c r="H129" s="177">
        <f>RES_hhdet_in_fech!H129/RES_summary!H$21</f>
        <v>5.0043829610965496</v>
      </c>
      <c r="I129" s="177">
        <f>RES_hhdet_in_fech!I129/RES_summary!I$21</f>
        <v>4.7045661878214045</v>
      </c>
      <c r="J129" s="177">
        <f>RES_hhdet_in_fech!J129/RES_summary!J$21</f>
        <v>5.2238521559946713</v>
      </c>
      <c r="K129" s="177">
        <f>RES_hhdet_in_fech!K129/RES_summary!K$21</f>
        <v>4.9388569935544835</v>
      </c>
      <c r="L129" s="177">
        <f>RES_hhdet_in_fech!L129/RES_summary!L$21</f>
        <v>0</v>
      </c>
      <c r="M129" s="177">
        <f>RES_hhdet_in_fech!M129/RES_summary!M$21</f>
        <v>4.0373368357473991</v>
      </c>
      <c r="N129" s="177">
        <f>RES_hhdet_in_fech!N129/RES_summary!N$21</f>
        <v>0</v>
      </c>
      <c r="O129" s="177">
        <f>RES_hhdet_in_fech!O129/RES_summary!O$21</f>
        <v>0</v>
      </c>
      <c r="P129" s="177">
        <f>RES_hhdet_in_fech!P129/RES_summary!P$21</f>
        <v>0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16.206299785099315</v>
      </c>
      <c r="D130" s="178">
        <f>RES_hhdet_in_fech!D130/RES_summary!D$21</f>
        <v>18.766926020224762</v>
      </c>
      <c r="E130" s="178">
        <f>RES_hhdet_in_fech!E130/RES_summary!E$21</f>
        <v>16.953470767222608</v>
      </c>
      <c r="F130" s="178">
        <f>RES_hhdet_in_fech!F130/RES_summary!F$21</f>
        <v>18.332848033737061</v>
      </c>
      <c r="G130" s="178">
        <f>RES_hhdet_in_fech!G130/RES_summary!G$21</f>
        <v>19.004604253785043</v>
      </c>
      <c r="H130" s="178">
        <f>RES_hhdet_in_fech!H130/RES_summary!H$21</f>
        <v>15.528455215210869</v>
      </c>
      <c r="I130" s="178">
        <f>RES_hhdet_in_fech!I130/RES_summary!I$21</f>
        <v>14.647639906279252</v>
      </c>
      <c r="J130" s="178">
        <f>RES_hhdet_in_fech!J130/RES_summary!J$21</f>
        <v>21.757361819431978</v>
      </c>
      <c r="K130" s="178">
        <f>RES_hhdet_in_fech!K130/RES_summary!K$21</f>
        <v>14.341530632787753</v>
      </c>
      <c r="L130" s="178">
        <f>RES_hhdet_in_fech!L130/RES_summary!L$21</f>
        <v>0</v>
      </c>
      <c r="M130" s="178">
        <f>RES_hhdet_in_fech!M130/RES_summary!M$21</f>
        <v>16.923298578890087</v>
      </c>
      <c r="N130" s="178">
        <f>RES_hhdet_in_fech!N130/RES_summary!N$21</f>
        <v>0</v>
      </c>
      <c r="O130" s="178">
        <f>RES_hhdet_in_fech!O130/RES_summary!O$21</f>
        <v>0</v>
      </c>
      <c r="P130" s="178">
        <f>RES_hhdet_in_fech!P130/RES_summary!P$21</f>
        <v>0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14.543162851249312</v>
      </c>
      <c r="D131" s="183">
        <f>RES_hhdet_in_fech!D131/RES_summary!D$21</f>
        <v>16.412441462219487</v>
      </c>
      <c r="E131" s="183">
        <f>RES_hhdet_in_fech!E131/RES_summary!E$21</f>
        <v>14.933281592168202</v>
      </c>
      <c r="F131" s="183">
        <f>RES_hhdet_in_fech!F131/RES_summary!F$21</f>
        <v>14.322202691247565</v>
      </c>
      <c r="G131" s="183">
        <f>RES_hhdet_in_fech!G131/RES_summary!G$21</f>
        <v>13.662956281184718</v>
      </c>
      <c r="H131" s="183">
        <f>RES_hhdet_in_fech!H131/RES_summary!H$21</f>
        <v>14.940903173885596</v>
      </c>
      <c r="I131" s="183">
        <f>RES_hhdet_in_fech!I131/RES_summary!I$21</f>
        <v>14.775255504202725</v>
      </c>
      <c r="J131" s="183">
        <f>RES_hhdet_in_fech!J131/RES_summary!J$21</f>
        <v>0</v>
      </c>
      <c r="K131" s="183">
        <f>RES_hhdet_in_fech!K131/RES_summary!K$21</f>
        <v>14.631121726232774</v>
      </c>
      <c r="L131" s="183">
        <f>RES_hhdet_in_fech!L131/RES_summary!L$21</f>
        <v>0</v>
      </c>
      <c r="M131" s="183">
        <f>RES_hhdet_in_fech!M131/RES_summary!M$21</f>
        <v>17.107057245444562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14.273725538962777</v>
      </c>
      <c r="D132" s="183">
        <f>RES_hhdet_in_fech!D132/RES_summary!D$21</f>
        <v>15.520747461017903</v>
      </c>
      <c r="E132" s="183">
        <f>RES_hhdet_in_fech!E132/RES_summary!E$21</f>
        <v>14.490497682512938</v>
      </c>
      <c r="F132" s="183">
        <f>RES_hhdet_in_fech!F132/RES_summary!F$21</f>
        <v>14.045823413327767</v>
      </c>
      <c r="G132" s="183">
        <f>RES_hhdet_in_fech!G132/RES_summary!G$21</f>
        <v>13.553335119796291</v>
      </c>
      <c r="H132" s="183">
        <f>RES_hhdet_in_fech!H132/RES_summary!H$21</f>
        <v>14.431287341814556</v>
      </c>
      <c r="I132" s="183">
        <f>RES_hhdet_in_fech!I132/RES_summary!I$21</f>
        <v>14.278744854681982</v>
      </c>
      <c r="J132" s="183">
        <f>RES_hhdet_in_fech!J132/RES_summary!J$21</f>
        <v>0</v>
      </c>
      <c r="K132" s="183">
        <f>RES_hhdet_in_fech!K132/RES_summary!K$21</f>
        <v>14.219407733784529</v>
      </c>
      <c r="L132" s="183">
        <f>RES_hhdet_in_fech!L132/RES_summary!L$21</f>
        <v>0</v>
      </c>
      <c r="M132" s="183">
        <f>RES_hhdet_in_fech!M132/RES_summary!M$21</f>
        <v>15.85376168773821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9.5360834972682351</v>
      </c>
      <c r="D133" s="182">
        <f>RES_hhdet_in_fech!D133/RES_summary!D$21</f>
        <v>10.833338439453374</v>
      </c>
      <c r="E133" s="182">
        <f>RES_hhdet_in_fech!E133/RES_summary!E$21</f>
        <v>9.8590654420899924</v>
      </c>
      <c r="F133" s="182">
        <f>RES_hhdet_in_fech!F133/RES_summary!F$21</f>
        <v>9.4507253361549726</v>
      </c>
      <c r="G133" s="182">
        <f>RES_hhdet_in_fech!G133/RES_summary!G$21</f>
        <v>9.0078473548957874</v>
      </c>
      <c r="H133" s="182">
        <f>RES_hhdet_in_fech!H133/RES_summary!H$21</f>
        <v>9.8953380984017549</v>
      </c>
      <c r="I133" s="182">
        <f>RES_hhdet_in_fech!I133/RES_summary!I$21</f>
        <v>9.7766869110338437</v>
      </c>
      <c r="J133" s="182">
        <f>RES_hhdet_in_fech!J133/RES_summary!J$21</f>
        <v>0</v>
      </c>
      <c r="K133" s="182">
        <f>RES_hhdet_in_fech!K133/RES_summary!K$21</f>
        <v>9.7065011284311833</v>
      </c>
      <c r="L133" s="182">
        <f>RES_hhdet_in_fech!L133/RES_summary!L$21</f>
        <v>0</v>
      </c>
      <c r="M133" s="182">
        <f>RES_hhdet_in_fech!M133/RES_summary!M$21</f>
        <v>11.402207181239424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4.7376420416945413</v>
      </c>
      <c r="D134" s="181">
        <f>RES_hhdet_in_fech!D134/RES_summary!D$21</f>
        <v>4.6874090215645285</v>
      </c>
      <c r="E134" s="181">
        <f>RES_hhdet_in_fech!E134/RES_summary!E$21</f>
        <v>4.6314322404229431</v>
      </c>
      <c r="F134" s="181">
        <f>RES_hhdet_in_fech!F134/RES_summary!F$21</f>
        <v>4.5950980771727936</v>
      </c>
      <c r="G134" s="181">
        <f>RES_hhdet_in_fech!G134/RES_summary!G$21</f>
        <v>4.5454877649005043</v>
      </c>
      <c r="H134" s="181">
        <f>RES_hhdet_in_fech!H134/RES_summary!H$21</f>
        <v>4.5359492434128033</v>
      </c>
      <c r="I134" s="181">
        <f>RES_hhdet_in_fech!I134/RES_summary!I$21</f>
        <v>4.5020579436481398</v>
      </c>
      <c r="J134" s="181">
        <f>RES_hhdet_in_fech!J134/RES_summary!J$21</f>
        <v>0</v>
      </c>
      <c r="K134" s="181">
        <f>RES_hhdet_in_fech!K134/RES_summary!K$21</f>
        <v>4.5129066053533444</v>
      </c>
      <c r="L134" s="181">
        <f>RES_hhdet_in_fech!L134/RES_summary!L$21</f>
        <v>0</v>
      </c>
      <c r="M134" s="181">
        <f>RES_hhdet_in_fech!M134/RES_summary!M$21</f>
        <v>4.4515545064987814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23.154247856181865</v>
      </c>
      <c r="D135" s="180">
        <f>RES_hhdet_in_fech!D135/RES_summary!D$21</f>
        <v>25.845631556157393</v>
      </c>
      <c r="E135" s="180">
        <f>RES_hhdet_in_fech!E135/RES_summary!E$21</f>
        <v>23.932902849829262</v>
      </c>
      <c r="F135" s="180">
        <f>RES_hhdet_in_fech!F135/RES_summary!F$21</f>
        <v>25.085215368402295</v>
      </c>
      <c r="G135" s="180">
        <f>RES_hhdet_in_fech!G135/RES_summary!G$21</f>
        <v>25.675085166294384</v>
      </c>
      <c r="H135" s="180">
        <f>RES_hhdet_in_fech!H135/RES_summary!H$21</f>
        <v>22.517990072058524</v>
      </c>
      <c r="I135" s="180">
        <f>RES_hhdet_in_fech!I135/RES_summary!I$21</f>
        <v>0</v>
      </c>
      <c r="J135" s="180">
        <f>RES_hhdet_in_fech!J135/RES_summary!J$21</f>
        <v>22.182807346251199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19.041215205993129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20.268314095179878</v>
      </c>
      <c r="D136" s="179">
        <f>RES_hhdet_in_fech!D136/RES_summary!D$21</f>
        <v>22.19119827294216</v>
      </c>
      <c r="E136" s="179">
        <f>RES_hhdet_in_fech!E136/RES_summary!E$21</f>
        <v>20.819239073043423</v>
      </c>
      <c r="F136" s="179">
        <f>RES_hhdet_in_fech!F136/RES_summary!F$21</f>
        <v>21.607379553428466</v>
      </c>
      <c r="G136" s="179">
        <f>RES_hhdet_in_fech!G136/RES_summary!G$21</f>
        <v>21.867684084870195</v>
      </c>
      <c r="H136" s="179">
        <f>RES_hhdet_in_fech!H136/RES_summary!H$21</f>
        <v>19.548746130062781</v>
      </c>
      <c r="I136" s="179">
        <f>RES_hhdet_in_fech!I136/RES_summary!I$21</f>
        <v>0</v>
      </c>
      <c r="J136" s="179">
        <f>RES_hhdet_in_fech!J136/RES_summary!J$21</f>
        <v>19.011771341594756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16.743809049456605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15.560127141066333</v>
      </c>
      <c r="D137" s="177">
        <f>RES_hhdet_in_fech!D137/RES_summary!D$21</f>
        <v>17.51870525797527</v>
      </c>
      <c r="E137" s="177">
        <f>RES_hhdet_in_fech!E137/RES_summary!E$21</f>
        <v>16.203114307861714</v>
      </c>
      <c r="F137" s="177">
        <f>RES_hhdet_in_fech!F137/RES_summary!F$21</f>
        <v>17.005359331482513</v>
      </c>
      <c r="G137" s="177">
        <f>RES_hhdet_in_fech!G137/RES_summary!G$21</f>
        <v>17.301716173408117</v>
      </c>
      <c r="H137" s="177">
        <f>RES_hhdet_in_fech!H137/RES_summary!H$21</f>
        <v>15.046520670233702</v>
      </c>
      <c r="I137" s="177">
        <f>RES_hhdet_in_fech!I137/RES_summary!I$21</f>
        <v>0</v>
      </c>
      <c r="J137" s="177">
        <f>RES_hhdet_in_fech!J137/RES_summary!J$21</f>
        <v>14.450654736028358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12.359600593092432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4.7081869541135424</v>
      </c>
      <c r="D138" s="177">
        <f>RES_hhdet_in_fech!D138/RES_summary!D$21</f>
        <v>4.6724930149668866</v>
      </c>
      <c r="E138" s="177">
        <f>RES_hhdet_in_fech!E138/RES_summary!E$21</f>
        <v>4.6161247651817092</v>
      </c>
      <c r="F138" s="177">
        <f>RES_hhdet_in_fech!F138/RES_summary!F$21</f>
        <v>4.6020202219459545</v>
      </c>
      <c r="G138" s="177">
        <f>RES_hhdet_in_fech!G138/RES_summary!G$21</f>
        <v>4.565967911462077</v>
      </c>
      <c r="H138" s="177">
        <f>RES_hhdet_in_fech!H138/RES_summary!H$21</f>
        <v>4.5022254598290781</v>
      </c>
      <c r="I138" s="177">
        <f>RES_hhdet_in_fech!I138/RES_summary!I$21</f>
        <v>0</v>
      </c>
      <c r="J138" s="177">
        <f>RES_hhdet_in_fech!J138/RES_summary!J$21</f>
        <v>4.5611166055663945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4.384208456364175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7.0062123552181275</v>
      </c>
      <c r="D139" s="178">
        <f>RES_hhdet_in_fech!D139/RES_summary!D$21</f>
        <v>7.4276909791712509</v>
      </c>
      <c r="E139" s="178">
        <f>RES_hhdet_in_fech!E139/RES_summary!E$21</f>
        <v>7.7427123790718229</v>
      </c>
      <c r="F139" s="178">
        <f>RES_hhdet_in_fech!F139/RES_summary!F$21</f>
        <v>7.7754065805367087</v>
      </c>
      <c r="G139" s="178">
        <f>RES_hhdet_in_fech!G139/RES_summary!G$21</f>
        <v>8.0034851501512154</v>
      </c>
      <c r="H139" s="178">
        <f>RES_hhdet_in_fech!H139/RES_summary!H$21</f>
        <v>7.5208138509403177</v>
      </c>
      <c r="I139" s="178">
        <f>RES_hhdet_in_fech!I139/RES_summary!I$21</f>
        <v>7.4488763847928476</v>
      </c>
      <c r="J139" s="178">
        <f>RES_hhdet_in_fech!J139/RES_summary!J$21</f>
        <v>6.6614924124836277</v>
      </c>
      <c r="K139" s="178">
        <f>RES_hhdet_in_fech!K139/RES_summary!K$21</f>
        <v>6.7158049309209602</v>
      </c>
      <c r="L139" s="178">
        <f>RES_hhdet_in_fech!L139/RES_summary!L$21</f>
        <v>0</v>
      </c>
      <c r="M139" s="178">
        <f>RES_hhdet_in_fech!M139/RES_summary!M$21</f>
        <v>6.3180522293034347</v>
      </c>
      <c r="N139" s="178">
        <f>RES_hhdet_in_fech!N139/RES_summary!N$21</f>
        <v>0</v>
      </c>
      <c r="O139" s="178">
        <f>RES_hhdet_in_fech!O139/RES_summary!O$21</f>
        <v>0</v>
      </c>
      <c r="P139" s="178">
        <f>RES_hhdet_in_fech!P139/RES_summary!P$21</f>
        <v>0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7.0062123552181275</v>
      </c>
      <c r="D141" s="176">
        <f>RES_hhdet_in_fech!D141/RES_summary!D$21</f>
        <v>7.4276909791712509</v>
      </c>
      <c r="E141" s="176">
        <f>RES_hhdet_in_fech!E141/RES_summary!E$21</f>
        <v>7.7427123790718229</v>
      </c>
      <c r="F141" s="176">
        <f>RES_hhdet_in_fech!F141/RES_summary!F$21</f>
        <v>7.7754065805367087</v>
      </c>
      <c r="G141" s="176">
        <f>RES_hhdet_in_fech!G141/RES_summary!G$21</f>
        <v>8.0034851501512154</v>
      </c>
      <c r="H141" s="176">
        <f>RES_hhdet_in_fech!H141/RES_summary!H$21</f>
        <v>7.5208138509403177</v>
      </c>
      <c r="I141" s="176">
        <f>RES_hhdet_in_fech!I141/RES_summary!I$21</f>
        <v>7.4488763847928476</v>
      </c>
      <c r="J141" s="176">
        <f>RES_hhdet_in_fech!J141/RES_summary!J$21</f>
        <v>6.6614924124836277</v>
      </c>
      <c r="K141" s="176">
        <f>RES_hhdet_in_fech!K141/RES_summary!K$21</f>
        <v>6.7158049309209602</v>
      </c>
      <c r="L141" s="176">
        <f>RES_hhdet_in_fech!L141/RES_summary!L$21</f>
        <v>0</v>
      </c>
      <c r="M141" s="176">
        <f>RES_hhdet_in_fech!M141/RES_summary!M$21</f>
        <v>6.3180522293034347</v>
      </c>
      <c r="N141" s="176">
        <f>RES_hhdet_in_fech!N141/RES_summary!N$21</f>
        <v>0</v>
      </c>
      <c r="O141" s="176">
        <f>RES_hhdet_in_fech!O141/RES_summary!O$21</f>
        <v>0</v>
      </c>
      <c r="P141" s="176">
        <f>RES_hhdet_in_fech!P141/RES_summary!P$21</f>
        <v>0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121.38761831924899</v>
      </c>
      <c r="D143" s="184">
        <f>RES_hhdet_in_fech!D143/RES_summary!D$21</f>
        <v>114.58936540204576</v>
      </c>
      <c r="E143" s="184">
        <f>RES_hhdet_in_fech!E143/RES_summary!E$21</f>
        <v>114.06869507299852</v>
      </c>
      <c r="F143" s="184">
        <f>RES_hhdet_in_fech!F143/RES_summary!F$21</f>
        <v>112.78862872094086</v>
      </c>
      <c r="G143" s="184">
        <f>RES_hhdet_in_fech!G143/RES_summary!G$21</f>
        <v>105.31222815260445</v>
      </c>
      <c r="H143" s="184">
        <f>RES_hhdet_in_fech!H143/RES_summary!H$21</f>
        <v>88.971956008542918</v>
      </c>
      <c r="I143" s="184">
        <f>RES_hhdet_in_fech!I143/RES_summary!I$21</f>
        <v>78.25645051590439</v>
      </c>
      <c r="J143" s="184">
        <f>RES_hhdet_in_fech!J143/RES_summary!J$21</f>
        <v>77.81572992095505</v>
      </c>
      <c r="K143" s="184">
        <f>RES_hhdet_in_fech!K143/RES_summary!K$21</f>
        <v>69.677000160394797</v>
      </c>
      <c r="L143" s="184">
        <f>RES_hhdet_in_fech!L143/RES_summary!L$21</f>
        <v>69.597286245248895</v>
      </c>
      <c r="M143" s="184">
        <f>RES_hhdet_in_fech!M143/RES_summary!M$21</f>
        <v>55.62783832604098</v>
      </c>
      <c r="N143" s="184">
        <f>RES_hhdet_in_fech!N143/RES_summary!N$21</f>
        <v>58.600496977966692</v>
      </c>
      <c r="O143" s="184">
        <f>RES_hhdet_in_fech!O143/RES_summary!O$21</f>
        <v>62.074912939915201</v>
      </c>
      <c r="P143" s="184">
        <f>RES_hhdet_in_fech!P143/RES_summary!P$21</f>
        <v>54.96334644618193</v>
      </c>
      <c r="Q143" s="184">
        <f>RES_hhdet_in_fech!Q143/RES_summary!Q$21</f>
        <v>60.043734627142676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85.238754382189796</v>
      </c>
      <c r="D144" s="178">
        <f>RES_hhdet_in_fech!D144/RES_summary!D$21</f>
        <v>74.196700174742745</v>
      </c>
      <c r="E144" s="178">
        <f>RES_hhdet_in_fech!E144/RES_summary!E$21</f>
        <v>75.4938805035396</v>
      </c>
      <c r="F144" s="178">
        <f>RES_hhdet_in_fech!F144/RES_summary!F$21</f>
        <v>73.540333593245876</v>
      </c>
      <c r="G144" s="178">
        <f>RES_hhdet_in_fech!G144/RES_summary!G$21</f>
        <v>66.046903717736555</v>
      </c>
      <c r="H144" s="178">
        <f>RES_hhdet_in_fech!H144/RES_summary!H$21</f>
        <v>53.28365863745433</v>
      </c>
      <c r="I144" s="178">
        <f>RES_hhdet_in_fech!I144/RES_summary!I$21</f>
        <v>43.601036453360194</v>
      </c>
      <c r="J144" s="178">
        <f>RES_hhdet_in_fech!J144/RES_summary!J$21</f>
        <v>44.729602116667252</v>
      </c>
      <c r="K144" s="178">
        <f>RES_hhdet_in_fech!K144/RES_summary!K$21</f>
        <v>37.690764712573142</v>
      </c>
      <c r="L144" s="178">
        <f>RES_hhdet_in_fech!L144/RES_summary!L$21</f>
        <v>39.580732355858075</v>
      </c>
      <c r="M144" s="178">
        <f>RES_hhdet_in_fech!M144/RES_summary!M$21</f>
        <v>26.897705985253353</v>
      </c>
      <c r="N144" s="178">
        <f>RES_hhdet_in_fech!N144/RES_summary!N$21</f>
        <v>26.478648874636484</v>
      </c>
      <c r="O144" s="178">
        <f>RES_hhdet_in_fech!O144/RES_summary!O$21</f>
        <v>29.316957280273115</v>
      </c>
      <c r="P144" s="178">
        <f>RES_hhdet_in_fech!P144/RES_summary!P$21</f>
        <v>21.388838114079306</v>
      </c>
      <c r="Q144" s="178">
        <f>RES_hhdet_in_fech!Q144/RES_summary!Q$21</f>
        <v>24.916368549753912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85.238754382189796</v>
      </c>
      <c r="D145" s="177">
        <f>RES_hhdet_in_fech!D145/RES_summary!D$21</f>
        <v>74.196700174742745</v>
      </c>
      <c r="E145" s="177">
        <f>RES_hhdet_in_fech!E145/RES_summary!E$21</f>
        <v>75.4938805035396</v>
      </c>
      <c r="F145" s="177">
        <f>RES_hhdet_in_fech!F145/RES_summary!F$21</f>
        <v>73.540333593245876</v>
      </c>
      <c r="G145" s="177">
        <f>RES_hhdet_in_fech!G145/RES_summary!G$21</f>
        <v>66.046903717736555</v>
      </c>
      <c r="H145" s="177">
        <f>RES_hhdet_in_fech!H145/RES_summary!H$21</f>
        <v>53.28365863745433</v>
      </c>
      <c r="I145" s="177">
        <f>RES_hhdet_in_fech!I145/RES_summary!I$21</f>
        <v>43.601036453360194</v>
      </c>
      <c r="J145" s="177">
        <f>RES_hhdet_in_fech!J145/RES_summary!J$21</f>
        <v>44.729602116667252</v>
      </c>
      <c r="K145" s="177">
        <f>RES_hhdet_in_fech!K145/RES_summary!K$21</f>
        <v>37.690764712573142</v>
      </c>
      <c r="L145" s="177">
        <f>RES_hhdet_in_fech!L145/RES_summary!L$21</f>
        <v>39.580732355858075</v>
      </c>
      <c r="M145" s="177">
        <f>RES_hhdet_in_fech!M145/RES_summary!M$21</f>
        <v>26.897705985253353</v>
      </c>
      <c r="N145" s="177">
        <f>RES_hhdet_in_fech!N145/RES_summary!N$21</f>
        <v>26.478648874636484</v>
      </c>
      <c r="O145" s="177">
        <f>RES_hhdet_in_fech!O145/RES_summary!O$21</f>
        <v>29.316957280273115</v>
      </c>
      <c r="P145" s="177">
        <f>RES_hhdet_in_fech!P145/RES_summary!P$21</f>
        <v>21.388838114079306</v>
      </c>
      <c r="Q145" s="177">
        <f>RES_hhdet_in_fech!Q145/RES_summary!Q$21</f>
        <v>24.916368549753912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5.5550396660855599</v>
      </c>
      <c r="D146" s="178">
        <f>RES_hhdet_in_fech!D146/RES_summary!D$21</f>
        <v>6.3099158183918096</v>
      </c>
      <c r="E146" s="178">
        <f>RES_hhdet_in_fech!E146/RES_summary!E$21</f>
        <v>6.2792366213552659</v>
      </c>
      <c r="F146" s="178">
        <f>RES_hhdet_in_fech!F146/RES_summary!F$21</f>
        <v>5.6627077980870988</v>
      </c>
      <c r="G146" s="178">
        <f>RES_hhdet_in_fech!G146/RES_summary!G$21</f>
        <v>5.0179993477817426</v>
      </c>
      <c r="H146" s="178">
        <f>RES_hhdet_in_fech!H146/RES_summary!H$21</f>
        <v>5.4949125862544559</v>
      </c>
      <c r="I146" s="178">
        <f>RES_hhdet_in_fech!I146/RES_summary!I$21</f>
        <v>4.8038635545856652</v>
      </c>
      <c r="J146" s="178">
        <f>RES_hhdet_in_fech!J146/RES_summary!J$21</f>
        <v>5.1384218824038843</v>
      </c>
      <c r="K146" s="178">
        <f>RES_hhdet_in_fech!K146/RES_summary!K$21</f>
        <v>4.881347133799351</v>
      </c>
      <c r="L146" s="178">
        <f>RES_hhdet_in_fech!L146/RES_summary!L$21</f>
        <v>4.5738636696778601</v>
      </c>
      <c r="M146" s="178">
        <f>RES_hhdet_in_fech!M146/RES_summary!M$21</f>
        <v>3.8220526035534368</v>
      </c>
      <c r="N146" s="178">
        <f>RES_hhdet_in_fech!N146/RES_summary!N$21</f>
        <v>3.8136494533060832</v>
      </c>
      <c r="O146" s="178">
        <f>RES_hhdet_in_fech!O146/RES_summary!O$21</f>
        <v>3.8466052605751004</v>
      </c>
      <c r="P146" s="178">
        <f>RES_hhdet_in_fech!P146/RES_summary!P$21</f>
        <v>3.7153170848802235</v>
      </c>
      <c r="Q146" s="178">
        <f>RES_hhdet_in_fech!Q146/RES_summary!Q$21</f>
        <v>3.8021045408301424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5.5550396660855599</v>
      </c>
      <c r="D147" s="177">
        <f>RES_hhdet_in_fech!D147/RES_summary!D$21</f>
        <v>6.3099158183918096</v>
      </c>
      <c r="E147" s="177">
        <f>RES_hhdet_in_fech!E147/RES_summary!E$21</f>
        <v>6.2792366213552659</v>
      </c>
      <c r="F147" s="177">
        <f>RES_hhdet_in_fech!F147/RES_summary!F$21</f>
        <v>5.6627077980870988</v>
      </c>
      <c r="G147" s="177">
        <f>RES_hhdet_in_fech!G147/RES_summary!G$21</f>
        <v>5.0179993477817426</v>
      </c>
      <c r="H147" s="177">
        <f>RES_hhdet_in_fech!H147/RES_summary!H$21</f>
        <v>5.4949125862544559</v>
      </c>
      <c r="I147" s="177">
        <f>RES_hhdet_in_fech!I147/RES_summary!I$21</f>
        <v>4.8038635545856652</v>
      </c>
      <c r="J147" s="177">
        <f>RES_hhdet_in_fech!J147/RES_summary!J$21</f>
        <v>5.1384218824038843</v>
      </c>
      <c r="K147" s="177">
        <f>RES_hhdet_in_fech!K147/RES_summary!K$21</f>
        <v>4.881347133799351</v>
      </c>
      <c r="L147" s="177">
        <f>RES_hhdet_in_fech!L147/RES_summary!L$21</f>
        <v>4.5738636696778601</v>
      </c>
      <c r="M147" s="177">
        <f>RES_hhdet_in_fech!M147/RES_summary!M$21</f>
        <v>3.8220526035534368</v>
      </c>
      <c r="N147" s="177">
        <f>RES_hhdet_in_fech!N147/RES_summary!N$21</f>
        <v>3.8136494533060832</v>
      </c>
      <c r="O147" s="177">
        <f>RES_hhdet_in_fech!O147/RES_summary!O$21</f>
        <v>3.8466052605751004</v>
      </c>
      <c r="P147" s="177">
        <f>RES_hhdet_in_fech!P147/RES_summary!P$21</f>
        <v>3.7153170848802235</v>
      </c>
      <c r="Q147" s="177">
        <f>RES_hhdet_in_fech!Q147/RES_summary!Q$21</f>
        <v>3.8021045408301424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23.586118831731312</v>
      </c>
      <c r="D148" s="178">
        <f>RES_hhdet_in_fech!D148/RES_summary!D$21</f>
        <v>26.644657250019517</v>
      </c>
      <c r="E148" s="178">
        <f>RES_hhdet_in_fech!E148/RES_summary!E$21</f>
        <v>24.535480047807997</v>
      </c>
      <c r="F148" s="178">
        <f>RES_hhdet_in_fech!F148/RES_summary!F$21</f>
        <v>25.77886365814981</v>
      </c>
      <c r="G148" s="178">
        <f>RES_hhdet_in_fech!G148/RES_summary!G$21</f>
        <v>26.200139333056612</v>
      </c>
      <c r="H148" s="178">
        <f>RES_hhdet_in_fech!H148/RES_summary!H$21</f>
        <v>22.61946771951007</v>
      </c>
      <c r="I148" s="178">
        <f>RES_hhdet_in_fech!I148/RES_summary!I$21</f>
        <v>22.33006721638742</v>
      </c>
      <c r="J148" s="178">
        <f>RES_hhdet_in_fech!J148/RES_summary!J$21</f>
        <v>21.210535093932787</v>
      </c>
      <c r="K148" s="178">
        <f>RES_hhdet_in_fech!K148/RES_summary!K$21</f>
        <v>20.342051549096205</v>
      </c>
      <c r="L148" s="178">
        <f>RES_hhdet_in_fech!L148/RES_summary!L$21</f>
        <v>19.052017812970789</v>
      </c>
      <c r="M148" s="178">
        <f>RES_hhdet_in_fech!M148/RES_summary!M$21</f>
        <v>18.560932919872752</v>
      </c>
      <c r="N148" s="178">
        <f>RES_hhdet_in_fech!N148/RES_summary!N$21</f>
        <v>21.485171678692666</v>
      </c>
      <c r="O148" s="178">
        <f>RES_hhdet_in_fech!O148/RES_summary!O$21</f>
        <v>21.892535589546704</v>
      </c>
      <c r="P148" s="178">
        <f>RES_hhdet_in_fech!P148/RES_summary!P$21</f>
        <v>22.522165051518041</v>
      </c>
      <c r="Q148" s="178">
        <f>RES_hhdet_in_fech!Q148/RES_summary!Q$21</f>
        <v>23.304350377227024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23.654937520670483</v>
      </c>
      <c r="D153" s="180">
        <f>RES_hhdet_in_fech!D153/RES_summary!D$21</f>
        <v>26.74089765413208</v>
      </c>
      <c r="E153" s="180">
        <f>RES_hhdet_in_fech!E153/RES_summary!E$21</f>
        <v>24.778271333369442</v>
      </c>
      <c r="F153" s="180">
        <f>RES_hhdet_in_fech!F153/RES_summary!F$21</f>
        <v>25.94602591420098</v>
      </c>
      <c r="G153" s="180">
        <f>RES_hhdet_in_fech!G153/RES_summary!G$21</f>
        <v>26.322383397629856</v>
      </c>
      <c r="H153" s="180">
        <f>RES_hhdet_in_fech!H153/RES_summary!H$21</f>
        <v>23.010289002944994</v>
      </c>
      <c r="I153" s="180">
        <f>RES_hhdet_in_fech!I153/RES_summary!I$21</f>
        <v>22.725329484967677</v>
      </c>
      <c r="J153" s="180">
        <f>RES_hhdet_in_fech!J153/RES_summary!J$21</f>
        <v>21.702811323406959</v>
      </c>
      <c r="K153" s="180">
        <f>RES_hhdet_in_fech!K153/RES_summary!K$21</f>
        <v>21.178282312771557</v>
      </c>
      <c r="L153" s="180">
        <f>RES_hhdet_in_fech!L153/RES_summary!L$21</f>
        <v>19.748155333642448</v>
      </c>
      <c r="M153" s="180">
        <f>RES_hhdet_in_fech!M153/RES_summary!M$21</f>
        <v>18.998681360976658</v>
      </c>
      <c r="N153" s="180">
        <f>RES_hhdet_in_fech!N153/RES_summary!N$21</f>
        <v>22.083592997952827</v>
      </c>
      <c r="O153" s="180">
        <f>RES_hhdet_in_fech!O153/RES_summary!O$21</f>
        <v>22.920721623169591</v>
      </c>
      <c r="P153" s="180">
        <f>RES_hhdet_in_fech!P153/RES_summary!P$21</f>
        <v>23.463832919207423</v>
      </c>
      <c r="Q153" s="180">
        <f>RES_hhdet_in_fech!Q153/RES_summary!Q$21</f>
        <v>24.602600393941422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20.527942727668631</v>
      </c>
      <c r="D154" s="179">
        <f>RES_hhdet_in_fech!D154/RES_summary!D$21</f>
        <v>22.340969044290247</v>
      </c>
      <c r="E154" s="179">
        <f>RES_hhdet_in_fech!E154/RES_summary!E$21</f>
        <v>20.914119056882996</v>
      </c>
      <c r="F154" s="179">
        <f>RES_hhdet_in_fech!F154/RES_summary!F$21</f>
        <v>21.679948848765132</v>
      </c>
      <c r="G154" s="179">
        <f>RES_hhdet_in_fech!G154/RES_summary!G$21</f>
        <v>21.902267583217945</v>
      </c>
      <c r="H154" s="179">
        <f>RES_hhdet_in_fech!H154/RES_summary!H$21</f>
        <v>19.598237303315994</v>
      </c>
      <c r="I154" s="179">
        <f>RES_hhdet_in_fech!I154/RES_summary!I$21</f>
        <v>19.452104116673212</v>
      </c>
      <c r="J154" s="179">
        <f>RES_hhdet_in_fech!J154/RES_summary!J$21</f>
        <v>18.814666783044789</v>
      </c>
      <c r="K154" s="179">
        <f>RES_hhdet_in_fech!K154/RES_summary!K$21</f>
        <v>18.519046975998133</v>
      </c>
      <c r="L154" s="179">
        <f>RES_hhdet_in_fech!L154/RES_summary!L$21</f>
        <v>17.485509931165872</v>
      </c>
      <c r="M154" s="179">
        <f>RES_hhdet_in_fech!M154/RES_summary!M$21</f>
        <v>16.887256484765629</v>
      </c>
      <c r="N154" s="179">
        <f>RES_hhdet_in_fech!N154/RES_summary!N$21</f>
        <v>18.976325086069878</v>
      </c>
      <c r="O154" s="179">
        <f>RES_hhdet_in_fech!O154/RES_summary!O$21</f>
        <v>19.497303417298475</v>
      </c>
      <c r="P154" s="179">
        <f>RES_hhdet_in_fech!P154/RES_summary!P$21</f>
        <v>19.769932200708119</v>
      </c>
      <c r="Q154" s="179">
        <f>RES_hhdet_in_fech!Q154/RES_summary!Q$21</f>
        <v>20.453240526602691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15.759445866443052</v>
      </c>
      <c r="D155" s="177">
        <f>RES_hhdet_in_fech!D155/RES_summary!D$21</f>
        <v>17.636940874062123</v>
      </c>
      <c r="E155" s="177">
        <f>RES_hhdet_in_fech!E155/RES_summary!E$21</f>
        <v>16.276957123071568</v>
      </c>
      <c r="F155" s="177">
        <f>RES_hhdet_in_fech!F155/RES_summary!F$21</f>
        <v>17.062472547852924</v>
      </c>
      <c r="G155" s="177">
        <f>RES_hhdet_in_fech!G155/RES_summary!G$21</f>
        <v>17.32907864445782</v>
      </c>
      <c r="H155" s="177">
        <f>RES_hhdet_in_fech!H155/RES_summary!H$21</f>
        <v>15.084613648494004</v>
      </c>
      <c r="I155" s="177">
        <f>RES_hhdet_in_fech!I155/RES_summary!I$21</f>
        <v>14.965898711463334</v>
      </c>
      <c r="J155" s="177">
        <f>RES_hhdet_in_fech!J155/RES_summary!J$21</f>
        <v>14.300837558484718</v>
      </c>
      <c r="K155" s="177">
        <f>RES_hhdet_in_fech!K155/RES_summary!K$21</f>
        <v>14.009994549528042</v>
      </c>
      <c r="L155" s="177">
        <f>RES_hhdet_in_fech!L155/RES_summary!L$21</f>
        <v>12.956818465342396</v>
      </c>
      <c r="M155" s="177">
        <f>RES_hhdet_in_fech!M155/RES_summary!M$21</f>
        <v>12.465487670595898</v>
      </c>
      <c r="N155" s="177">
        <f>RES_hhdet_in_fech!N155/RES_summary!N$21</f>
        <v>14.518864047226703</v>
      </c>
      <c r="O155" s="177">
        <f>RES_hhdet_in_fech!O155/RES_summary!O$21</f>
        <v>15.043031927883648</v>
      </c>
      <c r="P155" s="177">
        <f>RES_hhdet_in_fech!P155/RES_summary!P$21</f>
        <v>15.351142556769377</v>
      </c>
      <c r="Q155" s="177">
        <f>RES_hhdet_in_fech!Q155/RES_summary!Q$21</f>
        <v>16.099440654456888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4.7684968612255814</v>
      </c>
      <c r="D156" s="177">
        <f>RES_hhdet_in_fech!D156/RES_summary!D$21</f>
        <v>4.7040281702281233</v>
      </c>
      <c r="E156" s="177">
        <f>RES_hhdet_in_fech!E156/RES_summary!E$21</f>
        <v>4.6371619338114209</v>
      </c>
      <c r="F156" s="177">
        <f>RES_hhdet_in_fech!F156/RES_summary!F$21</f>
        <v>4.6174763009122115</v>
      </c>
      <c r="G156" s="177">
        <f>RES_hhdet_in_fech!G156/RES_summary!G$21</f>
        <v>4.5731889387601248</v>
      </c>
      <c r="H156" s="177">
        <f>RES_hhdet_in_fech!H156/RES_summary!H$21</f>
        <v>4.5136236548219903</v>
      </c>
      <c r="I156" s="177">
        <f>RES_hhdet_in_fech!I156/RES_summary!I$21</f>
        <v>4.4862054052098763</v>
      </c>
      <c r="J156" s="177">
        <f>RES_hhdet_in_fech!J156/RES_summary!J$21</f>
        <v>4.5138292245600722</v>
      </c>
      <c r="K156" s="177">
        <f>RES_hhdet_in_fech!K156/RES_summary!K$21</f>
        <v>4.5090524264700935</v>
      </c>
      <c r="L156" s="177">
        <f>RES_hhdet_in_fech!L156/RES_summary!L$21</f>
        <v>4.5286914658234778</v>
      </c>
      <c r="M156" s="177">
        <f>RES_hhdet_in_fech!M156/RES_summary!M$21</f>
        <v>4.4217688141697353</v>
      </c>
      <c r="N156" s="177">
        <f>RES_hhdet_in_fech!N156/RES_summary!N$21</f>
        <v>4.4574610388431726</v>
      </c>
      <c r="O156" s="177">
        <f>RES_hhdet_in_fech!O156/RES_summary!O$21</f>
        <v>4.4542714894148308</v>
      </c>
      <c r="P156" s="177">
        <f>RES_hhdet_in_fech!P156/RES_summary!P$21</f>
        <v>4.4187896439387391</v>
      </c>
      <c r="Q156" s="177">
        <f>RES_hhdet_in_fech!Q156/RES_summary!Q$21</f>
        <v>4.3537998721458004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7.0077054392423133</v>
      </c>
      <c r="D157" s="178">
        <f>RES_hhdet_in_fech!D157/RES_summary!D$21</f>
        <v>7.4380921588916902</v>
      </c>
      <c r="E157" s="178">
        <f>RES_hhdet_in_fech!E157/RES_summary!E$21</f>
        <v>7.7600979002956532</v>
      </c>
      <c r="F157" s="178">
        <f>RES_hhdet_in_fech!F157/RES_summary!F$21</f>
        <v>7.8067236714580748</v>
      </c>
      <c r="G157" s="178">
        <f>RES_hhdet_in_fech!G157/RES_summary!G$21</f>
        <v>8.0471857540295435</v>
      </c>
      <c r="H157" s="178">
        <f>RES_hhdet_in_fech!H157/RES_summary!H$21</f>
        <v>7.5739170653240633</v>
      </c>
      <c r="I157" s="178">
        <f>RES_hhdet_in_fech!I157/RES_summary!I$21</f>
        <v>7.5214832915711147</v>
      </c>
      <c r="J157" s="178">
        <f>RES_hhdet_in_fech!J157/RES_summary!J$21</f>
        <v>6.7371708279511413</v>
      </c>
      <c r="K157" s="178">
        <f>RES_hhdet_in_fech!K157/RES_summary!K$21</f>
        <v>6.7628367649260932</v>
      </c>
      <c r="L157" s="178">
        <f>RES_hhdet_in_fech!L157/RES_summary!L$21</f>
        <v>6.3906724067421843</v>
      </c>
      <c r="M157" s="178">
        <f>RES_hhdet_in_fech!M157/RES_summary!M$21</f>
        <v>6.3471468173614376</v>
      </c>
      <c r="N157" s="178">
        <f>RES_hhdet_in_fech!N157/RES_summary!N$21</f>
        <v>6.8230269713314557</v>
      </c>
      <c r="O157" s="178">
        <f>RES_hhdet_in_fech!O157/RES_summary!O$21</f>
        <v>7.0188148095202774</v>
      </c>
      <c r="P157" s="178">
        <f>RES_hhdet_in_fech!P157/RES_summary!P$21</f>
        <v>7.3370261957043592</v>
      </c>
      <c r="Q157" s="178">
        <f>RES_hhdet_in_fech!Q157/RES_summary!Q$21</f>
        <v>8.0209111593315914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7.0077054392423133</v>
      </c>
      <c r="D159" s="176">
        <f>RES_hhdet_in_fech!D159/RES_summary!D$21</f>
        <v>7.4380921588916902</v>
      </c>
      <c r="E159" s="176">
        <f>RES_hhdet_in_fech!E159/RES_summary!E$21</f>
        <v>7.7600979002956532</v>
      </c>
      <c r="F159" s="176">
        <f>RES_hhdet_in_fech!F159/RES_summary!F$21</f>
        <v>7.8067236714580748</v>
      </c>
      <c r="G159" s="176">
        <f>RES_hhdet_in_fech!G159/RES_summary!G$21</f>
        <v>8.0471857540295435</v>
      </c>
      <c r="H159" s="176">
        <f>RES_hhdet_in_fech!H159/RES_summary!H$21</f>
        <v>7.5739170653240633</v>
      </c>
      <c r="I159" s="176">
        <f>RES_hhdet_in_fech!I159/RES_summary!I$21</f>
        <v>7.5214832915711147</v>
      </c>
      <c r="J159" s="176">
        <f>RES_hhdet_in_fech!J159/RES_summary!J$21</f>
        <v>6.7371708279511413</v>
      </c>
      <c r="K159" s="176">
        <f>RES_hhdet_in_fech!K159/RES_summary!K$21</f>
        <v>6.7628367649260932</v>
      </c>
      <c r="L159" s="176">
        <f>RES_hhdet_in_fech!L159/RES_summary!L$21</f>
        <v>6.3906724067421843</v>
      </c>
      <c r="M159" s="176">
        <f>RES_hhdet_in_fech!M159/RES_summary!M$21</f>
        <v>6.3471468173614376</v>
      </c>
      <c r="N159" s="176">
        <f>RES_hhdet_in_fech!N159/RES_summary!N$21</f>
        <v>6.8230269713314557</v>
      </c>
      <c r="O159" s="176">
        <f>RES_hhdet_in_fech!O159/RES_summary!O$21</f>
        <v>7.0188148095202774</v>
      </c>
      <c r="P159" s="176">
        <f>RES_hhdet_in_fech!P159/RES_summary!P$21</f>
        <v>7.3370261957043592</v>
      </c>
      <c r="Q159" s="176">
        <f>RES_hhdet_in_fech!Q159/RES_summary!Q$21</f>
        <v>8.0209111593315914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181.06625361688046</v>
      </c>
      <c r="D161" s="184">
        <f>RES_hhdet_in_fech!D161/RES_summary!D$21</f>
        <v>187.50973106018043</v>
      </c>
      <c r="E161" s="184">
        <f>RES_hhdet_in_fech!E161/RES_summary!E$21</f>
        <v>0</v>
      </c>
      <c r="F161" s="184">
        <f>RES_hhdet_in_fech!F161/RES_summary!F$21</f>
        <v>204.15633376188484</v>
      </c>
      <c r="G161" s="184">
        <f>RES_hhdet_in_fech!G161/RES_summary!G$21</f>
        <v>0</v>
      </c>
      <c r="H161" s="184">
        <f>RES_hhdet_in_fech!H161/RES_summary!H$21</f>
        <v>0</v>
      </c>
      <c r="I161" s="184">
        <f>RES_hhdet_in_fech!I161/RES_summary!I$21</f>
        <v>149.69902610632707</v>
      </c>
      <c r="J161" s="184">
        <f>RES_hhdet_in_fech!J161/RES_summary!J$21</f>
        <v>139.52739566459178</v>
      </c>
      <c r="K161" s="184">
        <f>RES_hhdet_in_fech!K161/RES_summary!K$21</f>
        <v>131.28541729627483</v>
      </c>
      <c r="L161" s="184">
        <f>RES_hhdet_in_fech!L161/RES_summary!L$21</f>
        <v>140.10681591406134</v>
      </c>
      <c r="M161" s="184">
        <f>RES_hhdet_in_fech!M161/RES_summary!M$21</f>
        <v>120.8331833062784</v>
      </c>
      <c r="N161" s="184">
        <f>RES_hhdet_in_fech!N161/RES_summary!N$21</f>
        <v>132.54374113791152</v>
      </c>
      <c r="O161" s="184">
        <f>RES_hhdet_in_fech!O161/RES_summary!O$21</f>
        <v>141.60360621087187</v>
      </c>
      <c r="P161" s="184">
        <f>RES_hhdet_in_fech!P161/RES_summary!P$21</f>
        <v>0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144.69940121740731</v>
      </c>
      <c r="D162" s="178">
        <f>RES_hhdet_in_fech!D162/RES_summary!D$21</f>
        <v>148.19874257657906</v>
      </c>
      <c r="E162" s="178">
        <f>RES_hhdet_in_fech!E162/RES_summary!E$21</f>
        <v>0</v>
      </c>
      <c r="F162" s="178">
        <f>RES_hhdet_in_fech!F162/RES_summary!F$21</f>
        <v>165.16281755290899</v>
      </c>
      <c r="G162" s="178">
        <f>RES_hhdet_in_fech!G162/RES_summary!G$21</f>
        <v>0</v>
      </c>
      <c r="H162" s="178">
        <f>RES_hhdet_in_fech!H162/RES_summary!H$21</f>
        <v>0</v>
      </c>
      <c r="I162" s="178">
        <f>RES_hhdet_in_fech!I162/RES_summary!I$21</f>
        <v>117.30745622267929</v>
      </c>
      <c r="J162" s="178">
        <f>RES_hhdet_in_fech!J162/RES_summary!J$21</f>
        <v>107.06049486968413</v>
      </c>
      <c r="K162" s="178">
        <f>RES_hhdet_in_fech!K162/RES_summary!K$21</f>
        <v>99.854188507999211</v>
      </c>
      <c r="L162" s="178">
        <f>RES_hhdet_in_fech!L162/RES_summary!L$21</f>
        <v>110.21670024923358</v>
      </c>
      <c r="M162" s="178">
        <f>RES_hhdet_in_fech!M162/RES_summary!M$21</f>
        <v>91.30896707094044</v>
      </c>
      <c r="N162" s="178">
        <f>RES_hhdet_in_fech!N162/RES_summary!N$21</f>
        <v>99.767715416731491</v>
      </c>
      <c r="O162" s="178">
        <f>RES_hhdet_in_fech!O162/RES_summary!O$21</f>
        <v>111.97793130451062</v>
      </c>
      <c r="P162" s="178">
        <f>RES_hhdet_in_fech!P162/RES_summary!P$21</f>
        <v>0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144.69940121740731</v>
      </c>
      <c r="D163" s="176">
        <f>RES_hhdet_in_fech!D163/RES_summary!D$21</f>
        <v>148.19874257657906</v>
      </c>
      <c r="E163" s="176">
        <f>RES_hhdet_in_fech!E163/RES_summary!E$21</f>
        <v>0</v>
      </c>
      <c r="F163" s="176">
        <f>RES_hhdet_in_fech!F163/RES_summary!F$21</f>
        <v>165.16281755290899</v>
      </c>
      <c r="G163" s="176">
        <f>RES_hhdet_in_fech!G163/RES_summary!G$21</f>
        <v>0</v>
      </c>
      <c r="H163" s="176">
        <f>RES_hhdet_in_fech!H163/RES_summary!H$21</f>
        <v>0</v>
      </c>
      <c r="I163" s="176">
        <f>RES_hhdet_in_fech!I163/RES_summary!I$21</f>
        <v>117.30745622267929</v>
      </c>
      <c r="J163" s="176">
        <f>RES_hhdet_in_fech!J163/RES_summary!J$21</f>
        <v>107.06049486968413</v>
      </c>
      <c r="K163" s="176">
        <f>RES_hhdet_in_fech!K163/RES_summary!K$21</f>
        <v>99.854188507999211</v>
      </c>
      <c r="L163" s="176">
        <f>RES_hhdet_in_fech!L163/RES_summary!L$21</f>
        <v>110.21670024923358</v>
      </c>
      <c r="M163" s="176">
        <f>RES_hhdet_in_fech!M163/RES_summary!M$21</f>
        <v>91.30896707094044</v>
      </c>
      <c r="N163" s="176">
        <f>RES_hhdet_in_fech!N163/RES_summary!N$21</f>
        <v>99.767715416731491</v>
      </c>
      <c r="O163" s="176">
        <f>RES_hhdet_in_fech!O163/RES_summary!O$21</f>
        <v>111.97793130451062</v>
      </c>
      <c r="P163" s="176">
        <f>RES_hhdet_in_fech!P163/RES_summary!P$21</f>
        <v>0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6.5505268543745201</v>
      </c>
      <c r="D164" s="178">
        <f>RES_hhdet_in_fech!D164/RES_summary!D$21</f>
        <v>6.2593768182090797</v>
      </c>
      <c r="E164" s="178">
        <f>RES_hhdet_in_fech!E164/RES_summary!E$21</f>
        <v>0</v>
      </c>
      <c r="F164" s="178">
        <f>RES_hhdet_in_fech!F164/RES_summary!F$21</f>
        <v>6.309132382521061</v>
      </c>
      <c r="G164" s="178">
        <f>RES_hhdet_in_fech!G164/RES_summary!G$21</f>
        <v>0</v>
      </c>
      <c r="H164" s="178">
        <f>RES_hhdet_in_fech!H164/RES_summary!H$21</f>
        <v>0</v>
      </c>
      <c r="I164" s="178">
        <f>RES_hhdet_in_fech!I164/RES_summary!I$21</f>
        <v>5.6327526148153879</v>
      </c>
      <c r="J164" s="178">
        <f>RES_hhdet_in_fech!J164/RES_summary!J$21</f>
        <v>4.8522399090141262</v>
      </c>
      <c r="K164" s="178">
        <f>RES_hhdet_in_fech!K164/RES_summary!K$21</f>
        <v>4.4891071305655146</v>
      </c>
      <c r="L164" s="178">
        <f>RES_hhdet_in_fech!L164/RES_summary!L$21</f>
        <v>4.2557832070741606</v>
      </c>
      <c r="M164" s="178">
        <f>RES_hhdet_in_fech!M164/RES_summary!M$21</f>
        <v>4.175706593596936</v>
      </c>
      <c r="N164" s="178">
        <f>RES_hhdet_in_fech!N164/RES_summary!N$21</f>
        <v>4.0263581865922697</v>
      </c>
      <c r="O164" s="178">
        <f>RES_hhdet_in_fech!O164/RES_summary!O$21</f>
        <v>0</v>
      </c>
      <c r="P164" s="178">
        <f>RES_hhdet_in_fech!P164/RES_summary!P$21</f>
        <v>0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6.5505268543745201</v>
      </c>
      <c r="D165" s="177">
        <f>RES_hhdet_in_fech!D165/RES_summary!D$21</f>
        <v>6.2593768182090797</v>
      </c>
      <c r="E165" s="177">
        <f>RES_hhdet_in_fech!E165/RES_summary!E$21</f>
        <v>0</v>
      </c>
      <c r="F165" s="177">
        <f>RES_hhdet_in_fech!F165/RES_summary!F$21</f>
        <v>6.309132382521061</v>
      </c>
      <c r="G165" s="177">
        <f>RES_hhdet_in_fech!G165/RES_summary!G$21</f>
        <v>0</v>
      </c>
      <c r="H165" s="177">
        <f>RES_hhdet_in_fech!H165/RES_summary!H$21</f>
        <v>0</v>
      </c>
      <c r="I165" s="177">
        <f>RES_hhdet_in_fech!I165/RES_summary!I$21</f>
        <v>5.6327526148153879</v>
      </c>
      <c r="J165" s="177">
        <f>RES_hhdet_in_fech!J165/RES_summary!J$21</f>
        <v>4.8522399090141262</v>
      </c>
      <c r="K165" s="177">
        <f>RES_hhdet_in_fech!K165/RES_summary!K$21</f>
        <v>4.4891071305655146</v>
      </c>
      <c r="L165" s="177">
        <f>RES_hhdet_in_fech!L165/RES_summary!L$21</f>
        <v>4.2557832070741606</v>
      </c>
      <c r="M165" s="177">
        <f>RES_hhdet_in_fech!M165/RES_summary!M$21</f>
        <v>4.175706593596936</v>
      </c>
      <c r="N165" s="177">
        <f>RES_hhdet_in_fech!N165/RES_summary!N$21</f>
        <v>4.0263581865922697</v>
      </c>
      <c r="O165" s="177">
        <f>RES_hhdet_in_fech!O165/RES_summary!O$21</f>
        <v>0</v>
      </c>
      <c r="P165" s="177">
        <f>RES_hhdet_in_fech!P165/RES_summary!P$21</f>
        <v>0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22.810167624086255</v>
      </c>
      <c r="D166" s="178">
        <f>RES_hhdet_in_fech!D166/RES_summary!D$21</f>
        <v>25.625159415274492</v>
      </c>
      <c r="E166" s="178">
        <f>RES_hhdet_in_fech!E166/RES_summary!E$21</f>
        <v>0</v>
      </c>
      <c r="F166" s="178">
        <f>RES_hhdet_in_fech!F166/RES_summary!F$21</f>
        <v>24.90123795487731</v>
      </c>
      <c r="G166" s="178">
        <f>RES_hhdet_in_fech!G166/RES_summary!G$21</f>
        <v>0</v>
      </c>
      <c r="H166" s="178">
        <f>RES_hhdet_in_fech!H166/RES_summary!H$21</f>
        <v>0</v>
      </c>
      <c r="I166" s="178">
        <f>RES_hhdet_in_fech!I166/RES_summary!I$21</f>
        <v>19.319150880518134</v>
      </c>
      <c r="J166" s="178">
        <f>RES_hhdet_in_fech!J166/RES_summary!J$21</f>
        <v>20.989001188668123</v>
      </c>
      <c r="K166" s="178">
        <f>RES_hhdet_in_fech!K166/RES_summary!K$21</f>
        <v>20.249577820183916</v>
      </c>
      <c r="L166" s="178">
        <f>RES_hhdet_in_fech!L166/RES_summary!L$21</f>
        <v>19.268729141739851</v>
      </c>
      <c r="M166" s="178">
        <f>RES_hhdet_in_fech!M166/RES_summary!M$21</f>
        <v>19.012521354097458</v>
      </c>
      <c r="N166" s="178">
        <f>RES_hhdet_in_fech!N166/RES_summary!N$21</f>
        <v>21.912629572477368</v>
      </c>
      <c r="O166" s="178">
        <f>RES_hhdet_in_fech!O166/RES_summary!O$21</f>
        <v>22.597475977192452</v>
      </c>
      <c r="P166" s="178">
        <f>RES_hhdet_in_fech!P166/RES_summary!P$21</f>
        <v>0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23.113644996925096</v>
      </c>
      <c r="D171" s="180">
        <f>RES_hhdet_in_fech!D171/RES_summary!D$21</f>
        <v>25.788691048304742</v>
      </c>
      <c r="E171" s="180">
        <f>RES_hhdet_in_fech!E171/RES_summary!E$21</f>
        <v>0</v>
      </c>
      <c r="F171" s="180">
        <f>RES_hhdet_in_fech!F171/RES_summary!F$21</f>
        <v>24.936493487050466</v>
      </c>
      <c r="G171" s="180">
        <f>RES_hhdet_in_fech!G171/RES_summary!G$21</f>
        <v>0</v>
      </c>
      <c r="H171" s="180">
        <f>RES_hhdet_in_fech!H171/RES_summary!H$21</f>
        <v>0</v>
      </c>
      <c r="I171" s="180">
        <f>RES_hhdet_in_fech!I171/RES_summary!I$21</f>
        <v>0</v>
      </c>
      <c r="J171" s="180">
        <f>RES_hhdet_in_fech!J171/RES_summary!J$21</f>
        <v>21.184026872222127</v>
      </c>
      <c r="K171" s="180">
        <f>RES_hhdet_in_fech!K171/RES_summary!K$21</f>
        <v>20.848253528012847</v>
      </c>
      <c r="L171" s="180">
        <f>RES_hhdet_in_fech!L171/RES_summary!L$21</f>
        <v>19.620116585459517</v>
      </c>
      <c r="M171" s="180">
        <f>RES_hhdet_in_fech!M171/RES_summary!M$21</f>
        <v>19.131348908250693</v>
      </c>
      <c r="N171" s="180">
        <f>RES_hhdet_in_fech!N171/RES_summary!N$21</f>
        <v>22.092888219163388</v>
      </c>
      <c r="O171" s="180">
        <f>RES_hhdet_in_fech!O171/RES_summary!O$21</f>
        <v>22.834371393911439</v>
      </c>
      <c r="P171" s="180">
        <f>RES_hhdet_in_fech!P171/RES_summary!P$21</f>
        <v>0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20.250183735719535</v>
      </c>
      <c r="D172" s="179">
        <f>RES_hhdet_in_fech!D172/RES_summary!D$21</f>
        <v>22.169762063605777</v>
      </c>
      <c r="E172" s="179">
        <f>RES_hhdet_in_fech!E172/RES_summary!E$21</f>
        <v>0</v>
      </c>
      <c r="F172" s="179">
        <f>RES_hhdet_in_fech!F172/RES_summary!F$21</f>
        <v>21.564449091552035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19.319150880518134</v>
      </c>
      <c r="J172" s="179">
        <f>RES_hhdet_in_fech!J172/RES_summary!J$21</f>
        <v>18.718314849444667</v>
      </c>
      <c r="K172" s="179">
        <f>RES_hhdet_in_fech!K172/RES_summary!K$21</f>
        <v>18.500653335767748</v>
      </c>
      <c r="L172" s="179">
        <f>RES_hhdet_in_fech!L172/RES_summary!L$21</f>
        <v>17.516204172412873</v>
      </c>
      <c r="M172" s="179">
        <f>RES_hhdet_in_fech!M172/RES_summary!M$21</f>
        <v>16.890656533257577</v>
      </c>
      <c r="N172" s="179">
        <f>RES_hhdet_in_fech!N172/RES_summary!N$21</f>
        <v>18.934587758383785</v>
      </c>
      <c r="O172" s="179">
        <f>RES_hhdet_in_fech!O172/RES_summary!O$21</f>
        <v>19.441849076235062</v>
      </c>
      <c r="P172" s="179">
        <f>RES_hhdet_in_fech!P172/RES_summary!P$21</f>
        <v>0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15.546208336720232</v>
      </c>
      <c r="D173" s="177">
        <f>RES_hhdet_in_fech!D173/RES_summary!D$21</f>
        <v>17.501782574098829</v>
      </c>
      <c r="E173" s="177">
        <f>RES_hhdet_in_fech!E173/RES_summary!E$21</f>
        <v>0</v>
      </c>
      <c r="F173" s="177">
        <f>RES_hhdet_in_fech!F173/RES_summary!F$21</f>
        <v>16.971572359366341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14.863608252101017</v>
      </c>
      <c r="J173" s="177">
        <f>RES_hhdet_in_fech!J173/RES_summary!J$21</f>
        <v>14.227601430162581</v>
      </c>
      <c r="K173" s="177">
        <f>RES_hhdet_in_fech!K173/RES_summary!K$21</f>
        <v>13.99607942745358</v>
      </c>
      <c r="L173" s="177">
        <f>RES_hhdet_in_fech!L173/RES_summary!L$21</f>
        <v>12.979562995718371</v>
      </c>
      <c r="M173" s="177">
        <f>RES_hhdet_in_fech!M173/RES_summary!M$21</f>
        <v>12.467997448462656</v>
      </c>
      <c r="N173" s="177">
        <f>RES_hhdet_in_fech!N173/RES_summary!N$21</f>
        <v>14.486930646864915</v>
      </c>
      <c r="O173" s="177">
        <f>RES_hhdet_in_fech!O173/RES_summary!O$21</f>
        <v>15.000246451076812</v>
      </c>
      <c r="P173" s="177">
        <f>RES_hhdet_in_fech!P173/RES_summary!P$21</f>
        <v>0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4.7039753989993027</v>
      </c>
      <c r="D174" s="176">
        <f>RES_hhdet_in_fech!D174/RES_summary!D$21</f>
        <v>4.6679794895069406</v>
      </c>
      <c r="E174" s="176">
        <f>RES_hhdet_in_fech!E174/RES_summary!E$21</f>
        <v>0</v>
      </c>
      <c r="F174" s="176">
        <f>RES_hhdet_in_fech!F174/RES_summary!F$21</f>
        <v>4.5928767321856929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4.4555426284171178</v>
      </c>
      <c r="J174" s="176">
        <f>RES_hhdet_in_fech!J174/RES_summary!J$21</f>
        <v>4.4907134192820841</v>
      </c>
      <c r="K174" s="176">
        <f>RES_hhdet_in_fech!K174/RES_summary!K$21</f>
        <v>4.5045739083141685</v>
      </c>
      <c r="L174" s="176">
        <f>RES_hhdet_in_fech!L174/RES_summary!L$21</f>
        <v>4.5366411766945021</v>
      </c>
      <c r="M174" s="176">
        <f>RES_hhdet_in_fech!M174/RES_summary!M$21</f>
        <v>4.4226590847949199</v>
      </c>
      <c r="N174" s="176">
        <f>RES_hhdet_in_fech!N174/RES_summary!N$21</f>
        <v>4.4476571115188701</v>
      </c>
      <c r="O174" s="176">
        <f>RES_hhdet_in_fech!O174/RES_summary!O$21</f>
        <v>4.4416026251582537</v>
      </c>
      <c r="P174" s="176">
        <f>RES_hhdet_in_fech!P174/RES_summary!P$21</f>
        <v>0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7.0061579210123579</v>
      </c>
      <c r="D175" s="178">
        <f>RES_hhdet_in_fech!D175/RES_summary!D$21</f>
        <v>7.426452250117765</v>
      </c>
      <c r="E175" s="178">
        <f>RES_hhdet_in_fech!E175/RES_summary!E$21</f>
        <v>0</v>
      </c>
      <c r="F175" s="178">
        <f>RES_hhdet_in_fech!F175/RES_summary!F$21</f>
        <v>7.7831458715774824</v>
      </c>
      <c r="G175" s="178">
        <f>RES_hhdet_in_fech!G175/RES_summary!G$21</f>
        <v>0</v>
      </c>
      <c r="H175" s="178">
        <f>RES_hhdet_in_fech!H175/RES_summary!H$21</f>
        <v>0</v>
      </c>
      <c r="I175" s="178">
        <f>RES_hhdet_in_fech!I175/RES_summary!I$21</f>
        <v>7.4396663883142526</v>
      </c>
      <c r="J175" s="178">
        <f>RES_hhdet_in_fech!J175/RES_summary!J$21</f>
        <v>6.6256596972253892</v>
      </c>
      <c r="K175" s="178">
        <f>RES_hhdet_in_fech!K175/RES_summary!K$21</f>
        <v>6.6925438375261814</v>
      </c>
      <c r="L175" s="178">
        <f>RES_hhdet_in_fech!L175/RES_summary!L$21</f>
        <v>6.3656033160137326</v>
      </c>
      <c r="M175" s="178">
        <f>RES_hhdet_in_fech!M175/RES_summary!M$21</f>
        <v>6.3359882876435689</v>
      </c>
      <c r="N175" s="178">
        <f>RES_hhdet_in_fech!N175/RES_summary!N$21</f>
        <v>6.8370379621104007</v>
      </c>
      <c r="O175" s="178">
        <f>RES_hhdet_in_fech!O175/RES_summary!O$21</f>
        <v>7.0281989291687896</v>
      </c>
      <c r="P175" s="178">
        <f>RES_hhdet_in_fech!P175/RES_summary!P$21</f>
        <v>0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7.0061579210123579</v>
      </c>
      <c r="D177" s="176">
        <f>RES_hhdet_in_fech!D177/RES_summary!D$21</f>
        <v>7.426452250117765</v>
      </c>
      <c r="E177" s="176">
        <f>RES_hhdet_in_fech!E177/RES_summary!E$21</f>
        <v>0</v>
      </c>
      <c r="F177" s="176">
        <f>RES_hhdet_in_fech!F177/RES_summary!F$21</f>
        <v>7.7831458715774824</v>
      </c>
      <c r="G177" s="176">
        <f>RES_hhdet_in_fech!G177/RES_summary!G$21</f>
        <v>0</v>
      </c>
      <c r="H177" s="176">
        <f>RES_hhdet_in_fech!H177/RES_summary!H$21</f>
        <v>0</v>
      </c>
      <c r="I177" s="176">
        <f>RES_hhdet_in_fech!I177/RES_summary!I$21</f>
        <v>7.4396663883142526</v>
      </c>
      <c r="J177" s="176">
        <f>RES_hhdet_in_fech!J177/RES_summary!J$21</f>
        <v>6.6256596972253892</v>
      </c>
      <c r="K177" s="176">
        <f>RES_hhdet_in_fech!K177/RES_summary!K$21</f>
        <v>6.6925438375261814</v>
      </c>
      <c r="L177" s="176">
        <f>RES_hhdet_in_fech!L177/RES_summary!L$21</f>
        <v>6.3656033160137326</v>
      </c>
      <c r="M177" s="176">
        <f>RES_hhdet_in_fech!M177/RES_summary!M$21</f>
        <v>6.3359882876435689</v>
      </c>
      <c r="N177" s="176">
        <f>RES_hhdet_in_fech!N177/RES_summary!N$21</f>
        <v>6.8370379621104007</v>
      </c>
      <c r="O177" s="176">
        <f>RES_hhdet_in_fech!O177/RES_summary!O$21</f>
        <v>7.0281989291687896</v>
      </c>
      <c r="P177" s="176">
        <f>RES_hhdet_in_fech!P177/RES_summary!P$21</f>
        <v>0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135.03566455712212</v>
      </c>
      <c r="D3" s="184">
        <f>RES_hhdet_in_tesh!D3/RES_summary!D$21</f>
        <v>124.90580055884314</v>
      </c>
      <c r="E3" s="184">
        <f>RES_hhdet_in_tesh!E3/RES_summary!E$21</f>
        <v>0</v>
      </c>
      <c r="F3" s="184">
        <f>RES_hhdet_in_tesh!F3/RES_summary!F$21</f>
        <v>0</v>
      </c>
      <c r="G3" s="184">
        <f>RES_hhdet_in_tesh!G3/RES_summary!G$21</f>
        <v>126.31590258973866</v>
      </c>
      <c r="H3" s="184">
        <f>RES_hhdet_in_tesh!H3/RES_summary!H$21</f>
        <v>115.50682724897406</v>
      </c>
      <c r="I3" s="184">
        <f>RES_hhdet_in_tesh!I3/RES_summary!I$21</f>
        <v>100.06609625904237</v>
      </c>
      <c r="J3" s="184">
        <f>RES_hhdet_in_tesh!J3/RES_summary!J$21</f>
        <v>111.62049523655129</v>
      </c>
      <c r="K3" s="184">
        <f>RES_hhdet_in_tesh!K3/RES_summary!K$21</f>
        <v>103.40565331693493</v>
      </c>
      <c r="L3" s="184">
        <f>RES_hhdet_in_tesh!L3/RES_summary!L$21</f>
        <v>0</v>
      </c>
      <c r="M3" s="184">
        <f>RES_hhdet_in_tesh!M3/RES_summary!M$21</f>
        <v>96.940928667657829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100.47596458055901</v>
      </c>
      <c r="D4" s="178">
        <f>RES_hhdet_in_tesh!D4/RES_summary!D$21</f>
        <v>88.062643472989777</v>
      </c>
      <c r="E4" s="178">
        <f>RES_hhdet_in_tesh!E4/RES_summary!E$21</f>
        <v>0</v>
      </c>
      <c r="F4" s="178">
        <f>RES_hhdet_in_tesh!F4/RES_summary!F$21</f>
        <v>0</v>
      </c>
      <c r="G4" s="178">
        <f>RES_hhdet_in_tesh!G4/RES_summary!G$21</f>
        <v>88.591019247323402</v>
      </c>
      <c r="H4" s="178">
        <f>RES_hhdet_in_tesh!H4/RES_summary!H$21</f>
        <v>80.263821574276591</v>
      </c>
      <c r="I4" s="178">
        <f>RES_hhdet_in_tesh!I4/RES_summary!I$21</f>
        <v>64.576584297263622</v>
      </c>
      <c r="J4" s="178">
        <f>RES_hhdet_in_tesh!J4/RES_summary!J$21</f>
        <v>76.1585476707493</v>
      </c>
      <c r="K4" s="178">
        <f>RES_hhdet_in_tesh!K4/RES_summary!K$21</f>
        <v>67.781472762102013</v>
      </c>
      <c r="L4" s="178">
        <f>RES_hhdet_in_tesh!L4/RES_summary!L$21</f>
        <v>0</v>
      </c>
      <c r="M4" s="178">
        <f>RES_hhdet_in_tesh!M4/RES_summary!M$21</f>
        <v>63.233131881784246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99.141338596524093</v>
      </c>
      <c r="D5" s="177">
        <f>RES_hhdet_in_tesh!D5/RES_summary!D$21</f>
        <v>86.060615417679571</v>
      </c>
      <c r="E5" s="177">
        <f>RES_hhdet_in_tesh!E5/RES_summary!E$21</f>
        <v>0</v>
      </c>
      <c r="F5" s="177">
        <f>RES_hhdet_in_tesh!F5/RES_summary!F$21</f>
        <v>0</v>
      </c>
      <c r="G5" s="177">
        <f>RES_hhdet_in_tesh!G5/RES_summary!G$21</f>
        <v>86.685924187314626</v>
      </c>
      <c r="H5" s="177">
        <f>RES_hhdet_in_tesh!H5/RES_summary!H$21</f>
        <v>78.989118567632758</v>
      </c>
      <c r="I5" s="177">
        <f>RES_hhdet_in_tesh!I5/RES_summary!I$21</f>
        <v>63.507081278245764</v>
      </c>
      <c r="J5" s="177">
        <f>RES_hhdet_in_tesh!J5/RES_summary!J$21</f>
        <v>75.627995070347765</v>
      </c>
      <c r="K5" s="177">
        <f>RES_hhdet_in_tesh!K5/RES_summary!K$21</f>
        <v>67.242130191119273</v>
      </c>
      <c r="L5" s="177">
        <f>RES_hhdet_in_tesh!L5/RES_summary!L$21</f>
        <v>0</v>
      </c>
      <c r="M5" s="177">
        <f>RES_hhdet_in_tesh!M5/RES_summary!M$21</f>
        <v>62.924227465270882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1.3346259840349104</v>
      </c>
      <c r="D6" s="177">
        <f>RES_hhdet_in_tesh!D6/RES_summary!D$21</f>
        <v>2.0020280553102126</v>
      </c>
      <c r="E6" s="177">
        <f>RES_hhdet_in_tesh!E6/RES_summary!E$21</f>
        <v>0</v>
      </c>
      <c r="F6" s="177">
        <f>RES_hhdet_in_tesh!F6/RES_summary!F$21</f>
        <v>0</v>
      </c>
      <c r="G6" s="177">
        <f>RES_hhdet_in_tesh!G6/RES_summary!G$21</f>
        <v>1.9050950600087764</v>
      </c>
      <c r="H6" s="177">
        <f>RES_hhdet_in_tesh!H6/RES_summary!H$21</f>
        <v>1.2747030066438405</v>
      </c>
      <c r="I6" s="177">
        <f>RES_hhdet_in_tesh!I6/RES_summary!I$21</f>
        <v>1.0695030190178514</v>
      </c>
      <c r="J6" s="177">
        <f>RES_hhdet_in_tesh!J6/RES_summary!J$21</f>
        <v>0.5305526004015273</v>
      </c>
      <c r="K6" s="177">
        <f>RES_hhdet_in_tesh!K6/RES_summary!K$21</f>
        <v>0.53934257098273164</v>
      </c>
      <c r="L6" s="177">
        <f>RES_hhdet_in_tesh!L6/RES_summary!L$21</f>
        <v>0</v>
      </c>
      <c r="M6" s="177">
        <f>RES_hhdet_in_tesh!M6/RES_summary!M$21</f>
        <v>0.30890441651337336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12.404083339073843</v>
      </c>
      <c r="D7" s="178">
        <f>RES_hhdet_in_tesh!D7/RES_summary!D$21</f>
        <v>12.273969598394842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12.394327843775413</v>
      </c>
      <c r="H7" s="178">
        <f>RES_hhdet_in_tesh!H7/RES_summary!H$21</f>
        <v>12.514032534721437</v>
      </c>
      <c r="I7" s="178">
        <f>RES_hhdet_in_tesh!I7/RES_summary!I$21</f>
        <v>12.706605781317679</v>
      </c>
      <c r="J7" s="178">
        <f>RES_hhdet_in_tesh!J7/RES_summary!J$21</f>
        <v>13.76768151976</v>
      </c>
      <c r="K7" s="178">
        <f>RES_hhdet_in_tesh!K7/RES_summary!K$21</f>
        <v>14.291200181933359</v>
      </c>
      <c r="L7" s="178">
        <f>RES_hhdet_in_tesh!L7/RES_summary!L$21</f>
        <v>0</v>
      </c>
      <c r="M7" s="178">
        <f>RES_hhdet_in_tesh!M7/RES_summary!M$21</f>
        <v>14.280989652237034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12.404083339073843</v>
      </c>
      <c r="D8" s="177">
        <f>RES_hhdet_in_tesh!D8/RES_summary!D$21</f>
        <v>12.273969598394842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12.394327843775413</v>
      </c>
      <c r="H8" s="177">
        <f>RES_hhdet_in_tesh!H8/RES_summary!H$21</f>
        <v>12.514032534721437</v>
      </c>
      <c r="I8" s="177">
        <f>RES_hhdet_in_tesh!I8/RES_summary!I$21</f>
        <v>12.706605781317679</v>
      </c>
      <c r="J8" s="177">
        <f>RES_hhdet_in_tesh!J8/RES_summary!J$21</f>
        <v>13.76768151976</v>
      </c>
      <c r="K8" s="177">
        <f>RES_hhdet_in_tesh!K8/RES_summary!K$21</f>
        <v>14.291200181933359</v>
      </c>
      <c r="L8" s="177">
        <f>RES_hhdet_in_tesh!L8/RES_summary!L$21</f>
        <v>0</v>
      </c>
      <c r="M8" s="177">
        <f>RES_hhdet_in_tesh!M8/RES_summary!M$21</f>
        <v>14.280989652237034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16.346077551944116</v>
      </c>
      <c r="D9" s="178">
        <f>RES_hhdet_in_tesh!D9/RES_summary!D$21</f>
        <v>18.394664804886347</v>
      </c>
      <c r="E9" s="178">
        <f>RES_hhdet_in_tesh!E9/RES_summary!E$21</f>
        <v>0</v>
      </c>
      <c r="F9" s="178">
        <f>RES_hhdet_in_tesh!F9/RES_summary!F$21</f>
        <v>0</v>
      </c>
      <c r="G9" s="178">
        <f>RES_hhdet_in_tesh!G9/RES_summary!G$21</f>
        <v>18.584688349566221</v>
      </c>
      <c r="H9" s="178">
        <f>RES_hhdet_in_tesh!H9/RES_summary!H$21</f>
        <v>16.49029940882987</v>
      </c>
      <c r="I9" s="178">
        <f>RES_hhdet_in_tesh!I9/RES_summary!I$21</f>
        <v>16.443897543174611</v>
      </c>
      <c r="J9" s="178">
        <f>RES_hhdet_in_tesh!J9/RES_summary!J$21</f>
        <v>16.003065184167067</v>
      </c>
      <c r="K9" s="178">
        <f>RES_hhdet_in_tesh!K9/RES_summary!K$21</f>
        <v>15.6080810165918</v>
      </c>
      <c r="L9" s="178">
        <f>RES_hhdet_in_tesh!L9/RES_summary!L$21</f>
        <v>0</v>
      </c>
      <c r="M9" s="178">
        <f>RES_hhdet_in_tesh!M9/RES_summary!M$21</f>
        <v>14.024391802342757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16.394224084968069</v>
      </c>
      <c r="D15" s="180">
        <f>RES_hhdet_in_tesh!D15/RES_summary!D$21</f>
        <v>18.446935247014743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18.604158307067827</v>
      </c>
      <c r="H15" s="180">
        <f>RES_hhdet_in_tesh!H15/RES_summary!H$21</f>
        <v>16.530420455448752</v>
      </c>
      <c r="I15" s="180">
        <f>RES_hhdet_in_tesh!I15/RES_summary!I$21</f>
        <v>16.533315655144392</v>
      </c>
      <c r="J15" s="180">
        <f>RES_hhdet_in_tesh!J15/RES_summary!J$21</f>
        <v>16.059771084438641</v>
      </c>
      <c r="K15" s="180">
        <f>RES_hhdet_in_tesh!K15/RES_summary!K$21</f>
        <v>15.786966131191587</v>
      </c>
      <c r="L15" s="180">
        <f>RES_hhdet_in_tesh!L15/RES_summary!L$21</f>
        <v>0</v>
      </c>
      <c r="M15" s="180">
        <f>RES_hhdet_in_tesh!M15/RES_summary!M$21</f>
        <v>14.166235365591346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15.746199532195018</v>
      </c>
      <c r="D16" s="179">
        <f>RES_hhdet_in_tesh!D16/RES_summary!D$21</f>
        <v>17.098442027836253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16.958468052968538</v>
      </c>
      <c r="H16" s="179">
        <f>RES_hhdet_in_tesh!H16/RES_summary!H$21</f>
        <v>15.525499310970265</v>
      </c>
      <c r="I16" s="179">
        <f>RES_hhdet_in_tesh!I16/RES_summary!I$21</f>
        <v>15.468228252668769</v>
      </c>
      <c r="J16" s="179">
        <f>RES_hhdet_in_tesh!J16/RES_summary!J$21</f>
        <v>15.14571593386221</v>
      </c>
      <c r="K16" s="179">
        <f>RES_hhdet_in_tesh!K16/RES_summary!K$21</f>
        <v>14.924532250896423</v>
      </c>
      <c r="L16" s="179">
        <f>RES_hhdet_in_tesh!L16/RES_summary!L$21</f>
        <v>0</v>
      </c>
      <c r="M16" s="179">
        <f>RES_hhdet_in_tesh!M16/RES_summary!M$21</f>
        <v>13.755294487024971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10.973372543149921</v>
      </c>
      <c r="D17" s="177">
        <f>RES_hhdet_in_tesh!D17/RES_summary!D$21</f>
        <v>12.398027325629496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12.370214057445699</v>
      </c>
      <c r="H17" s="177">
        <f>RES_hhdet_in_tesh!H17/RES_summary!H$21</f>
        <v>10.964236266563155</v>
      </c>
      <c r="I17" s="177">
        <f>RES_hhdet_in_tesh!I17/RES_summary!I$21</f>
        <v>10.947497174886095</v>
      </c>
      <c r="J17" s="177">
        <f>RES_hhdet_in_tesh!J17/RES_summary!J$21</f>
        <v>10.584658456349176</v>
      </c>
      <c r="K17" s="177">
        <f>RES_hhdet_in_tesh!K17/RES_summary!K$21</f>
        <v>10.390450609806757</v>
      </c>
      <c r="L17" s="177">
        <f>RES_hhdet_in_tesh!L17/RES_summary!L$21</f>
        <v>0</v>
      </c>
      <c r="M17" s="177">
        <f>RES_hhdet_in_tesh!M17/RES_summary!M$21</f>
        <v>9.2950369197304124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4.7728269890450967</v>
      </c>
      <c r="D18" s="177">
        <f>RES_hhdet_in_tesh!D18/RES_summary!D$21</f>
        <v>4.7004147022067544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4.5882539955228383</v>
      </c>
      <c r="H18" s="177">
        <f>RES_hhdet_in_tesh!H18/RES_summary!H$21</f>
        <v>4.5612630444071067</v>
      </c>
      <c r="I18" s="177">
        <f>RES_hhdet_in_tesh!I18/RES_summary!I$21</f>
        <v>4.5207310777826759</v>
      </c>
      <c r="J18" s="177">
        <f>RES_hhdet_in_tesh!J18/RES_summary!J$21</f>
        <v>4.5610574775130353</v>
      </c>
      <c r="K18" s="177">
        <f>RES_hhdet_in_tesh!K18/RES_summary!K$21</f>
        <v>4.5340816410896663</v>
      </c>
      <c r="L18" s="177">
        <f>RES_hhdet_in_tesh!L18/RES_summary!L$21</f>
        <v>0</v>
      </c>
      <c r="M18" s="177">
        <f>RES_hhdet_in_tesh!M18/RES_summary!M$21</f>
        <v>4.4602575672945601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5.809539085545147</v>
      </c>
      <c r="D19" s="178">
        <f>RES_hhdet_in_tesh!D19/RES_summary!D$21</f>
        <v>6.1745226825721948</v>
      </c>
      <c r="E19" s="178">
        <f>RES_hhdet_in_tesh!E19/RES_summary!E$21</f>
        <v>0</v>
      </c>
      <c r="F19" s="178">
        <f>RES_hhdet_in_tesh!F19/RES_summary!F$21</f>
        <v>0</v>
      </c>
      <c r="G19" s="178">
        <f>RES_hhdet_in_tesh!G19/RES_summary!G$21</f>
        <v>6.7458671490736073</v>
      </c>
      <c r="H19" s="178">
        <f>RES_hhdet_in_tesh!H19/RES_summary!H$21</f>
        <v>6.2386737311461662</v>
      </c>
      <c r="I19" s="178">
        <f>RES_hhdet_in_tesh!I19/RES_summary!I$21</f>
        <v>6.3390086372864598</v>
      </c>
      <c r="J19" s="178">
        <f>RES_hhdet_in_tesh!J19/RES_summary!J$21</f>
        <v>5.691200861874929</v>
      </c>
      <c r="K19" s="178">
        <f>RES_hhdet_in_tesh!K19/RES_summary!K$21</f>
        <v>5.7248993563077697</v>
      </c>
      <c r="L19" s="178">
        <f>RES_hhdet_in_tesh!L19/RES_summary!L$21</f>
        <v>0</v>
      </c>
      <c r="M19" s="178">
        <f>RES_hhdet_in_tesh!M19/RES_summary!M$21</f>
        <v>5.4024153312938008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4.9136888421087521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5.809539085545147</v>
      </c>
      <c r="D22" s="176">
        <f>RES_hhdet_in_tesh!D22/RES_summary!D$21</f>
        <v>6.1745226825721948</v>
      </c>
      <c r="E22" s="176">
        <f>RES_hhdet_in_tesh!E22/RES_summary!E$21</f>
        <v>0</v>
      </c>
      <c r="F22" s="176">
        <f>RES_hhdet_in_tesh!F22/RES_summary!F$21</f>
        <v>0</v>
      </c>
      <c r="G22" s="176">
        <f>RES_hhdet_in_tesh!G22/RES_summary!G$21</f>
        <v>6.7458671490736073</v>
      </c>
      <c r="H22" s="176">
        <f>RES_hhdet_in_tesh!H22/RES_summary!H$21</f>
        <v>6.3674906909205538</v>
      </c>
      <c r="I22" s="176">
        <f>RES_hhdet_in_tesh!I22/RES_summary!I$21</f>
        <v>6.3390086372864598</v>
      </c>
      <c r="J22" s="176">
        <f>RES_hhdet_in_tesh!J22/RES_summary!J$21</f>
        <v>5.691200861874929</v>
      </c>
      <c r="K22" s="176">
        <f>RES_hhdet_in_tesh!K22/RES_summary!K$21</f>
        <v>5.7248993563077697</v>
      </c>
      <c r="L22" s="176">
        <f>RES_hhdet_in_tesh!L22/RES_summary!L$21</f>
        <v>0</v>
      </c>
      <c r="M22" s="176">
        <f>RES_hhdet_in_tesh!M22/RES_summary!M$21</f>
        <v>5.4024153312938008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124.26645028959838</v>
      </c>
      <c r="D24" s="184">
        <f>RES_hhdet_in_tesh!D24/RES_summary!D$21</f>
        <v>121.4743183678309</v>
      </c>
      <c r="E24" s="184">
        <f>RES_hhdet_in_tesh!E24/RES_summary!E$21</f>
        <v>132.05471520846754</v>
      </c>
      <c r="F24" s="184">
        <f>RES_hhdet_in_tesh!F24/RES_summary!F$21</f>
        <v>125.89228745081856</v>
      </c>
      <c r="G24" s="184">
        <f>RES_hhdet_in_tesh!G24/RES_summary!G$21</f>
        <v>125.88090620113054</v>
      </c>
      <c r="H24" s="184">
        <f>RES_hhdet_in_tesh!H24/RES_summary!H$21</f>
        <v>117.40130338918947</v>
      </c>
      <c r="I24" s="184">
        <f>RES_hhdet_in_tesh!I24/RES_summary!I$21</f>
        <v>106.02183298056627</v>
      </c>
      <c r="J24" s="184">
        <f>RES_hhdet_in_tesh!J24/RES_summary!J$21</f>
        <v>109.06703871688002</v>
      </c>
      <c r="K24" s="184">
        <f>RES_hhdet_in_tesh!K24/RES_summary!K$21</f>
        <v>111.64017258594237</v>
      </c>
      <c r="L24" s="184">
        <f>RES_hhdet_in_tesh!L24/RES_summary!L$21</f>
        <v>118.13019055622851</v>
      </c>
      <c r="M24" s="184">
        <f>RES_hhdet_in_tesh!M24/RES_summary!M$21</f>
        <v>98.928178608275331</v>
      </c>
      <c r="N24" s="184">
        <f>RES_hhdet_in_tesh!N24/RES_summary!N$21</f>
        <v>102.16722083787964</v>
      </c>
      <c r="O24" s="184">
        <f>RES_hhdet_in_tesh!O24/RES_summary!O$21</f>
        <v>0</v>
      </c>
      <c r="P24" s="184">
        <f>RES_hhdet_in_tesh!P24/RES_summary!P$21</f>
        <v>92.790922625146038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93.337107898027256</v>
      </c>
      <c r="D25" s="178">
        <f>RES_hhdet_in_tesh!D25/RES_summary!D$21</f>
        <v>90.861325168223004</v>
      </c>
      <c r="E25" s="178">
        <f>RES_hhdet_in_tesh!E25/RES_summary!E$21</f>
        <v>96.199677471104323</v>
      </c>
      <c r="F25" s="178">
        <f>RES_hhdet_in_tesh!F25/RES_summary!F$21</f>
        <v>95.470845269877472</v>
      </c>
      <c r="G25" s="178">
        <f>RES_hhdet_in_tesh!G25/RES_summary!G$21</f>
        <v>93.655429928460933</v>
      </c>
      <c r="H25" s="178">
        <f>RES_hhdet_in_tesh!H25/RES_summary!H$21</f>
        <v>82.776027665868455</v>
      </c>
      <c r="I25" s="178">
        <f>RES_hhdet_in_tesh!I25/RES_summary!I$21</f>
        <v>75.64993839277497</v>
      </c>
      <c r="J25" s="178">
        <f>RES_hhdet_in_tesh!J25/RES_summary!J$21</f>
        <v>77.084435498831965</v>
      </c>
      <c r="K25" s="178">
        <f>RES_hhdet_in_tesh!K25/RES_summary!K$21</f>
        <v>76.031246532761386</v>
      </c>
      <c r="L25" s="178">
        <f>RES_hhdet_in_tesh!L25/RES_summary!L$21</f>
        <v>83.944641267489558</v>
      </c>
      <c r="M25" s="178">
        <f>RES_hhdet_in_tesh!M25/RES_summary!M$21</f>
        <v>66.967030776006396</v>
      </c>
      <c r="N25" s="178">
        <f>RES_hhdet_in_tesh!N25/RES_summary!N$21</f>
        <v>69.089656574618246</v>
      </c>
      <c r="O25" s="178">
        <f>RES_hhdet_in_tesh!O25/RES_summary!O$21</f>
        <v>0</v>
      </c>
      <c r="P25" s="178">
        <f>RES_hhdet_in_tesh!P25/RES_summary!P$21</f>
        <v>61.237224475102991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90.298156935135978</v>
      </c>
      <c r="D26" s="177">
        <f>RES_hhdet_in_tesh!D26/RES_summary!D$21</f>
        <v>85.867486901402017</v>
      </c>
      <c r="E26" s="177">
        <f>RES_hhdet_in_tesh!E26/RES_summary!E$21</f>
        <v>91.544285904513117</v>
      </c>
      <c r="F26" s="177">
        <f>RES_hhdet_in_tesh!F26/RES_summary!F$21</f>
        <v>90.484405833782731</v>
      </c>
      <c r="G26" s="177">
        <f>RES_hhdet_in_tesh!G26/RES_summary!G$21</f>
        <v>88.777761592070277</v>
      </c>
      <c r="H26" s="177">
        <f>RES_hhdet_in_tesh!H26/RES_summary!H$21</f>
        <v>79.565996438591128</v>
      </c>
      <c r="I26" s="177">
        <f>RES_hhdet_in_tesh!I26/RES_summary!I$21</f>
        <v>72.59362183139973</v>
      </c>
      <c r="J26" s="177">
        <f>RES_hhdet_in_tesh!J26/RES_summary!J$21</f>
        <v>75.755812309140182</v>
      </c>
      <c r="K26" s="177">
        <f>RES_hhdet_in_tesh!K26/RES_summary!K$21</f>
        <v>74.536619143396294</v>
      </c>
      <c r="L26" s="177">
        <f>RES_hhdet_in_tesh!L26/RES_summary!L$21</f>
        <v>82.964988916014377</v>
      </c>
      <c r="M26" s="177">
        <f>RES_hhdet_in_tesh!M26/RES_summary!M$21</f>
        <v>66.155117433037461</v>
      </c>
      <c r="N26" s="177">
        <f>RES_hhdet_in_tesh!N26/RES_summary!N$21</f>
        <v>67.747516176302852</v>
      </c>
      <c r="O26" s="177">
        <f>RES_hhdet_in_tesh!O26/RES_summary!O$21</f>
        <v>0</v>
      </c>
      <c r="P26" s="177">
        <f>RES_hhdet_in_tesh!P26/RES_summary!P$21</f>
        <v>59.686634625171365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3.0389509628912745</v>
      </c>
      <c r="D27" s="177">
        <f>RES_hhdet_in_tesh!D27/RES_summary!D$21</f>
        <v>4.9938382668209877</v>
      </c>
      <c r="E27" s="177">
        <f>RES_hhdet_in_tesh!E27/RES_summary!E$21</f>
        <v>4.655391566591212</v>
      </c>
      <c r="F27" s="177">
        <f>RES_hhdet_in_tesh!F27/RES_summary!F$21</f>
        <v>4.9864394360947442</v>
      </c>
      <c r="G27" s="177">
        <f>RES_hhdet_in_tesh!G27/RES_summary!G$21</f>
        <v>4.8776683363906459</v>
      </c>
      <c r="H27" s="177">
        <f>RES_hhdet_in_tesh!H27/RES_summary!H$21</f>
        <v>3.210031227277335</v>
      </c>
      <c r="I27" s="177">
        <f>RES_hhdet_in_tesh!I27/RES_summary!I$21</f>
        <v>3.0563165613752332</v>
      </c>
      <c r="J27" s="177">
        <f>RES_hhdet_in_tesh!J27/RES_summary!J$21</f>
        <v>1.3286231896917959</v>
      </c>
      <c r="K27" s="177">
        <f>RES_hhdet_in_tesh!K27/RES_summary!K$21</f>
        <v>1.494627389365091</v>
      </c>
      <c r="L27" s="177">
        <f>RES_hhdet_in_tesh!L27/RES_summary!L$21</f>
        <v>0.97965235147516505</v>
      </c>
      <c r="M27" s="177">
        <f>RES_hhdet_in_tesh!M27/RES_summary!M$21</f>
        <v>0.81191334296892814</v>
      </c>
      <c r="N27" s="177">
        <f>RES_hhdet_in_tesh!N27/RES_summary!N$21</f>
        <v>1.3421403983154028</v>
      </c>
      <c r="O27" s="177">
        <f>RES_hhdet_in_tesh!O27/RES_summary!O$21</f>
        <v>0</v>
      </c>
      <c r="P27" s="177">
        <f>RES_hhdet_in_tesh!P27/RES_summary!P$21</f>
        <v>1.550589849931624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12.368099265948214</v>
      </c>
      <c r="D28" s="178">
        <f>RES_hhdet_in_tesh!D28/RES_summary!D$21</f>
        <v>12.31580381803189</v>
      </c>
      <c r="E28" s="178">
        <f>RES_hhdet_in_tesh!E28/RES_summary!E$21</f>
        <v>12.256461524541132</v>
      </c>
      <c r="F28" s="178">
        <f>RES_hhdet_in_tesh!F28/RES_summary!F$21</f>
        <v>12.228650167452422</v>
      </c>
      <c r="G28" s="178">
        <f>RES_hhdet_in_tesh!G28/RES_summary!G$21</f>
        <v>12.342413261577521</v>
      </c>
      <c r="H28" s="178">
        <f>RES_hhdet_in_tesh!H28/RES_summary!H$21</f>
        <v>12.308508455802741</v>
      </c>
      <c r="I28" s="178">
        <f>RES_hhdet_in_tesh!I28/RES_summary!I$21</f>
        <v>12.376920765353951</v>
      </c>
      <c r="J28" s="178">
        <f>RES_hhdet_in_tesh!J28/RES_summary!J$21</f>
        <v>13.943519920123999</v>
      </c>
      <c r="K28" s="178">
        <f>RES_hhdet_in_tesh!K28/RES_summary!K$21</f>
        <v>14.361411358822554</v>
      </c>
      <c r="L28" s="178">
        <f>RES_hhdet_in_tesh!L28/RES_summary!L$21</f>
        <v>14.163506561602489</v>
      </c>
      <c r="M28" s="178">
        <f>RES_hhdet_in_tesh!M28/RES_summary!M$21</f>
        <v>14.205048497748392</v>
      </c>
      <c r="N28" s="178">
        <f>RES_hhdet_in_tesh!N28/RES_summary!N$21</f>
        <v>14.293831120327951</v>
      </c>
      <c r="O28" s="178">
        <f>RES_hhdet_in_tesh!O28/RES_summary!O$21</f>
        <v>0</v>
      </c>
      <c r="P28" s="178">
        <f>RES_hhdet_in_tesh!P28/RES_summary!P$21</f>
        <v>14.003821477070941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12.368099265948214</v>
      </c>
      <c r="D29" s="177">
        <f>RES_hhdet_in_tesh!D29/RES_summary!D$21</f>
        <v>12.31580381803189</v>
      </c>
      <c r="E29" s="177">
        <f>RES_hhdet_in_tesh!E29/RES_summary!E$21</f>
        <v>12.256461524541132</v>
      </c>
      <c r="F29" s="177">
        <f>RES_hhdet_in_tesh!F29/RES_summary!F$21</f>
        <v>12.228650167452422</v>
      </c>
      <c r="G29" s="177">
        <f>RES_hhdet_in_tesh!G29/RES_summary!G$21</f>
        <v>12.342413261577521</v>
      </c>
      <c r="H29" s="177">
        <f>RES_hhdet_in_tesh!H29/RES_summary!H$21</f>
        <v>12.308508455802741</v>
      </c>
      <c r="I29" s="177">
        <f>RES_hhdet_in_tesh!I29/RES_summary!I$21</f>
        <v>12.376920765353951</v>
      </c>
      <c r="J29" s="177">
        <f>RES_hhdet_in_tesh!J29/RES_summary!J$21</f>
        <v>13.943519920123999</v>
      </c>
      <c r="K29" s="177">
        <f>RES_hhdet_in_tesh!K29/RES_summary!K$21</f>
        <v>14.361411358822554</v>
      </c>
      <c r="L29" s="177">
        <f>RES_hhdet_in_tesh!L29/RES_summary!L$21</f>
        <v>14.163506561602489</v>
      </c>
      <c r="M29" s="177">
        <f>RES_hhdet_in_tesh!M29/RES_summary!M$21</f>
        <v>14.205048497748392</v>
      </c>
      <c r="N29" s="177">
        <f>RES_hhdet_in_tesh!N29/RES_summary!N$21</f>
        <v>14.293831120327951</v>
      </c>
      <c r="O29" s="177">
        <f>RES_hhdet_in_tesh!O29/RES_summary!O$21</f>
        <v>0</v>
      </c>
      <c r="P29" s="177">
        <f>RES_hhdet_in_tesh!P29/RES_summary!P$21</f>
        <v>14.003821477070941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13.653094129255731</v>
      </c>
      <c r="D30" s="178">
        <f>RES_hhdet_in_tesh!D30/RES_summary!D$21</f>
        <v>13.456472714289625</v>
      </c>
      <c r="E30" s="178">
        <f>RES_hhdet_in_tesh!E30/RES_summary!E$21</f>
        <v>17.136765718474901</v>
      </c>
      <c r="F30" s="178">
        <f>RES_hhdet_in_tesh!F30/RES_summary!F$21</f>
        <v>13.216708336494808</v>
      </c>
      <c r="G30" s="178">
        <f>RES_hhdet_in_tesh!G30/RES_summary!G$21</f>
        <v>13.137236652511215</v>
      </c>
      <c r="H30" s="178">
        <f>RES_hhdet_in_tesh!H30/RES_summary!H$21</f>
        <v>16.570783455630107</v>
      </c>
      <c r="I30" s="178">
        <f>RES_hhdet_in_tesh!I30/RES_summary!I$21</f>
        <v>13.108345629714188</v>
      </c>
      <c r="J30" s="178">
        <f>RES_hhdet_in_tesh!J30/RES_summary!J$21</f>
        <v>13.20816898012176</v>
      </c>
      <c r="K30" s="178">
        <f>RES_hhdet_in_tesh!K30/RES_summary!K$21</f>
        <v>15.52290270388924</v>
      </c>
      <c r="L30" s="178">
        <f>RES_hhdet_in_tesh!L30/RES_summary!L$21</f>
        <v>14.598818041662776</v>
      </c>
      <c r="M30" s="178">
        <f>RES_hhdet_in_tesh!M30/RES_summary!M$21</f>
        <v>12.947674592567697</v>
      </c>
      <c r="N30" s="178">
        <f>RES_hhdet_in_tesh!N30/RES_summary!N$21</f>
        <v>12.963511039349594</v>
      </c>
      <c r="O30" s="178">
        <f>RES_hhdet_in_tesh!O30/RES_summary!O$21</f>
        <v>0</v>
      </c>
      <c r="P30" s="178">
        <f>RES_hhdet_in_tesh!P30/RES_summary!P$21</f>
        <v>12.920761739304314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13.633360349500585</v>
      </c>
      <c r="D31" s="183">
        <f>RES_hhdet_in_tesh!D31/RES_summary!D$21</f>
        <v>13.445534106511644</v>
      </c>
      <c r="E31" s="183">
        <f>RES_hhdet_in_tesh!E31/RES_summary!E$21</f>
        <v>0</v>
      </c>
      <c r="F31" s="183">
        <f>RES_hhdet_in_tesh!F31/RES_summary!F$21</f>
        <v>13.202210292837595</v>
      </c>
      <c r="G31" s="183">
        <f>RES_hhdet_in_tesh!G31/RES_summary!G$21</f>
        <v>13.13127807222231</v>
      </c>
      <c r="H31" s="183">
        <f>RES_hhdet_in_tesh!H31/RES_summary!H$21</f>
        <v>0</v>
      </c>
      <c r="I31" s="183">
        <f>RES_hhdet_in_tesh!I31/RES_summary!I$21</f>
        <v>13.087685824251004</v>
      </c>
      <c r="J31" s="183">
        <f>RES_hhdet_in_tesh!J31/RES_summary!J$21</f>
        <v>13.17858497245933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12.895324067115755</v>
      </c>
      <c r="N31" s="183">
        <f>RES_hhdet_in_tesh!N31/RES_summary!N$21</f>
        <v>12.896772169715074</v>
      </c>
      <c r="O31" s="183">
        <f>RES_hhdet_in_tesh!O31/RES_summary!O$21</f>
        <v>0</v>
      </c>
      <c r="P31" s="183">
        <f>RES_hhdet_in_tesh!P31/RES_summary!P$21</f>
        <v>12.898241218274382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14.108018428135503</v>
      </c>
      <c r="D32" s="183">
        <f>RES_hhdet_in_tesh!D32/RES_summary!D$21</f>
        <v>13.970521956941717</v>
      </c>
      <c r="E32" s="183">
        <f>RES_hhdet_in_tesh!E32/RES_summary!E$21</f>
        <v>0</v>
      </c>
      <c r="F32" s="183">
        <f>RES_hhdet_in_tesh!F32/RES_summary!F$21</f>
        <v>13.757619825291128</v>
      </c>
      <c r="G32" s="183">
        <f>RES_hhdet_in_tesh!G32/RES_summary!G$21</f>
        <v>13.589967474215889</v>
      </c>
      <c r="H32" s="183">
        <f>RES_hhdet_in_tesh!H32/RES_summary!H$21</f>
        <v>0</v>
      </c>
      <c r="I32" s="183">
        <f>RES_hhdet_in_tesh!I32/RES_summary!I$21</f>
        <v>13.408780432470989</v>
      </c>
      <c r="J32" s="183">
        <f>RES_hhdet_in_tesh!J32/RES_summary!J$21</f>
        <v>13.489630312147336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13.153126340383805</v>
      </c>
      <c r="N32" s="183">
        <f>RES_hhdet_in_tesh!N32/RES_summary!N$21</f>
        <v>13.127951717334581</v>
      </c>
      <c r="O32" s="183">
        <f>RES_hhdet_in_tesh!O32/RES_summary!O$21</f>
        <v>0</v>
      </c>
      <c r="P32" s="183">
        <f>RES_hhdet_in_tesh!P32/RES_summary!P$21</f>
        <v>12.995767286284991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9.3351466742541511</v>
      </c>
      <c r="D33" s="182">
        <f>RES_hhdet_in_tesh!D33/RES_summary!D$21</f>
        <v>9.2699978660634539</v>
      </c>
      <c r="E33" s="182">
        <f>RES_hhdet_in_tesh!E33/RES_summary!E$21</f>
        <v>0</v>
      </c>
      <c r="F33" s="182">
        <f>RES_hhdet_in_tesh!F33/RES_summary!F$21</f>
        <v>9.1333830893195618</v>
      </c>
      <c r="G33" s="182">
        <f>RES_hhdet_in_tesh!G33/RES_summary!G$21</f>
        <v>9.001671270069858</v>
      </c>
      <c r="H33" s="182">
        <f>RES_hhdet_in_tesh!H33/RES_summary!H$21</f>
        <v>0</v>
      </c>
      <c r="I33" s="182">
        <f>RES_hhdet_in_tesh!I33/RES_summary!I$21</f>
        <v>8.8883731320512673</v>
      </c>
      <c r="J33" s="182">
        <f>RES_hhdet_in_tesh!J33/RES_summary!J$21</f>
        <v>8.9291661212429645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8.6941026162541366</v>
      </c>
      <c r="N33" s="182">
        <f>RES_hhdet_in_tesh!N33/RES_summary!N$21</f>
        <v>8.670316692898604</v>
      </c>
      <c r="O33" s="182">
        <f>RES_hhdet_in_tesh!O33/RES_summary!O$21</f>
        <v>0</v>
      </c>
      <c r="P33" s="182">
        <f>RES_hhdet_in_tesh!P33/RES_summary!P$21</f>
        <v>8.5748177865093442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4.7728717538813497</v>
      </c>
      <c r="D34" s="181">
        <f>RES_hhdet_in_tesh!D34/RES_summary!D$21</f>
        <v>4.7005240908782602</v>
      </c>
      <c r="E34" s="181">
        <f>RES_hhdet_in_tesh!E34/RES_summary!E$21</f>
        <v>0</v>
      </c>
      <c r="F34" s="181">
        <f>RES_hhdet_in_tesh!F34/RES_summary!F$21</f>
        <v>4.624236735971567</v>
      </c>
      <c r="G34" s="181">
        <f>RES_hhdet_in_tesh!G34/RES_summary!G$21</f>
        <v>4.5882962041460305</v>
      </c>
      <c r="H34" s="181">
        <f>RES_hhdet_in_tesh!H34/RES_summary!H$21</f>
        <v>0</v>
      </c>
      <c r="I34" s="181">
        <f>RES_hhdet_in_tesh!I34/RES_summary!I$21</f>
        <v>4.5204073004197243</v>
      </c>
      <c r="J34" s="181">
        <f>RES_hhdet_in_tesh!J34/RES_summary!J$21</f>
        <v>4.5604641909043702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4.4590237241296666</v>
      </c>
      <c r="N34" s="181">
        <f>RES_hhdet_in_tesh!N34/RES_summary!N$21</f>
        <v>4.4576350244359793</v>
      </c>
      <c r="O34" s="181">
        <f>RES_hhdet_in_tesh!O34/RES_summary!O$21</f>
        <v>0</v>
      </c>
      <c r="P34" s="181">
        <f>RES_hhdet_in_tesh!P34/RES_summary!P$21</f>
        <v>4.4209494997756424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17.232402660387329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16.612563509275674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15.714468062625661</v>
      </c>
      <c r="L35" s="180">
        <f>RES_hhdet_in_tesh!L35/RES_summary!L$21</f>
        <v>14.680302833027246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16.261734087215082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15.575495958920753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14.903989730310821</v>
      </c>
      <c r="L36" s="179">
        <f>RES_hhdet_in_tesh!L36/RES_summary!L$21</f>
        <v>14.249689450507942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11.610328348124007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11.014044117062189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10.370461955956534</v>
      </c>
      <c r="L37" s="177">
        <f>RES_hhdet_in_tesh!L37/RES_summary!L$21</f>
        <v>9.6708867726540859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4.651405739091075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4.5614518418585623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4.5335277743542868</v>
      </c>
      <c r="L38" s="177">
        <f>RES_hhdet_in_tesh!L38/RES_summary!L$21</f>
        <v>4.5788026778538553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4.9081489963671734</v>
      </c>
      <c r="D39" s="178">
        <f>RES_hhdet_in_tesh!D39/RES_summary!D$21</f>
        <v>4.8407166672863724</v>
      </c>
      <c r="E39" s="178">
        <f>RES_hhdet_in_tesh!E39/RES_summary!E$21</f>
        <v>6.4618104943471852</v>
      </c>
      <c r="F39" s="178">
        <f>RES_hhdet_in_tesh!F39/RES_summary!F$21</f>
        <v>4.9760836769938637</v>
      </c>
      <c r="G39" s="178">
        <f>RES_hhdet_in_tesh!G39/RES_summary!G$21</f>
        <v>6.7458263585808638</v>
      </c>
      <c r="H39" s="178">
        <f>RES_hhdet_in_tesh!H39/RES_summary!H$21</f>
        <v>5.7459838118881494</v>
      </c>
      <c r="I39" s="178">
        <f>RES_hhdet_in_tesh!I39/RES_summary!I$21</f>
        <v>4.8866281927231654</v>
      </c>
      <c r="J39" s="178">
        <f>RES_hhdet_in_tesh!J39/RES_summary!J$21</f>
        <v>4.8309143178022973</v>
      </c>
      <c r="K39" s="178">
        <f>RES_hhdet_in_tesh!K39/RES_summary!K$21</f>
        <v>5.7246119904691746</v>
      </c>
      <c r="L39" s="178">
        <f>RES_hhdet_in_tesh!L39/RES_summary!L$21</f>
        <v>5.4232246854736825</v>
      </c>
      <c r="M39" s="178">
        <f>RES_hhdet_in_tesh!M39/RES_summary!M$21</f>
        <v>4.8084247419528534</v>
      </c>
      <c r="N39" s="178">
        <f>RES_hhdet_in_tesh!N39/RES_summary!N$21</f>
        <v>5.8202221035838457</v>
      </c>
      <c r="O39" s="178">
        <f>RES_hhdet_in_tesh!O39/RES_summary!O$21</f>
        <v>0</v>
      </c>
      <c r="P39" s="178">
        <f>RES_hhdet_in_tesh!P39/RES_summary!P$21</f>
        <v>4.6291149336677826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4.9081489963671734</v>
      </c>
      <c r="D40" s="177">
        <f>RES_hhdet_in_tesh!D40/RES_summary!D$21</f>
        <v>4.8407166672863724</v>
      </c>
      <c r="E40" s="177">
        <f>RES_hhdet_in_tesh!E40/RES_summary!E$21</f>
        <v>0</v>
      </c>
      <c r="F40" s="177">
        <f>RES_hhdet_in_tesh!F40/RES_summary!F$21</f>
        <v>4.9760836769938637</v>
      </c>
      <c r="G40" s="177">
        <f>RES_hhdet_in_tesh!G40/RES_summary!G$21</f>
        <v>0</v>
      </c>
      <c r="H40" s="177">
        <f>RES_hhdet_in_tesh!H40/RES_summary!H$21</f>
        <v>4.9139789567931116</v>
      </c>
      <c r="I40" s="177">
        <f>RES_hhdet_in_tesh!I40/RES_summary!I$21</f>
        <v>4.8866281927231654</v>
      </c>
      <c r="J40" s="177">
        <f>RES_hhdet_in_tesh!J40/RES_summary!J$21</f>
        <v>4.8309143178022973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4.8084247419528534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4.6291149336677826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6.4618104943471852</v>
      </c>
      <c r="F41" s="176">
        <f>RES_hhdet_in_tesh!F41/RES_summary!F$21</f>
        <v>0</v>
      </c>
      <c r="G41" s="176">
        <f>RES_hhdet_in_tesh!G41/RES_summary!G$21</f>
        <v>6.7458263585808638</v>
      </c>
      <c r="H41" s="176">
        <f>RES_hhdet_in_tesh!H41/RES_summary!H$21</f>
        <v>6.3674509791255121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5.7246119904691746</v>
      </c>
      <c r="L41" s="176">
        <f>RES_hhdet_in_tesh!L41/RES_summary!L$21</f>
        <v>5.4232246854736825</v>
      </c>
      <c r="M41" s="176">
        <f>RES_hhdet_in_tesh!M41/RES_summary!M$21</f>
        <v>0</v>
      </c>
      <c r="N41" s="176">
        <f>RES_hhdet_in_tesh!N41/RES_summary!N$21</f>
        <v>5.8202221035838457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129.39505389999849</v>
      </c>
      <c r="D43" s="184">
        <f>RES_hhdet_in_tesh!D43/RES_summary!D$21</f>
        <v>119.32134640076256</v>
      </c>
      <c r="E43" s="184">
        <f>RES_hhdet_in_tesh!E43/RES_summary!E$21</f>
        <v>128.37181977131667</v>
      </c>
      <c r="F43" s="184">
        <f>RES_hhdet_in_tesh!F43/RES_summary!F$21</f>
        <v>131.01555010581268</v>
      </c>
      <c r="G43" s="184">
        <f>RES_hhdet_in_tesh!G43/RES_summary!G$21</f>
        <v>129.44382145414687</v>
      </c>
      <c r="H43" s="184">
        <f>RES_hhdet_in_tesh!H43/RES_summary!H$21</f>
        <v>114.98408256324807</v>
      </c>
      <c r="I43" s="184">
        <f>RES_hhdet_in_tesh!I43/RES_summary!I$21</f>
        <v>99.907817105969841</v>
      </c>
      <c r="J43" s="184">
        <f>RES_hhdet_in_tesh!J43/RES_summary!J$21</f>
        <v>119.11062897358391</v>
      </c>
      <c r="K43" s="184">
        <f>RES_hhdet_in_tesh!K43/RES_summary!K$21</f>
        <v>105.88827505248025</v>
      </c>
      <c r="L43" s="184">
        <f>RES_hhdet_in_tesh!L43/RES_summary!L$21</f>
        <v>113.40135088279612</v>
      </c>
      <c r="M43" s="184">
        <f>RES_hhdet_in_tesh!M43/RES_summary!M$21</f>
        <v>98.509037413915436</v>
      </c>
      <c r="N43" s="184">
        <f>RES_hhdet_in_tesh!N43/RES_summary!N$21</f>
        <v>100.78218706922179</v>
      </c>
      <c r="O43" s="184">
        <f>RES_hhdet_in_tesh!O43/RES_summary!O$21</f>
        <v>107.44066562223695</v>
      </c>
      <c r="P43" s="184">
        <f>RES_hhdet_in_tesh!P43/RES_summary!P$21</f>
        <v>91.78000252176794</v>
      </c>
      <c r="Q43" s="184">
        <f>RES_hhdet_in_tesh!Q43/RES_summary!Q$21</f>
        <v>103.95134614843714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96.142578134823154</v>
      </c>
      <c r="D44" s="178">
        <f>RES_hhdet_in_tesh!D44/RES_summary!D$21</f>
        <v>85.036006074203456</v>
      </c>
      <c r="E44" s="178">
        <f>RES_hhdet_in_tesh!E44/RES_summary!E$21</f>
        <v>95.864700074658032</v>
      </c>
      <c r="F44" s="178">
        <f>RES_hhdet_in_tesh!F44/RES_summary!F$21</f>
        <v>97.271376557465089</v>
      </c>
      <c r="G44" s="178">
        <f>RES_hhdet_in_tesh!G44/RES_summary!G$21</f>
        <v>97.564183913615395</v>
      </c>
      <c r="H44" s="178">
        <f>RES_hhdet_in_tesh!H44/RES_summary!H$21</f>
        <v>82.363925827552137</v>
      </c>
      <c r="I44" s="178">
        <f>RES_hhdet_in_tesh!I44/RES_summary!I$21</f>
        <v>67.67979073210968</v>
      </c>
      <c r="J44" s="178">
        <f>RES_hhdet_in_tesh!J44/RES_summary!J$21</f>
        <v>86.100621393612002</v>
      </c>
      <c r="K44" s="178">
        <f>RES_hhdet_in_tesh!K44/RES_summary!K$21</f>
        <v>70.275535781507386</v>
      </c>
      <c r="L44" s="178">
        <f>RES_hhdet_in_tesh!L44/RES_summary!L$21</f>
        <v>80.315879358555776</v>
      </c>
      <c r="M44" s="178">
        <f>RES_hhdet_in_tesh!M44/RES_summary!M$21</f>
        <v>65.692302795522011</v>
      </c>
      <c r="N44" s="178">
        <f>RES_hhdet_in_tesh!N44/RES_summary!N$21</f>
        <v>66.881010589119882</v>
      </c>
      <c r="O44" s="178">
        <f>RES_hhdet_in_tesh!O44/RES_summary!O$21</f>
        <v>73.884048478716252</v>
      </c>
      <c r="P44" s="178">
        <f>RES_hhdet_in_tesh!P44/RES_summary!P$21</f>
        <v>58.831271421356689</v>
      </c>
      <c r="Q44" s="178">
        <f>RES_hhdet_in_tesh!Q44/RES_summary!Q$21</f>
        <v>70.022316184404048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93.012284225171754</v>
      </c>
      <c r="D45" s="177">
        <f>RES_hhdet_in_tesh!D45/RES_summary!D$21</f>
        <v>80.362333745467765</v>
      </c>
      <c r="E45" s="177">
        <f>RES_hhdet_in_tesh!E45/RES_summary!E$21</f>
        <v>91.225519071214322</v>
      </c>
      <c r="F45" s="177">
        <f>RES_hhdet_in_tesh!F45/RES_summary!F$21</f>
        <v>92.190895425259143</v>
      </c>
      <c r="G45" s="177">
        <f>RES_hhdet_in_tesh!G45/RES_summary!G$21</f>
        <v>92.482943765502853</v>
      </c>
      <c r="H45" s="177">
        <f>RES_hhdet_in_tesh!H45/RES_summary!H$21</f>
        <v>79.169875794433509</v>
      </c>
      <c r="I45" s="177">
        <f>RES_hhdet_in_tesh!I45/RES_summary!I$21</f>
        <v>64.945474357508203</v>
      </c>
      <c r="J45" s="177">
        <f>RES_hhdet_in_tesh!J45/RES_summary!J$21</f>
        <v>84.616595708139343</v>
      </c>
      <c r="K45" s="177">
        <f>RES_hhdet_in_tesh!K45/RES_summary!K$21</f>
        <v>68.894054543578605</v>
      </c>
      <c r="L45" s="177">
        <f>RES_hhdet_in_tesh!L45/RES_summary!L$21</f>
        <v>79.378575453429946</v>
      </c>
      <c r="M45" s="177">
        <f>RES_hhdet_in_tesh!M45/RES_summary!M$21</f>
        <v>64.895844350941402</v>
      </c>
      <c r="N45" s="177">
        <f>RES_hhdet_in_tesh!N45/RES_summary!N$21</f>
        <v>65.581775498916898</v>
      </c>
      <c r="O45" s="177">
        <f>RES_hhdet_in_tesh!O45/RES_summary!O$21</f>
        <v>72.527254332996478</v>
      </c>
      <c r="P45" s="177">
        <f>RES_hhdet_in_tesh!P45/RES_summary!P$21</f>
        <v>57.341602790773727</v>
      </c>
      <c r="Q45" s="177">
        <f>RES_hhdet_in_tesh!Q45/RES_summary!Q$21</f>
        <v>68.398762979357457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3.1302939096514</v>
      </c>
      <c r="D46" s="177">
        <f>RES_hhdet_in_tesh!D46/RES_summary!D$21</f>
        <v>4.6736723287356856</v>
      </c>
      <c r="E46" s="177">
        <f>RES_hhdet_in_tesh!E46/RES_summary!E$21</f>
        <v>4.6391810034437091</v>
      </c>
      <c r="F46" s="177">
        <f>RES_hhdet_in_tesh!F46/RES_summary!F$21</f>
        <v>5.0804811322059455</v>
      </c>
      <c r="G46" s="177">
        <f>RES_hhdet_in_tesh!G46/RES_summary!G$21</f>
        <v>5.0812401481125296</v>
      </c>
      <c r="H46" s="177">
        <f>RES_hhdet_in_tesh!H46/RES_summary!H$21</f>
        <v>3.1940500331186379</v>
      </c>
      <c r="I46" s="177">
        <f>RES_hhdet_in_tesh!I46/RES_summary!I$21</f>
        <v>2.7343163746014678</v>
      </c>
      <c r="J46" s="177">
        <f>RES_hhdet_in_tesh!J46/RES_summary!J$21</f>
        <v>1.484025685472651</v>
      </c>
      <c r="K46" s="177">
        <f>RES_hhdet_in_tesh!K46/RES_summary!K$21</f>
        <v>1.3814812379287795</v>
      </c>
      <c r="L46" s="177">
        <f>RES_hhdet_in_tesh!L46/RES_summary!L$21</f>
        <v>0.93730390512582984</v>
      </c>
      <c r="M46" s="177">
        <f>RES_hhdet_in_tesh!M46/RES_summary!M$21</f>
        <v>0.79645844458060189</v>
      </c>
      <c r="N46" s="177">
        <f>RES_hhdet_in_tesh!N46/RES_summary!N$21</f>
        <v>1.2992350902029941</v>
      </c>
      <c r="O46" s="177">
        <f>RES_hhdet_in_tesh!O46/RES_summary!O$21</f>
        <v>1.3567941457197898</v>
      </c>
      <c r="P46" s="177">
        <f>RES_hhdet_in_tesh!P46/RES_summary!P$21</f>
        <v>1.4896686305829618</v>
      </c>
      <c r="Q46" s="177">
        <f>RES_hhdet_in_tesh!Q46/RES_summary!Q$21</f>
        <v>1.62355320504658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12.408408897496335</v>
      </c>
      <c r="D47" s="178">
        <f>RES_hhdet_in_tesh!D47/RES_summary!D$21</f>
        <v>12.277948268489775</v>
      </c>
      <c r="E47" s="178">
        <f>RES_hhdet_in_tesh!E47/RES_summary!E$21</f>
        <v>12.14701383097111</v>
      </c>
      <c r="F47" s="178">
        <f>RES_hhdet_in_tesh!F47/RES_summary!F$21</f>
        <v>12.086137371906911</v>
      </c>
      <c r="G47" s="178">
        <f>RES_hhdet_in_tesh!G47/RES_summary!G$21</f>
        <v>12.166653889661852</v>
      </c>
      <c r="H47" s="178">
        <f>RES_hhdet_in_tesh!H47/RES_summary!H$21</f>
        <v>12.064351545950593</v>
      </c>
      <c r="I47" s="178">
        <f>RES_hhdet_in_tesh!I47/RES_summary!I$21</f>
        <v>12.124836761211531</v>
      </c>
      <c r="J47" s="178">
        <f>RES_hhdet_in_tesh!J47/RES_summary!J$21</f>
        <v>13.972702762831338</v>
      </c>
      <c r="K47" s="178">
        <f>RES_hhdet_in_tesh!K47/RES_summary!K$21</f>
        <v>14.348097013284649</v>
      </c>
      <c r="L47" s="178">
        <f>RES_hhdet_in_tesh!L47/RES_summary!L$21</f>
        <v>14.166087623369975</v>
      </c>
      <c r="M47" s="178">
        <f>RES_hhdet_in_tesh!M47/RES_summary!M$21</f>
        <v>14.162193669183454</v>
      </c>
      <c r="N47" s="178">
        <f>RES_hhdet_in_tesh!N47/RES_summary!N$21</f>
        <v>14.23806941686116</v>
      </c>
      <c r="O47" s="178">
        <f>RES_hhdet_in_tesh!O47/RES_summary!O$21</f>
        <v>14.051872018859347</v>
      </c>
      <c r="P47" s="178">
        <f>RES_hhdet_in_tesh!P47/RES_summary!P$21</f>
        <v>13.969125630123662</v>
      </c>
      <c r="Q47" s="178">
        <f>RES_hhdet_in_tesh!Q47/RES_summary!Q$21</f>
        <v>14.51310950687524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12.408408897496335</v>
      </c>
      <c r="D48" s="177">
        <f>RES_hhdet_in_tesh!D48/RES_summary!D$21</f>
        <v>12.277948268489775</v>
      </c>
      <c r="E48" s="177">
        <f>RES_hhdet_in_tesh!E48/RES_summary!E$21</f>
        <v>12.14701383097111</v>
      </c>
      <c r="F48" s="177">
        <f>RES_hhdet_in_tesh!F48/RES_summary!F$21</f>
        <v>12.086137371906911</v>
      </c>
      <c r="G48" s="177">
        <f>RES_hhdet_in_tesh!G48/RES_summary!G$21</f>
        <v>12.166653889661852</v>
      </c>
      <c r="H48" s="177">
        <f>RES_hhdet_in_tesh!H48/RES_summary!H$21</f>
        <v>12.064351545950593</v>
      </c>
      <c r="I48" s="177">
        <f>RES_hhdet_in_tesh!I48/RES_summary!I$21</f>
        <v>12.124836761211531</v>
      </c>
      <c r="J48" s="177">
        <f>RES_hhdet_in_tesh!J48/RES_summary!J$21</f>
        <v>13.972702762831338</v>
      </c>
      <c r="K48" s="177">
        <f>RES_hhdet_in_tesh!K48/RES_summary!K$21</f>
        <v>14.348097013284649</v>
      </c>
      <c r="L48" s="177">
        <f>RES_hhdet_in_tesh!L48/RES_summary!L$21</f>
        <v>14.166087623369975</v>
      </c>
      <c r="M48" s="177">
        <f>RES_hhdet_in_tesh!M48/RES_summary!M$21</f>
        <v>14.162193669183454</v>
      </c>
      <c r="N48" s="177">
        <f>RES_hhdet_in_tesh!N48/RES_summary!N$21</f>
        <v>14.23806941686116</v>
      </c>
      <c r="O48" s="177">
        <f>RES_hhdet_in_tesh!O48/RES_summary!O$21</f>
        <v>14.051872018859347</v>
      </c>
      <c r="P48" s="177">
        <f>RES_hhdet_in_tesh!P48/RES_summary!P$21</f>
        <v>13.969125630123662</v>
      </c>
      <c r="Q48" s="177">
        <f>RES_hhdet_in_tesh!Q48/RES_summary!Q$21</f>
        <v>14.51310950687524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15.034526872174085</v>
      </c>
      <c r="D49" s="178">
        <f>RES_hhdet_in_tesh!D49/RES_summary!D$21</f>
        <v>15.832865784992874</v>
      </c>
      <c r="E49" s="178">
        <f>RES_hhdet_in_tesh!E49/RES_summary!E$21</f>
        <v>13.898283815009556</v>
      </c>
      <c r="F49" s="178">
        <f>RES_hhdet_in_tesh!F49/RES_summary!F$21</f>
        <v>15.139502109760553</v>
      </c>
      <c r="G49" s="178">
        <f>RES_hhdet_in_tesh!G49/RES_summary!G$21</f>
        <v>12.967197519757299</v>
      </c>
      <c r="H49" s="178">
        <f>RES_hhdet_in_tesh!H49/RES_summary!H$21</f>
        <v>14.188498551720574</v>
      </c>
      <c r="I49" s="178">
        <f>RES_hhdet_in_tesh!I49/RES_summary!I$21</f>
        <v>13.764432958186562</v>
      </c>
      <c r="J49" s="178">
        <f>RES_hhdet_in_tesh!J49/RES_summary!J$21</f>
        <v>13.346430036000243</v>
      </c>
      <c r="K49" s="178">
        <f>RES_hhdet_in_tesh!K49/RES_summary!K$21</f>
        <v>15.54017960773651</v>
      </c>
      <c r="L49" s="178">
        <f>RES_hhdet_in_tesh!L49/RES_summary!L$21</f>
        <v>13.49631731256518</v>
      </c>
      <c r="M49" s="178">
        <f>RES_hhdet_in_tesh!M49/RES_summary!M$21</f>
        <v>13.252595590408246</v>
      </c>
      <c r="N49" s="178">
        <f>RES_hhdet_in_tesh!N49/RES_summary!N$21</f>
        <v>13.843013532719908</v>
      </c>
      <c r="O49" s="178">
        <f>RES_hhdet_in_tesh!O49/RES_summary!O$21</f>
        <v>13.505053788585659</v>
      </c>
      <c r="P49" s="178">
        <f>RES_hhdet_in_tesh!P49/RES_summary!P$21</f>
        <v>12.696626450406066</v>
      </c>
      <c r="Q49" s="178">
        <f>RES_hhdet_in_tesh!Q49/RES_summary!Q$21</f>
        <v>12.53692908714242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13.433831693806269</v>
      </c>
      <c r="D50" s="183">
        <f>RES_hhdet_in_tesh!D50/RES_summary!D$21</f>
        <v>12.877746760102605</v>
      </c>
      <c r="E50" s="183">
        <f>RES_hhdet_in_tesh!E50/RES_summary!E$21</f>
        <v>13.389452917119366</v>
      </c>
      <c r="F50" s="183">
        <f>RES_hhdet_in_tesh!F50/RES_summary!F$21</f>
        <v>13.088481998152258</v>
      </c>
      <c r="G50" s="183">
        <f>RES_hhdet_in_tesh!G50/RES_summary!G$21</f>
        <v>12.959828537241258</v>
      </c>
      <c r="H50" s="183">
        <f>RES_hhdet_in_tesh!H50/RES_summary!H$21</f>
        <v>13.310715074132046</v>
      </c>
      <c r="I50" s="183">
        <f>RES_hhdet_in_tesh!I50/RES_summary!I$21</f>
        <v>12.527775914739856</v>
      </c>
      <c r="J50" s="183">
        <f>RES_hhdet_in_tesh!J50/RES_summary!J$21</f>
        <v>13.284133175702406</v>
      </c>
      <c r="K50" s="183">
        <f>RES_hhdet_in_tesh!K50/RES_summary!K$21</f>
        <v>0</v>
      </c>
      <c r="L50" s="183">
        <f>RES_hhdet_in_tesh!L50/RES_summary!L$21</f>
        <v>12.694730733404207</v>
      </c>
      <c r="M50" s="183">
        <f>RES_hhdet_in_tesh!M50/RES_summary!M$21</f>
        <v>13.059643508229675</v>
      </c>
      <c r="N50" s="183">
        <f>RES_hhdet_in_tesh!N50/RES_summary!N$21</f>
        <v>12.507722454588608</v>
      </c>
      <c r="O50" s="183">
        <f>RES_hhdet_in_tesh!O50/RES_summary!O$21</f>
        <v>12.506643663720002</v>
      </c>
      <c r="P50" s="183">
        <f>RES_hhdet_in_tesh!P50/RES_summary!P$21</f>
        <v>12.603344291289151</v>
      </c>
      <c r="Q50" s="183">
        <f>RES_hhdet_in_tesh!Q50/RES_summary!Q$21</f>
        <v>12.452712530298776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13.828407495022645</v>
      </c>
      <c r="D51" s="183">
        <f>RES_hhdet_in_tesh!D51/RES_summary!D$21</f>
        <v>13.431296024543107</v>
      </c>
      <c r="E51" s="183">
        <f>RES_hhdet_in_tesh!E51/RES_summary!E$21</f>
        <v>13.81694512715621</v>
      </c>
      <c r="F51" s="183">
        <f>RES_hhdet_in_tesh!F51/RES_summary!F$21</f>
        <v>13.581403040744071</v>
      </c>
      <c r="G51" s="183">
        <f>RES_hhdet_in_tesh!G51/RES_summary!G$21</f>
        <v>13.408946861058043</v>
      </c>
      <c r="H51" s="183">
        <f>RES_hhdet_in_tesh!H51/RES_summary!H$21</f>
        <v>13.612619476508282</v>
      </c>
      <c r="I51" s="183">
        <f>RES_hhdet_in_tesh!I51/RES_summary!I$21</f>
        <v>13.052551272039112</v>
      </c>
      <c r="J51" s="183">
        <f>RES_hhdet_in_tesh!J51/RES_summary!J$21</f>
        <v>13.58183775826685</v>
      </c>
      <c r="K51" s="183">
        <f>RES_hhdet_in_tesh!K51/RES_summary!K$21</f>
        <v>0</v>
      </c>
      <c r="L51" s="183">
        <f>RES_hhdet_in_tesh!L51/RES_summary!L$21</f>
        <v>13.189215770542694</v>
      </c>
      <c r="M51" s="183">
        <f>RES_hhdet_in_tesh!M51/RES_summary!M$21</f>
        <v>13.299342544180597</v>
      </c>
      <c r="N51" s="183">
        <f>RES_hhdet_in_tesh!N51/RES_summary!N$21</f>
        <v>12.894303193797246</v>
      </c>
      <c r="O51" s="183">
        <f>RES_hhdet_in_tesh!O51/RES_summary!O$21</f>
        <v>12.875314926386283</v>
      </c>
      <c r="P51" s="183">
        <f>RES_hhdet_in_tesh!P51/RES_summary!P$21</f>
        <v>12.879247945287011</v>
      </c>
      <c r="Q51" s="183">
        <f>RES_hhdet_in_tesh!Q51/RES_summary!Q$21</f>
        <v>12.683322062064297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9.0555905109792789</v>
      </c>
      <c r="D52" s="182">
        <f>RES_hhdet_in_tesh!D52/RES_summary!D$21</f>
        <v>8.7309055978047798</v>
      </c>
      <c r="E52" s="182">
        <f>RES_hhdet_in_tesh!E52/RES_summary!E$21</f>
        <v>9.165311336051797</v>
      </c>
      <c r="F52" s="182">
        <f>RES_hhdet_in_tesh!F52/RES_summary!F$21</f>
        <v>8.956749958250855</v>
      </c>
      <c r="G52" s="182">
        <f>RES_hhdet_in_tesh!G52/RES_summary!G$21</f>
        <v>8.8205969674243576</v>
      </c>
      <c r="H52" s="182">
        <f>RES_hhdet_in_tesh!H52/RES_summary!H$21</f>
        <v>9.0516369254559859</v>
      </c>
      <c r="I52" s="182">
        <f>RES_hhdet_in_tesh!I52/RES_summary!I$21</f>
        <v>8.5321829466357535</v>
      </c>
      <c r="J52" s="182">
        <f>RES_hhdet_in_tesh!J52/RES_summary!J$21</f>
        <v>9.0213964465742205</v>
      </c>
      <c r="K52" s="182">
        <f>RES_hhdet_in_tesh!K52/RES_summary!K$21</f>
        <v>0</v>
      </c>
      <c r="L52" s="182">
        <f>RES_hhdet_in_tesh!L52/RES_summary!L$21</f>
        <v>8.611454498474588</v>
      </c>
      <c r="M52" s="182">
        <f>RES_hhdet_in_tesh!M52/RES_summary!M$21</f>
        <v>8.8401370692634966</v>
      </c>
      <c r="N52" s="182">
        <f>RES_hhdet_in_tesh!N52/RES_summary!N$21</f>
        <v>8.43644035924458</v>
      </c>
      <c r="O52" s="182">
        <f>RES_hhdet_in_tesh!O52/RES_summary!O$21</f>
        <v>8.4211646787903351</v>
      </c>
      <c r="P52" s="182">
        <f>RES_hhdet_in_tesh!P52/RES_summary!P$21</f>
        <v>8.4582691470376492</v>
      </c>
      <c r="Q52" s="182">
        <f>RES_hhdet_in_tesh!Q52/RES_summary!Q$21</f>
        <v>8.3308136425078096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4.7728169840433701</v>
      </c>
      <c r="D53" s="181">
        <f>RES_hhdet_in_tesh!D53/RES_summary!D$21</f>
        <v>4.7003904267383252</v>
      </c>
      <c r="E53" s="181">
        <f>RES_hhdet_in_tesh!E53/RES_summary!E$21</f>
        <v>4.651633791104409</v>
      </c>
      <c r="F53" s="181">
        <f>RES_hhdet_in_tesh!F53/RES_summary!F$21</f>
        <v>4.6246530824932153</v>
      </c>
      <c r="G53" s="181">
        <f>RES_hhdet_in_tesh!G53/RES_summary!G$21</f>
        <v>4.5883498936336844</v>
      </c>
      <c r="H53" s="181">
        <f>RES_hhdet_in_tesh!H53/RES_summary!H$21</f>
        <v>4.5609825510522937</v>
      </c>
      <c r="I53" s="181">
        <f>RES_hhdet_in_tesh!I53/RES_summary!I$21</f>
        <v>4.5203683254033606</v>
      </c>
      <c r="J53" s="181">
        <f>RES_hhdet_in_tesh!J53/RES_summary!J$21</f>
        <v>4.5604413116926281</v>
      </c>
      <c r="K53" s="181">
        <f>RES_hhdet_in_tesh!K53/RES_summary!K$21</f>
        <v>0</v>
      </c>
      <c r="L53" s="181">
        <f>RES_hhdet_in_tesh!L53/RES_summary!L$21</f>
        <v>4.5777612720681029</v>
      </c>
      <c r="M53" s="181">
        <f>RES_hhdet_in_tesh!M53/RES_summary!M$21</f>
        <v>4.4592054749170984</v>
      </c>
      <c r="N53" s="181">
        <f>RES_hhdet_in_tesh!N53/RES_summary!N$21</f>
        <v>4.4578628345526665</v>
      </c>
      <c r="O53" s="181">
        <f>RES_hhdet_in_tesh!O53/RES_summary!O$21</f>
        <v>4.4541502475959485</v>
      </c>
      <c r="P53" s="181">
        <f>RES_hhdet_in_tesh!P53/RES_summary!P$21</f>
        <v>4.4209787982493607</v>
      </c>
      <c r="Q53" s="181">
        <f>RES_hhdet_in_tesh!Q53/RES_summary!Q$21</f>
        <v>4.3525084195564885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16.404839165320514</v>
      </c>
      <c r="D54" s="180">
        <f>RES_hhdet_in_tesh!D54/RES_summary!D$21</f>
        <v>18.469040732794639</v>
      </c>
      <c r="E54" s="180">
        <f>RES_hhdet_in_tesh!E54/RES_summary!E$21</f>
        <v>17.186691757386125</v>
      </c>
      <c r="F54" s="180">
        <f>RES_hhdet_in_tesh!F54/RES_summary!F$21</f>
        <v>18.124395471428947</v>
      </c>
      <c r="G54" s="180">
        <f>RES_hhdet_in_tesh!G54/RES_summary!G$21</f>
        <v>0</v>
      </c>
      <c r="H54" s="180">
        <f>RES_hhdet_in_tesh!H54/RES_summary!H$21</f>
        <v>16.403806862739003</v>
      </c>
      <c r="I54" s="180">
        <f>RES_hhdet_in_tesh!I54/RES_summary!I$21</f>
        <v>16.415407457126218</v>
      </c>
      <c r="J54" s="180">
        <f>RES_hhdet_in_tesh!J54/RES_summary!J$21</f>
        <v>0</v>
      </c>
      <c r="K54" s="180">
        <f>RES_hhdet_in_tesh!K54/RES_summary!K$21</f>
        <v>15.678784157271219</v>
      </c>
      <c r="L54" s="180">
        <f>RES_hhdet_in_tesh!L54/RES_summary!L$21</f>
        <v>14.685975455607439</v>
      </c>
      <c r="M54" s="180">
        <f>RES_hhdet_in_tesh!M54/RES_summary!M$21</f>
        <v>14.148980254025176</v>
      </c>
      <c r="N54" s="180">
        <f>RES_hhdet_in_tesh!N54/RES_summary!N$21</f>
        <v>16.462666785676522</v>
      </c>
      <c r="O54" s="180">
        <f>RES_hhdet_in_tesh!O54/RES_summary!O$21</f>
        <v>17.09184221546688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15.756563284163274</v>
      </c>
      <c r="D55" s="179">
        <f>RES_hhdet_in_tesh!D55/RES_summary!D$21</f>
        <v>17.11833246038724</v>
      </c>
      <c r="E55" s="179">
        <f>RES_hhdet_in_tesh!E55/RES_summary!E$21</f>
        <v>16.241662907860619</v>
      </c>
      <c r="F55" s="179">
        <f>RES_hhdet_in_tesh!F55/RES_summary!F$21</f>
        <v>16.788655927584102</v>
      </c>
      <c r="G55" s="179">
        <f>RES_hhdet_in_tesh!G55/RES_summary!G$21</f>
        <v>0</v>
      </c>
      <c r="H55" s="179">
        <f>RES_hhdet_in_tesh!H55/RES_summary!H$21</f>
        <v>15.481335311675384</v>
      </c>
      <c r="I55" s="179">
        <f>RES_hhdet_in_tesh!I55/RES_summary!I$21</f>
        <v>15.407896616296883</v>
      </c>
      <c r="J55" s="179">
        <f>RES_hhdet_in_tesh!J55/RES_summary!J$21</f>
        <v>0</v>
      </c>
      <c r="K55" s="179">
        <f>RES_hhdet_in_tesh!K55/RES_summary!K$21</f>
        <v>14.910537864851095</v>
      </c>
      <c r="L55" s="179">
        <f>RES_hhdet_in_tesh!L55/RES_summary!L$21</f>
        <v>14.270025211895543</v>
      </c>
      <c r="M55" s="179">
        <f>RES_hhdet_in_tesh!M55/RES_summary!M$21</f>
        <v>13.769589806795535</v>
      </c>
      <c r="N55" s="179">
        <f>RES_hhdet_in_tesh!N55/RES_summary!N$21</f>
        <v>15.245385820062776</v>
      </c>
      <c r="O55" s="179">
        <f>RES_hhdet_in_tesh!O55/RES_summary!O$21</f>
        <v>15.656362062836664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10.983730197744865</v>
      </c>
      <c r="D56" s="177">
        <f>RES_hhdet_in_tesh!D56/RES_summary!D$21</f>
        <v>12.417899815573607</v>
      </c>
      <c r="E56" s="177">
        <f>RES_hhdet_in_tesh!E56/RES_summary!E$21</f>
        <v>11.590104545494924</v>
      </c>
      <c r="F56" s="177">
        <f>RES_hhdet_in_tesh!F56/RES_summary!F$21</f>
        <v>12.164049738975519</v>
      </c>
      <c r="G56" s="177">
        <f>RES_hhdet_in_tesh!G56/RES_summary!G$21</f>
        <v>0</v>
      </c>
      <c r="H56" s="177">
        <f>RES_hhdet_in_tesh!H56/RES_summary!H$21</f>
        <v>10.920645664093142</v>
      </c>
      <c r="I56" s="177">
        <f>RES_hhdet_in_tesh!I56/RES_summary!I$21</f>
        <v>10.887805238012637</v>
      </c>
      <c r="J56" s="177">
        <f>RES_hhdet_in_tesh!J56/RES_summary!J$21</f>
        <v>0</v>
      </c>
      <c r="K56" s="177">
        <f>RES_hhdet_in_tesh!K56/RES_summary!K$21</f>
        <v>10.376555595124675</v>
      </c>
      <c r="L56" s="177">
        <f>RES_hhdet_in_tesh!L56/RES_summary!L$21</f>
        <v>9.6907902467696623</v>
      </c>
      <c r="M56" s="177">
        <f>RES_hhdet_in_tesh!M56/RES_summary!M$21</f>
        <v>9.3092900432788213</v>
      </c>
      <c r="N56" s="177">
        <f>RES_hhdet_in_tesh!N56/RES_summary!N$21</f>
        <v>10.786578066376734</v>
      </c>
      <c r="O56" s="177">
        <f>RES_hhdet_in_tesh!O56/RES_summary!O$21</f>
        <v>11.201464843537035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4.7728330864184096</v>
      </c>
      <c r="D57" s="177">
        <f>RES_hhdet_in_tesh!D57/RES_summary!D$21</f>
        <v>4.7004326448136311</v>
      </c>
      <c r="E57" s="177">
        <f>RES_hhdet_in_tesh!E57/RES_summary!E$21</f>
        <v>4.6515583623656926</v>
      </c>
      <c r="F57" s="177">
        <f>RES_hhdet_in_tesh!F57/RES_summary!F$21</f>
        <v>4.6246061886085847</v>
      </c>
      <c r="G57" s="177">
        <f>RES_hhdet_in_tesh!G57/RES_summary!G$21</f>
        <v>0</v>
      </c>
      <c r="H57" s="177">
        <f>RES_hhdet_in_tesh!H57/RES_summary!H$21</f>
        <v>4.5606896475822412</v>
      </c>
      <c r="I57" s="177">
        <f>RES_hhdet_in_tesh!I57/RES_summary!I$21</f>
        <v>4.5200913782842465</v>
      </c>
      <c r="J57" s="177">
        <f>RES_hhdet_in_tesh!J57/RES_summary!J$21</f>
        <v>0</v>
      </c>
      <c r="K57" s="177">
        <f>RES_hhdet_in_tesh!K57/RES_summary!K$21</f>
        <v>4.5339822697264216</v>
      </c>
      <c r="L57" s="177">
        <f>RES_hhdet_in_tesh!L57/RES_summary!L$21</f>
        <v>4.5792349651258837</v>
      </c>
      <c r="M57" s="177">
        <f>RES_hhdet_in_tesh!M57/RES_summary!M$21</f>
        <v>4.4602997635167121</v>
      </c>
      <c r="N57" s="177">
        <f>RES_hhdet_in_tesh!N57/RES_summary!N$21</f>
        <v>4.4588077536860418</v>
      </c>
      <c r="O57" s="177">
        <f>RES_hhdet_in_tesh!O57/RES_summary!O$21</f>
        <v>4.4548972192996246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5.8095399955049336</v>
      </c>
      <c r="D58" s="178">
        <f>RES_hhdet_in_tesh!D58/RES_summary!D$21</f>
        <v>6.174526273076463</v>
      </c>
      <c r="E58" s="178">
        <f>RES_hhdet_in_tesh!E58/RES_summary!E$21</f>
        <v>6.4618220506779602</v>
      </c>
      <c r="F58" s="178">
        <f>RES_hhdet_in_tesh!F58/RES_summary!F$21</f>
        <v>6.518534066680119</v>
      </c>
      <c r="G58" s="178">
        <f>RES_hhdet_in_tesh!G58/RES_summary!G$21</f>
        <v>6.7457861311123439</v>
      </c>
      <c r="H58" s="178">
        <f>RES_hhdet_in_tesh!H58/RES_summary!H$21</f>
        <v>6.3673066380247674</v>
      </c>
      <c r="I58" s="178">
        <f>RES_hhdet_in_tesh!I58/RES_summary!I$21</f>
        <v>6.3387566544620828</v>
      </c>
      <c r="J58" s="178">
        <f>RES_hhdet_in_tesh!J58/RES_summary!J$21</f>
        <v>5.6908747811403186</v>
      </c>
      <c r="K58" s="178">
        <f>RES_hhdet_in_tesh!K58/RES_summary!K$21</f>
        <v>5.7244626499517004</v>
      </c>
      <c r="L58" s="178">
        <f>RES_hhdet_in_tesh!L58/RES_summary!L$21</f>
        <v>5.4230665883051907</v>
      </c>
      <c r="M58" s="178">
        <f>RES_hhdet_in_tesh!M58/RES_summary!M$21</f>
        <v>5.4019453588017194</v>
      </c>
      <c r="N58" s="178">
        <f>RES_hhdet_in_tesh!N58/RES_summary!N$21</f>
        <v>5.8200935305208468</v>
      </c>
      <c r="O58" s="178">
        <f>RES_hhdet_in_tesh!O58/RES_summary!O$21</f>
        <v>5.9996913360756903</v>
      </c>
      <c r="P58" s="178">
        <f>RES_hhdet_in_tesh!P58/RES_summary!P$21</f>
        <v>6.2829790198815241</v>
      </c>
      <c r="Q58" s="178">
        <f>RES_hhdet_in_tesh!Q58/RES_summary!Q$21</f>
        <v>6.8789913700154379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5.8095399955049336</v>
      </c>
      <c r="D60" s="176">
        <f>RES_hhdet_in_tesh!D60/RES_summary!D$21</f>
        <v>6.174526273076463</v>
      </c>
      <c r="E60" s="176">
        <f>RES_hhdet_in_tesh!E60/RES_summary!E$21</f>
        <v>6.4618220506779602</v>
      </c>
      <c r="F60" s="176">
        <f>RES_hhdet_in_tesh!F60/RES_summary!F$21</f>
        <v>6.518534066680119</v>
      </c>
      <c r="G60" s="176">
        <f>RES_hhdet_in_tesh!G60/RES_summary!G$21</f>
        <v>6.7457861311123439</v>
      </c>
      <c r="H60" s="176">
        <f>RES_hhdet_in_tesh!H60/RES_summary!H$21</f>
        <v>6.3673066380247674</v>
      </c>
      <c r="I60" s="176">
        <f>RES_hhdet_in_tesh!I60/RES_summary!I$21</f>
        <v>6.3387566544620828</v>
      </c>
      <c r="J60" s="176">
        <f>RES_hhdet_in_tesh!J60/RES_summary!J$21</f>
        <v>5.6908747811403186</v>
      </c>
      <c r="K60" s="176">
        <f>RES_hhdet_in_tesh!K60/RES_summary!K$21</f>
        <v>5.7244626499517004</v>
      </c>
      <c r="L60" s="176">
        <f>RES_hhdet_in_tesh!L60/RES_summary!L$21</f>
        <v>5.4230665883051907</v>
      </c>
      <c r="M60" s="176">
        <f>RES_hhdet_in_tesh!M60/RES_summary!M$21</f>
        <v>5.4019453588017194</v>
      </c>
      <c r="N60" s="176">
        <f>RES_hhdet_in_tesh!N60/RES_summary!N$21</f>
        <v>5.8200935305208468</v>
      </c>
      <c r="O60" s="176">
        <f>RES_hhdet_in_tesh!O60/RES_summary!O$21</f>
        <v>5.9996913360756903</v>
      </c>
      <c r="P60" s="176">
        <f>RES_hhdet_in_tesh!P60/RES_summary!P$21</f>
        <v>6.2829790198815241</v>
      </c>
      <c r="Q60" s="176">
        <f>RES_hhdet_in_tesh!Q60/RES_summary!Q$21</f>
        <v>6.8789913700154379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129.45173029583032</v>
      </c>
      <c r="D62" s="184">
        <f>RES_hhdet_in_tesh!D62/RES_summary!D$21</f>
        <v>123.82123896144212</v>
      </c>
      <c r="E62" s="184">
        <f>RES_hhdet_in_tesh!E62/RES_summary!E$21</f>
        <v>127.68137461669984</v>
      </c>
      <c r="F62" s="184">
        <f>RES_hhdet_in_tesh!F62/RES_summary!F$21</f>
        <v>130.81263466712858</v>
      </c>
      <c r="G62" s="184">
        <f>RES_hhdet_in_tesh!G62/RES_summary!G$21</f>
        <v>124.9730337939282</v>
      </c>
      <c r="H62" s="184">
        <f>RES_hhdet_in_tesh!H62/RES_summary!H$21</f>
        <v>111.10337058980819</v>
      </c>
      <c r="I62" s="184">
        <f>RES_hhdet_in_tesh!I62/RES_summary!I$21</f>
        <v>105.42260642738815</v>
      </c>
      <c r="J62" s="184">
        <f>RES_hhdet_in_tesh!J62/RES_summary!J$21</f>
        <v>106.66927915640885</v>
      </c>
      <c r="K62" s="184">
        <f>RES_hhdet_in_tesh!K62/RES_summary!K$21</f>
        <v>103.45362421480405</v>
      </c>
      <c r="L62" s="184">
        <f>RES_hhdet_in_tesh!L62/RES_summary!L$21</f>
        <v>119.5410286033881</v>
      </c>
      <c r="M62" s="184">
        <f>RES_hhdet_in_tesh!M62/RES_summary!M$21</f>
        <v>94.262772543966605</v>
      </c>
      <c r="N62" s="184">
        <f>RES_hhdet_in_tesh!N62/RES_summary!N$21</f>
        <v>101.31624332454098</v>
      </c>
      <c r="O62" s="184">
        <f>RES_hhdet_in_tesh!O62/RES_summary!O$21</f>
        <v>109.10366945284083</v>
      </c>
      <c r="P62" s="184">
        <f>RES_hhdet_in_tesh!P62/RES_summary!P$21</f>
        <v>90.633509501206234</v>
      </c>
      <c r="Q62" s="184">
        <f>RES_hhdet_in_tesh!Q62/RES_summary!Q$21</f>
        <v>98.878765135816479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98.499643890259364</v>
      </c>
      <c r="D63" s="178">
        <f>RES_hhdet_in_tesh!D63/RES_summary!D$21</f>
        <v>93.365434341158632</v>
      </c>
      <c r="E63" s="178">
        <f>RES_hhdet_in_tesh!E63/RES_summary!E$21</f>
        <v>93.851740145366151</v>
      </c>
      <c r="F63" s="178">
        <f>RES_hhdet_in_tesh!F63/RES_summary!F$21</f>
        <v>100.01778341380077</v>
      </c>
      <c r="G63" s="178">
        <f>RES_hhdet_in_tesh!G63/RES_summary!G$21</f>
        <v>91.485123926873555</v>
      </c>
      <c r="H63" s="178">
        <f>RES_hhdet_in_tesh!H63/RES_summary!H$21</f>
        <v>81.400939169259217</v>
      </c>
      <c r="I63" s="178">
        <f>RES_hhdet_in_tesh!I63/RES_summary!I$21</f>
        <v>74.560072419881394</v>
      </c>
      <c r="J63" s="178">
        <f>RES_hhdet_in_tesh!J63/RES_summary!J$21</f>
        <v>75.612498451545704</v>
      </c>
      <c r="K63" s="178">
        <f>RES_hhdet_in_tesh!K63/RES_summary!K$21</f>
        <v>71.464185826086549</v>
      </c>
      <c r="L63" s="178">
        <f>RES_hhdet_in_tesh!L63/RES_summary!L$21</f>
        <v>87.456603811729224</v>
      </c>
      <c r="M63" s="178">
        <f>RES_hhdet_in_tesh!M63/RES_summary!M$21</f>
        <v>62.347196080391384</v>
      </c>
      <c r="N63" s="178">
        <f>RES_hhdet_in_tesh!N63/RES_summary!N$21</f>
        <v>69.029044842266501</v>
      </c>
      <c r="O63" s="178">
        <f>RES_hhdet_in_tesh!O63/RES_summary!O$21</f>
        <v>77.655393958276051</v>
      </c>
      <c r="P63" s="178">
        <f>RES_hhdet_in_tesh!P63/RES_summary!P$21</f>
        <v>56.702654389362785</v>
      </c>
      <c r="Q63" s="178">
        <f>RES_hhdet_in_tesh!Q63/RES_summary!Q$21</f>
        <v>67.299736908068368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95.292606578027858</v>
      </c>
      <c r="D64" s="177">
        <f>RES_hhdet_in_tesh!D64/RES_summary!D$21</f>
        <v>88.233967482756441</v>
      </c>
      <c r="E64" s="177">
        <f>RES_hhdet_in_tesh!E64/RES_summary!E$21</f>
        <v>89.309972323806832</v>
      </c>
      <c r="F64" s="177">
        <f>RES_hhdet_in_tesh!F64/RES_summary!F$21</f>
        <v>94.793857532391229</v>
      </c>
      <c r="G64" s="177">
        <f>RES_hhdet_in_tesh!G64/RES_summary!G$21</f>
        <v>86.720487294809146</v>
      </c>
      <c r="H64" s="177">
        <f>RES_hhdet_in_tesh!H64/RES_summary!H$21</f>
        <v>78.244233489714162</v>
      </c>
      <c r="I64" s="177">
        <f>RES_hhdet_in_tesh!I64/RES_summary!I$21</f>
        <v>71.547787294531133</v>
      </c>
      <c r="J64" s="177">
        <f>RES_hhdet_in_tesh!J64/RES_summary!J$21</f>
        <v>74.309245489736298</v>
      </c>
      <c r="K64" s="177">
        <f>RES_hhdet_in_tesh!K64/RES_summary!K$21</f>
        <v>70.059338025145649</v>
      </c>
      <c r="L64" s="177">
        <f>RES_hhdet_in_tesh!L64/RES_summary!L$21</f>
        <v>86.435966088075347</v>
      </c>
      <c r="M64" s="177">
        <f>RES_hhdet_in_tesh!M64/RES_summary!M$21</f>
        <v>61.591293962471788</v>
      </c>
      <c r="N64" s="177">
        <f>RES_hhdet_in_tesh!N64/RES_summary!N$21</f>
        <v>67.688081891613081</v>
      </c>
      <c r="O64" s="177">
        <f>RES_hhdet_in_tesh!O64/RES_summary!O$21</f>
        <v>76.229343463269615</v>
      </c>
      <c r="P64" s="177">
        <f>RES_hhdet_in_tesh!P64/RES_summary!P$21</f>
        <v>55.266884543260872</v>
      </c>
      <c r="Q64" s="177">
        <f>RES_hhdet_in_tesh!Q64/RES_summary!Q$21</f>
        <v>65.739310039752041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3.2070373122315048</v>
      </c>
      <c r="D65" s="177">
        <f>RES_hhdet_in_tesh!D65/RES_summary!D$21</f>
        <v>5.131466858402181</v>
      </c>
      <c r="E65" s="177">
        <f>RES_hhdet_in_tesh!E65/RES_summary!E$21</f>
        <v>4.5417678215593282</v>
      </c>
      <c r="F65" s="177">
        <f>RES_hhdet_in_tesh!F65/RES_summary!F$21</f>
        <v>5.2239258814095457</v>
      </c>
      <c r="G65" s="177">
        <f>RES_hhdet_in_tesh!G65/RES_summary!G$21</f>
        <v>4.7646366320644002</v>
      </c>
      <c r="H65" s="177">
        <f>RES_hhdet_in_tesh!H65/RES_summary!H$21</f>
        <v>3.1567056795450466</v>
      </c>
      <c r="I65" s="177">
        <f>RES_hhdet_in_tesh!I65/RES_summary!I$21</f>
        <v>3.0122851253502692</v>
      </c>
      <c r="J65" s="177">
        <f>RES_hhdet_in_tesh!J65/RES_summary!J$21</f>
        <v>1.3032529618094031</v>
      </c>
      <c r="K65" s="177">
        <f>RES_hhdet_in_tesh!K65/RES_summary!K$21</f>
        <v>1.4048478009409024</v>
      </c>
      <c r="L65" s="177">
        <f>RES_hhdet_in_tesh!L65/RES_summary!L$21</f>
        <v>1.0206377236538837</v>
      </c>
      <c r="M65" s="177">
        <f>RES_hhdet_in_tesh!M65/RES_summary!M$21</f>
        <v>0.75590211791959339</v>
      </c>
      <c r="N65" s="177">
        <f>RES_hhdet_in_tesh!N65/RES_summary!N$21</f>
        <v>1.3409629506534173</v>
      </c>
      <c r="O65" s="177">
        <f>RES_hhdet_in_tesh!O65/RES_summary!O$21</f>
        <v>1.4260504950064361</v>
      </c>
      <c r="P65" s="177">
        <f>RES_hhdet_in_tesh!P65/RES_summary!P$21</f>
        <v>1.4357698461019106</v>
      </c>
      <c r="Q65" s="177">
        <f>RES_hhdet_in_tesh!Q65/RES_summary!Q$21</f>
        <v>1.5604268683163383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12.410921155684052</v>
      </c>
      <c r="D66" s="178">
        <f>RES_hhdet_in_tesh!D66/RES_summary!D$21</f>
        <v>12.283744544615971</v>
      </c>
      <c r="E66" s="178">
        <f>RES_hhdet_in_tesh!E66/RES_summary!E$21</f>
        <v>12.163937014850244</v>
      </c>
      <c r="F66" s="178">
        <f>RES_hhdet_in_tesh!F66/RES_summary!F$21</f>
        <v>12.086547742465127</v>
      </c>
      <c r="G66" s="178">
        <f>RES_hhdet_in_tesh!G66/RES_summary!G$21</f>
        <v>12.194967362745894</v>
      </c>
      <c r="H66" s="178">
        <f>RES_hhdet_in_tesh!H66/RES_summary!H$21</f>
        <v>12.060723086959424</v>
      </c>
      <c r="I66" s="178">
        <f>RES_hhdet_in_tesh!I66/RES_summary!I$21</f>
        <v>12.101408588955865</v>
      </c>
      <c r="J66" s="178">
        <f>RES_hhdet_in_tesh!J66/RES_summary!J$21</f>
        <v>13.963835709757525</v>
      </c>
      <c r="K66" s="178">
        <f>RES_hhdet_in_tesh!K66/RES_summary!K$21</f>
        <v>14.34358177813349</v>
      </c>
      <c r="L66" s="178">
        <f>RES_hhdet_in_tesh!L66/RES_summary!L$21</f>
        <v>14.170742469468628</v>
      </c>
      <c r="M66" s="178">
        <f>RES_hhdet_in_tesh!M66/RES_summary!M$21</f>
        <v>14.16572603508944</v>
      </c>
      <c r="N66" s="178">
        <f>RES_hhdet_in_tesh!N66/RES_summary!N$21</f>
        <v>14.245283508305125</v>
      </c>
      <c r="O66" s="178">
        <f>RES_hhdet_in_tesh!O66/RES_summary!O$21</f>
        <v>14.048172593887028</v>
      </c>
      <c r="P66" s="178">
        <f>RES_hhdet_in_tesh!P66/RES_summary!P$21</f>
        <v>13.968687314735051</v>
      </c>
      <c r="Q66" s="178">
        <f>RES_hhdet_in_tesh!Q66/RES_summary!Q$21</f>
        <v>14.514313901531091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12.410921155684052</v>
      </c>
      <c r="D67" s="177">
        <f>RES_hhdet_in_tesh!D67/RES_summary!D$21</f>
        <v>12.283744544615971</v>
      </c>
      <c r="E67" s="177">
        <f>RES_hhdet_in_tesh!E67/RES_summary!E$21</f>
        <v>12.163937014850244</v>
      </c>
      <c r="F67" s="177">
        <f>RES_hhdet_in_tesh!F67/RES_summary!F$21</f>
        <v>12.086547742465127</v>
      </c>
      <c r="G67" s="177">
        <f>RES_hhdet_in_tesh!G67/RES_summary!G$21</f>
        <v>12.194967362745894</v>
      </c>
      <c r="H67" s="177">
        <f>RES_hhdet_in_tesh!H67/RES_summary!H$21</f>
        <v>12.060723086959424</v>
      </c>
      <c r="I67" s="177">
        <f>RES_hhdet_in_tesh!I67/RES_summary!I$21</f>
        <v>12.101408588955865</v>
      </c>
      <c r="J67" s="177">
        <f>RES_hhdet_in_tesh!J67/RES_summary!J$21</f>
        <v>13.963835709757525</v>
      </c>
      <c r="K67" s="177">
        <f>RES_hhdet_in_tesh!K67/RES_summary!K$21</f>
        <v>14.34358177813349</v>
      </c>
      <c r="L67" s="177">
        <f>RES_hhdet_in_tesh!L67/RES_summary!L$21</f>
        <v>14.170742469468628</v>
      </c>
      <c r="M67" s="177">
        <f>RES_hhdet_in_tesh!M67/RES_summary!M$21</f>
        <v>14.16572603508944</v>
      </c>
      <c r="N67" s="177">
        <f>RES_hhdet_in_tesh!N67/RES_summary!N$21</f>
        <v>14.245283508305125</v>
      </c>
      <c r="O67" s="177">
        <f>RES_hhdet_in_tesh!O67/RES_summary!O$21</f>
        <v>14.048172593887028</v>
      </c>
      <c r="P67" s="177">
        <f>RES_hhdet_in_tesh!P67/RES_summary!P$21</f>
        <v>13.968687314735051</v>
      </c>
      <c r="Q67" s="177">
        <f>RES_hhdet_in_tesh!Q67/RES_summary!Q$21</f>
        <v>14.514313901531091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13.600637541013805</v>
      </c>
      <c r="D68" s="178">
        <f>RES_hhdet_in_tesh!D68/RES_summary!D$21</f>
        <v>13.340008193756855</v>
      </c>
      <c r="E68" s="178">
        <f>RES_hhdet_in_tesh!E68/RES_summary!E$21</f>
        <v>15.945115922553077</v>
      </c>
      <c r="F68" s="178">
        <f>RES_hhdet_in_tesh!F68/RES_summary!F$21</f>
        <v>13.520576133819354</v>
      </c>
      <c r="G68" s="178">
        <f>RES_hhdet_in_tesh!G68/RES_summary!G$21</f>
        <v>15.584012503272568</v>
      </c>
      <c r="H68" s="178">
        <f>RES_hhdet_in_tesh!H68/RES_summary!H$21</f>
        <v>12.732020233026654</v>
      </c>
      <c r="I68" s="178">
        <f>RES_hhdet_in_tesh!I68/RES_summary!I$21</f>
        <v>13.755036799828984</v>
      </c>
      <c r="J68" s="178">
        <f>RES_hhdet_in_tesh!J68/RES_summary!J$21</f>
        <v>12.237678129275544</v>
      </c>
      <c r="K68" s="178">
        <f>RES_hhdet_in_tesh!K68/RES_summary!K$21</f>
        <v>12.700182645049388</v>
      </c>
      <c r="L68" s="178">
        <f>RES_hhdet_in_tesh!L68/RES_summary!L$21</f>
        <v>12.8884029538936</v>
      </c>
      <c r="M68" s="178">
        <f>RES_hhdet_in_tesh!M68/RES_summary!M$21</f>
        <v>12.979865212944203</v>
      </c>
      <c r="N68" s="178">
        <f>RES_hhdet_in_tesh!N68/RES_summary!N$21</f>
        <v>12.917630980672826</v>
      </c>
      <c r="O68" s="178">
        <f>RES_hhdet_in_tesh!O68/RES_summary!O$21</f>
        <v>12.540713117149085</v>
      </c>
      <c r="P68" s="178">
        <f>RES_hhdet_in_tesh!P68/RES_summary!P$21</f>
        <v>15.22616509318299</v>
      </c>
      <c r="Q68" s="178">
        <f>RES_hhdet_in_tesh!Q68/RES_summary!Q$21</f>
        <v>12.215558623603364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13.585708313870038</v>
      </c>
      <c r="D69" s="183">
        <f>RES_hhdet_in_tesh!D69/RES_summary!D$21</f>
        <v>13.325040572040454</v>
      </c>
      <c r="E69" s="183">
        <f>RES_hhdet_in_tesh!E69/RES_summary!E$21</f>
        <v>13.109716573809985</v>
      </c>
      <c r="F69" s="183">
        <f>RES_hhdet_in_tesh!F69/RES_summary!F$21</f>
        <v>12.980088355246107</v>
      </c>
      <c r="G69" s="183">
        <f>RES_hhdet_in_tesh!G69/RES_summary!G$21</f>
        <v>12.800975650885169</v>
      </c>
      <c r="H69" s="183">
        <f>RES_hhdet_in_tesh!H69/RES_summary!H$21</f>
        <v>12.69686262518025</v>
      </c>
      <c r="I69" s="183">
        <f>RES_hhdet_in_tesh!I69/RES_summary!I$21</f>
        <v>13.036415196022228</v>
      </c>
      <c r="J69" s="183">
        <f>RES_hhdet_in_tesh!J69/RES_summary!J$21</f>
        <v>12.14371110200894</v>
      </c>
      <c r="K69" s="183">
        <f>RES_hhdet_in_tesh!K69/RES_summary!K$21</f>
        <v>12.473242133579763</v>
      </c>
      <c r="L69" s="183">
        <f>RES_hhdet_in_tesh!L69/RES_summary!L$21</f>
        <v>12.791904250839339</v>
      </c>
      <c r="M69" s="183">
        <f>RES_hhdet_in_tesh!M69/RES_summary!M$21</f>
        <v>12.056773689127903</v>
      </c>
      <c r="N69" s="183">
        <f>RES_hhdet_in_tesh!N69/RES_summary!N$21</f>
        <v>12.305727385612336</v>
      </c>
      <c r="O69" s="183">
        <f>RES_hhdet_in_tesh!O69/RES_summary!O$21</f>
        <v>12.329211575129651</v>
      </c>
      <c r="P69" s="183">
        <f>RES_hhdet_in_tesh!P69/RES_summary!P$21</f>
        <v>12.246502653332382</v>
      </c>
      <c r="Q69" s="183">
        <f>RES_hhdet_in_tesh!Q69/RES_summary!Q$21</f>
        <v>12.06974353277699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13.755158316659289</v>
      </c>
      <c r="D70" s="183">
        <f>RES_hhdet_in_tesh!D70/RES_summary!D$21</f>
        <v>13.54097558463714</v>
      </c>
      <c r="E70" s="183">
        <f>RES_hhdet_in_tesh!E70/RES_summary!E$21</f>
        <v>13.38470341070596</v>
      </c>
      <c r="F70" s="183">
        <f>RES_hhdet_in_tesh!F70/RES_summary!F$21</f>
        <v>13.268988711317085</v>
      </c>
      <c r="G70" s="183">
        <f>RES_hhdet_in_tesh!G70/RES_summary!G$21</f>
        <v>13.096888836810843</v>
      </c>
      <c r="H70" s="183">
        <f>RES_hhdet_in_tesh!H70/RES_summary!H$21</f>
        <v>13.01694705834058</v>
      </c>
      <c r="I70" s="183">
        <f>RES_hhdet_in_tesh!I70/RES_summary!I$21</f>
        <v>13.231649163217943</v>
      </c>
      <c r="J70" s="183">
        <f>RES_hhdet_in_tesh!J70/RES_summary!J$21</f>
        <v>12.685702481275287</v>
      </c>
      <c r="K70" s="183">
        <f>RES_hhdet_in_tesh!K70/RES_summary!K$21</f>
        <v>12.928160548626222</v>
      </c>
      <c r="L70" s="183">
        <f>RES_hhdet_in_tesh!L70/RES_summary!L$21</f>
        <v>13.177002713233451</v>
      </c>
      <c r="M70" s="183">
        <f>RES_hhdet_in_tesh!M70/RES_summary!M$21</f>
        <v>12.559612617300493</v>
      </c>
      <c r="N70" s="183">
        <f>RES_hhdet_in_tesh!N70/RES_summary!N$21</f>
        <v>12.712447903874795</v>
      </c>
      <c r="O70" s="183">
        <f>RES_hhdet_in_tesh!O70/RES_summary!O$21</f>
        <v>12.73089943938643</v>
      </c>
      <c r="P70" s="183">
        <f>RES_hhdet_in_tesh!P70/RES_summary!P$21</f>
        <v>12.632304959554745</v>
      </c>
      <c r="Q70" s="183">
        <f>RES_hhdet_in_tesh!Q70/RES_summary!Q$21</f>
        <v>12.435466933537406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8.9823196136558554</v>
      </c>
      <c r="D71" s="182">
        <f>RES_hhdet_in_tesh!D71/RES_summary!D$21</f>
        <v>8.8405245362932394</v>
      </c>
      <c r="E71" s="182">
        <f>RES_hhdet_in_tesh!E71/RES_summary!E$21</f>
        <v>8.7330877270783915</v>
      </c>
      <c r="F71" s="182">
        <f>RES_hhdet_in_tesh!F71/RES_summary!F$21</f>
        <v>8.644365313607933</v>
      </c>
      <c r="G71" s="182">
        <f>RES_hhdet_in_tesh!G71/RES_summary!G$21</f>
        <v>8.5085973010517684</v>
      </c>
      <c r="H71" s="182">
        <f>RES_hhdet_in_tesh!H71/RES_summary!H$21</f>
        <v>8.4559429884621338</v>
      </c>
      <c r="I71" s="182">
        <f>RES_hhdet_in_tesh!I71/RES_summary!I$21</f>
        <v>8.7112496481233048</v>
      </c>
      <c r="J71" s="182">
        <f>RES_hhdet_in_tesh!J71/RES_summary!J$21</f>
        <v>8.125348619221354</v>
      </c>
      <c r="K71" s="182">
        <f>RES_hhdet_in_tesh!K71/RES_summary!K$21</f>
        <v>8.394445750938436</v>
      </c>
      <c r="L71" s="182">
        <f>RES_hhdet_in_tesh!L71/RES_summary!L$21</f>
        <v>8.5980556049324672</v>
      </c>
      <c r="M71" s="182">
        <f>RES_hhdet_in_tesh!M71/RES_summary!M$21</f>
        <v>8.0995214278943113</v>
      </c>
      <c r="N71" s="182">
        <f>RES_hhdet_in_tesh!N71/RES_summary!N$21</f>
        <v>8.2538050304554424</v>
      </c>
      <c r="O71" s="182">
        <f>RES_hhdet_in_tesh!O71/RES_summary!O$21</f>
        <v>8.2761464906714739</v>
      </c>
      <c r="P71" s="182">
        <f>RES_hhdet_in_tesh!P71/RES_summary!P$21</f>
        <v>8.2108114003542436</v>
      </c>
      <c r="Q71" s="182">
        <f>RES_hhdet_in_tesh!Q71/RES_summary!Q$21</f>
        <v>8.0825196067529816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4.7728387030034298</v>
      </c>
      <c r="D72" s="181">
        <f>RES_hhdet_in_tesh!D72/RES_summary!D$21</f>
        <v>4.7004510483439015</v>
      </c>
      <c r="E72" s="181">
        <f>RES_hhdet_in_tesh!E72/RES_summary!E$21</f>
        <v>4.6516156836275693</v>
      </c>
      <c r="F72" s="181">
        <f>RES_hhdet_in_tesh!F72/RES_summary!F$21</f>
        <v>4.6246233977091515</v>
      </c>
      <c r="G72" s="181">
        <f>RES_hhdet_in_tesh!G72/RES_summary!G$21</f>
        <v>4.5882915357590734</v>
      </c>
      <c r="H72" s="181">
        <f>RES_hhdet_in_tesh!H72/RES_summary!H$21</f>
        <v>4.5610040698784493</v>
      </c>
      <c r="I72" s="181">
        <f>RES_hhdet_in_tesh!I72/RES_summary!I$21</f>
        <v>4.5203995150946419</v>
      </c>
      <c r="J72" s="181">
        <f>RES_hhdet_in_tesh!J72/RES_summary!J$21</f>
        <v>4.5603538620539341</v>
      </c>
      <c r="K72" s="181">
        <f>RES_hhdet_in_tesh!K72/RES_summary!K$21</f>
        <v>4.5337147976877858</v>
      </c>
      <c r="L72" s="181">
        <f>RES_hhdet_in_tesh!L72/RES_summary!L$21</f>
        <v>4.5789471083009801</v>
      </c>
      <c r="M72" s="181">
        <f>RES_hhdet_in_tesh!M72/RES_summary!M$21</f>
        <v>4.4600911894061817</v>
      </c>
      <c r="N72" s="181">
        <f>RES_hhdet_in_tesh!N72/RES_summary!N$21</f>
        <v>4.4586428734193495</v>
      </c>
      <c r="O72" s="181">
        <f>RES_hhdet_in_tesh!O72/RES_summary!O$21</f>
        <v>4.4547529487149546</v>
      </c>
      <c r="P72" s="181">
        <f>RES_hhdet_in_tesh!P72/RES_summary!P$21</f>
        <v>4.4214935592005018</v>
      </c>
      <c r="Q72" s="181">
        <f>RES_hhdet_in_tesh!Q72/RES_summary!Q$21</f>
        <v>4.352947326784423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0</v>
      </c>
      <c r="D73" s="180">
        <f>RES_hhdet_in_tesh!D73/RES_summary!D$21</f>
        <v>18.195512484200218</v>
      </c>
      <c r="E73" s="180">
        <f>RES_hhdet_in_tesh!E73/RES_summary!E$21</f>
        <v>17.399359578166099</v>
      </c>
      <c r="F73" s="180">
        <f>RES_hhdet_in_tesh!F73/RES_summary!F$21</f>
        <v>18.367579710728368</v>
      </c>
      <c r="G73" s="180">
        <f>RES_hhdet_in_tesh!G73/RES_summary!G$21</f>
        <v>18.971365255682603</v>
      </c>
      <c r="H73" s="180">
        <f>RES_hhdet_in_tesh!H73/RES_summary!H$21</f>
        <v>0</v>
      </c>
      <c r="I73" s="180">
        <f>RES_hhdet_in_tesh!I73/RES_summary!I$21</f>
        <v>16.718806861158622</v>
      </c>
      <c r="J73" s="180">
        <f>RES_hhdet_in_tesh!J73/RES_summary!J$21</f>
        <v>0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14.232509505726039</v>
      </c>
      <c r="N73" s="180">
        <f>RES_hhdet_in_tesh!N73/RES_summary!N$21</f>
        <v>16.587086464398453</v>
      </c>
      <c r="O73" s="180">
        <f>RES_hhdet_in_tesh!O73/RES_summary!O$21</f>
        <v>0</v>
      </c>
      <c r="P73" s="180">
        <f>RES_hhdet_in_tesh!P73/RES_summary!P$21</f>
        <v>17.78054635411171</v>
      </c>
      <c r="Q73" s="180">
        <f>RES_hhdet_in_tesh!Q73/RES_summary!Q$21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16.795746096236421</v>
      </c>
      <c r="E74" s="179">
        <f>RES_hhdet_in_tesh!E74/RES_summary!E$21</f>
        <v>16.313817745682691</v>
      </c>
      <c r="F74" s="179">
        <f>RES_hhdet_in_tesh!F74/RES_summary!F$21</f>
        <v>16.832791485828796</v>
      </c>
      <c r="G74" s="179">
        <f>RES_hhdet_in_tesh!G74/RES_summary!G$21</f>
        <v>17.113442387805023</v>
      </c>
      <c r="H74" s="179">
        <f>RES_hhdet_in_tesh!H74/RES_summary!H$21</f>
        <v>0</v>
      </c>
      <c r="I74" s="179">
        <f>RES_hhdet_in_tesh!I74/RES_summary!I$21</f>
        <v>15.439468910462789</v>
      </c>
      <c r="J74" s="179">
        <f>RES_hhdet_in_tesh!J74/RES_summary!J$21</f>
        <v>0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13.84524966911952</v>
      </c>
      <c r="N74" s="179">
        <f>RES_hhdet_in_tesh!N74/RES_summary!N$21</f>
        <v>15.305565863019906</v>
      </c>
      <c r="O74" s="179">
        <f>RES_hhdet_in_tesh!O74/RES_summary!O$21</f>
        <v>0</v>
      </c>
      <c r="P74" s="179">
        <f>RES_hhdet_in_tesh!P74/RES_summary!P$21</f>
        <v>16.019940469609313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12.095729379355419</v>
      </c>
      <c r="E75" s="177">
        <f>RES_hhdet_in_tesh!E75/RES_summary!E$21</f>
        <v>11.661858790912278</v>
      </c>
      <c r="F75" s="177">
        <f>RES_hhdet_in_tesh!F75/RES_summary!F$21</f>
        <v>12.20761041695104</v>
      </c>
      <c r="G75" s="177">
        <f>RES_hhdet_in_tesh!G75/RES_summary!G$21</f>
        <v>12.523701846431502</v>
      </c>
      <c r="H75" s="177">
        <f>RES_hhdet_in_tesh!H75/RES_summary!H$21</f>
        <v>0</v>
      </c>
      <c r="I75" s="177">
        <f>RES_hhdet_in_tesh!I75/RES_summary!I$21</f>
        <v>10.918312032634569</v>
      </c>
      <c r="J75" s="177">
        <f>RES_hhdet_in_tesh!J75/RES_summary!J$21</f>
        <v>0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9.3849240100530871</v>
      </c>
      <c r="N75" s="177">
        <f>RES_hhdet_in_tesh!N75/RES_summary!N$21</f>
        <v>10.846771490637373</v>
      </c>
      <c r="O75" s="177">
        <f>RES_hhdet_in_tesh!O75/RES_summary!O$21</f>
        <v>0</v>
      </c>
      <c r="P75" s="177">
        <f>RES_hhdet_in_tesh!P75/RES_summary!P$21</f>
        <v>11.599051936772552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4.7000167168809996</v>
      </c>
      <c r="E76" s="177">
        <f>RES_hhdet_in_tesh!E76/RES_summary!E$21</f>
        <v>4.6519589547704143</v>
      </c>
      <c r="F76" s="177">
        <f>RES_hhdet_in_tesh!F76/RES_summary!F$21</f>
        <v>4.6251810688777564</v>
      </c>
      <c r="G76" s="177">
        <f>RES_hhdet_in_tesh!G76/RES_summary!G$21</f>
        <v>4.5897405413735166</v>
      </c>
      <c r="H76" s="177">
        <f>RES_hhdet_in_tesh!H76/RES_summary!H$21</f>
        <v>0</v>
      </c>
      <c r="I76" s="177">
        <f>RES_hhdet_in_tesh!I76/RES_summary!I$21</f>
        <v>4.5211568778282194</v>
      </c>
      <c r="J76" s="177">
        <f>RES_hhdet_in_tesh!J76/RES_summary!J$21</f>
        <v>0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4.4603256590664317</v>
      </c>
      <c r="N76" s="177">
        <f>RES_hhdet_in_tesh!N76/RES_summary!N$21</f>
        <v>4.4587943723825321</v>
      </c>
      <c r="O76" s="177">
        <f>RES_hhdet_in_tesh!O76/RES_summary!O$21</f>
        <v>0</v>
      </c>
      <c r="P76" s="177">
        <f>RES_hhdet_in_tesh!P76/RES_summary!P$21</f>
        <v>4.4208885328367646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4.9405277088730895</v>
      </c>
      <c r="D77" s="178">
        <f>RES_hhdet_in_tesh!D77/RES_summary!D$21</f>
        <v>4.8320518819106786</v>
      </c>
      <c r="E77" s="178">
        <f>RES_hhdet_in_tesh!E77/RES_summary!E$21</f>
        <v>5.7205815339303703</v>
      </c>
      <c r="F77" s="178">
        <f>RES_hhdet_in_tesh!F77/RES_summary!F$21</f>
        <v>5.1877273770433145</v>
      </c>
      <c r="G77" s="178">
        <f>RES_hhdet_in_tesh!G77/RES_summary!G$21</f>
        <v>5.7089300010361672</v>
      </c>
      <c r="H77" s="178">
        <f>RES_hhdet_in_tesh!H77/RES_summary!H$21</f>
        <v>4.9096881005628941</v>
      </c>
      <c r="I77" s="178">
        <f>RES_hhdet_in_tesh!I77/RES_summary!I$21</f>
        <v>5.0060886187218943</v>
      </c>
      <c r="J77" s="178">
        <f>RES_hhdet_in_tesh!J77/RES_summary!J$21</f>
        <v>4.8552668658300888</v>
      </c>
      <c r="K77" s="178">
        <f>RES_hhdet_in_tesh!K77/RES_summary!K$21</f>
        <v>4.9456739655346205</v>
      </c>
      <c r="L77" s="178">
        <f>RES_hhdet_in_tesh!L77/RES_summary!L$21</f>
        <v>5.025279368296653</v>
      </c>
      <c r="M77" s="178">
        <f>RES_hhdet_in_tesh!M77/RES_summary!M$21</f>
        <v>4.7699852155415723</v>
      </c>
      <c r="N77" s="178">
        <f>RES_hhdet_in_tesh!N77/RES_summary!N$21</f>
        <v>5.1242839932965278</v>
      </c>
      <c r="O77" s="178">
        <f>RES_hhdet_in_tesh!O77/RES_summary!O$21</f>
        <v>4.8593897835286777</v>
      </c>
      <c r="P77" s="178">
        <f>RES_hhdet_in_tesh!P77/RES_summary!P$21</f>
        <v>4.7360027039253882</v>
      </c>
      <c r="Q77" s="178">
        <f>RES_hhdet_in_tesh!Q77/RES_summary!Q$21</f>
        <v>4.8491557026136487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4.9405277088730895</v>
      </c>
      <c r="D78" s="177">
        <f>RES_hhdet_in_tesh!D78/RES_summary!D$21</f>
        <v>4.8320518819106786</v>
      </c>
      <c r="E78" s="177">
        <f>RES_hhdet_in_tesh!E78/RES_summary!E$21</f>
        <v>4.7533940900529039</v>
      </c>
      <c r="F78" s="177">
        <f>RES_hhdet_in_tesh!F78/RES_summary!F$21</f>
        <v>4.846615216656625</v>
      </c>
      <c r="G78" s="177">
        <f>RES_hhdet_in_tesh!G78/RES_summary!G$21</f>
        <v>4.8500331621557171</v>
      </c>
      <c r="H78" s="177">
        <f>RES_hhdet_in_tesh!H78/RES_summary!H$21</f>
        <v>4.9096881005628941</v>
      </c>
      <c r="I78" s="177">
        <f>RES_hhdet_in_tesh!I78/RES_summary!I$21</f>
        <v>5.0060886187218943</v>
      </c>
      <c r="J78" s="177">
        <f>RES_hhdet_in_tesh!J78/RES_summary!J$21</f>
        <v>4.7269517882150183</v>
      </c>
      <c r="K78" s="177">
        <f>RES_hhdet_in_tesh!K78/RES_summary!K$21</f>
        <v>4.9108480944955524</v>
      </c>
      <c r="L78" s="177">
        <f>RES_hhdet_in_tesh!L78/RES_summary!L$21</f>
        <v>5.025279368296653</v>
      </c>
      <c r="M78" s="177">
        <f>RES_hhdet_in_tesh!M78/RES_summary!M$21</f>
        <v>4.7699852155415723</v>
      </c>
      <c r="N78" s="177">
        <f>RES_hhdet_in_tesh!N78/RES_summary!N$21</f>
        <v>4.816777744435691</v>
      </c>
      <c r="O78" s="177">
        <f>RES_hhdet_in_tesh!O78/RES_summary!O$21</f>
        <v>4.8021263857903556</v>
      </c>
      <c r="P78" s="177">
        <f>RES_hhdet_in_tesh!P78/RES_summary!P$21</f>
        <v>4.7360027039253882</v>
      </c>
      <c r="Q78" s="177">
        <f>RES_hhdet_in_tesh!Q78/RES_summary!Q$21</f>
        <v>4.8491557026136487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0</v>
      </c>
      <c r="D79" s="176">
        <f>RES_hhdet_in_tesh!D79/RES_summary!D$21</f>
        <v>0</v>
      </c>
      <c r="E79" s="176">
        <f>RES_hhdet_in_tesh!E79/RES_summary!E$21</f>
        <v>6.4618868309533726</v>
      </c>
      <c r="F79" s="176">
        <f>RES_hhdet_in_tesh!F79/RES_summary!F$21</f>
        <v>6.5186027391972488</v>
      </c>
      <c r="G79" s="176">
        <f>RES_hhdet_in_tesh!G79/RES_summary!G$21</f>
        <v>6.7460324143858985</v>
      </c>
      <c r="H79" s="176">
        <f>RES_hhdet_in_tesh!H79/RES_summary!H$21</f>
        <v>0</v>
      </c>
      <c r="I79" s="176">
        <f>RES_hhdet_in_tesh!I79/RES_summary!I$21</f>
        <v>0</v>
      </c>
      <c r="J79" s="176">
        <f>RES_hhdet_in_tesh!J79/RES_summary!J$21</f>
        <v>5.6911875722952745</v>
      </c>
      <c r="K79" s="176">
        <f>RES_hhdet_in_tesh!K79/RES_summary!K$21</f>
        <v>5.7249560748609634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5.8205778459117035</v>
      </c>
      <c r="O79" s="176">
        <f>RES_hhdet_in_tesh!O79/RES_summary!O$21</f>
        <v>6.0000536155613444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133.38226844343197</v>
      </c>
      <c r="D81" s="184">
        <f>RES_hhdet_in_tesh!D81/RES_summary!D$21</f>
        <v>122.71545994883763</v>
      </c>
      <c r="E81" s="184">
        <f>RES_hhdet_in_tesh!E81/RES_summary!E$21</f>
        <v>136.65578183333611</v>
      </c>
      <c r="F81" s="184">
        <f>RES_hhdet_in_tesh!F81/RES_summary!F$21</f>
        <v>133.18624626145586</v>
      </c>
      <c r="G81" s="184">
        <f>RES_hhdet_in_tesh!G81/RES_summary!G$21</f>
        <v>128.95066308086786</v>
      </c>
      <c r="H81" s="184">
        <f>RES_hhdet_in_tesh!H81/RES_summary!H$21</f>
        <v>107.72207413666061</v>
      </c>
      <c r="I81" s="184">
        <f>RES_hhdet_in_tesh!I81/RES_summary!I$21</f>
        <v>114.0233346676395</v>
      </c>
      <c r="J81" s="184">
        <f>RES_hhdet_in_tesh!J81/RES_summary!J$21</f>
        <v>112.48419463521358</v>
      </c>
      <c r="K81" s="184">
        <f>RES_hhdet_in_tesh!K81/RES_summary!K$21</f>
        <v>109.73063168432324</v>
      </c>
      <c r="L81" s="184">
        <f>RES_hhdet_in_tesh!L81/RES_summary!L$21</f>
        <v>122.01868973332141</v>
      </c>
      <c r="M81" s="184">
        <f>RES_hhdet_in_tesh!M81/RES_summary!M$21</f>
        <v>94.286054292655038</v>
      </c>
      <c r="N81" s="184">
        <f>RES_hhdet_in_tesh!N81/RES_summary!N$21</f>
        <v>108.88987681542763</v>
      </c>
      <c r="O81" s="184">
        <f>RES_hhdet_in_tesh!O81/RES_summary!O$21</f>
        <v>112.74604482024196</v>
      </c>
      <c r="P81" s="184">
        <f>RES_hhdet_in_tesh!P81/RES_summary!P$21</f>
        <v>90.646173161531777</v>
      </c>
      <c r="Q81" s="184">
        <f>RES_hhdet_in_tesh!Q81/RES_summary!Q$21</f>
        <v>100.63138010556901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101.08352793966053</v>
      </c>
      <c r="D82" s="178">
        <f>RES_hhdet_in_tesh!D82/RES_summary!D$21</f>
        <v>86.860354734825123</v>
      </c>
      <c r="E82" s="178">
        <f>RES_hhdet_in_tesh!E82/RES_summary!E$21</f>
        <v>102.95553828882716</v>
      </c>
      <c r="F82" s="178">
        <f>RES_hhdet_in_tesh!F82/RES_summary!F$21</f>
        <v>97.367613896039913</v>
      </c>
      <c r="G82" s="178">
        <f>RES_hhdet_in_tesh!G82/RES_summary!G$21</f>
        <v>93.719557270483733</v>
      </c>
      <c r="H82" s="178">
        <f>RES_hhdet_in_tesh!H82/RES_summary!H$21</f>
        <v>73.643653085994956</v>
      </c>
      <c r="I82" s="178">
        <f>RES_hhdet_in_tesh!I82/RES_summary!I$21</f>
        <v>80.076267645552605</v>
      </c>
      <c r="J82" s="178">
        <f>RES_hhdet_in_tesh!J82/RES_summary!J$21</f>
        <v>79.011041888418461</v>
      </c>
      <c r="K82" s="178">
        <f>RES_hhdet_in_tesh!K82/RES_summary!K$21</f>
        <v>75.996114269422932</v>
      </c>
      <c r="L82" s="178">
        <f>RES_hhdet_in_tesh!L82/RES_summary!L$21</f>
        <v>88.287878704005024</v>
      </c>
      <c r="M82" s="178">
        <f>RES_hhdet_in_tesh!M82/RES_summary!M$21</f>
        <v>60.617242370373503</v>
      </c>
      <c r="N82" s="178">
        <f>RES_hhdet_in_tesh!N82/RES_summary!N$21</f>
        <v>75.239153205664124</v>
      </c>
      <c r="O82" s="178">
        <f>RES_hhdet_in_tesh!O82/RES_summary!O$21</f>
        <v>78.807200390789632</v>
      </c>
      <c r="P82" s="178">
        <f>RES_hhdet_in_tesh!P82/RES_summary!P$21</f>
        <v>56.297956608985913</v>
      </c>
      <c r="Q82" s="178">
        <f>RES_hhdet_in_tesh!Q82/RES_summary!Q$21</f>
        <v>66.283698493689457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99.740831668872062</v>
      </c>
      <c r="D83" s="177">
        <f>RES_hhdet_in_tesh!D83/RES_summary!D$21</f>
        <v>84.885659674408814</v>
      </c>
      <c r="E83" s="177">
        <f>RES_hhdet_in_tesh!E83/RES_summary!E$21</f>
        <v>100.90301029741447</v>
      </c>
      <c r="F83" s="177">
        <f>RES_hhdet_in_tesh!F83/RES_summary!F$21</f>
        <v>95.26760067666207</v>
      </c>
      <c r="G83" s="177">
        <f>RES_hhdet_in_tesh!G83/RES_summary!G$21</f>
        <v>91.704176173176819</v>
      </c>
      <c r="H83" s="177">
        <f>RES_hhdet_in_tesh!H83/RES_summary!H$21</f>
        <v>72.474087718090274</v>
      </c>
      <c r="I83" s="177">
        <f>RES_hhdet_in_tesh!I83/RES_summary!I$21</f>
        <v>78.7500623200376</v>
      </c>
      <c r="J83" s="177">
        <f>RES_hhdet_in_tesh!J83/RES_summary!J$21</f>
        <v>78.460617608854179</v>
      </c>
      <c r="K83" s="177">
        <f>RES_hhdet_in_tesh!K83/RES_summary!K$21</f>
        <v>75.391407142467656</v>
      </c>
      <c r="L83" s="177">
        <f>RES_hhdet_in_tesh!L83/RES_summary!L$21</f>
        <v>87.872836973767278</v>
      </c>
      <c r="M83" s="177">
        <f>RES_hhdet_in_tesh!M83/RES_summary!M$21</f>
        <v>60.321117011280478</v>
      </c>
      <c r="N83" s="177">
        <f>RES_hhdet_in_tesh!N83/RES_summary!N$21</f>
        <v>74.647618108549821</v>
      </c>
      <c r="O83" s="177">
        <f>RES_hhdet_in_tesh!O83/RES_summary!O$21</f>
        <v>78.221870219082206</v>
      </c>
      <c r="P83" s="177">
        <f>RES_hhdet_in_tesh!P83/RES_summary!P$21</f>
        <v>55.718951004670977</v>
      </c>
      <c r="Q83" s="177">
        <f>RES_hhdet_in_tesh!Q83/RES_summary!Q$21</f>
        <v>65.660278125533779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1.342696270788458</v>
      </c>
      <c r="D84" s="177">
        <f>RES_hhdet_in_tesh!D84/RES_summary!D$21</f>
        <v>1.9746950604163287</v>
      </c>
      <c r="E84" s="177">
        <f>RES_hhdet_in_tesh!E84/RES_summary!E$21</f>
        <v>2.052527991412695</v>
      </c>
      <c r="F84" s="177">
        <f>RES_hhdet_in_tesh!F84/RES_summary!F$21</f>
        <v>2.1000132193778454</v>
      </c>
      <c r="G84" s="177">
        <f>RES_hhdet_in_tesh!G84/RES_summary!G$21</f>
        <v>2.0153810973069088</v>
      </c>
      <c r="H84" s="177">
        <f>RES_hhdet_in_tesh!H84/RES_summary!H$21</f>
        <v>1.1695653679046711</v>
      </c>
      <c r="I84" s="177">
        <f>RES_hhdet_in_tesh!I84/RES_summary!I$21</f>
        <v>1.3262053255150106</v>
      </c>
      <c r="J84" s="177">
        <f>RES_hhdet_in_tesh!J84/RES_summary!J$21</f>
        <v>0.55042427956428486</v>
      </c>
      <c r="K84" s="177">
        <f>RES_hhdet_in_tesh!K84/RES_summary!K$21</f>
        <v>0.60470712695527662</v>
      </c>
      <c r="L84" s="177">
        <f>RES_hhdet_in_tesh!L84/RES_summary!L$21</f>
        <v>0.41504173023774538</v>
      </c>
      <c r="M84" s="177">
        <f>RES_hhdet_in_tesh!M84/RES_summary!M$21</f>
        <v>0.29612535909302473</v>
      </c>
      <c r="N84" s="177">
        <f>RES_hhdet_in_tesh!N84/RES_summary!N$21</f>
        <v>0.59153509711430208</v>
      </c>
      <c r="O84" s="177">
        <f>RES_hhdet_in_tesh!O84/RES_summary!O$21</f>
        <v>0.58533017170743395</v>
      </c>
      <c r="P84" s="177">
        <f>RES_hhdet_in_tesh!P84/RES_summary!P$21</f>
        <v>0.57900560431493531</v>
      </c>
      <c r="Q84" s="177">
        <f>RES_hhdet_in_tesh!Q84/RES_summary!Q$21</f>
        <v>0.62342036815567936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12.417816240873183</v>
      </c>
      <c r="D85" s="178">
        <f>RES_hhdet_in_tesh!D85/RES_summary!D$21</f>
        <v>12.285774259564219</v>
      </c>
      <c r="E85" s="178">
        <f>RES_hhdet_in_tesh!E85/RES_summary!E$21</f>
        <v>12.182751906982384</v>
      </c>
      <c r="F85" s="178">
        <f>RES_hhdet_in_tesh!F85/RES_summary!F$21</f>
        <v>12.119561292095948</v>
      </c>
      <c r="G85" s="178">
        <f>RES_hhdet_in_tesh!G85/RES_summary!G$21</f>
        <v>12.181841104921322</v>
      </c>
      <c r="H85" s="178">
        <f>RES_hhdet_in_tesh!H85/RES_summary!H$21</f>
        <v>12.273348493446813</v>
      </c>
      <c r="I85" s="178">
        <f>RES_hhdet_in_tesh!I85/RES_summary!I$21</f>
        <v>12.512453240193159</v>
      </c>
      <c r="J85" s="178">
        <f>RES_hhdet_in_tesh!J85/RES_summary!J$21</f>
        <v>13.873713232908194</v>
      </c>
      <c r="K85" s="178">
        <f>RES_hhdet_in_tesh!K85/RES_summary!K$21</f>
        <v>14.306515747231169</v>
      </c>
      <c r="L85" s="178">
        <f>RES_hhdet_in_tesh!L85/RES_summary!L$21</f>
        <v>14.170712124694218</v>
      </c>
      <c r="M85" s="178">
        <f>RES_hhdet_in_tesh!M85/RES_summary!M$21</f>
        <v>14.315305151310145</v>
      </c>
      <c r="N85" s="178">
        <f>RES_hhdet_in_tesh!N85/RES_summary!N$21</f>
        <v>14.39881330625629</v>
      </c>
      <c r="O85" s="178">
        <f>RES_hhdet_in_tesh!O85/RES_summary!O$21</f>
        <v>14.094463230825276</v>
      </c>
      <c r="P85" s="178">
        <f>RES_hhdet_in_tesh!P85/RES_summary!P$21</f>
        <v>14.010632512155441</v>
      </c>
      <c r="Q85" s="178">
        <f>RES_hhdet_in_tesh!Q85/RES_summary!Q$21</f>
        <v>14.511468727669328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12.417816240873183</v>
      </c>
      <c r="D86" s="177">
        <f>RES_hhdet_in_tesh!D86/RES_summary!D$21</f>
        <v>12.285774259564219</v>
      </c>
      <c r="E86" s="177">
        <f>RES_hhdet_in_tesh!E86/RES_summary!E$21</f>
        <v>12.182751906982384</v>
      </c>
      <c r="F86" s="177">
        <f>RES_hhdet_in_tesh!F86/RES_summary!F$21</f>
        <v>12.119561292095948</v>
      </c>
      <c r="G86" s="177">
        <f>RES_hhdet_in_tesh!G86/RES_summary!G$21</f>
        <v>12.181841104921322</v>
      </c>
      <c r="H86" s="177">
        <f>RES_hhdet_in_tesh!H86/RES_summary!H$21</f>
        <v>12.273348493446813</v>
      </c>
      <c r="I86" s="177">
        <f>RES_hhdet_in_tesh!I86/RES_summary!I$21</f>
        <v>12.512453240193159</v>
      </c>
      <c r="J86" s="177">
        <f>RES_hhdet_in_tesh!J86/RES_summary!J$21</f>
        <v>13.873713232908194</v>
      </c>
      <c r="K86" s="177">
        <f>RES_hhdet_in_tesh!K86/RES_summary!K$21</f>
        <v>14.306515747231169</v>
      </c>
      <c r="L86" s="177">
        <f>RES_hhdet_in_tesh!L86/RES_summary!L$21</f>
        <v>14.170712124694218</v>
      </c>
      <c r="M86" s="177">
        <f>RES_hhdet_in_tesh!M86/RES_summary!M$21</f>
        <v>14.315305151310145</v>
      </c>
      <c r="N86" s="177">
        <f>RES_hhdet_in_tesh!N86/RES_summary!N$21</f>
        <v>14.39881330625629</v>
      </c>
      <c r="O86" s="177">
        <f>RES_hhdet_in_tesh!O86/RES_summary!O$21</f>
        <v>14.094463230825276</v>
      </c>
      <c r="P86" s="177">
        <f>RES_hhdet_in_tesh!P86/RES_summary!P$21</f>
        <v>14.010632512155441</v>
      </c>
      <c r="Q86" s="177">
        <f>RES_hhdet_in_tesh!Q86/RES_summary!Q$21</f>
        <v>14.511468727669328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14.07138189578229</v>
      </c>
      <c r="D87" s="178">
        <f>RES_hhdet_in_tesh!D87/RES_summary!D$21</f>
        <v>17.394795858732124</v>
      </c>
      <c r="E87" s="178">
        <f>RES_hhdet_in_tesh!E87/RES_summary!E$21</f>
        <v>15.05562471258175</v>
      </c>
      <c r="F87" s="178">
        <f>RES_hhdet_in_tesh!F87/RES_summary!F$21</f>
        <v>17.180493833024659</v>
      </c>
      <c r="G87" s="178">
        <f>RES_hhdet_in_tesh!G87/RES_summary!G$21</f>
        <v>16.303373089402573</v>
      </c>
      <c r="H87" s="178">
        <f>RES_hhdet_in_tesh!H87/RES_summary!H$21</f>
        <v>15.437458022430672</v>
      </c>
      <c r="I87" s="178">
        <f>RES_hhdet_in_tesh!I87/RES_summary!I$21</f>
        <v>15.095389321018304</v>
      </c>
      <c r="J87" s="178">
        <f>RES_hhdet_in_tesh!J87/RES_summary!J$21</f>
        <v>14.484948601889146</v>
      </c>
      <c r="K87" s="178">
        <f>RES_hhdet_in_tesh!K87/RES_summary!K$21</f>
        <v>13.703136605593304</v>
      </c>
      <c r="L87" s="178">
        <f>RES_hhdet_in_tesh!L87/RES_summary!L$21</f>
        <v>13.794657728358844</v>
      </c>
      <c r="M87" s="178">
        <f>RES_hhdet_in_tesh!M87/RES_summary!M$21</f>
        <v>13.951214470269404</v>
      </c>
      <c r="N87" s="178">
        <f>RES_hhdet_in_tesh!N87/RES_summary!N$21</f>
        <v>13.431482056317243</v>
      </c>
      <c r="O87" s="178">
        <f>RES_hhdet_in_tesh!O87/RES_summary!O$21</f>
        <v>13.844399132156775</v>
      </c>
      <c r="P87" s="178">
        <f>RES_hhdet_in_tesh!P87/RES_summary!P$21</f>
        <v>14.054345321085963</v>
      </c>
      <c r="Q87" s="178">
        <f>RES_hhdet_in_tesh!Q87/RES_summary!Q$21</f>
        <v>12.956982165144643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13.816645628560316</v>
      </c>
      <c r="D88" s="183">
        <f>RES_hhdet_in_tesh!D88/RES_summary!D$21</f>
        <v>13.591974244274907</v>
      </c>
      <c r="E88" s="183">
        <f>RES_hhdet_in_tesh!E88/RES_summary!E$21</f>
        <v>13.655007221540714</v>
      </c>
      <c r="F88" s="183">
        <f>RES_hhdet_in_tesh!F88/RES_summary!F$21</f>
        <v>13.58127993274104</v>
      </c>
      <c r="G88" s="183">
        <f>RES_hhdet_in_tesh!G88/RES_summary!G$21</f>
        <v>13.498408172450254</v>
      </c>
      <c r="H88" s="183">
        <f>RES_hhdet_in_tesh!H88/RES_summary!H$21</f>
        <v>13.614479861288061</v>
      </c>
      <c r="I88" s="183">
        <f>RES_hhdet_in_tesh!I88/RES_summary!I$21</f>
        <v>13.754144923577135</v>
      </c>
      <c r="J88" s="183">
        <f>RES_hhdet_in_tesh!J88/RES_summary!J$21</f>
        <v>13.842710067161212</v>
      </c>
      <c r="K88" s="183">
        <f>RES_hhdet_in_tesh!K88/RES_summary!K$21</f>
        <v>13.725354652749294</v>
      </c>
      <c r="L88" s="183">
        <f>RES_hhdet_in_tesh!L88/RES_summary!L$21</f>
        <v>13.802106592347203</v>
      </c>
      <c r="M88" s="183">
        <f>RES_hhdet_in_tesh!M88/RES_summary!M$21</f>
        <v>13.438671311935764</v>
      </c>
      <c r="N88" s="183">
        <f>RES_hhdet_in_tesh!N88/RES_summary!N$21</f>
        <v>13.451002036095971</v>
      </c>
      <c r="O88" s="183">
        <f>RES_hhdet_in_tesh!O88/RES_summary!O$21</f>
        <v>0</v>
      </c>
      <c r="P88" s="183">
        <f>RES_hhdet_in_tesh!P88/RES_summary!P$21</f>
        <v>0</v>
      </c>
      <c r="Q88" s="183">
        <f>RES_hhdet_in_tesh!Q88/RES_summary!Q$21</f>
        <v>12.952998697699659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14.385392567245685</v>
      </c>
      <c r="D89" s="183">
        <f>RES_hhdet_in_tesh!D89/RES_summary!D$21</f>
        <v>14.20572597451126</v>
      </c>
      <c r="E89" s="183">
        <f>RES_hhdet_in_tesh!E89/RES_summary!E$21</f>
        <v>14.160855602002695</v>
      </c>
      <c r="F89" s="183">
        <f>RES_hhdet_in_tesh!F89/RES_summary!F$21</f>
        <v>14.027088323344232</v>
      </c>
      <c r="G89" s="183">
        <f>RES_hhdet_in_tesh!G89/RES_summary!G$21</f>
        <v>13.854310245569062</v>
      </c>
      <c r="H89" s="183">
        <f>RES_hhdet_in_tesh!H89/RES_summary!H$21</f>
        <v>13.806708364129564</v>
      </c>
      <c r="I89" s="183">
        <f>RES_hhdet_in_tesh!I89/RES_summary!I$21</f>
        <v>13.698018615135922</v>
      </c>
      <c r="J89" s="183">
        <f>RES_hhdet_in_tesh!J89/RES_summary!J$21</f>
        <v>13.763857800979311</v>
      </c>
      <c r="K89" s="183">
        <f>RES_hhdet_in_tesh!K89/RES_summary!K$21</f>
        <v>13.670691754455213</v>
      </c>
      <c r="L89" s="183">
        <f>RES_hhdet_in_tesh!L89/RES_summary!L$21</f>
        <v>13.761549232707603</v>
      </c>
      <c r="M89" s="183">
        <f>RES_hhdet_in_tesh!M89/RES_summary!M$21</f>
        <v>13.401640946184777</v>
      </c>
      <c r="N89" s="183">
        <f>RES_hhdet_in_tesh!N89/RES_summary!N$21</f>
        <v>13.395987954182543</v>
      </c>
      <c r="O89" s="183">
        <f>RES_hhdet_in_tesh!O89/RES_summary!O$21</f>
        <v>13.364582008052599</v>
      </c>
      <c r="P89" s="183">
        <f>RES_hhdet_in_tesh!P89/RES_summary!P$21</f>
        <v>13.180263758627575</v>
      </c>
      <c r="Q89" s="183">
        <f>RES_hhdet_in_tesh!Q89/RES_summary!Q$21</f>
        <v>12.958754005617168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9.6125250603371377</v>
      </c>
      <c r="D90" s="182">
        <f>RES_hhdet_in_tesh!D90/RES_summary!D$21</f>
        <v>9.5052955719265704</v>
      </c>
      <c r="E90" s="182">
        <f>RES_hhdet_in_tesh!E90/RES_summary!E$21</f>
        <v>9.5090689664061205</v>
      </c>
      <c r="F90" s="182">
        <f>RES_hhdet_in_tesh!F90/RES_summary!F$21</f>
        <v>9.4023175064781626</v>
      </c>
      <c r="G90" s="182">
        <f>RES_hhdet_in_tesh!G90/RES_summary!G$21</f>
        <v>9.265725284421265</v>
      </c>
      <c r="H90" s="182">
        <f>RES_hhdet_in_tesh!H90/RES_summary!H$21</f>
        <v>9.2449552996703002</v>
      </c>
      <c r="I90" s="182">
        <f>RES_hhdet_in_tesh!I90/RES_summary!I$21</f>
        <v>9.1766015288072342</v>
      </c>
      <c r="J90" s="182">
        <f>RES_hhdet_in_tesh!J90/RES_summary!J$21</f>
        <v>9.2027462800304303</v>
      </c>
      <c r="K90" s="182">
        <f>RES_hhdet_in_tesh!K90/RES_summary!K$21</f>
        <v>9.1366170175417274</v>
      </c>
      <c r="L90" s="182">
        <f>RES_hhdet_in_tesh!L90/RES_summary!L$21</f>
        <v>9.1823540056427895</v>
      </c>
      <c r="M90" s="182">
        <f>RES_hhdet_in_tesh!M90/RES_summary!M$21</f>
        <v>8.9413631008328789</v>
      </c>
      <c r="N90" s="182">
        <f>RES_hhdet_in_tesh!N90/RES_summary!N$21</f>
        <v>8.9372878612620372</v>
      </c>
      <c r="O90" s="182">
        <f>RES_hhdet_in_tesh!O90/RES_summary!O$21</f>
        <v>8.9097774771925291</v>
      </c>
      <c r="P90" s="182">
        <f>RES_hhdet_in_tesh!P90/RES_summary!P$21</f>
        <v>8.7587405918674897</v>
      </c>
      <c r="Q90" s="182">
        <f>RES_hhdet_in_tesh!Q90/RES_summary!Q$21</f>
        <v>8.6058161195329266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4.7728675069085451</v>
      </c>
      <c r="D91" s="181">
        <f>RES_hhdet_in_tesh!D91/RES_summary!D$21</f>
        <v>4.7004304025846899</v>
      </c>
      <c r="E91" s="181">
        <f>RES_hhdet_in_tesh!E91/RES_summary!E$21</f>
        <v>4.6517866355965749</v>
      </c>
      <c r="F91" s="181">
        <f>RES_hhdet_in_tesh!F91/RES_summary!F$21</f>
        <v>4.6247708168660688</v>
      </c>
      <c r="G91" s="181">
        <f>RES_hhdet_in_tesh!G91/RES_summary!G$21</f>
        <v>4.5885849611477969</v>
      </c>
      <c r="H91" s="181">
        <f>RES_hhdet_in_tesh!H91/RES_summary!H$21</f>
        <v>4.5617530644592623</v>
      </c>
      <c r="I91" s="181">
        <f>RES_hhdet_in_tesh!I91/RES_summary!I$21</f>
        <v>4.5214170863286878</v>
      </c>
      <c r="J91" s="181">
        <f>RES_hhdet_in_tesh!J91/RES_summary!J$21</f>
        <v>4.5611115209488817</v>
      </c>
      <c r="K91" s="181">
        <f>RES_hhdet_in_tesh!K91/RES_summary!K$21</f>
        <v>4.5340747369134862</v>
      </c>
      <c r="L91" s="181">
        <f>RES_hhdet_in_tesh!L91/RES_summary!L$21</f>
        <v>4.5791952270648135</v>
      </c>
      <c r="M91" s="181">
        <f>RES_hhdet_in_tesh!M91/RES_summary!M$21</f>
        <v>4.4602778453519001</v>
      </c>
      <c r="N91" s="181">
        <f>RES_hhdet_in_tesh!N91/RES_summary!N$21</f>
        <v>4.4587000929205081</v>
      </c>
      <c r="O91" s="181">
        <f>RES_hhdet_in_tesh!O91/RES_summary!O$21</f>
        <v>4.454804530860069</v>
      </c>
      <c r="P91" s="181">
        <f>RES_hhdet_in_tesh!P91/RES_summary!P$21</f>
        <v>4.4215231667600845</v>
      </c>
      <c r="Q91" s="181">
        <f>RES_hhdet_in_tesh!Q91/RES_summary!Q$21</f>
        <v>4.3529378860842396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16.323765718723017</v>
      </c>
      <c r="D96" s="180">
        <f>RES_hhdet_in_tesh!D96/RES_summary!D$21</f>
        <v>18.447150069448359</v>
      </c>
      <c r="E96" s="180">
        <f>RES_hhdet_in_tesh!E96/RES_summary!E$21</f>
        <v>17.311562145797016</v>
      </c>
      <c r="F96" s="180">
        <f>RES_hhdet_in_tesh!F96/RES_summary!F$21</f>
        <v>18.311302714066077</v>
      </c>
      <c r="G96" s="180">
        <f>RES_hhdet_in_tesh!G96/RES_summary!G$21</f>
        <v>18.825039049447142</v>
      </c>
      <c r="H96" s="180">
        <f>RES_hhdet_in_tesh!H96/RES_summary!H$21</f>
        <v>16.779187039502418</v>
      </c>
      <c r="I96" s="180">
        <f>RES_hhdet_in_tesh!I96/RES_summary!I$21</f>
        <v>16.736109948512599</v>
      </c>
      <c r="J96" s="180">
        <f>RES_hhdet_in_tesh!J96/RES_summary!J$21</f>
        <v>16.135041768666209</v>
      </c>
      <c r="K96" s="180">
        <f>RES_hhdet_in_tesh!K96/RES_summary!K$21</f>
        <v>0</v>
      </c>
      <c r="L96" s="180">
        <f>RES_hhdet_in_tesh!L96/RES_summary!L$21</f>
        <v>0</v>
      </c>
      <c r="M96" s="180">
        <f>RES_hhdet_in_tesh!M96/RES_summary!M$21</f>
        <v>14.180518553860672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17.489593168282674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15.679130362499119</v>
      </c>
      <c r="D97" s="179">
        <f>RES_hhdet_in_tesh!D97/RES_summary!D$21</f>
        <v>17.112085902432952</v>
      </c>
      <c r="E97" s="179">
        <f>RES_hhdet_in_tesh!E97/RES_summary!E$21</f>
        <v>16.288329720307651</v>
      </c>
      <c r="F97" s="179">
        <f>RES_hhdet_in_tesh!F97/RES_summary!F$21</f>
        <v>16.84732639954137</v>
      </c>
      <c r="G97" s="179">
        <f>RES_hhdet_in_tesh!G97/RES_summary!G$21</f>
        <v>17.069492856732762</v>
      </c>
      <c r="H97" s="179">
        <f>RES_hhdet_in_tesh!H97/RES_summary!H$21</f>
        <v>15.637440836142533</v>
      </c>
      <c r="I97" s="179">
        <f>RES_hhdet_in_tesh!I97/RES_summary!I$21</f>
        <v>15.525313750794103</v>
      </c>
      <c r="J97" s="179">
        <f>RES_hhdet_in_tesh!J97/RES_summary!J$21</f>
        <v>15.15247024749832</v>
      </c>
      <c r="K97" s="179">
        <f>RES_hhdet_in_tesh!K97/RES_summary!K$21</f>
        <v>0</v>
      </c>
      <c r="L97" s="179">
        <f>RES_hhdet_in_tesh!L97/RES_summary!L$21</f>
        <v>0</v>
      </c>
      <c r="M97" s="179">
        <f>RES_hhdet_in_tesh!M97/RES_summary!M$21</f>
        <v>13.805251622661133</v>
      </c>
      <c r="N97" s="179">
        <f>RES_hhdet_in_tesh!N97/RES_summary!N$21</f>
        <v>0</v>
      </c>
      <c r="O97" s="179">
        <f>RES_hhdet_in_tesh!O97/RES_summary!O$21</f>
        <v>15.676194766122352</v>
      </c>
      <c r="P97" s="179">
        <f>RES_hhdet_in_tesh!P97/RES_summary!P$21</f>
        <v>15.926064209040545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10.906331861083334</v>
      </c>
      <c r="D98" s="177">
        <f>RES_hhdet_in_tesh!D98/RES_summary!D$21</f>
        <v>12.411614387219432</v>
      </c>
      <c r="E98" s="177">
        <f>RES_hhdet_in_tesh!E98/RES_summary!E$21</f>
        <v>11.636572713265478</v>
      </c>
      <c r="F98" s="177">
        <f>RES_hhdet_in_tesh!F98/RES_summary!F$21</f>
        <v>12.222630898085704</v>
      </c>
      <c r="G98" s="177">
        <f>RES_hhdet_in_tesh!G98/RES_summary!G$21</f>
        <v>12.48090443853703</v>
      </c>
      <c r="H98" s="177">
        <f>RES_hhdet_in_tesh!H98/RES_summary!H$21</f>
        <v>11.075459845120454</v>
      </c>
      <c r="I98" s="177">
        <f>RES_hhdet_in_tesh!I98/RES_summary!I$21</f>
        <v>11.003897057355459</v>
      </c>
      <c r="J98" s="177">
        <f>RES_hhdet_in_tesh!J98/RES_summary!J$21</f>
        <v>10.591352583971096</v>
      </c>
      <c r="K98" s="177">
        <f>RES_hhdet_in_tesh!K98/RES_summary!K$21</f>
        <v>0</v>
      </c>
      <c r="L98" s="177">
        <f>RES_hhdet_in_tesh!L98/RES_summary!L$21</f>
        <v>0</v>
      </c>
      <c r="M98" s="177">
        <f>RES_hhdet_in_tesh!M98/RES_summary!M$21</f>
        <v>9.3451394461107764</v>
      </c>
      <c r="N98" s="177">
        <f>RES_hhdet_in_tesh!N98/RES_summary!N$21</f>
        <v>0</v>
      </c>
      <c r="O98" s="177">
        <f>RES_hhdet_in_tesh!O98/RES_summary!O$21</f>
        <v>11.221309297675313</v>
      </c>
      <c r="P98" s="177">
        <f>RES_hhdet_in_tesh!P98/RES_summary!P$21</f>
        <v>11.504448265241923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4.7727985014157861</v>
      </c>
      <c r="D99" s="177">
        <f>RES_hhdet_in_tesh!D99/RES_summary!D$21</f>
        <v>4.700471515213521</v>
      </c>
      <c r="E99" s="177">
        <f>RES_hhdet_in_tesh!E99/RES_summary!E$21</f>
        <v>4.651757007042173</v>
      </c>
      <c r="F99" s="177">
        <f>RES_hhdet_in_tesh!F99/RES_summary!F$21</f>
        <v>4.6246955014556699</v>
      </c>
      <c r="G99" s="177">
        <f>RES_hhdet_in_tesh!G99/RES_summary!G$21</f>
        <v>4.5885884181957302</v>
      </c>
      <c r="H99" s="177">
        <f>RES_hhdet_in_tesh!H99/RES_summary!H$21</f>
        <v>4.5619809910220779</v>
      </c>
      <c r="I99" s="177">
        <f>RES_hhdet_in_tesh!I99/RES_summary!I$21</f>
        <v>4.5214166934386446</v>
      </c>
      <c r="J99" s="177">
        <f>RES_hhdet_in_tesh!J99/RES_summary!J$21</f>
        <v>4.5611176635272219</v>
      </c>
      <c r="K99" s="177">
        <f>RES_hhdet_in_tesh!K99/RES_summary!K$21</f>
        <v>0</v>
      </c>
      <c r="L99" s="177">
        <f>RES_hhdet_in_tesh!L99/RES_summary!L$21</f>
        <v>0</v>
      </c>
      <c r="M99" s="177">
        <f>RES_hhdet_in_tesh!M99/RES_summary!M$21</f>
        <v>4.4601121765503597</v>
      </c>
      <c r="N99" s="177">
        <f>RES_hhdet_in_tesh!N99/RES_summary!N$21</f>
        <v>0</v>
      </c>
      <c r="O99" s="177">
        <f>RES_hhdet_in_tesh!O99/RES_summary!O$21</f>
        <v>4.4548854684470385</v>
      </c>
      <c r="P99" s="177">
        <f>RES_hhdet_in_tesh!P99/RES_summary!P$21</f>
        <v>4.4216159437986207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5.8095423671159843</v>
      </c>
      <c r="D100" s="178">
        <f>RES_hhdet_in_tesh!D100/RES_summary!D$21</f>
        <v>6.1745350957161698</v>
      </c>
      <c r="E100" s="178">
        <f>RES_hhdet_in_tesh!E100/RES_summary!E$21</f>
        <v>6.4618669249448271</v>
      </c>
      <c r="F100" s="178">
        <f>RES_hhdet_in_tesh!F100/RES_summary!F$21</f>
        <v>6.5185772402953344</v>
      </c>
      <c r="G100" s="178">
        <f>RES_hhdet_in_tesh!G100/RES_summary!G$21</f>
        <v>6.7458916160602111</v>
      </c>
      <c r="H100" s="178">
        <f>RES_hhdet_in_tesh!H100/RES_summary!H$21</f>
        <v>6.3676145347881805</v>
      </c>
      <c r="I100" s="178">
        <f>RES_hhdet_in_tesh!I100/RES_summary!I$21</f>
        <v>6.3392244608754398</v>
      </c>
      <c r="J100" s="178">
        <f>RES_hhdet_in_tesh!J100/RES_summary!J$21</f>
        <v>5.1144909119977697</v>
      </c>
      <c r="K100" s="178">
        <f>RES_hhdet_in_tesh!K100/RES_summary!K$21</f>
        <v>5.7248650620758363</v>
      </c>
      <c r="L100" s="178">
        <f>RES_hhdet_in_tesh!L100/RES_summary!L$21</f>
        <v>5.7654411762633151</v>
      </c>
      <c r="M100" s="178">
        <f>RES_hhdet_in_tesh!M100/RES_summary!M$21</f>
        <v>5.4022923007020012</v>
      </c>
      <c r="N100" s="178">
        <f>RES_hhdet_in_tesh!N100/RES_summary!N$21</f>
        <v>5.8204282471899642</v>
      </c>
      <c r="O100" s="178">
        <f>RES_hhdet_in_tesh!O100/RES_summary!O$21</f>
        <v>5.9999820664702836</v>
      </c>
      <c r="P100" s="178">
        <f>RES_hhdet_in_tesh!P100/RES_summary!P$21</f>
        <v>6.283238719304463</v>
      </c>
      <c r="Q100" s="178">
        <f>RES_hhdet_in_tesh!Q100/RES_summary!Q$21</f>
        <v>6.8792307190655695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4.6348638232129611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5.8095423671159843</v>
      </c>
      <c r="D103" s="176">
        <f>RES_hhdet_in_tesh!D103/RES_summary!D$21</f>
        <v>6.1745350957161698</v>
      </c>
      <c r="E103" s="176">
        <f>RES_hhdet_in_tesh!E103/RES_summary!E$21</f>
        <v>6.4618669249448271</v>
      </c>
      <c r="F103" s="176">
        <f>RES_hhdet_in_tesh!F103/RES_summary!F$21</f>
        <v>6.5185772402953344</v>
      </c>
      <c r="G103" s="176">
        <f>RES_hhdet_in_tesh!G103/RES_summary!G$21</f>
        <v>6.7458916160602111</v>
      </c>
      <c r="H103" s="176">
        <f>RES_hhdet_in_tesh!H103/RES_summary!H$21</f>
        <v>6.3676145347881805</v>
      </c>
      <c r="I103" s="176">
        <f>RES_hhdet_in_tesh!I103/RES_summary!I$21</f>
        <v>6.3392244608754398</v>
      </c>
      <c r="J103" s="176">
        <f>RES_hhdet_in_tesh!J103/RES_summary!J$21</f>
        <v>5.6913628680977153</v>
      </c>
      <c r="K103" s="176">
        <f>RES_hhdet_in_tesh!K103/RES_summary!K$21</f>
        <v>5.7248650620758363</v>
      </c>
      <c r="L103" s="176">
        <f>RES_hhdet_in_tesh!L103/RES_summary!L$21</f>
        <v>5.7654411762633151</v>
      </c>
      <c r="M103" s="176">
        <f>RES_hhdet_in_tesh!M103/RES_summary!M$21</f>
        <v>5.4022923007020012</v>
      </c>
      <c r="N103" s="176">
        <f>RES_hhdet_in_tesh!N103/RES_summary!N$21</f>
        <v>5.8204282471899642</v>
      </c>
      <c r="O103" s="176">
        <f>RES_hhdet_in_tesh!O103/RES_summary!O$21</f>
        <v>5.9999820664702836</v>
      </c>
      <c r="P103" s="176">
        <f>RES_hhdet_in_tesh!P103/RES_summary!P$21</f>
        <v>6.283238719304463</v>
      </c>
      <c r="Q103" s="176">
        <f>RES_hhdet_in_tesh!Q103/RES_summary!Q$21</f>
        <v>6.8792307190655695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113.72343760925089</v>
      </c>
      <c r="D124" s="184">
        <f>RES_hhdet_in_tesh!D124/RES_summary!D$21</f>
        <v>116.98618379590852</v>
      </c>
      <c r="E124" s="184">
        <f>RES_hhdet_in_tesh!E124/RES_summary!E$21</f>
        <v>114.02343606286875</v>
      </c>
      <c r="F124" s="184">
        <f>RES_hhdet_in_tesh!F124/RES_summary!F$21</f>
        <v>114.02467832273518</v>
      </c>
      <c r="G124" s="184">
        <f>RES_hhdet_in_tesh!G124/RES_summary!G$21</f>
        <v>106.32188661070799</v>
      </c>
      <c r="H124" s="184">
        <f>RES_hhdet_in_tesh!H124/RES_summary!H$21</f>
        <v>100.78001389001386</v>
      </c>
      <c r="I124" s="184">
        <f>RES_hhdet_in_tesh!I124/RES_summary!I$21</f>
        <v>102.99057656761589</v>
      </c>
      <c r="J124" s="184">
        <f>RES_hhdet_in_tesh!J124/RES_summary!J$21</f>
        <v>105.34101136498333</v>
      </c>
      <c r="K124" s="184">
        <f>RES_hhdet_in_tesh!K124/RES_summary!K$21</f>
        <v>94.001771165942131</v>
      </c>
      <c r="L124" s="184">
        <f>RES_hhdet_in_tesh!L124/RES_summary!L$21</f>
        <v>0</v>
      </c>
      <c r="M124" s="184">
        <f>RES_hhdet_in_tesh!M124/RES_summary!M$21</f>
        <v>105.33947957172343</v>
      </c>
      <c r="N124" s="184">
        <f>RES_hhdet_in_tesh!N124/RES_summary!N$21</f>
        <v>0</v>
      </c>
      <c r="O124" s="184">
        <f>RES_hhdet_in_tesh!O124/RES_summary!O$21</f>
        <v>0</v>
      </c>
      <c r="P124" s="184">
        <f>RES_hhdet_in_tesh!P124/RES_summary!P$21</f>
        <v>0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82.450976563873908</v>
      </c>
      <c r="D125" s="178">
        <f>RES_hhdet_in_tesh!D125/RES_summary!D$21</f>
        <v>83.6244364477255</v>
      </c>
      <c r="E125" s="178">
        <f>RES_hhdet_in_tesh!E125/RES_summary!E$21</f>
        <v>81.781156659666848</v>
      </c>
      <c r="F125" s="178">
        <f>RES_hhdet_in_tesh!F125/RES_summary!F$21</f>
        <v>81.138956536231731</v>
      </c>
      <c r="G125" s="178">
        <f>RES_hhdet_in_tesh!G125/RES_summary!G$21</f>
        <v>72.666273728482849</v>
      </c>
      <c r="H125" s="178">
        <f>RES_hhdet_in_tesh!H125/RES_summary!H$21</f>
        <v>69.305995616604292</v>
      </c>
      <c r="I125" s="178">
        <f>RES_hhdet_in_tesh!I125/RES_summary!I$21</f>
        <v>71.844499202943553</v>
      </c>
      <c r="J125" s="178">
        <f>RES_hhdet_in_tesh!J125/RES_summary!J$21</f>
        <v>69.529625163074954</v>
      </c>
      <c r="K125" s="178">
        <f>RES_hhdet_in_tesh!K125/RES_summary!K$21</f>
        <v>61.105298727689281</v>
      </c>
      <c r="L125" s="178">
        <f>RES_hhdet_in_tesh!L125/RES_summary!L$21</f>
        <v>0</v>
      </c>
      <c r="M125" s="178">
        <f>RES_hhdet_in_tesh!M125/RES_summary!M$21</f>
        <v>70.961657522002398</v>
      </c>
      <c r="N125" s="178">
        <f>RES_hhdet_in_tesh!N125/RES_summary!N$21</f>
        <v>0</v>
      </c>
      <c r="O125" s="178">
        <f>RES_hhdet_in_tesh!O125/RES_summary!O$21</f>
        <v>0</v>
      </c>
      <c r="P125" s="178">
        <f>RES_hhdet_in_tesh!P125/RES_summary!P$21</f>
        <v>0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81.899715656228139</v>
      </c>
      <c r="D126" s="177">
        <f>RES_hhdet_in_tesh!D126/RES_summary!D$21</f>
        <v>82.662942452354258</v>
      </c>
      <c r="E126" s="177">
        <f>RES_hhdet_in_tesh!E126/RES_summary!E$21</f>
        <v>80.957751831278884</v>
      </c>
      <c r="F126" s="177">
        <f>RES_hhdet_in_tesh!F126/RES_summary!F$21</f>
        <v>80.254420021396825</v>
      </c>
      <c r="G126" s="177">
        <f>RES_hhdet_in_tesh!G126/RES_summary!G$21</f>
        <v>71.876459869359948</v>
      </c>
      <c r="H126" s="177">
        <f>RES_hhdet_in_tesh!H126/RES_summary!H$21</f>
        <v>68.751251943349615</v>
      </c>
      <c r="I126" s="177">
        <f>RES_hhdet_in_tesh!I126/RES_summary!I$21</f>
        <v>71.244595160128071</v>
      </c>
      <c r="J126" s="177">
        <f>RES_hhdet_in_tesh!J126/RES_summary!J$21</f>
        <v>69.286592264577905</v>
      </c>
      <c r="K126" s="177">
        <f>RES_hhdet_in_tesh!K126/RES_summary!K$21</f>
        <v>60.861217780390916</v>
      </c>
      <c r="L126" s="177">
        <f>RES_hhdet_in_tesh!L126/RES_summary!L$21</f>
        <v>0</v>
      </c>
      <c r="M126" s="177">
        <f>RES_hhdet_in_tesh!M126/RES_summary!M$21</f>
        <v>70.787903334968775</v>
      </c>
      <c r="N126" s="177">
        <f>RES_hhdet_in_tesh!N126/RES_summary!N$21</f>
        <v>0</v>
      </c>
      <c r="O126" s="177">
        <f>RES_hhdet_in_tesh!O126/RES_summary!O$21</f>
        <v>0</v>
      </c>
      <c r="P126" s="177">
        <f>RES_hhdet_in_tesh!P126/RES_summary!P$21</f>
        <v>0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0.55126090764576963</v>
      </c>
      <c r="D127" s="177">
        <f>RES_hhdet_in_tesh!D127/RES_summary!D$21</f>
        <v>0.96149399537125069</v>
      </c>
      <c r="E127" s="177">
        <f>RES_hhdet_in_tesh!E127/RES_summary!E$21</f>
        <v>0.82340482838796059</v>
      </c>
      <c r="F127" s="177">
        <f>RES_hhdet_in_tesh!F127/RES_summary!F$21</f>
        <v>0.88453651483490103</v>
      </c>
      <c r="G127" s="177">
        <f>RES_hhdet_in_tesh!G127/RES_summary!G$21</f>
        <v>0.78981385912290258</v>
      </c>
      <c r="H127" s="177">
        <f>RES_hhdet_in_tesh!H127/RES_summary!H$21</f>
        <v>0.55474367325467899</v>
      </c>
      <c r="I127" s="177">
        <f>RES_hhdet_in_tesh!I127/RES_summary!I$21</f>
        <v>0.59990404281547793</v>
      </c>
      <c r="J127" s="177">
        <f>RES_hhdet_in_tesh!J127/RES_summary!J$21</f>
        <v>0.24303289849703488</v>
      </c>
      <c r="K127" s="177">
        <f>RES_hhdet_in_tesh!K127/RES_summary!K$21</f>
        <v>0.24408094729835925</v>
      </c>
      <c r="L127" s="177">
        <f>RES_hhdet_in_tesh!L127/RES_summary!L$21</f>
        <v>0</v>
      </c>
      <c r="M127" s="177">
        <f>RES_hhdet_in_tesh!M127/RES_summary!M$21</f>
        <v>0.17375418703362119</v>
      </c>
      <c r="N127" s="177">
        <f>RES_hhdet_in_tesh!N127/RES_summary!N$21</f>
        <v>0</v>
      </c>
      <c r="O127" s="177">
        <f>RES_hhdet_in_tesh!O127/RES_summary!O$21</f>
        <v>0</v>
      </c>
      <c r="P127" s="177">
        <f>RES_hhdet_in_tesh!P127/RES_summary!P$21</f>
        <v>0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12.343822961437532</v>
      </c>
      <c r="D128" s="178">
        <f>RES_hhdet_in_tesh!D128/RES_summary!D$21</f>
        <v>12.169595302176152</v>
      </c>
      <c r="E128" s="178">
        <f>RES_hhdet_in_tesh!E128/RES_summary!E$21</f>
        <v>12.029273676860255</v>
      </c>
      <c r="F128" s="178">
        <f>RES_hhdet_in_tesh!F128/RES_summary!F$21</f>
        <v>11.942695012793939</v>
      </c>
      <c r="G128" s="178">
        <f>RES_hhdet_in_tesh!G128/RES_summary!G$21</f>
        <v>12.096671604017004</v>
      </c>
      <c r="H128" s="178">
        <f>RES_hhdet_in_tesh!H128/RES_summary!H$21</f>
        <v>11.973150030225987</v>
      </c>
      <c r="I128" s="178">
        <f>RES_hhdet_in_tesh!I128/RES_summary!I$21</f>
        <v>12.04867054393644</v>
      </c>
      <c r="J128" s="178">
        <f>RES_hhdet_in_tesh!J128/RES_summary!J$21</f>
        <v>13.972441210621147</v>
      </c>
      <c r="K128" s="178">
        <f>RES_hhdet_in_tesh!K128/RES_summary!K$21</f>
        <v>14.32340843300781</v>
      </c>
      <c r="L128" s="178">
        <f>RES_hhdet_in_tesh!L128/RES_summary!L$21</f>
        <v>0</v>
      </c>
      <c r="M128" s="178">
        <f>RES_hhdet_in_tesh!M128/RES_summary!M$21</f>
        <v>14.316396284637042</v>
      </c>
      <c r="N128" s="178">
        <f>RES_hhdet_in_tesh!N128/RES_summary!N$21</f>
        <v>0</v>
      </c>
      <c r="O128" s="178">
        <f>RES_hhdet_in_tesh!O128/RES_summary!O$21</f>
        <v>0</v>
      </c>
      <c r="P128" s="178">
        <f>RES_hhdet_in_tesh!P128/RES_summary!P$21</f>
        <v>0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12.343822961437532</v>
      </c>
      <c r="D129" s="177">
        <f>RES_hhdet_in_tesh!D129/RES_summary!D$21</f>
        <v>12.169595302176152</v>
      </c>
      <c r="E129" s="177">
        <f>RES_hhdet_in_tesh!E129/RES_summary!E$21</f>
        <v>12.029273676860255</v>
      </c>
      <c r="F129" s="177">
        <f>RES_hhdet_in_tesh!F129/RES_summary!F$21</f>
        <v>11.942695012793939</v>
      </c>
      <c r="G129" s="177">
        <f>RES_hhdet_in_tesh!G129/RES_summary!G$21</f>
        <v>12.096671604017004</v>
      </c>
      <c r="H129" s="177">
        <f>RES_hhdet_in_tesh!H129/RES_summary!H$21</f>
        <v>11.973150030225987</v>
      </c>
      <c r="I129" s="177">
        <f>RES_hhdet_in_tesh!I129/RES_summary!I$21</f>
        <v>12.04867054393644</v>
      </c>
      <c r="J129" s="177">
        <f>RES_hhdet_in_tesh!J129/RES_summary!J$21</f>
        <v>13.972441210621147</v>
      </c>
      <c r="K129" s="177">
        <f>RES_hhdet_in_tesh!K129/RES_summary!K$21</f>
        <v>14.32340843300781</v>
      </c>
      <c r="L129" s="177">
        <f>RES_hhdet_in_tesh!L129/RES_summary!L$21</f>
        <v>0</v>
      </c>
      <c r="M129" s="177">
        <f>RES_hhdet_in_tesh!M129/RES_summary!M$21</f>
        <v>14.316396284637042</v>
      </c>
      <c r="N129" s="177">
        <f>RES_hhdet_in_tesh!N129/RES_summary!N$21</f>
        <v>0</v>
      </c>
      <c r="O129" s="177">
        <f>RES_hhdet_in_tesh!O129/RES_summary!O$21</f>
        <v>0</v>
      </c>
      <c r="P129" s="177">
        <f>RES_hhdet_in_tesh!P129/RES_summary!P$21</f>
        <v>0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13.119098233777692</v>
      </c>
      <c r="D130" s="178">
        <f>RES_hhdet_in_tesh!D130/RES_summary!D$21</f>
        <v>15.017626000007102</v>
      </c>
      <c r="E130" s="178">
        <f>RES_hhdet_in_tesh!E130/RES_summary!E$21</f>
        <v>13.75118455446448</v>
      </c>
      <c r="F130" s="178">
        <f>RES_hhdet_in_tesh!F130/RES_summary!F$21</f>
        <v>14.424493730365972</v>
      </c>
      <c r="G130" s="178">
        <f>RES_hhdet_in_tesh!G130/RES_summary!G$21</f>
        <v>14.813127737619395</v>
      </c>
      <c r="H130" s="178">
        <f>RES_hhdet_in_tesh!H130/RES_summary!H$21</f>
        <v>13.133526139424301</v>
      </c>
      <c r="I130" s="178">
        <f>RES_hhdet_in_tesh!I130/RES_summary!I$21</f>
        <v>12.758602584428509</v>
      </c>
      <c r="J130" s="178">
        <f>RES_hhdet_in_tesh!J130/RES_summary!J$21</f>
        <v>16.148033223914464</v>
      </c>
      <c r="K130" s="178">
        <f>RES_hhdet_in_tesh!K130/RES_summary!K$21</f>
        <v>12.848572875442404</v>
      </c>
      <c r="L130" s="178">
        <f>RES_hhdet_in_tesh!L130/RES_summary!L$21</f>
        <v>0</v>
      </c>
      <c r="M130" s="178">
        <f>RES_hhdet_in_tesh!M130/RES_summary!M$21</f>
        <v>14.659481995175739</v>
      </c>
      <c r="N130" s="178">
        <f>RES_hhdet_in_tesh!N130/RES_summary!N$21</f>
        <v>0</v>
      </c>
      <c r="O130" s="178">
        <f>RES_hhdet_in_tesh!O130/RES_summary!O$21</f>
        <v>0</v>
      </c>
      <c r="P130" s="178">
        <f>RES_hhdet_in_tesh!P130/RES_summary!P$21</f>
        <v>0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12.244395510159849</v>
      </c>
      <c r="D131" s="183">
        <f>RES_hhdet_in_tesh!D131/RES_summary!D$21</f>
        <v>13.866154854257644</v>
      </c>
      <c r="E131" s="183">
        <f>RES_hhdet_in_tesh!E131/RES_summary!E$21</f>
        <v>12.659265400378839</v>
      </c>
      <c r="F131" s="183">
        <f>RES_hhdet_in_tesh!F131/RES_summary!F$21</f>
        <v>12.181925199051971</v>
      </c>
      <c r="G131" s="183">
        <f>RES_hhdet_in_tesh!G131/RES_summary!G$21</f>
        <v>11.66813070813118</v>
      </c>
      <c r="H131" s="183">
        <f>RES_hhdet_in_tesh!H131/RES_summary!H$21</f>
        <v>12.798222294489765</v>
      </c>
      <c r="I131" s="183">
        <f>RES_hhdet_in_tesh!I131/RES_summary!I$21</f>
        <v>12.70115234845133</v>
      </c>
      <c r="J131" s="183">
        <f>RES_hhdet_in_tesh!J131/RES_summary!J$21</f>
        <v>0</v>
      </c>
      <c r="K131" s="183">
        <f>RES_hhdet_in_tesh!K131/RES_summary!K$21</f>
        <v>12.665599022271648</v>
      </c>
      <c r="L131" s="183">
        <f>RES_hhdet_in_tesh!L131/RES_summary!L$21</f>
        <v>0</v>
      </c>
      <c r="M131" s="183">
        <f>RES_hhdet_in_tesh!M131/RES_summary!M$21</f>
        <v>14.88727543654629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12.809119224970704</v>
      </c>
      <c r="D132" s="183">
        <f>RES_hhdet_in_tesh!D132/RES_summary!D$21</f>
        <v>13.81939371269827</v>
      </c>
      <c r="E132" s="183">
        <f>RES_hhdet_in_tesh!E132/RES_summary!E$21</f>
        <v>13.0062566116989</v>
      </c>
      <c r="F132" s="183">
        <f>RES_hhdet_in_tesh!F132/RES_summary!F$21</f>
        <v>12.668666173012577</v>
      </c>
      <c r="G132" s="183">
        <f>RES_hhdet_in_tesh!G132/RES_summary!G$21</f>
        <v>12.285234384441878</v>
      </c>
      <c r="H132" s="183">
        <f>RES_hhdet_in_tesh!H132/RES_summary!H$21</f>
        <v>13.012777947079792</v>
      </c>
      <c r="I132" s="183">
        <f>RES_hhdet_in_tesh!I132/RES_summary!I$21</f>
        <v>12.924672470162893</v>
      </c>
      <c r="J132" s="183">
        <f>RES_hhdet_in_tesh!J132/RES_summary!J$21</f>
        <v>0</v>
      </c>
      <c r="K132" s="183">
        <f>RES_hhdet_in_tesh!K132/RES_summary!K$21</f>
        <v>12.925734424594971</v>
      </c>
      <c r="L132" s="183">
        <f>RES_hhdet_in_tesh!L132/RES_summary!L$21</f>
        <v>0</v>
      </c>
      <c r="M132" s="183">
        <f>RES_hhdet_in_tesh!M132/RES_summary!M$21</f>
        <v>14.322922816291788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8.0362999665680146</v>
      </c>
      <c r="D133" s="182">
        <f>RES_hhdet_in_tesh!D133/RES_summary!D$21</f>
        <v>9.1189938346121568</v>
      </c>
      <c r="E133" s="182">
        <f>RES_hhdet_in_tesh!E133/RES_summary!E$21</f>
        <v>8.3546472169376109</v>
      </c>
      <c r="F133" s="182">
        <f>RES_hhdet_in_tesh!F133/RES_summary!F$21</f>
        <v>8.0440353074142674</v>
      </c>
      <c r="G133" s="182">
        <f>RES_hhdet_in_tesh!G133/RES_summary!G$21</f>
        <v>7.6970030370714575</v>
      </c>
      <c r="H133" s="182">
        <f>RES_hhdet_in_tesh!H133/RES_summary!H$21</f>
        <v>8.4518571140341141</v>
      </c>
      <c r="I133" s="182">
        <f>RES_hhdet_in_tesh!I133/RES_summary!I$21</f>
        <v>8.4041552815633533</v>
      </c>
      <c r="J133" s="182">
        <f>RES_hhdet_in_tesh!J133/RES_summary!J$21</f>
        <v>0</v>
      </c>
      <c r="K133" s="182">
        <f>RES_hhdet_in_tesh!K133/RES_summary!K$21</f>
        <v>8.3922411119870457</v>
      </c>
      <c r="L133" s="182">
        <f>RES_hhdet_in_tesh!L133/RES_summary!L$21</f>
        <v>0</v>
      </c>
      <c r="M133" s="182">
        <f>RES_hhdet_in_tesh!M133/RES_summary!M$21</f>
        <v>9.8632490409158127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4.7728192584026905</v>
      </c>
      <c r="D134" s="181">
        <f>RES_hhdet_in_tesh!D134/RES_summary!D$21</f>
        <v>4.7003998780861114</v>
      </c>
      <c r="E134" s="181">
        <f>RES_hhdet_in_tesh!E134/RES_summary!E$21</f>
        <v>4.65160939476129</v>
      </c>
      <c r="F134" s="181">
        <f>RES_hhdet_in_tesh!F134/RES_summary!F$21</f>
        <v>4.6246308655983093</v>
      </c>
      <c r="G134" s="181">
        <f>RES_hhdet_in_tesh!G134/RES_summary!G$21</f>
        <v>4.5882313473704199</v>
      </c>
      <c r="H134" s="181">
        <f>RES_hhdet_in_tesh!H134/RES_summary!H$21</f>
        <v>4.5609208330456763</v>
      </c>
      <c r="I134" s="181">
        <f>RES_hhdet_in_tesh!I134/RES_summary!I$21</f>
        <v>4.5205171885995368</v>
      </c>
      <c r="J134" s="181">
        <f>RES_hhdet_in_tesh!J134/RES_summary!J$21</f>
        <v>0</v>
      </c>
      <c r="K134" s="181">
        <f>RES_hhdet_in_tesh!K134/RES_summary!K$21</f>
        <v>4.5334933126079253</v>
      </c>
      <c r="L134" s="181">
        <f>RES_hhdet_in_tesh!L134/RES_summary!L$21</f>
        <v>0</v>
      </c>
      <c r="M134" s="181">
        <f>RES_hhdet_in_tesh!M134/RES_summary!M$21</f>
        <v>4.4596737753759728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16.392608118997764</v>
      </c>
      <c r="D135" s="180">
        <f>RES_hhdet_in_tesh!D135/RES_summary!D$21</f>
        <v>18.403931464738228</v>
      </c>
      <c r="E135" s="180">
        <f>RES_hhdet_in_tesh!E135/RES_summary!E$21</f>
        <v>17.165884536215241</v>
      </c>
      <c r="F135" s="180">
        <f>RES_hhdet_in_tesh!F135/RES_summary!F$21</f>
        <v>18.130237209390529</v>
      </c>
      <c r="G135" s="180">
        <f>RES_hhdet_in_tesh!G135/RES_summary!G$21</f>
        <v>18.721207169262652</v>
      </c>
      <c r="H135" s="180">
        <f>RES_hhdet_in_tesh!H135/RES_summary!H$21</f>
        <v>16.55721116555118</v>
      </c>
      <c r="I135" s="180">
        <f>RES_hhdet_in_tesh!I135/RES_summary!I$21</f>
        <v>0</v>
      </c>
      <c r="J135" s="180">
        <f>RES_hhdet_in_tesh!J135/RES_summary!J$21</f>
        <v>16.298798950890351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14.223566495683198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15.734188323127013</v>
      </c>
      <c r="D136" s="179">
        <f>RES_hhdet_in_tesh!D136/RES_summary!D$21</f>
        <v>17.043085147799875</v>
      </c>
      <c r="E136" s="179">
        <f>RES_hhdet_in_tesh!E136/RES_summary!E$21</f>
        <v>16.229129076049972</v>
      </c>
      <c r="F136" s="179">
        <f>RES_hhdet_in_tesh!F136/RES_summary!F$21</f>
        <v>16.802077071812644</v>
      </c>
      <c r="G136" s="179">
        <f>RES_hhdet_in_tesh!G136/RES_summary!G$21</f>
        <v>17.06321703969525</v>
      </c>
      <c r="H136" s="179">
        <f>RES_hhdet_in_tesh!H136/RES_summary!H$21</f>
        <v>15.547357053494512</v>
      </c>
      <c r="I136" s="179">
        <f>RES_hhdet_in_tesh!I136/RES_summary!I$21</f>
        <v>0</v>
      </c>
      <c r="J136" s="179">
        <f>RES_hhdet_in_tesh!J136/RES_summary!J$21</f>
        <v>15.175074482371306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13.755491588029463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10.961373497802176</v>
      </c>
      <c r="D137" s="177">
        <f>RES_hhdet_in_tesh!D137/RES_summary!D$21</f>
        <v>12.342705167923206</v>
      </c>
      <c r="E137" s="177">
        <f>RES_hhdet_in_tesh!E137/RES_summary!E$21</f>
        <v>11.577562346764656</v>
      </c>
      <c r="F137" s="177">
        <f>RES_hhdet_in_tesh!F137/RES_summary!F$21</f>
        <v>12.177485718930786</v>
      </c>
      <c r="G137" s="177">
        <f>RES_hhdet_in_tesh!G137/RES_summary!G$21</f>
        <v>12.474565237496009</v>
      </c>
      <c r="H137" s="177">
        <f>RES_hhdet_in_tesh!H137/RES_summary!H$21</f>
        <v>10.986190941368793</v>
      </c>
      <c r="I137" s="177">
        <f>RES_hhdet_in_tesh!I137/RES_summary!I$21</f>
        <v>0</v>
      </c>
      <c r="J137" s="177">
        <f>RES_hhdet_in_tesh!J137/RES_summary!J$21</f>
        <v>10.613957876804911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9.2954511487198541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4.7728148253248355</v>
      </c>
      <c r="D138" s="177">
        <f>RES_hhdet_in_tesh!D138/RES_summary!D$21</f>
        <v>4.7003799798766703</v>
      </c>
      <c r="E138" s="177">
        <f>RES_hhdet_in_tesh!E138/RES_summary!E$21</f>
        <v>4.6515667292853093</v>
      </c>
      <c r="F138" s="177">
        <f>RES_hhdet_in_tesh!F138/RES_summary!F$21</f>
        <v>4.6245913528818559</v>
      </c>
      <c r="G138" s="177">
        <f>RES_hhdet_in_tesh!G138/RES_summary!G$21</f>
        <v>4.58865180219924</v>
      </c>
      <c r="H138" s="177">
        <f>RES_hhdet_in_tesh!H138/RES_summary!H$21</f>
        <v>4.5611661121257203</v>
      </c>
      <c r="I138" s="177">
        <f>RES_hhdet_in_tesh!I138/RES_summary!I$21</f>
        <v>0</v>
      </c>
      <c r="J138" s="177">
        <f>RES_hhdet_in_tesh!J138/RES_summary!J$21</f>
        <v>4.5611166055663945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4.4600404393096111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5.8095398501617597</v>
      </c>
      <c r="D139" s="178">
        <f>RES_hhdet_in_tesh!D139/RES_summary!D$21</f>
        <v>6.1745260459997446</v>
      </c>
      <c r="E139" s="178">
        <f>RES_hhdet_in_tesh!E139/RES_summary!E$21</f>
        <v>6.4618211718771716</v>
      </c>
      <c r="F139" s="178">
        <f>RES_hhdet_in_tesh!F139/RES_summary!F$21</f>
        <v>6.5185330433435347</v>
      </c>
      <c r="G139" s="178">
        <f>RES_hhdet_in_tesh!G139/RES_summary!G$21</f>
        <v>6.7458135405887392</v>
      </c>
      <c r="H139" s="178">
        <f>RES_hhdet_in_tesh!H139/RES_summary!H$21</f>
        <v>6.3673421037592881</v>
      </c>
      <c r="I139" s="178">
        <f>RES_hhdet_in_tesh!I139/RES_summary!I$21</f>
        <v>6.3388042363074018</v>
      </c>
      <c r="J139" s="178">
        <f>RES_hhdet_in_tesh!J139/RES_summary!J$21</f>
        <v>5.6909117673727669</v>
      </c>
      <c r="K139" s="178">
        <f>RES_hhdet_in_tesh!K139/RES_summary!K$21</f>
        <v>5.7244911298026446</v>
      </c>
      <c r="L139" s="178">
        <f>RES_hhdet_in_tesh!L139/RES_summary!L$21</f>
        <v>0</v>
      </c>
      <c r="M139" s="178">
        <f>RES_hhdet_in_tesh!M139/RES_summary!M$21</f>
        <v>5.4019437699082582</v>
      </c>
      <c r="N139" s="178">
        <f>RES_hhdet_in_tesh!N139/RES_summary!N$21</f>
        <v>0</v>
      </c>
      <c r="O139" s="178">
        <f>RES_hhdet_in_tesh!O139/RES_summary!O$21</f>
        <v>0</v>
      </c>
      <c r="P139" s="178">
        <f>RES_hhdet_in_tesh!P139/RES_summary!P$21</f>
        <v>0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5.8095398501617597</v>
      </c>
      <c r="D141" s="176">
        <f>RES_hhdet_in_tesh!D141/RES_summary!D$21</f>
        <v>6.1745260459997446</v>
      </c>
      <c r="E141" s="176">
        <f>RES_hhdet_in_tesh!E141/RES_summary!E$21</f>
        <v>6.4618211718771716</v>
      </c>
      <c r="F141" s="176">
        <f>RES_hhdet_in_tesh!F141/RES_summary!F$21</f>
        <v>6.5185330433435347</v>
      </c>
      <c r="G141" s="176">
        <f>RES_hhdet_in_tesh!G141/RES_summary!G$21</f>
        <v>6.7458135405887392</v>
      </c>
      <c r="H141" s="176">
        <f>RES_hhdet_in_tesh!H141/RES_summary!H$21</f>
        <v>6.3673421037592881</v>
      </c>
      <c r="I141" s="176">
        <f>RES_hhdet_in_tesh!I141/RES_summary!I$21</f>
        <v>6.3388042363074018</v>
      </c>
      <c r="J141" s="176">
        <f>RES_hhdet_in_tesh!J141/RES_summary!J$21</f>
        <v>5.6909117673727669</v>
      </c>
      <c r="K141" s="176">
        <f>RES_hhdet_in_tesh!K141/RES_summary!K$21</f>
        <v>5.7244911298026446</v>
      </c>
      <c r="L141" s="176">
        <f>RES_hhdet_in_tesh!L141/RES_summary!L$21</f>
        <v>0</v>
      </c>
      <c r="M141" s="176">
        <f>RES_hhdet_in_tesh!M141/RES_summary!M$21</f>
        <v>5.4019437699082582</v>
      </c>
      <c r="N141" s="176">
        <f>RES_hhdet_in_tesh!N141/RES_summary!N$21</f>
        <v>0</v>
      </c>
      <c r="O141" s="176">
        <f>RES_hhdet_in_tesh!O141/RES_summary!O$21</f>
        <v>0</v>
      </c>
      <c r="P141" s="176">
        <f>RES_hhdet_in_tesh!P141/RES_summary!P$21</f>
        <v>0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140.06095071869564</v>
      </c>
      <c r="D143" s="184">
        <f>RES_hhdet_in_tesh!D143/RES_summary!D$21</f>
        <v>134.75131751711217</v>
      </c>
      <c r="E143" s="184">
        <f>RES_hhdet_in_tesh!E143/RES_summary!E$21</f>
        <v>140.80980182736266</v>
      </c>
      <c r="F143" s="184">
        <f>RES_hhdet_in_tesh!F143/RES_summary!F$21</f>
        <v>144.5135838455619</v>
      </c>
      <c r="G143" s="184">
        <f>RES_hhdet_in_tesh!G143/RES_summary!G$21</f>
        <v>140.06209103853107</v>
      </c>
      <c r="H143" s="184">
        <f>RES_hhdet_in_tesh!H143/RES_summary!H$21</f>
        <v>124.74207343275816</v>
      </c>
      <c r="I143" s="184">
        <f>RES_hhdet_in_tesh!I143/RES_summary!I$21</f>
        <v>113.76856024370042</v>
      </c>
      <c r="J143" s="184">
        <f>RES_hhdet_in_tesh!J143/RES_summary!J$21</f>
        <v>123.05565760652679</v>
      </c>
      <c r="K143" s="184">
        <f>RES_hhdet_in_tesh!K143/RES_summary!K$21</f>
        <v>113.86847003115285</v>
      </c>
      <c r="L143" s="184">
        <f>RES_hhdet_in_tesh!L143/RES_summary!L$21</f>
        <v>126.58640595477991</v>
      </c>
      <c r="M143" s="184">
        <f>RES_hhdet_in_tesh!M143/RES_summary!M$21</f>
        <v>103.4524005203793</v>
      </c>
      <c r="N143" s="184">
        <f>RES_hhdet_in_tesh!N143/RES_summary!N$21</f>
        <v>111.4783266180323</v>
      </c>
      <c r="O143" s="184">
        <f>RES_hhdet_in_tesh!O143/RES_summary!O$21</f>
        <v>121.45317841211937</v>
      </c>
      <c r="P143" s="184">
        <f>RES_hhdet_in_tesh!P143/RES_summary!P$21</f>
        <v>101.74607947118885</v>
      </c>
      <c r="Q143" s="184">
        <f>RES_hhdet_in_tesh!Q143/RES_summary!Q$21</f>
        <v>114.6638858534765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106.84635617711218</v>
      </c>
      <c r="D144" s="178">
        <f>RES_hhdet_in_tesh!D144/RES_summary!D$21</f>
        <v>97.34727511558215</v>
      </c>
      <c r="E144" s="178">
        <f>RES_hhdet_in_tesh!E144/RES_summary!E$21</f>
        <v>104.0859705774474</v>
      </c>
      <c r="F144" s="178">
        <f>RES_hhdet_in_tesh!F144/RES_summary!F$21</f>
        <v>107.50834608644116</v>
      </c>
      <c r="G144" s="178">
        <f>RES_hhdet_in_tesh!G144/RES_summary!G$21</f>
        <v>103.16882742050623</v>
      </c>
      <c r="H144" s="178">
        <f>RES_hhdet_in_tesh!H144/RES_summary!H$21</f>
        <v>88.976811653010415</v>
      </c>
      <c r="I144" s="178">
        <f>RES_hhdet_in_tesh!I144/RES_summary!I$21</f>
        <v>78.909805242386668</v>
      </c>
      <c r="J144" s="178">
        <f>RES_hhdet_in_tesh!J144/RES_summary!J$21</f>
        <v>87.849502797547274</v>
      </c>
      <c r="K144" s="178">
        <f>RES_hhdet_in_tesh!K144/RES_summary!K$21</f>
        <v>78.551603835337957</v>
      </c>
      <c r="L144" s="178">
        <f>RES_hhdet_in_tesh!L144/RES_summary!L$21</f>
        <v>92.138333875647959</v>
      </c>
      <c r="M144" s="178">
        <f>RES_hhdet_in_tesh!M144/RES_summary!M$21</f>
        <v>70.672909007356111</v>
      </c>
      <c r="N144" s="178">
        <f>RES_hhdet_in_tesh!N144/RES_summary!N$21</f>
        <v>75.623477445891098</v>
      </c>
      <c r="O144" s="178">
        <f>RES_hhdet_in_tesh!O144/RES_summary!O$21</f>
        <v>84.664072383404587</v>
      </c>
      <c r="P144" s="178">
        <f>RES_hhdet_in_tesh!P144/RES_summary!P$21</f>
        <v>64.374502273765103</v>
      </c>
      <c r="Q144" s="178">
        <f>RES_hhdet_in_tesh!Q144/RES_summary!Q$21</f>
        <v>75.41914429917145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106.84635617711218</v>
      </c>
      <c r="D145" s="177">
        <f>RES_hhdet_in_tesh!D145/RES_summary!D$21</f>
        <v>97.34727511558215</v>
      </c>
      <c r="E145" s="177">
        <f>RES_hhdet_in_tesh!E145/RES_summary!E$21</f>
        <v>104.0859705774474</v>
      </c>
      <c r="F145" s="177">
        <f>RES_hhdet_in_tesh!F145/RES_summary!F$21</f>
        <v>107.50834608644116</v>
      </c>
      <c r="G145" s="177">
        <f>RES_hhdet_in_tesh!G145/RES_summary!G$21</f>
        <v>103.16882742050623</v>
      </c>
      <c r="H145" s="177">
        <f>RES_hhdet_in_tesh!H145/RES_summary!H$21</f>
        <v>88.976811653010415</v>
      </c>
      <c r="I145" s="177">
        <f>RES_hhdet_in_tesh!I145/RES_summary!I$21</f>
        <v>78.909805242386668</v>
      </c>
      <c r="J145" s="177">
        <f>RES_hhdet_in_tesh!J145/RES_summary!J$21</f>
        <v>87.849502797547274</v>
      </c>
      <c r="K145" s="177">
        <f>RES_hhdet_in_tesh!K145/RES_summary!K$21</f>
        <v>78.551603835337957</v>
      </c>
      <c r="L145" s="177">
        <f>RES_hhdet_in_tesh!L145/RES_summary!L$21</f>
        <v>92.138333875647959</v>
      </c>
      <c r="M145" s="177">
        <f>RES_hhdet_in_tesh!M145/RES_summary!M$21</f>
        <v>70.672909007356111</v>
      </c>
      <c r="N145" s="177">
        <f>RES_hhdet_in_tesh!N145/RES_summary!N$21</f>
        <v>75.623477445891098</v>
      </c>
      <c r="O145" s="177">
        <f>RES_hhdet_in_tesh!O145/RES_summary!O$21</f>
        <v>84.664072383404587</v>
      </c>
      <c r="P145" s="177">
        <f>RES_hhdet_in_tesh!P145/RES_summary!P$21</f>
        <v>64.374502273765103</v>
      </c>
      <c r="Q145" s="177">
        <f>RES_hhdet_in_tesh!Q145/RES_summary!Q$21</f>
        <v>75.41914429917145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10.682287655425869</v>
      </c>
      <c r="D146" s="178">
        <f>RES_hhdet_in_tesh!D146/RES_summary!D$21</f>
        <v>12.244701026332761</v>
      </c>
      <c r="E146" s="178">
        <f>RES_hhdet_in_tesh!E146/RES_summary!E$21</f>
        <v>12.626384299782716</v>
      </c>
      <c r="F146" s="178">
        <f>RES_hhdet_in_tesh!F146/RES_summary!F$21</f>
        <v>11.899228784620275</v>
      </c>
      <c r="G146" s="178">
        <f>RES_hhdet_in_tesh!G146/RES_summary!G$21</f>
        <v>11.135922149680844</v>
      </c>
      <c r="H146" s="178">
        <f>RES_hhdet_in_tesh!H146/RES_summary!H$21</f>
        <v>12.779536348479386</v>
      </c>
      <c r="I146" s="178">
        <f>RES_hhdet_in_tesh!I146/RES_summary!I$21</f>
        <v>12.023851330766373</v>
      </c>
      <c r="J146" s="178">
        <f>RES_hhdet_in_tesh!J146/RES_summary!J$21</f>
        <v>13.687164901660303</v>
      </c>
      <c r="K146" s="178">
        <f>RES_hhdet_in_tesh!K146/RES_summary!K$21</f>
        <v>14.148967321935416</v>
      </c>
      <c r="L146" s="178">
        <f>RES_hhdet_in_tesh!L146/RES_summary!L$21</f>
        <v>14.453389134371987</v>
      </c>
      <c r="M146" s="178">
        <f>RES_hhdet_in_tesh!M146/RES_summary!M$21</f>
        <v>13.254178938760404</v>
      </c>
      <c r="N146" s="178">
        <f>RES_hhdet_in_tesh!N146/RES_summary!N$21</f>
        <v>13.712362921890774</v>
      </c>
      <c r="O146" s="178">
        <f>RES_hhdet_in_tesh!O146/RES_summary!O$21</f>
        <v>13.97590352569383</v>
      </c>
      <c r="P146" s="178">
        <f>RES_hhdet_in_tesh!P146/RES_summary!P$21</f>
        <v>13.798268595509807</v>
      </c>
      <c r="Q146" s="178">
        <f>RES_hhdet_in_tesh!Q146/RES_summary!Q$21</f>
        <v>14.384017212890058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10.682287655425869</v>
      </c>
      <c r="D147" s="177">
        <f>RES_hhdet_in_tesh!D147/RES_summary!D$21</f>
        <v>12.244701026332761</v>
      </c>
      <c r="E147" s="177">
        <f>RES_hhdet_in_tesh!E147/RES_summary!E$21</f>
        <v>12.626384299782716</v>
      </c>
      <c r="F147" s="177">
        <f>RES_hhdet_in_tesh!F147/RES_summary!F$21</f>
        <v>11.899228784620275</v>
      </c>
      <c r="G147" s="177">
        <f>RES_hhdet_in_tesh!G147/RES_summary!G$21</f>
        <v>11.135922149680844</v>
      </c>
      <c r="H147" s="177">
        <f>RES_hhdet_in_tesh!H147/RES_summary!H$21</f>
        <v>12.779536348479386</v>
      </c>
      <c r="I147" s="177">
        <f>RES_hhdet_in_tesh!I147/RES_summary!I$21</f>
        <v>12.023851330766373</v>
      </c>
      <c r="J147" s="177">
        <f>RES_hhdet_in_tesh!J147/RES_summary!J$21</f>
        <v>13.687164901660303</v>
      </c>
      <c r="K147" s="177">
        <f>RES_hhdet_in_tesh!K147/RES_summary!K$21</f>
        <v>14.148967321935416</v>
      </c>
      <c r="L147" s="177">
        <f>RES_hhdet_in_tesh!L147/RES_summary!L$21</f>
        <v>14.453389134371987</v>
      </c>
      <c r="M147" s="177">
        <f>RES_hhdet_in_tesh!M147/RES_summary!M$21</f>
        <v>13.254178938760404</v>
      </c>
      <c r="N147" s="177">
        <f>RES_hhdet_in_tesh!N147/RES_summary!N$21</f>
        <v>13.712362921890774</v>
      </c>
      <c r="O147" s="177">
        <f>RES_hhdet_in_tesh!O147/RES_summary!O$21</f>
        <v>13.97590352569383</v>
      </c>
      <c r="P147" s="177">
        <f>RES_hhdet_in_tesh!P147/RES_summary!P$21</f>
        <v>13.798268595509807</v>
      </c>
      <c r="Q147" s="177">
        <f>RES_hhdet_in_tesh!Q147/RES_summary!Q$21</f>
        <v>14.384017212890058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16.722717290616554</v>
      </c>
      <c r="D148" s="178">
        <f>RES_hhdet_in_tesh!D148/RES_summary!D$21</f>
        <v>18.98466319763526</v>
      </c>
      <c r="E148" s="178">
        <f>RES_hhdet_in_tesh!E148/RES_summary!E$21</f>
        <v>17.635437752755177</v>
      </c>
      <c r="F148" s="178">
        <f>RES_hhdet_in_tesh!F148/RES_summary!F$21</f>
        <v>18.58733733975685</v>
      </c>
      <c r="G148" s="178">
        <f>RES_hhdet_in_tesh!G148/RES_summary!G$21</f>
        <v>19.011296365977326</v>
      </c>
      <c r="H148" s="178">
        <f>RES_hhdet_in_tesh!H148/RES_summary!H$21</f>
        <v>16.61818843856684</v>
      </c>
      <c r="I148" s="178">
        <f>RES_hhdet_in_tesh!I148/RES_summary!I$21</f>
        <v>16.495885504188291</v>
      </c>
      <c r="J148" s="178">
        <f>RES_hhdet_in_tesh!J148/RES_summary!J$21</f>
        <v>15.827906063289991</v>
      </c>
      <c r="K148" s="178">
        <f>RES_hhdet_in_tesh!K148/RES_summary!K$21</f>
        <v>15.443210569375637</v>
      </c>
      <c r="L148" s="178">
        <f>RES_hhdet_in_tesh!L148/RES_summary!L$21</f>
        <v>14.571429406809676</v>
      </c>
      <c r="M148" s="178">
        <f>RES_hhdet_in_tesh!M148/RES_summary!M$21</f>
        <v>14.12316993374008</v>
      </c>
      <c r="N148" s="178">
        <f>RES_hhdet_in_tesh!N148/RES_summary!N$21</f>
        <v>16.322194608783207</v>
      </c>
      <c r="O148" s="178">
        <f>RES_hhdet_in_tesh!O148/RES_summary!O$21</f>
        <v>16.813349406319865</v>
      </c>
      <c r="P148" s="178">
        <f>RES_hhdet_in_tesh!P148/RES_summary!P$21</f>
        <v>17.290220714956266</v>
      </c>
      <c r="Q148" s="178">
        <f>RES_hhdet_in_tesh!Q148/RES_summary!Q$21</f>
        <v>17.981653182159199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16.740778889119603</v>
      </c>
      <c r="D153" s="180">
        <f>RES_hhdet_in_tesh!D153/RES_summary!D$21</f>
        <v>19.024085838211814</v>
      </c>
      <c r="E153" s="180">
        <f>RES_hhdet_in_tesh!E153/RES_summary!E$21</f>
        <v>17.724943803188896</v>
      </c>
      <c r="F153" s="180">
        <f>RES_hhdet_in_tesh!F153/RES_summary!F$21</f>
        <v>18.657418635899511</v>
      </c>
      <c r="G153" s="180">
        <f>RES_hhdet_in_tesh!G153/RES_summary!G$21</f>
        <v>19.065781211624618</v>
      </c>
      <c r="H153" s="180">
        <f>RES_hhdet_in_tesh!H153/RES_summary!H$21</f>
        <v>16.753897032320797</v>
      </c>
      <c r="I153" s="180">
        <f>RES_hhdet_in_tesh!I153/RES_summary!I$21</f>
        <v>16.634540743594325</v>
      </c>
      <c r="J153" s="180">
        <f>RES_hhdet_in_tesh!J153/RES_summary!J$21</f>
        <v>15.975308976580029</v>
      </c>
      <c r="K153" s="180">
        <f>RES_hhdet_in_tesh!K153/RES_summary!K$21</f>
        <v>15.683931015497471</v>
      </c>
      <c r="L153" s="180">
        <f>RES_hhdet_in_tesh!L153/RES_summary!L$21</f>
        <v>14.702759108562711</v>
      </c>
      <c r="M153" s="180">
        <f>RES_hhdet_in_tesh!M153/RES_summary!M$21</f>
        <v>14.205154631492302</v>
      </c>
      <c r="N153" s="180">
        <f>RES_hhdet_in_tesh!N153/RES_summary!N$21</f>
        <v>16.558496430872879</v>
      </c>
      <c r="O153" s="180">
        <f>RES_hhdet_in_tesh!O153/RES_summary!O$21</f>
        <v>17.265970761272808</v>
      </c>
      <c r="P153" s="180">
        <f>RES_hhdet_in_tesh!P153/RES_summary!P$21</f>
        <v>17.726625840023093</v>
      </c>
      <c r="Q153" s="180">
        <f>RES_hhdet_in_tesh!Q153/RES_summary!Q$21</f>
        <v>18.641989389965207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15.920093035568293</v>
      </c>
      <c r="D154" s="179">
        <f>RES_hhdet_in_tesh!D154/RES_summary!D$21</f>
        <v>17.221757536000734</v>
      </c>
      <c r="E154" s="179">
        <f>RES_hhdet_in_tesh!E154/RES_summary!E$21</f>
        <v>16.300407466380136</v>
      </c>
      <c r="F154" s="179">
        <f>RES_hhdet_in_tesh!F154/RES_summary!F$21</f>
        <v>16.868903589185237</v>
      </c>
      <c r="G154" s="179">
        <f>RES_hhdet_in_tesh!G154/RES_summary!G$21</f>
        <v>17.09571150940948</v>
      </c>
      <c r="H154" s="179">
        <f>RES_hhdet_in_tesh!H154/RES_summary!H$21</f>
        <v>15.569097847632722</v>
      </c>
      <c r="I154" s="179">
        <f>RES_hhdet_in_tesh!I154/RES_summary!I$21</f>
        <v>15.486316176901003</v>
      </c>
      <c r="J154" s="179">
        <f>RES_hhdet_in_tesh!J154/RES_summary!J$21</f>
        <v>15.110508090892656</v>
      </c>
      <c r="K154" s="179">
        <f>RES_hhdet_in_tesh!K154/RES_summary!K$21</f>
        <v>14.91843380537621</v>
      </c>
      <c r="L154" s="179">
        <f>RES_hhdet_in_tesh!L154/RES_summary!L$21</f>
        <v>14.275900137373483</v>
      </c>
      <c r="M154" s="179">
        <f>RES_hhdet_in_tesh!M154/RES_summary!M$21</f>
        <v>13.809711692012847</v>
      </c>
      <c r="N154" s="179">
        <f>RES_hhdet_in_tesh!N154/RES_summary!N$21</f>
        <v>15.331512956743845</v>
      </c>
      <c r="O154" s="179">
        <f>RES_hhdet_in_tesh!O154/RES_summary!O$21</f>
        <v>15.758935909367535</v>
      </c>
      <c r="P154" s="179">
        <f>RES_hhdet_in_tesh!P154/RES_summary!P$21</f>
        <v>16.014730106555326</v>
      </c>
      <c r="Q154" s="179">
        <f>RES_hhdet_in_tesh!Q154/RES_summary!Q$21</f>
        <v>16.531477143213841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11.147094667062866</v>
      </c>
      <c r="D155" s="177">
        <f>RES_hhdet_in_tesh!D155/RES_summary!D$21</f>
        <v>12.52095069796178</v>
      </c>
      <c r="E155" s="177">
        <f>RES_hhdet_in_tesh!E155/RES_summary!E$21</f>
        <v>11.648428329021518</v>
      </c>
      <c r="F155" s="177">
        <f>RES_hhdet_in_tesh!F155/RES_summary!F$21</f>
        <v>12.244283685865021</v>
      </c>
      <c r="G155" s="177">
        <f>RES_hhdet_in_tesh!G155/RES_summary!G$21</f>
        <v>12.506945685438264</v>
      </c>
      <c r="H155" s="177">
        <f>RES_hhdet_in_tesh!H155/RES_summary!H$21</f>
        <v>11.007720626246916</v>
      </c>
      <c r="I155" s="177">
        <f>RES_hhdet_in_tesh!I155/RES_summary!I$21</f>
        <v>10.965516346793343</v>
      </c>
      <c r="J155" s="177">
        <f>RES_hhdet_in_tesh!J155/RES_summary!J$21</f>
        <v>10.549808120489764</v>
      </c>
      <c r="K155" s="177">
        <f>RES_hhdet_in_tesh!K155/RES_summary!K$21</f>
        <v>10.384424536260463</v>
      </c>
      <c r="L155" s="177">
        <f>RES_hhdet_in_tesh!L155/RES_summary!L$21</f>
        <v>9.6967121865769368</v>
      </c>
      <c r="M155" s="177">
        <f>RES_hhdet_in_tesh!M155/RES_summary!M$21</f>
        <v>9.3494213898270218</v>
      </c>
      <c r="N155" s="177">
        <f>RES_hhdet_in_tesh!N155/RES_summary!N$21</f>
        <v>10.872863560542198</v>
      </c>
      <c r="O155" s="177">
        <f>RES_hhdet_in_tesh!O155/RES_summary!O$21</f>
        <v>11.304364989449061</v>
      </c>
      <c r="P155" s="177">
        <f>RES_hhdet_in_tesh!P155/RES_summary!P$21</f>
        <v>11.593743047416657</v>
      </c>
      <c r="Q155" s="177">
        <f>RES_hhdet_in_tesh!Q155/RES_summary!Q$21</f>
        <v>12.17904243201853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4.7729983685054238</v>
      </c>
      <c r="D156" s="177">
        <f>RES_hhdet_in_tesh!D156/RES_summary!D$21</f>
        <v>4.7008068380389565</v>
      </c>
      <c r="E156" s="177">
        <f>RES_hhdet_in_tesh!E156/RES_summary!E$21</f>
        <v>4.6519791373586186</v>
      </c>
      <c r="F156" s="177">
        <f>RES_hhdet_in_tesh!F156/RES_summary!F$21</f>
        <v>4.6246199033202133</v>
      </c>
      <c r="G156" s="177">
        <f>RES_hhdet_in_tesh!G156/RES_summary!G$21</f>
        <v>4.588765823971217</v>
      </c>
      <c r="H156" s="177">
        <f>RES_hhdet_in_tesh!H156/RES_summary!H$21</f>
        <v>4.5613772213858024</v>
      </c>
      <c r="I156" s="177">
        <f>RES_hhdet_in_tesh!I156/RES_summary!I$21</f>
        <v>4.5207998301076575</v>
      </c>
      <c r="J156" s="177">
        <f>RES_hhdet_in_tesh!J156/RES_summary!J$21</f>
        <v>4.5606999704028901</v>
      </c>
      <c r="K156" s="177">
        <f>RES_hhdet_in_tesh!K156/RES_summary!K$21</f>
        <v>4.534009269115745</v>
      </c>
      <c r="L156" s="177">
        <f>RES_hhdet_in_tesh!L156/RES_summary!L$21</f>
        <v>4.5791879507965465</v>
      </c>
      <c r="M156" s="177">
        <f>RES_hhdet_in_tesh!M156/RES_summary!M$21</f>
        <v>4.4602903021858271</v>
      </c>
      <c r="N156" s="177">
        <f>RES_hhdet_in_tesh!N156/RES_summary!N$21</f>
        <v>4.458649396201646</v>
      </c>
      <c r="O156" s="177">
        <f>RES_hhdet_in_tesh!O156/RES_summary!O$21</f>
        <v>4.4545709199184707</v>
      </c>
      <c r="P156" s="177">
        <f>RES_hhdet_in_tesh!P156/RES_summary!P$21</f>
        <v>4.4209870591386666</v>
      </c>
      <c r="Q156" s="177">
        <f>RES_hhdet_in_tesh!Q156/RES_summary!Q$21</f>
        <v>4.3524347111953086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5.8095895955410075</v>
      </c>
      <c r="D157" s="178">
        <f>RES_hhdet_in_tesh!D157/RES_summary!D$21</f>
        <v>6.1746781775619919</v>
      </c>
      <c r="E157" s="178">
        <f>RES_hhdet_in_tesh!E157/RES_summary!E$21</f>
        <v>6.4620091973773448</v>
      </c>
      <c r="F157" s="178">
        <f>RES_hhdet_in_tesh!F157/RES_summary!F$21</f>
        <v>6.5186716347436207</v>
      </c>
      <c r="G157" s="178">
        <f>RES_hhdet_in_tesh!G157/RES_summary!G$21</f>
        <v>6.7460451023666845</v>
      </c>
      <c r="H157" s="178">
        <f>RES_hhdet_in_tesh!H157/RES_summary!H$21</f>
        <v>6.3675369927015124</v>
      </c>
      <c r="I157" s="178">
        <f>RES_hhdet_in_tesh!I157/RES_summary!I$21</f>
        <v>6.3390181663590743</v>
      </c>
      <c r="J157" s="178">
        <f>RES_hhdet_in_tesh!J157/RES_summary!J$21</f>
        <v>5.6910838440292251</v>
      </c>
      <c r="K157" s="178">
        <f>RES_hhdet_in_tesh!K157/RES_summary!K$21</f>
        <v>5.7246883045038333</v>
      </c>
      <c r="L157" s="178">
        <f>RES_hhdet_in_tesh!L157/RES_summary!L$21</f>
        <v>5.4232535379502886</v>
      </c>
      <c r="M157" s="178">
        <f>RES_hhdet_in_tesh!M157/RES_summary!M$21</f>
        <v>5.4021426405227082</v>
      </c>
      <c r="N157" s="178">
        <f>RES_hhdet_in_tesh!N157/RES_summary!N$21</f>
        <v>5.8202916414672128</v>
      </c>
      <c r="O157" s="178">
        <f>RES_hhdet_in_tesh!O157/RES_summary!O$21</f>
        <v>5.9998530967010968</v>
      </c>
      <c r="P157" s="178">
        <f>RES_hhdet_in_tesh!P157/RES_summary!P$21</f>
        <v>6.2830878869576701</v>
      </c>
      <c r="Q157" s="178">
        <f>RES_hhdet_in_tesh!Q157/RES_summary!Q$21</f>
        <v>6.879071159255786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5.8095895955410075</v>
      </c>
      <c r="D159" s="176">
        <f>RES_hhdet_in_tesh!D159/RES_summary!D$21</f>
        <v>6.1746781775619919</v>
      </c>
      <c r="E159" s="176">
        <f>RES_hhdet_in_tesh!E159/RES_summary!E$21</f>
        <v>6.4620091973773448</v>
      </c>
      <c r="F159" s="176">
        <f>RES_hhdet_in_tesh!F159/RES_summary!F$21</f>
        <v>6.5186716347436207</v>
      </c>
      <c r="G159" s="176">
        <f>RES_hhdet_in_tesh!G159/RES_summary!G$21</f>
        <v>6.7460451023666845</v>
      </c>
      <c r="H159" s="176">
        <f>RES_hhdet_in_tesh!H159/RES_summary!H$21</f>
        <v>6.3675369927015124</v>
      </c>
      <c r="I159" s="176">
        <f>RES_hhdet_in_tesh!I159/RES_summary!I$21</f>
        <v>6.3390181663590743</v>
      </c>
      <c r="J159" s="176">
        <f>RES_hhdet_in_tesh!J159/RES_summary!J$21</f>
        <v>5.6910838440292251</v>
      </c>
      <c r="K159" s="176">
        <f>RES_hhdet_in_tesh!K159/RES_summary!K$21</f>
        <v>5.7246883045038333</v>
      </c>
      <c r="L159" s="176">
        <f>RES_hhdet_in_tesh!L159/RES_summary!L$21</f>
        <v>5.4232535379502886</v>
      </c>
      <c r="M159" s="176">
        <f>RES_hhdet_in_tesh!M159/RES_summary!M$21</f>
        <v>5.4021426405227082</v>
      </c>
      <c r="N159" s="176">
        <f>RES_hhdet_in_tesh!N159/RES_summary!N$21</f>
        <v>5.8202916414672128</v>
      </c>
      <c r="O159" s="176">
        <f>RES_hhdet_in_tesh!O159/RES_summary!O$21</f>
        <v>5.9998530967010968</v>
      </c>
      <c r="P159" s="176">
        <f>RES_hhdet_in_tesh!P159/RES_summary!P$21</f>
        <v>6.2830878869576701</v>
      </c>
      <c r="Q159" s="176">
        <f>RES_hhdet_in_tesh!Q159/RES_summary!Q$21</f>
        <v>6.879071159255786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153.23863045751355</v>
      </c>
      <c r="D161" s="184">
        <f>RES_hhdet_in_tesh!D161/RES_summary!D$21</f>
        <v>159.39360372741058</v>
      </c>
      <c r="E161" s="184">
        <f>RES_hhdet_in_tesh!E161/RES_summary!E$21</f>
        <v>0</v>
      </c>
      <c r="F161" s="184">
        <f>RES_hhdet_in_tesh!F161/RES_summary!F$21</f>
        <v>176.17904967431153</v>
      </c>
      <c r="G161" s="184">
        <f>RES_hhdet_in_tesh!G161/RES_summary!G$21</f>
        <v>0</v>
      </c>
      <c r="H161" s="184">
        <f>RES_hhdet_in_tesh!H161/RES_summary!H$21</f>
        <v>0</v>
      </c>
      <c r="I161" s="184">
        <f>RES_hhdet_in_tesh!I161/RES_summary!I$21</f>
        <v>130.96768445084751</v>
      </c>
      <c r="J161" s="184">
        <f>RES_hhdet_in_tesh!J161/RES_summary!J$21</f>
        <v>126.43405694437614</v>
      </c>
      <c r="K161" s="184">
        <f>RES_hhdet_in_tesh!K161/RES_summary!K$21</f>
        <v>119.62446489580819</v>
      </c>
      <c r="L161" s="184">
        <f>RES_hhdet_in_tesh!L161/RES_summary!L$21</f>
        <v>129.16988008783414</v>
      </c>
      <c r="M161" s="184">
        <f>RES_hhdet_in_tesh!M161/RES_summary!M$21</f>
        <v>110.33853667976778</v>
      </c>
      <c r="N161" s="184">
        <f>RES_hhdet_in_tesh!N161/RES_summary!N$21</f>
        <v>121.1537107684214</v>
      </c>
      <c r="O161" s="184">
        <f>RES_hhdet_in_tesh!O161/RES_summary!O$21</f>
        <v>119.70500978075142</v>
      </c>
      <c r="P161" s="184">
        <f>RES_hhdet_in_tesh!P161/RES_summary!P$21</f>
        <v>0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118.73454647916475</v>
      </c>
      <c r="D162" s="178">
        <f>RES_hhdet_in_tesh!D162/RES_summary!D$21</f>
        <v>122.61409410941836</v>
      </c>
      <c r="E162" s="178">
        <f>RES_hhdet_in_tesh!E162/RES_summary!E$21</f>
        <v>0</v>
      </c>
      <c r="F162" s="178">
        <f>RES_hhdet_in_tesh!F162/RES_summary!F$21</f>
        <v>138.49824136840778</v>
      </c>
      <c r="G162" s="178">
        <f>RES_hhdet_in_tesh!G162/RES_summary!G$21</f>
        <v>0</v>
      </c>
      <c r="H162" s="178">
        <f>RES_hhdet_in_tesh!H162/RES_summary!H$21</f>
        <v>0</v>
      </c>
      <c r="I162" s="178">
        <f>RES_hhdet_in_tesh!I162/RES_summary!I$21</f>
        <v>95.416686196464454</v>
      </c>
      <c r="J162" s="178">
        <f>RES_hhdet_in_tesh!J162/RES_summary!J$21</f>
        <v>91.544392020210211</v>
      </c>
      <c r="K162" s="178">
        <f>RES_hhdet_in_tesh!K162/RES_summary!K$21</f>
        <v>84.869411679211112</v>
      </c>
      <c r="L162" s="178">
        <f>RES_hhdet_in_tesh!L162/RES_summary!L$21</f>
        <v>95.30047711644113</v>
      </c>
      <c r="M162" s="178">
        <f>RES_hhdet_in_tesh!M162/RES_summary!M$21</f>
        <v>76.448819840935812</v>
      </c>
      <c r="N162" s="178">
        <f>RES_hhdet_in_tesh!N162/RES_summary!N$21</f>
        <v>84.576227540175452</v>
      </c>
      <c r="O162" s="178">
        <f>RES_hhdet_in_tesh!O162/RES_summary!O$21</f>
        <v>96.601333450005001</v>
      </c>
      <c r="P162" s="178">
        <f>RES_hhdet_in_tesh!P162/RES_summary!P$21</f>
        <v>0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118.73454647916475</v>
      </c>
      <c r="D163" s="176">
        <f>RES_hhdet_in_tesh!D163/RES_summary!D$21</f>
        <v>122.61409410941836</v>
      </c>
      <c r="E163" s="176">
        <f>RES_hhdet_in_tesh!E163/RES_summary!E$21</f>
        <v>0</v>
      </c>
      <c r="F163" s="176">
        <f>RES_hhdet_in_tesh!F163/RES_summary!F$21</f>
        <v>138.49824136840778</v>
      </c>
      <c r="G163" s="176">
        <f>RES_hhdet_in_tesh!G163/RES_summary!G$21</f>
        <v>0</v>
      </c>
      <c r="H163" s="176">
        <f>RES_hhdet_in_tesh!H163/RES_summary!H$21</f>
        <v>0</v>
      </c>
      <c r="I163" s="176">
        <f>RES_hhdet_in_tesh!I163/RES_summary!I$21</f>
        <v>95.416686196464454</v>
      </c>
      <c r="J163" s="176">
        <f>RES_hhdet_in_tesh!J163/RES_summary!J$21</f>
        <v>91.544392020210211</v>
      </c>
      <c r="K163" s="176">
        <f>RES_hhdet_in_tesh!K163/RES_summary!K$21</f>
        <v>84.869411679211112</v>
      </c>
      <c r="L163" s="176">
        <f>RES_hhdet_in_tesh!L163/RES_summary!L$21</f>
        <v>95.30047711644113</v>
      </c>
      <c r="M163" s="176">
        <f>RES_hhdet_in_tesh!M163/RES_summary!M$21</f>
        <v>76.448819840935812</v>
      </c>
      <c r="N163" s="176">
        <f>RES_hhdet_in_tesh!N163/RES_summary!N$21</f>
        <v>84.576227540175452</v>
      </c>
      <c r="O163" s="176">
        <f>RES_hhdet_in_tesh!O163/RES_summary!O$21</f>
        <v>96.601333450005001</v>
      </c>
      <c r="P163" s="176">
        <f>RES_hhdet_in_tesh!P163/RES_summary!P$21</f>
        <v>0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12.399439679921585</v>
      </c>
      <c r="D164" s="178">
        <f>RES_hhdet_in_tesh!D164/RES_summary!D$21</f>
        <v>12.270483070541335</v>
      </c>
      <c r="E164" s="178">
        <f>RES_hhdet_in_tesh!E164/RES_summary!E$21</f>
        <v>0</v>
      </c>
      <c r="F164" s="178">
        <f>RES_hhdet_in_tesh!F164/RES_summary!F$21</f>
        <v>13.133088128033249</v>
      </c>
      <c r="G164" s="178">
        <f>RES_hhdet_in_tesh!G164/RES_summary!G$21</f>
        <v>0</v>
      </c>
      <c r="H164" s="178">
        <f>RES_hhdet_in_tesh!H164/RES_summary!H$21</f>
        <v>0</v>
      </c>
      <c r="I164" s="178">
        <f>RES_hhdet_in_tesh!I164/RES_summary!I$21</f>
        <v>13.824581555553015</v>
      </c>
      <c r="J164" s="178">
        <f>RES_hhdet_in_tesh!J164/RES_summary!J$21</f>
        <v>13.288866655003931</v>
      </c>
      <c r="K164" s="178">
        <f>RES_hhdet_in_tesh!K164/RES_summary!K$21</f>
        <v>13.531251230975862</v>
      </c>
      <c r="L164" s="178">
        <f>RES_hhdet_in_tesh!L164/RES_summary!L$21</f>
        <v>13.788483109800012</v>
      </c>
      <c r="M164" s="178">
        <f>RES_hhdet_in_tesh!M164/RES_summary!M$21</f>
        <v>14.207044039383296</v>
      </c>
      <c r="N164" s="178">
        <f>RES_hhdet_in_tesh!N164/RES_summary!N$21</f>
        <v>14.264161228810185</v>
      </c>
      <c r="O164" s="178">
        <f>RES_hhdet_in_tesh!O164/RES_summary!O$21</f>
        <v>0</v>
      </c>
      <c r="P164" s="178">
        <f>RES_hhdet_in_tesh!P164/RES_summary!P$21</f>
        <v>0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12.399439679921585</v>
      </c>
      <c r="D165" s="177">
        <f>RES_hhdet_in_tesh!D165/RES_summary!D$21</f>
        <v>12.270483070541335</v>
      </c>
      <c r="E165" s="177">
        <f>RES_hhdet_in_tesh!E165/RES_summary!E$21</f>
        <v>0</v>
      </c>
      <c r="F165" s="177">
        <f>RES_hhdet_in_tesh!F165/RES_summary!F$21</f>
        <v>13.133088128033249</v>
      </c>
      <c r="G165" s="177">
        <f>RES_hhdet_in_tesh!G165/RES_summary!G$21</f>
        <v>0</v>
      </c>
      <c r="H165" s="177">
        <f>RES_hhdet_in_tesh!H165/RES_summary!H$21</f>
        <v>0</v>
      </c>
      <c r="I165" s="177">
        <f>RES_hhdet_in_tesh!I165/RES_summary!I$21</f>
        <v>13.824581555553015</v>
      </c>
      <c r="J165" s="177">
        <f>RES_hhdet_in_tesh!J165/RES_summary!J$21</f>
        <v>13.288866655003931</v>
      </c>
      <c r="K165" s="177">
        <f>RES_hhdet_in_tesh!K165/RES_summary!K$21</f>
        <v>13.531251230975862</v>
      </c>
      <c r="L165" s="177">
        <f>RES_hhdet_in_tesh!L165/RES_summary!L$21</f>
        <v>13.788483109800012</v>
      </c>
      <c r="M165" s="177">
        <f>RES_hhdet_in_tesh!M165/RES_summary!M$21</f>
        <v>14.207044039383296</v>
      </c>
      <c r="N165" s="177">
        <f>RES_hhdet_in_tesh!N165/RES_summary!N$21</f>
        <v>14.264161228810185</v>
      </c>
      <c r="O165" s="177">
        <f>RES_hhdet_in_tesh!O165/RES_summary!O$21</f>
        <v>0</v>
      </c>
      <c r="P165" s="177">
        <f>RES_hhdet_in_tesh!P165/RES_summary!P$21</f>
        <v>0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16.295108446024134</v>
      </c>
      <c r="D166" s="178">
        <f>RES_hhdet_in_tesh!D166/RES_summary!D$21</f>
        <v>18.334512636468748</v>
      </c>
      <c r="E166" s="178">
        <f>RES_hhdet_in_tesh!E166/RES_summary!E$21</f>
        <v>0</v>
      </c>
      <c r="F166" s="178">
        <f>RES_hhdet_in_tesh!F166/RES_summary!F$21</f>
        <v>18.029232614644844</v>
      </c>
      <c r="G166" s="178">
        <f>RES_hhdet_in_tesh!G166/RES_summary!G$21</f>
        <v>0</v>
      </c>
      <c r="H166" s="178">
        <f>RES_hhdet_in_tesh!H166/RES_summary!H$21</f>
        <v>0</v>
      </c>
      <c r="I166" s="178">
        <f>RES_hhdet_in_tesh!I166/RES_summary!I$21</f>
        <v>15.387887391108348</v>
      </c>
      <c r="J166" s="178">
        <f>RES_hhdet_in_tesh!J166/RES_summary!J$21</f>
        <v>15.910099454985927</v>
      </c>
      <c r="K166" s="178">
        <f>RES_hhdet_in_tesh!K166/RES_summary!K$21</f>
        <v>15.499412879316001</v>
      </c>
      <c r="L166" s="178">
        <f>RES_hhdet_in_tesh!L166/RES_summary!L$21</f>
        <v>14.657850334978589</v>
      </c>
      <c r="M166" s="178">
        <f>RES_hhdet_in_tesh!M166/RES_summary!M$21</f>
        <v>14.280623606076487</v>
      </c>
      <c r="N166" s="178">
        <f>RES_hhdet_in_tesh!N166/RES_summary!N$21</f>
        <v>16.493077955093309</v>
      </c>
      <c r="O166" s="178">
        <f>RES_hhdet_in_tesh!O166/RES_summary!O$21</f>
        <v>17.103790264036398</v>
      </c>
      <c r="P166" s="178">
        <f>RES_hhdet_in_tesh!P166/RES_summary!P$21</f>
        <v>0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16.363737899629516</v>
      </c>
      <c r="D171" s="180">
        <f>RES_hhdet_in_tesh!D171/RES_summary!D$21</f>
        <v>18.395212037216165</v>
      </c>
      <c r="E171" s="180">
        <f>RES_hhdet_in_tesh!E171/RES_summary!E$21</f>
        <v>0</v>
      </c>
      <c r="F171" s="180">
        <f>RES_hhdet_in_tesh!F171/RES_summary!F$21</f>
        <v>18.0424751448931</v>
      </c>
      <c r="G171" s="180">
        <f>RES_hhdet_in_tesh!G171/RES_summary!G$21</f>
        <v>0</v>
      </c>
      <c r="H171" s="180">
        <f>RES_hhdet_in_tesh!H171/RES_summary!H$21</f>
        <v>0</v>
      </c>
      <c r="I171" s="180">
        <f>RES_hhdet_in_tesh!I171/RES_summary!I$21</f>
        <v>0</v>
      </c>
      <c r="J171" s="180">
        <f>RES_hhdet_in_tesh!J171/RES_summary!J$21</f>
        <v>15.981574895472916</v>
      </c>
      <c r="K171" s="180">
        <f>RES_hhdet_in_tesh!K171/RES_summary!K$21</f>
        <v>15.702383090118349</v>
      </c>
      <c r="L171" s="180">
        <f>RES_hhdet_in_tesh!L171/RES_summary!L$21</f>
        <v>14.73422363838052</v>
      </c>
      <c r="M171" s="180">
        <f>RES_hhdet_in_tesh!M171/RES_summary!M$21</f>
        <v>14.308144120431249</v>
      </c>
      <c r="N171" s="180">
        <f>RES_hhdet_in_tesh!N171/RES_summary!N$21</f>
        <v>16.568520757169981</v>
      </c>
      <c r="O171" s="180">
        <f>RES_hhdet_in_tesh!O171/RES_summary!O$21</f>
        <v>17.213567740688777</v>
      </c>
      <c r="P171" s="180">
        <f>RES_hhdet_in_tesh!P171/RES_summary!P$21</f>
        <v>0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15.716184574851424</v>
      </c>
      <c r="D172" s="179">
        <f>RES_hhdet_in_tesh!D172/RES_summary!D$21</f>
        <v>17.051943969452971</v>
      </c>
      <c r="E172" s="179">
        <f>RES_hhdet_in_tesh!E172/RES_summary!E$21</f>
        <v>0</v>
      </c>
      <c r="F172" s="179">
        <f>RES_hhdet_in_tesh!F172/RES_summary!F$21</f>
        <v>16.775882438632664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15.387887391108348</v>
      </c>
      <c r="J172" s="179">
        <f>RES_hhdet_in_tesh!J172/RES_summary!J$21</f>
        <v>15.077910056409394</v>
      </c>
      <c r="K172" s="179">
        <f>RES_hhdet_in_tesh!K172/RES_summary!K$21</f>
        <v>14.906471547911966</v>
      </c>
      <c r="L172" s="179">
        <f>RES_hhdet_in_tesh!L172/RES_summary!L$21</f>
        <v>14.276942810836502</v>
      </c>
      <c r="M172" s="179">
        <f>RES_hhdet_in_tesh!M172/RES_summary!M$21</f>
        <v>13.789198770507753</v>
      </c>
      <c r="N172" s="179">
        <f>RES_hhdet_in_tesh!N172/RES_summary!N$21</f>
        <v>15.246692146216914</v>
      </c>
      <c r="O172" s="179">
        <f>RES_hhdet_in_tesh!O172/RES_summary!O$21</f>
        <v>15.641470885969234</v>
      </c>
      <c r="P172" s="179">
        <f>RES_hhdet_in_tesh!P172/RES_summary!P$21</f>
        <v>0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10.943374779463978</v>
      </c>
      <c r="D173" s="177">
        <f>RES_hhdet_in_tesh!D173/RES_summary!D$21</f>
        <v>12.351568451585768</v>
      </c>
      <c r="E173" s="177">
        <f>RES_hhdet_in_tesh!E173/RES_summary!E$21</f>
        <v>0</v>
      </c>
      <c r="F173" s="177">
        <f>RES_hhdet_in_tesh!F173/RES_summary!F$21</f>
        <v>12.15174398493351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10.868811330329331</v>
      </c>
      <c r="J173" s="177">
        <f>RES_hhdet_in_tesh!J173/RES_summary!J$21</f>
        <v>10.518392906172814</v>
      </c>
      <c r="K173" s="177">
        <f>RES_hhdet_in_tesh!K173/RES_summary!K$21</f>
        <v>10.373072874457945</v>
      </c>
      <c r="L173" s="177">
        <f>RES_hhdet_in_tesh!L173/RES_summary!L$21</f>
        <v>9.698110602597243</v>
      </c>
      <c r="M173" s="177">
        <f>RES_hhdet_in_tesh!M173/RES_summary!M$21</f>
        <v>9.3288522944801073</v>
      </c>
      <c r="N173" s="177">
        <f>RES_hhdet_in_tesh!N173/RES_summary!N$21</f>
        <v>10.787842242220123</v>
      </c>
      <c r="O173" s="177">
        <f>RES_hhdet_in_tesh!O173/RES_summary!O$21</f>
        <v>11.186450974668386</v>
      </c>
      <c r="P173" s="177">
        <f>RES_hhdet_in_tesh!P173/RES_summary!P$21</f>
        <v>0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4.7728097953874444</v>
      </c>
      <c r="D174" s="176">
        <f>RES_hhdet_in_tesh!D174/RES_summary!D$21</f>
        <v>4.7003755178672009</v>
      </c>
      <c r="E174" s="176">
        <f>RES_hhdet_in_tesh!E174/RES_summary!E$21</f>
        <v>0</v>
      </c>
      <c r="F174" s="176">
        <f>RES_hhdet_in_tesh!F174/RES_summary!F$21</f>
        <v>4.6241384536991541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4.5190760607790157</v>
      </c>
      <c r="J174" s="176">
        <f>RES_hhdet_in_tesh!J174/RES_summary!J$21</f>
        <v>4.5595171502365819</v>
      </c>
      <c r="K174" s="176">
        <f>RES_hhdet_in_tesh!K174/RES_summary!K$21</f>
        <v>4.5333986734540224</v>
      </c>
      <c r="L174" s="176">
        <f>RES_hhdet_in_tesh!L174/RES_summary!L$21</f>
        <v>4.5788322082392598</v>
      </c>
      <c r="M174" s="176">
        <f>RES_hhdet_in_tesh!M174/RES_summary!M$21</f>
        <v>4.4603464760276461</v>
      </c>
      <c r="N174" s="176">
        <f>RES_hhdet_in_tesh!N174/RES_summary!N$21</f>
        <v>4.4588499039967902</v>
      </c>
      <c r="O174" s="176">
        <f>RES_hhdet_in_tesh!O174/RES_summary!O$21</f>
        <v>4.4550199113008455</v>
      </c>
      <c r="P174" s="176">
        <f>RES_hhdet_in_tesh!P174/RES_summary!P$21</f>
        <v>0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5.8095358524030818</v>
      </c>
      <c r="D175" s="178">
        <f>RES_hhdet_in_tesh!D175/RES_summary!D$21</f>
        <v>6.1745139109821139</v>
      </c>
      <c r="E175" s="178">
        <f>RES_hhdet_in_tesh!E175/RES_summary!E$21</f>
        <v>0</v>
      </c>
      <c r="F175" s="178">
        <f>RES_hhdet_in_tesh!F175/RES_summary!F$21</f>
        <v>6.5184875632256691</v>
      </c>
      <c r="G175" s="178">
        <f>RES_hhdet_in_tesh!G175/RES_summary!G$21</f>
        <v>0</v>
      </c>
      <c r="H175" s="178">
        <f>RES_hhdet_in_tesh!H175/RES_summary!H$21</f>
        <v>0</v>
      </c>
      <c r="I175" s="178">
        <f>RES_hhdet_in_tesh!I175/RES_summary!I$21</f>
        <v>6.3385293077217133</v>
      </c>
      <c r="J175" s="178">
        <f>RES_hhdet_in_tesh!J175/RES_summary!J$21</f>
        <v>5.6906988141760708</v>
      </c>
      <c r="K175" s="178">
        <f>RES_hhdet_in_tesh!K175/RES_summary!K$21</f>
        <v>5.7243891063052006</v>
      </c>
      <c r="L175" s="178">
        <f>RES_hhdet_in_tesh!L175/RES_summary!L$21</f>
        <v>5.4230695266144089</v>
      </c>
      <c r="M175" s="178">
        <f>RES_hhdet_in_tesh!M175/RES_summary!M$21</f>
        <v>5.4020491933721964</v>
      </c>
      <c r="N175" s="178">
        <f>RES_hhdet_in_tesh!N175/RES_summary!N$21</f>
        <v>5.8202440443424504</v>
      </c>
      <c r="O175" s="178">
        <f>RES_hhdet_in_tesh!O175/RES_summary!O$21</f>
        <v>5.9998860667100251</v>
      </c>
      <c r="P175" s="178">
        <f>RES_hhdet_in_tesh!P175/RES_summary!P$21</f>
        <v>0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5.8095358524030818</v>
      </c>
      <c r="D177" s="176">
        <f>RES_hhdet_in_tesh!D177/RES_summary!D$21</f>
        <v>6.1745139109821139</v>
      </c>
      <c r="E177" s="176">
        <f>RES_hhdet_in_tesh!E177/RES_summary!E$21</f>
        <v>0</v>
      </c>
      <c r="F177" s="176">
        <f>RES_hhdet_in_tesh!F177/RES_summary!F$21</f>
        <v>6.5184875632256691</v>
      </c>
      <c r="G177" s="176">
        <f>RES_hhdet_in_tesh!G177/RES_summary!G$21</f>
        <v>0</v>
      </c>
      <c r="H177" s="176">
        <f>RES_hhdet_in_tesh!H177/RES_summary!H$21</f>
        <v>0</v>
      </c>
      <c r="I177" s="176">
        <f>RES_hhdet_in_tesh!I177/RES_summary!I$21</f>
        <v>6.3385293077217133</v>
      </c>
      <c r="J177" s="176">
        <f>RES_hhdet_in_tesh!J177/RES_summary!J$21</f>
        <v>5.6906988141760708</v>
      </c>
      <c r="K177" s="176">
        <f>RES_hhdet_in_tesh!K177/RES_summary!K$21</f>
        <v>5.7243891063052006</v>
      </c>
      <c r="L177" s="176">
        <f>RES_hhdet_in_tesh!L177/RES_summary!L$21</f>
        <v>5.4230695266144089</v>
      </c>
      <c r="M177" s="176">
        <f>RES_hhdet_in_tesh!M177/RES_summary!M$21</f>
        <v>5.4020491933721964</v>
      </c>
      <c r="N177" s="176">
        <f>RES_hhdet_in_tesh!N177/RES_summary!N$21</f>
        <v>5.8202440443424504</v>
      </c>
      <c r="O177" s="176">
        <f>RES_hhdet_in_tesh!O177/RES_summary!O$21</f>
        <v>5.9998860667100251</v>
      </c>
      <c r="P177" s="176">
        <f>RES_hhdet_in_tesh!P177/RES_summary!P$21</f>
        <v>0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66.293759313763758</v>
      </c>
      <c r="D3" s="184">
        <f>RES_hhdet_in_emih!D3/RES_summary!D$21</f>
        <v>59.440794959779716</v>
      </c>
      <c r="E3" s="184">
        <f>RES_hhdet_in_emih!E3/RES_summary!E$21</f>
        <v>0</v>
      </c>
      <c r="F3" s="184">
        <f>RES_hhdet_in_emih!F3/RES_summary!F$21</f>
        <v>0</v>
      </c>
      <c r="G3" s="184">
        <f>RES_hhdet_in_emih!G3/RES_summary!G$21</f>
        <v>58.909964622117116</v>
      </c>
      <c r="H3" s="184">
        <f>RES_hhdet_in_emih!H3/RES_summary!H$21</f>
        <v>53.545839073644352</v>
      </c>
      <c r="I3" s="184">
        <f>RES_hhdet_in_emih!I3/RES_summary!I$21</f>
        <v>42.701883190494605</v>
      </c>
      <c r="J3" s="184">
        <f>RES_hhdet_in_emih!J3/RES_summary!J$21</f>
        <v>50.489111932459188</v>
      </c>
      <c r="K3" s="184">
        <f>RES_hhdet_in_emih!K3/RES_summary!K$21</f>
        <v>44.756752301493286</v>
      </c>
      <c r="L3" s="184">
        <f>RES_hhdet_in_emih!L3/RES_summary!L$21</f>
        <v>0</v>
      </c>
      <c r="M3" s="184">
        <f>RES_hhdet_in_emih!M3/RES_summary!M$21</f>
        <v>41.513291427809833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66.293759313763758</v>
      </c>
      <c r="D4" s="178">
        <f>RES_hhdet_in_emih!D4/RES_summary!D$21</f>
        <v>59.440794959779716</v>
      </c>
      <c r="E4" s="178">
        <f>RES_hhdet_in_emih!E4/RES_summary!E$21</f>
        <v>0</v>
      </c>
      <c r="F4" s="178">
        <f>RES_hhdet_in_emih!F4/RES_summary!F$21</f>
        <v>0</v>
      </c>
      <c r="G4" s="178">
        <f>RES_hhdet_in_emih!G4/RES_summary!G$21</f>
        <v>58.909964622117116</v>
      </c>
      <c r="H4" s="178">
        <f>RES_hhdet_in_emih!H4/RES_summary!H$21</f>
        <v>53.337099396035732</v>
      </c>
      <c r="I4" s="178">
        <f>RES_hhdet_in_emih!I4/RES_summary!I$21</f>
        <v>42.701883190494605</v>
      </c>
      <c r="J4" s="178">
        <f>RES_hhdet_in_emih!J4/RES_summary!J$21</f>
        <v>50.489111932459188</v>
      </c>
      <c r="K4" s="178">
        <f>RES_hhdet_in_emih!K4/RES_summary!K$21</f>
        <v>44.756752301493286</v>
      </c>
      <c r="L4" s="178">
        <f>RES_hhdet_in_emih!L4/RES_summary!L$21</f>
        <v>0</v>
      </c>
      <c r="M4" s="178">
        <f>RES_hhdet_in_emih!M4/RES_summary!M$21</f>
        <v>41.513291427809833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66.293759313763758</v>
      </c>
      <c r="D5" s="177">
        <f>RES_hhdet_in_emih!D5/RES_summary!D$21</f>
        <v>59.440794959779716</v>
      </c>
      <c r="E5" s="177">
        <f>RES_hhdet_in_emih!E5/RES_summary!E$21</f>
        <v>0</v>
      </c>
      <c r="F5" s="177">
        <f>RES_hhdet_in_emih!F5/RES_summary!F$21</f>
        <v>0</v>
      </c>
      <c r="G5" s="177">
        <f>RES_hhdet_in_emih!G5/RES_summary!G$21</f>
        <v>58.909964622117116</v>
      </c>
      <c r="H5" s="177">
        <f>RES_hhdet_in_emih!H5/RES_summary!H$21</f>
        <v>53.337099396035732</v>
      </c>
      <c r="I5" s="177">
        <f>RES_hhdet_in_emih!I5/RES_summary!I$21</f>
        <v>42.701883190494605</v>
      </c>
      <c r="J5" s="177">
        <f>RES_hhdet_in_emih!J5/RES_summary!J$21</f>
        <v>50.489111932459188</v>
      </c>
      <c r="K5" s="177">
        <f>RES_hhdet_in_emih!K5/RES_summary!K$21</f>
        <v>44.756752301493286</v>
      </c>
      <c r="L5" s="177">
        <f>RES_hhdet_in_emih!L5/RES_summary!L$21</f>
        <v>0</v>
      </c>
      <c r="M5" s="177">
        <f>RES_hhdet_in_emih!M5/RES_summary!M$21</f>
        <v>41.513291427809833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0.20873967760861603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2.3557932880832095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39.587178484606667</v>
      </c>
      <c r="D24" s="184">
        <f>RES_hhdet_in_emih!D24/RES_summary!D$21</f>
        <v>37.849440762201382</v>
      </c>
      <c r="E24" s="184">
        <f>RES_hhdet_in_emih!E24/RES_summary!E$21</f>
        <v>31.492297781479557</v>
      </c>
      <c r="F24" s="184">
        <f>RES_hhdet_in_emih!F24/RES_summary!F$21</f>
        <v>38.956526510772918</v>
      </c>
      <c r="G24" s="184">
        <f>RES_hhdet_in_emih!G24/RES_summary!G$21</f>
        <v>35.811652887227332</v>
      </c>
      <c r="H24" s="184">
        <f>RES_hhdet_in_emih!H24/RES_summary!H$21</f>
        <v>27.806838836809469</v>
      </c>
      <c r="I24" s="184">
        <f>RES_hhdet_in_emih!I24/RES_summary!I$21</f>
        <v>31.958218087762358</v>
      </c>
      <c r="J24" s="184">
        <f>RES_hhdet_in_emih!J24/RES_summary!J$21</f>
        <v>32.893411205378655</v>
      </c>
      <c r="K24" s="184">
        <f>RES_hhdet_in_emih!K24/RES_summary!K$21</f>
        <v>24.709654325304911</v>
      </c>
      <c r="L24" s="184">
        <f>RES_hhdet_in_emih!L24/RES_summary!L$21</f>
        <v>27.347086010788651</v>
      </c>
      <c r="M24" s="184">
        <f>RES_hhdet_in_emih!M24/RES_summary!M$21</f>
        <v>28.650963434552541</v>
      </c>
      <c r="N24" s="184">
        <f>RES_hhdet_in_emih!N24/RES_summary!N$21</f>
        <v>26.625049628246114</v>
      </c>
      <c r="O24" s="184">
        <f>RES_hhdet_in_emih!O24/RES_summary!O$21</f>
        <v>0</v>
      </c>
      <c r="P24" s="184">
        <f>RES_hhdet_in_emih!P24/RES_summary!P$21</f>
        <v>25.960783455754672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31.739107584920657</v>
      </c>
      <c r="D25" s="178">
        <f>RES_hhdet_in_emih!D25/RES_summary!D$21</f>
        <v>30.103819912503702</v>
      </c>
      <c r="E25" s="178">
        <f>RES_hhdet_in_emih!E25/RES_summary!E$21</f>
        <v>31.492297781479557</v>
      </c>
      <c r="F25" s="178">
        <f>RES_hhdet_in_emih!F25/RES_summary!F$21</f>
        <v>31.327258343399073</v>
      </c>
      <c r="G25" s="178">
        <f>RES_hhdet_in_emih!G25/RES_summary!G$21</f>
        <v>30.680904521099233</v>
      </c>
      <c r="H25" s="178">
        <f>RES_hhdet_in_emih!H25/RES_summary!H$21</f>
        <v>26.775545611753124</v>
      </c>
      <c r="I25" s="178">
        <f>RES_hhdet_in_emih!I25/RES_summary!I$21</f>
        <v>24.599070800188944</v>
      </c>
      <c r="J25" s="178">
        <f>RES_hhdet_in_emih!J25/RES_summary!J$21</f>
        <v>25.615693419194447</v>
      </c>
      <c r="K25" s="178">
        <f>RES_hhdet_in_emih!K25/RES_summary!K$21</f>
        <v>24.709654325304911</v>
      </c>
      <c r="L25" s="178">
        <f>RES_hhdet_in_emih!L25/RES_summary!L$21</f>
        <v>27.347086010788651</v>
      </c>
      <c r="M25" s="178">
        <f>RES_hhdet_in_emih!M25/RES_summary!M$21</f>
        <v>21.795581099729596</v>
      </c>
      <c r="N25" s="178">
        <f>RES_hhdet_in_emih!N25/RES_summary!N$21</f>
        <v>22.226722051599246</v>
      </c>
      <c r="O25" s="178">
        <f>RES_hhdet_in_emih!O25/RES_summary!O$21</f>
        <v>0</v>
      </c>
      <c r="P25" s="178">
        <f>RES_hhdet_in_emih!P25/RES_summary!P$21</f>
        <v>19.357240741999373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31.739107584920657</v>
      </c>
      <c r="D26" s="177">
        <f>RES_hhdet_in_emih!D26/RES_summary!D$21</f>
        <v>30.103819912503702</v>
      </c>
      <c r="E26" s="177">
        <f>RES_hhdet_in_emih!E26/RES_summary!E$21</f>
        <v>31.492297781479557</v>
      </c>
      <c r="F26" s="177">
        <f>RES_hhdet_in_emih!F26/RES_summary!F$21</f>
        <v>31.327258343399073</v>
      </c>
      <c r="G26" s="177">
        <f>RES_hhdet_in_emih!G26/RES_summary!G$21</f>
        <v>30.680904521099233</v>
      </c>
      <c r="H26" s="177">
        <f>RES_hhdet_in_emih!H26/RES_summary!H$21</f>
        <v>26.775545611753124</v>
      </c>
      <c r="I26" s="177">
        <f>RES_hhdet_in_emih!I26/RES_summary!I$21</f>
        <v>24.599070800188944</v>
      </c>
      <c r="J26" s="177">
        <f>RES_hhdet_in_emih!J26/RES_summary!J$21</f>
        <v>25.615693419194447</v>
      </c>
      <c r="K26" s="177">
        <f>RES_hhdet_in_emih!K26/RES_summary!K$21</f>
        <v>24.709654325304911</v>
      </c>
      <c r="L26" s="177">
        <f>RES_hhdet_in_emih!L26/RES_summary!L$21</f>
        <v>27.347086010788651</v>
      </c>
      <c r="M26" s="177">
        <f>RES_hhdet_in_emih!M26/RES_summary!M$21</f>
        <v>21.795581099729596</v>
      </c>
      <c r="N26" s="177">
        <f>RES_hhdet_in_emih!N26/RES_summary!N$21</f>
        <v>22.226722051599246</v>
      </c>
      <c r="O26" s="177">
        <f>RES_hhdet_in_emih!O26/RES_summary!O$21</f>
        <v>0</v>
      </c>
      <c r="P26" s="177">
        <f>RES_hhdet_in_emih!P26/RES_summary!P$21</f>
        <v>19.357240741999373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5.3678914089243674</v>
      </c>
      <c r="D30" s="178">
        <f>RES_hhdet_in_emih!D30/RES_summary!D$21</f>
        <v>5.3164563120555277</v>
      </c>
      <c r="E30" s="178">
        <f>RES_hhdet_in_emih!E30/RES_summary!E$21</f>
        <v>0</v>
      </c>
      <c r="F30" s="178">
        <f>RES_hhdet_in_emih!F30/RES_summary!F$21</f>
        <v>5.1609634576815591</v>
      </c>
      <c r="G30" s="178">
        <f>RES_hhdet_in_emih!G30/RES_summary!G$21</f>
        <v>5.1307483661280981</v>
      </c>
      <c r="H30" s="178">
        <f>RES_hhdet_in_emih!H30/RES_summary!H$21</f>
        <v>0</v>
      </c>
      <c r="I30" s="178">
        <f>RES_hhdet_in_emih!I30/RES_summary!I$21</f>
        <v>4.9732899868404417</v>
      </c>
      <c r="J30" s="178">
        <f>RES_hhdet_in_emih!J30/RES_summary!J$21</f>
        <v>4.9318665281280287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4.5595309537255737</v>
      </c>
      <c r="N30" s="178">
        <f>RES_hhdet_in_emih!N30/RES_summary!N$21</f>
        <v>4.398327576646869</v>
      </c>
      <c r="O30" s="178">
        <f>RES_hhdet_in_emih!O30/RES_summary!O$21</f>
        <v>0</v>
      </c>
      <c r="P30" s="178">
        <f>RES_hhdet_in_emih!P30/RES_summary!P$21</f>
        <v>4.4294436777244748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5.4384716507254502</v>
      </c>
      <c r="D31" s="183">
        <f>RES_hhdet_in_emih!D31/RES_summary!D$21</f>
        <v>5.3511283958589848</v>
      </c>
      <c r="E31" s="183">
        <f>RES_hhdet_in_emih!E31/RES_summary!E$21</f>
        <v>0</v>
      </c>
      <c r="F31" s="183">
        <f>RES_hhdet_in_emih!F31/RES_summary!F$21</f>
        <v>5.2034019111829153</v>
      </c>
      <c r="G31" s="183">
        <f>RES_hhdet_in_emih!G31/RES_summary!G$21</f>
        <v>5.1521981839609854</v>
      </c>
      <c r="H31" s="183">
        <f>RES_hhdet_in_emih!H31/RES_summary!H$21</f>
        <v>0</v>
      </c>
      <c r="I31" s="183">
        <f>RES_hhdet_in_emih!I31/RES_summary!I$21</f>
        <v>5.0806825706262746</v>
      </c>
      <c r="J31" s="183">
        <f>RES_hhdet_in_emih!J31/RES_summary!J$21</f>
        <v>5.0919058724398081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4.8884109462777214</v>
      </c>
      <c r="N31" s="183">
        <f>RES_hhdet_in_emih!N31/RES_summary!N$21</f>
        <v>4.8651679477379952</v>
      </c>
      <c r="O31" s="183">
        <f>RES_hhdet_in_emih!O31/RES_summary!O$21</f>
        <v>0</v>
      </c>
      <c r="P31" s="183">
        <f>RES_hhdet_in_emih!P31/RES_summary!P$21</f>
        <v>4.8007186413882659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3.7407998220858691</v>
      </c>
      <c r="D32" s="183">
        <f>RES_hhdet_in_emih!D32/RES_summary!D$21</f>
        <v>3.687075427203097</v>
      </c>
      <c r="E32" s="183">
        <f>RES_hhdet_in_emih!E32/RES_summary!E$21</f>
        <v>0</v>
      </c>
      <c r="F32" s="183">
        <f>RES_hhdet_in_emih!F32/RES_summary!F$21</f>
        <v>3.5776155516890209</v>
      </c>
      <c r="G32" s="183">
        <f>RES_hhdet_in_emih!G32/RES_summary!G$21</f>
        <v>3.500998797932656</v>
      </c>
      <c r="H32" s="183">
        <f>RES_hhdet_in_emih!H32/RES_summary!H$21</f>
        <v>0</v>
      </c>
      <c r="I32" s="183">
        <f>RES_hhdet_in_emih!I32/RES_summary!I$21</f>
        <v>3.4115874923648364</v>
      </c>
      <c r="J32" s="183">
        <f>RES_hhdet_in_emih!J32/RES_summary!J$21</f>
        <v>3.4092571663240285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3.2688281630990357</v>
      </c>
      <c r="N32" s="183">
        <f>RES_hhdet_in_emih!N32/RES_summary!N$21</f>
        <v>3.2480601604711552</v>
      </c>
      <c r="O32" s="183">
        <f>RES_hhdet_in_emih!O32/RES_summary!O$21</f>
        <v>0</v>
      </c>
      <c r="P32" s="183">
        <f>RES_hhdet_in_emih!P32/RES_summary!P$21</f>
        <v>3.1928967216031281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3.7407998220858691</v>
      </c>
      <c r="D33" s="182">
        <f>RES_hhdet_in_emih!D33/RES_summary!D$21</f>
        <v>3.687075427203097</v>
      </c>
      <c r="E33" s="182">
        <f>RES_hhdet_in_emih!E33/RES_summary!E$21</f>
        <v>0</v>
      </c>
      <c r="F33" s="182">
        <f>RES_hhdet_in_emih!F33/RES_summary!F$21</f>
        <v>3.5776155516890209</v>
      </c>
      <c r="G33" s="182">
        <f>RES_hhdet_in_emih!G33/RES_summary!G$21</f>
        <v>3.500998797932656</v>
      </c>
      <c r="H33" s="182">
        <f>RES_hhdet_in_emih!H33/RES_summary!H$21</f>
        <v>0</v>
      </c>
      <c r="I33" s="182">
        <f>RES_hhdet_in_emih!I33/RES_summary!I$21</f>
        <v>3.4115874923648364</v>
      </c>
      <c r="J33" s="182">
        <f>RES_hhdet_in_emih!J33/RES_summary!J$21</f>
        <v>3.4092571663240285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3.2688281630990357</v>
      </c>
      <c r="N33" s="182">
        <f>RES_hhdet_in_emih!N33/RES_summary!N$21</f>
        <v>3.2480601604711552</v>
      </c>
      <c r="O33" s="182">
        <f>RES_hhdet_in_emih!O33/RES_summary!O$21</f>
        <v>0</v>
      </c>
      <c r="P33" s="182">
        <f>RES_hhdet_in_emih!P33/RES_summary!P$21</f>
        <v>3.1928967216031281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2.4801794907616421</v>
      </c>
      <c r="D39" s="178">
        <f>RES_hhdet_in_emih!D39/RES_summary!D$21</f>
        <v>2.4291645376421527</v>
      </c>
      <c r="E39" s="178">
        <f>RES_hhdet_in_emih!E39/RES_summary!E$21</f>
        <v>0</v>
      </c>
      <c r="F39" s="178">
        <f>RES_hhdet_in_emih!F39/RES_summary!F$21</f>
        <v>2.468304709692287</v>
      </c>
      <c r="G39" s="178">
        <f>RES_hhdet_in_emih!G39/RES_summary!G$21</f>
        <v>0</v>
      </c>
      <c r="H39" s="178">
        <f>RES_hhdet_in_emih!H39/RES_summary!H$21</f>
        <v>1.0312932250563449</v>
      </c>
      <c r="I39" s="178">
        <f>RES_hhdet_in_emih!I39/RES_summary!I$21</f>
        <v>2.3858573007329715</v>
      </c>
      <c r="J39" s="178">
        <f>RES_hhdet_in_emih!J39/RES_summary!J$21</f>
        <v>2.3458512580561819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2.2958513810973709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2.1740990360308232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2.4801794907616421</v>
      </c>
      <c r="D40" s="177">
        <f>RES_hhdet_in_emih!D40/RES_summary!D$21</f>
        <v>2.4291645376421527</v>
      </c>
      <c r="E40" s="177">
        <f>RES_hhdet_in_emih!E40/RES_summary!E$21</f>
        <v>0</v>
      </c>
      <c r="F40" s="177">
        <f>RES_hhdet_in_emih!F40/RES_summary!F$21</f>
        <v>2.468304709692287</v>
      </c>
      <c r="G40" s="177">
        <f>RES_hhdet_in_emih!G40/RES_summary!G$21</f>
        <v>0</v>
      </c>
      <c r="H40" s="177">
        <f>RES_hhdet_in_emih!H40/RES_summary!H$21</f>
        <v>2.4119630584890448</v>
      </c>
      <c r="I40" s="177">
        <f>RES_hhdet_in_emih!I40/RES_summary!I$21</f>
        <v>2.3858573007329715</v>
      </c>
      <c r="J40" s="177">
        <f>RES_hhdet_in_emih!J40/RES_summary!J$21</f>
        <v>2.3458512580561819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2.2958513810973709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2.1740990360308232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41.798881171328503</v>
      </c>
      <c r="D43" s="184">
        <f>RES_hhdet_in_emih!D43/RES_summary!D$21</f>
        <v>36.20996860430197</v>
      </c>
      <c r="E43" s="184">
        <f>RES_hhdet_in_emih!E43/RES_summary!E$21</f>
        <v>43.168663048378434</v>
      </c>
      <c r="F43" s="184">
        <f>RES_hhdet_in_emih!F43/RES_summary!F$21</f>
        <v>41.316923681926532</v>
      </c>
      <c r="G43" s="184">
        <f>RES_hhdet_in_emih!G43/RES_summary!G$21</f>
        <v>43.455089428310188</v>
      </c>
      <c r="H43" s="184">
        <f>RES_hhdet_in_emih!H43/RES_summary!H$21</f>
        <v>36.357427367183554</v>
      </c>
      <c r="I43" s="184">
        <f>RES_hhdet_in_emih!I43/RES_summary!I$21</f>
        <v>30.089258883471786</v>
      </c>
      <c r="J43" s="184">
        <f>RES_hhdet_in_emih!J43/RES_summary!J$21</f>
        <v>39.572621213270416</v>
      </c>
      <c r="K43" s="184">
        <f>RES_hhdet_in_emih!K43/RES_summary!K$21</f>
        <v>28.398213240098773</v>
      </c>
      <c r="L43" s="184">
        <f>RES_hhdet_in_emih!L43/RES_summary!L$21</f>
        <v>35.088918406014933</v>
      </c>
      <c r="M43" s="184">
        <f>RES_hhdet_in_emih!M43/RES_summary!M$21</f>
        <v>30.326971769127557</v>
      </c>
      <c r="N43" s="184">
        <f>RES_hhdet_in_emih!N43/RES_summary!N$21</f>
        <v>29.279361206058713</v>
      </c>
      <c r="O43" s="184">
        <f>RES_hhdet_in_emih!O43/RES_summary!O$21</f>
        <v>32.270378668471835</v>
      </c>
      <c r="P43" s="184">
        <f>RES_hhdet_in_emih!P43/RES_summary!P$21</f>
        <v>27.28767126200438</v>
      </c>
      <c r="Q43" s="184">
        <f>RES_hhdet_in_emih!Q43/RES_summary!Q$21</f>
        <v>31.33547432488875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38.900794428648524</v>
      </c>
      <c r="D44" s="178">
        <f>RES_hhdet_in_emih!D44/RES_summary!D$21</f>
        <v>33.32489225663948</v>
      </c>
      <c r="E44" s="178">
        <f>RES_hhdet_in_emih!E44/RES_summary!E$21</f>
        <v>37.749357652263207</v>
      </c>
      <c r="F44" s="178">
        <f>RES_hhdet_in_emih!F44/RES_summary!F$21</f>
        <v>37.653714515611512</v>
      </c>
      <c r="G44" s="178">
        <f>RES_hhdet_in_emih!G44/RES_summary!G$21</f>
        <v>37.314542597206668</v>
      </c>
      <c r="H44" s="178">
        <f>RES_hhdet_in_emih!H44/RES_summary!H$21</f>
        <v>31.991523513557702</v>
      </c>
      <c r="I44" s="178">
        <f>RES_hhdet_in_emih!I44/RES_summary!I$21</f>
        <v>26.348764020701545</v>
      </c>
      <c r="J44" s="178">
        <f>RES_hhdet_in_emih!J44/RES_summary!J$21</f>
        <v>33.775889795202914</v>
      </c>
      <c r="K44" s="178">
        <f>RES_hhdet_in_emih!K44/RES_summary!K$21</f>
        <v>28.398213240098773</v>
      </c>
      <c r="L44" s="178">
        <f>RES_hhdet_in_emih!L44/RES_summary!L$21</f>
        <v>31.722533419180621</v>
      </c>
      <c r="M44" s="178">
        <f>RES_hhdet_in_emih!M44/RES_summary!M$21</f>
        <v>25.567043969868642</v>
      </c>
      <c r="N44" s="178">
        <f>RES_hhdet_in_emih!N44/RES_summary!N$21</f>
        <v>25.735523626261948</v>
      </c>
      <c r="O44" s="178">
        <f>RES_hhdet_in_emih!O44/RES_summary!O$21</f>
        <v>28.506905113201167</v>
      </c>
      <c r="P44" s="178">
        <f>RES_hhdet_in_emih!P44/RES_summary!P$21</f>
        <v>22.162247246893216</v>
      </c>
      <c r="Q44" s="178">
        <f>RES_hhdet_in_emih!Q44/RES_summary!Q$21</f>
        <v>26.330985725881121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38.900794428648524</v>
      </c>
      <c r="D45" s="177">
        <f>RES_hhdet_in_emih!D45/RES_summary!D$21</f>
        <v>33.32489225663948</v>
      </c>
      <c r="E45" s="177">
        <f>RES_hhdet_in_emih!E45/RES_summary!E$21</f>
        <v>37.749357652263207</v>
      </c>
      <c r="F45" s="177">
        <f>RES_hhdet_in_emih!F45/RES_summary!F$21</f>
        <v>37.653714515611512</v>
      </c>
      <c r="G45" s="177">
        <f>RES_hhdet_in_emih!G45/RES_summary!G$21</f>
        <v>37.314542597206668</v>
      </c>
      <c r="H45" s="177">
        <f>RES_hhdet_in_emih!H45/RES_summary!H$21</f>
        <v>31.991523513557702</v>
      </c>
      <c r="I45" s="177">
        <f>RES_hhdet_in_emih!I45/RES_summary!I$21</f>
        <v>26.348764020701545</v>
      </c>
      <c r="J45" s="177">
        <f>RES_hhdet_in_emih!J45/RES_summary!J$21</f>
        <v>33.775889795202914</v>
      </c>
      <c r="K45" s="177">
        <f>RES_hhdet_in_emih!K45/RES_summary!K$21</f>
        <v>28.398213240098773</v>
      </c>
      <c r="L45" s="177">
        <f>RES_hhdet_in_emih!L45/RES_summary!L$21</f>
        <v>31.722533419180621</v>
      </c>
      <c r="M45" s="177">
        <f>RES_hhdet_in_emih!M45/RES_summary!M$21</f>
        <v>25.567043969868642</v>
      </c>
      <c r="N45" s="177">
        <f>RES_hhdet_in_emih!N45/RES_summary!N$21</f>
        <v>25.735523626261948</v>
      </c>
      <c r="O45" s="177">
        <f>RES_hhdet_in_emih!O45/RES_summary!O$21</f>
        <v>28.506905113201167</v>
      </c>
      <c r="P45" s="177">
        <f>RES_hhdet_in_emih!P45/RES_summary!P$21</f>
        <v>22.162247246893216</v>
      </c>
      <c r="Q45" s="177">
        <f>RES_hhdet_in_emih!Q45/RES_summary!Q$21</f>
        <v>26.330985725881121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2.8980867426799821</v>
      </c>
      <c r="D49" s="178">
        <f>RES_hhdet_in_emih!D49/RES_summary!D$21</f>
        <v>2.8850763476624883</v>
      </c>
      <c r="E49" s="178">
        <f>RES_hhdet_in_emih!E49/RES_summary!E$21</f>
        <v>5.4193053961152211</v>
      </c>
      <c r="F49" s="178">
        <f>RES_hhdet_in_emih!F49/RES_summary!F$21</f>
        <v>3.6632091663150197</v>
      </c>
      <c r="G49" s="178">
        <f>RES_hhdet_in_emih!G49/RES_summary!G$21</f>
        <v>6.140546831103519</v>
      </c>
      <c r="H49" s="178">
        <f>RES_hhdet_in_emih!H49/RES_summary!H$21</f>
        <v>4.3659038536258468</v>
      </c>
      <c r="I49" s="178">
        <f>RES_hhdet_in_emih!I49/RES_summary!I$21</f>
        <v>3.7404948627702392</v>
      </c>
      <c r="J49" s="178">
        <f>RES_hhdet_in_emih!J49/RES_summary!J$21</f>
        <v>5.7967314180675071</v>
      </c>
      <c r="K49" s="178">
        <f>RES_hhdet_in_emih!K49/RES_summary!K$21</f>
        <v>0</v>
      </c>
      <c r="L49" s="178">
        <f>RES_hhdet_in_emih!L49/RES_summary!L$21</f>
        <v>3.3663849868343156</v>
      </c>
      <c r="M49" s="178">
        <f>RES_hhdet_in_emih!M49/RES_summary!M$21</f>
        <v>4.7599277992589144</v>
      </c>
      <c r="N49" s="178">
        <f>RES_hhdet_in_emih!N49/RES_summary!N$21</f>
        <v>3.5438375797967674</v>
      </c>
      <c r="O49" s="178">
        <f>RES_hhdet_in_emih!O49/RES_summary!O$21</f>
        <v>3.7634735552706688</v>
      </c>
      <c r="P49" s="178">
        <f>RES_hhdet_in_emih!P49/RES_summary!P$21</f>
        <v>5.1254240151111627</v>
      </c>
      <c r="Q49" s="178">
        <f>RES_hhdet_in_emih!Q49/RES_summary!Q$21</f>
        <v>5.0044885990076278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6.5783382085866711</v>
      </c>
      <c r="D50" s="183">
        <f>RES_hhdet_in_emih!D50/RES_summary!D$21</f>
        <v>6.2740284735186798</v>
      </c>
      <c r="E50" s="183">
        <f>RES_hhdet_in_emih!E50/RES_summary!E$21</f>
        <v>6.4776187162865408</v>
      </c>
      <c r="F50" s="183">
        <f>RES_hhdet_in_emih!F50/RES_summary!F$21</f>
        <v>6.2864187374645439</v>
      </c>
      <c r="G50" s="183">
        <f>RES_hhdet_in_emih!G50/RES_summary!G$21</f>
        <v>6.1727333167032725</v>
      </c>
      <c r="H50" s="183">
        <f>RES_hhdet_in_emih!H50/RES_summary!H$21</f>
        <v>6.2992395406695785</v>
      </c>
      <c r="I50" s="183">
        <f>RES_hhdet_in_emih!I50/RES_summary!I$21</f>
        <v>5.8896616519127916</v>
      </c>
      <c r="J50" s="183">
        <f>RES_hhdet_in_emih!J50/RES_summary!J$21</f>
        <v>6.2078211325236898</v>
      </c>
      <c r="K50" s="183">
        <f>RES_hhdet_in_emih!K50/RES_summary!K$21</f>
        <v>0</v>
      </c>
      <c r="L50" s="183">
        <f>RES_hhdet_in_emih!L50/RES_summary!L$21</f>
        <v>5.8669158921454869</v>
      </c>
      <c r="M50" s="183">
        <f>RES_hhdet_in_emih!M50/RES_summary!M$21</f>
        <v>6.0086608723518564</v>
      </c>
      <c r="N50" s="183">
        <f>RES_hhdet_in_emih!N50/RES_summary!N$21</f>
        <v>5.7409294528219075</v>
      </c>
      <c r="O50" s="183">
        <f>RES_hhdet_in_emih!O50/RES_summary!O$21</f>
        <v>5.7312971867150475</v>
      </c>
      <c r="P50" s="183">
        <f>RES_hhdet_in_emih!P50/RES_summary!P$21</f>
        <v>5.7710505678032806</v>
      </c>
      <c r="Q50" s="183">
        <f>RES_hhdet_in_emih!Q50/RES_summary!Q$21</f>
        <v>5.7042406953023415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4.4548165539400717</v>
      </c>
      <c r="D51" s="183">
        <f>RES_hhdet_in_emih!D51/RES_summary!D$21</f>
        <v>4.256300548002951</v>
      </c>
      <c r="E51" s="183">
        <f>RES_hhdet_in_emih!E51/RES_summary!E$21</f>
        <v>4.4411384655839052</v>
      </c>
      <c r="F51" s="183">
        <f>RES_hhdet_in_emih!F51/RES_summary!F$21</f>
        <v>4.3001471070205755</v>
      </c>
      <c r="G51" s="183">
        <f>RES_hhdet_in_emih!G51/RES_summary!G$21</f>
        <v>4.2110594450864687</v>
      </c>
      <c r="H51" s="183">
        <f>RES_hhdet_in_emih!H51/RES_summary!H$21</f>
        <v>4.3162776596079668</v>
      </c>
      <c r="I51" s="183">
        <f>RES_hhdet_in_emih!I51/RES_summary!I$21</f>
        <v>4.029449871243469</v>
      </c>
      <c r="J51" s="183">
        <f>RES_hhdet_in_emih!J51/RES_summary!J$21</f>
        <v>4.2433033180847364</v>
      </c>
      <c r="K51" s="183">
        <f>RES_hhdet_in_emih!K51/RES_summary!K$21</f>
        <v>0</v>
      </c>
      <c r="L51" s="183">
        <f>RES_hhdet_in_emih!L51/RES_summary!L$21</f>
        <v>3.9959644686510378</v>
      </c>
      <c r="M51" s="183">
        <f>RES_hhdet_in_emih!M51/RES_summary!M$21</f>
        <v>4.100769748048597</v>
      </c>
      <c r="N51" s="183">
        <f>RES_hhdet_in_emih!N51/RES_summary!N$21</f>
        <v>3.8765211903775065</v>
      </c>
      <c r="O51" s="183">
        <f>RES_hhdet_in_emih!O51/RES_summary!O$21</f>
        <v>3.8564403674887147</v>
      </c>
      <c r="P51" s="183">
        <f>RES_hhdet_in_emih!P51/RES_summary!P$21</f>
        <v>3.8614600663383181</v>
      </c>
      <c r="Q51" s="183">
        <f>RES_hhdet_in_emih!Q51/RES_summary!Q$21</f>
        <v>3.7881150624524684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4.4548165539400717</v>
      </c>
      <c r="D52" s="182">
        <f>RES_hhdet_in_emih!D52/RES_summary!D$21</f>
        <v>4.256300548002951</v>
      </c>
      <c r="E52" s="182">
        <f>RES_hhdet_in_emih!E52/RES_summary!E$21</f>
        <v>4.4411384655839052</v>
      </c>
      <c r="F52" s="182">
        <f>RES_hhdet_in_emih!F52/RES_summary!F$21</f>
        <v>4.3001471070205755</v>
      </c>
      <c r="G52" s="182">
        <f>RES_hhdet_in_emih!G52/RES_summary!G$21</f>
        <v>4.2110594450864687</v>
      </c>
      <c r="H52" s="182">
        <f>RES_hhdet_in_emih!H52/RES_summary!H$21</f>
        <v>4.3162776596079668</v>
      </c>
      <c r="I52" s="182">
        <f>RES_hhdet_in_emih!I52/RES_summary!I$21</f>
        <v>4.029449871243469</v>
      </c>
      <c r="J52" s="182">
        <f>RES_hhdet_in_emih!J52/RES_summary!J$21</f>
        <v>4.2433033180847364</v>
      </c>
      <c r="K52" s="182">
        <f>RES_hhdet_in_emih!K52/RES_summary!K$21</f>
        <v>0</v>
      </c>
      <c r="L52" s="182">
        <f>RES_hhdet_in_emih!L52/RES_summary!L$21</f>
        <v>3.9959644686510378</v>
      </c>
      <c r="M52" s="182">
        <f>RES_hhdet_in_emih!M52/RES_summary!M$21</f>
        <v>4.100769748048597</v>
      </c>
      <c r="N52" s="182">
        <f>RES_hhdet_in_emih!N52/RES_summary!N$21</f>
        <v>3.8765211903775065</v>
      </c>
      <c r="O52" s="182">
        <f>RES_hhdet_in_emih!O52/RES_summary!O$21</f>
        <v>3.8564403674887147</v>
      </c>
      <c r="P52" s="182">
        <f>RES_hhdet_in_emih!P52/RES_summary!P$21</f>
        <v>3.8614600663383181</v>
      </c>
      <c r="Q52" s="182">
        <f>RES_hhdet_in_emih!Q52/RES_summary!Q$21</f>
        <v>3.7881150624524684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35.647718522191077</v>
      </c>
      <c r="D62" s="184">
        <f>RES_hhdet_in_emih!D62/RES_summary!D$21</f>
        <v>33.165139459373684</v>
      </c>
      <c r="E62" s="184">
        <f>RES_hhdet_in_emih!E62/RES_summary!E$21</f>
        <v>29.166040063149278</v>
      </c>
      <c r="F62" s="184">
        <f>RES_hhdet_in_emih!F62/RES_summary!F$21</f>
        <v>33.720473979065318</v>
      </c>
      <c r="G62" s="184">
        <f>RES_hhdet_in_emih!G62/RES_summary!G$21</f>
        <v>29.11502695546238</v>
      </c>
      <c r="H62" s="184">
        <f>RES_hhdet_in_emih!H62/RES_summary!H$21</f>
        <v>29.046356603865192</v>
      </c>
      <c r="I62" s="184">
        <f>RES_hhdet_in_emih!I62/RES_summary!I$21</f>
        <v>26.391970536699137</v>
      </c>
      <c r="J62" s="184">
        <f>RES_hhdet_in_emih!J62/RES_summary!J$21</f>
        <v>27.029813424098847</v>
      </c>
      <c r="K62" s="184">
        <f>RES_hhdet_in_emih!K62/RES_summary!K$21</f>
        <v>25.915735961295322</v>
      </c>
      <c r="L62" s="184">
        <f>RES_hhdet_in_emih!L62/RES_summary!L$21</f>
        <v>30.763832199641172</v>
      </c>
      <c r="M62" s="184">
        <f>RES_hhdet_in_emih!M62/RES_summary!M$21</f>
        <v>21.916203662450197</v>
      </c>
      <c r="N62" s="184">
        <f>RES_hhdet_in_emih!N62/RES_summary!N$21</f>
        <v>23.865690987419843</v>
      </c>
      <c r="O62" s="184">
        <f>RES_hhdet_in_emih!O62/RES_summary!O$21</f>
        <v>26.830854010169485</v>
      </c>
      <c r="P62" s="184">
        <f>RES_hhdet_in_emih!P62/RES_summary!P$21</f>
        <v>19.105922002590599</v>
      </c>
      <c r="Q62" s="184">
        <f>RES_hhdet_in_emih!Q62/RES_summary!Q$21</f>
        <v>23.62988128626478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28.895569959233949</v>
      </c>
      <c r="D63" s="178">
        <f>RES_hhdet_in_emih!D63/RES_summary!D$21</f>
        <v>26.531166530960796</v>
      </c>
      <c r="E63" s="178">
        <f>RES_hhdet_in_emih!E63/RES_summary!E$21</f>
        <v>26.887320764236179</v>
      </c>
      <c r="F63" s="178">
        <f>RES_hhdet_in_emih!F63/RES_summary!F$21</f>
        <v>28.125190339733361</v>
      </c>
      <c r="G63" s="178">
        <f>RES_hhdet_in_emih!G63/RES_summary!G$21</f>
        <v>25.629523376450614</v>
      </c>
      <c r="H63" s="178">
        <f>RES_hhdet_in_emih!H63/RES_summary!H$21</f>
        <v>22.862533687708659</v>
      </c>
      <c r="I63" s="178">
        <f>RES_hhdet_in_emih!I63/RES_summary!I$21</f>
        <v>21.086574337471948</v>
      </c>
      <c r="J63" s="178">
        <f>RES_hhdet_in_emih!J63/RES_summary!J$21</f>
        <v>21.51365039644303</v>
      </c>
      <c r="K63" s="178">
        <f>RES_hhdet_in_emih!K63/RES_summary!K$21</f>
        <v>20.537709251795004</v>
      </c>
      <c r="L63" s="178">
        <f>RES_hhdet_in_emih!L63/RES_summary!L$21</f>
        <v>24.835900015863139</v>
      </c>
      <c r="M63" s="178">
        <f>RES_hhdet_in_emih!M63/RES_summary!M$21</f>
        <v>17.865886031723516</v>
      </c>
      <c r="N63" s="178">
        <f>RES_hhdet_in_emih!N63/RES_summary!N$21</f>
        <v>19.247060226037039</v>
      </c>
      <c r="O63" s="178">
        <f>RES_hhdet_in_emih!O63/RES_summary!O$21</f>
        <v>21.66006419769656</v>
      </c>
      <c r="P63" s="178">
        <f>RES_hhdet_in_emih!P63/RES_summary!P$21</f>
        <v>15.868822047662373</v>
      </c>
      <c r="Q63" s="178">
        <f>RES_hhdet_in_emih!Q63/RES_summary!Q$21</f>
        <v>18.297984208068048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28.895569959233949</v>
      </c>
      <c r="D64" s="177">
        <f>RES_hhdet_in_emih!D64/RES_summary!D$21</f>
        <v>26.531166530960796</v>
      </c>
      <c r="E64" s="177">
        <f>RES_hhdet_in_emih!E64/RES_summary!E$21</f>
        <v>26.887320764236179</v>
      </c>
      <c r="F64" s="177">
        <f>RES_hhdet_in_emih!F64/RES_summary!F$21</f>
        <v>28.125190339733361</v>
      </c>
      <c r="G64" s="177">
        <f>RES_hhdet_in_emih!G64/RES_summary!G$21</f>
        <v>25.629523376450614</v>
      </c>
      <c r="H64" s="177">
        <f>RES_hhdet_in_emih!H64/RES_summary!H$21</f>
        <v>22.862533687708659</v>
      </c>
      <c r="I64" s="177">
        <f>RES_hhdet_in_emih!I64/RES_summary!I$21</f>
        <v>21.086574337471948</v>
      </c>
      <c r="J64" s="177">
        <f>RES_hhdet_in_emih!J64/RES_summary!J$21</f>
        <v>21.51365039644303</v>
      </c>
      <c r="K64" s="177">
        <f>RES_hhdet_in_emih!K64/RES_summary!K$21</f>
        <v>20.537709251795004</v>
      </c>
      <c r="L64" s="177">
        <f>RES_hhdet_in_emih!L64/RES_summary!L$21</f>
        <v>24.835900015863139</v>
      </c>
      <c r="M64" s="177">
        <f>RES_hhdet_in_emih!M64/RES_summary!M$21</f>
        <v>17.865886031723516</v>
      </c>
      <c r="N64" s="177">
        <f>RES_hhdet_in_emih!N64/RES_summary!N$21</f>
        <v>19.247060226037039</v>
      </c>
      <c r="O64" s="177">
        <f>RES_hhdet_in_emih!O64/RES_summary!O$21</f>
        <v>21.66006419769656</v>
      </c>
      <c r="P64" s="177">
        <f>RES_hhdet_in_emih!P64/RES_summary!P$21</f>
        <v>15.868822047662373</v>
      </c>
      <c r="Q64" s="177">
        <f>RES_hhdet_in_emih!Q64/RES_summary!Q$21</f>
        <v>18.297984208068048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4.7269657828214422</v>
      </c>
      <c r="D68" s="178">
        <f>RES_hhdet_in_emih!D68/RES_summary!D$21</f>
        <v>4.6708178296483407</v>
      </c>
      <c r="E68" s="178">
        <f>RES_hhdet_in_emih!E68/RES_summary!E$21</f>
        <v>1.448640346979827</v>
      </c>
      <c r="F68" s="178">
        <f>RES_hhdet_in_emih!F68/RES_summary!F$21</f>
        <v>4.0570793053904604</v>
      </c>
      <c r="G68" s="178">
        <f>RES_hhdet_in_emih!G68/RES_summary!G$21</f>
        <v>2.4394399564735951</v>
      </c>
      <c r="H68" s="178">
        <f>RES_hhdet_in_emih!H68/RES_summary!H$21</f>
        <v>4.2636667273430024</v>
      </c>
      <c r="I68" s="178">
        <f>RES_hhdet_in_emih!I68/RES_summary!I$21</f>
        <v>3.3653996370617527</v>
      </c>
      <c r="J68" s="178">
        <f>RES_hhdet_in_emih!J68/RES_summary!J$21</f>
        <v>3.9448040929235049</v>
      </c>
      <c r="K68" s="178">
        <f>RES_hhdet_in_emih!K68/RES_summary!K$21</f>
        <v>3.5780740456431177</v>
      </c>
      <c r="L68" s="178">
        <f>RES_hhdet_in_emih!L68/RES_summary!L$21</f>
        <v>4.0077086374442379</v>
      </c>
      <c r="M68" s="178">
        <f>RES_hhdet_in_emih!M68/RES_summary!M$21</f>
        <v>2.2288035363937699</v>
      </c>
      <c r="N68" s="178">
        <f>RES_hhdet_in_emih!N68/RES_summary!N$21</f>
        <v>3.3442387241932527</v>
      </c>
      <c r="O68" s="178">
        <f>RES_hhdet_in_emih!O68/RES_summary!O$21</f>
        <v>3.4274430612637321</v>
      </c>
      <c r="P68" s="178">
        <f>RES_hhdet_in_emih!P68/RES_summary!P$21</f>
        <v>1.4364981295588204</v>
      </c>
      <c r="Q68" s="178">
        <f>RES_hhdet_in_emih!Q68/RES_summary!Q$21</f>
        <v>3.4930327573413726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4.8720826866243723</v>
      </c>
      <c r="D69" s="183">
        <f>RES_hhdet_in_emih!D69/RES_summary!D$21</f>
        <v>4.7507380810858262</v>
      </c>
      <c r="E69" s="183">
        <f>RES_hhdet_in_emih!E69/RES_summary!E$21</f>
        <v>4.654062025924226</v>
      </c>
      <c r="F69" s="183">
        <f>RES_hhdet_in_emih!F69/RES_summary!F$21</f>
        <v>4.5806827649471575</v>
      </c>
      <c r="G69" s="183">
        <f>RES_hhdet_in_emih!G69/RES_summary!G$21</f>
        <v>4.4883784514655645</v>
      </c>
      <c r="H69" s="183">
        <f>RES_hhdet_in_emih!H69/RES_summary!H$21</f>
        <v>4.4262528152932719</v>
      </c>
      <c r="I69" s="183">
        <f>RES_hhdet_in_emih!I69/RES_summary!I$21</f>
        <v>4.5177547612398898</v>
      </c>
      <c r="J69" s="183">
        <f>RES_hhdet_in_emih!J69/RES_summary!J$21</f>
        <v>4.187202741050144</v>
      </c>
      <c r="K69" s="183">
        <f>RES_hhdet_in_emih!K69/RES_summary!K$21</f>
        <v>4.2784673100953743</v>
      </c>
      <c r="L69" s="183">
        <f>RES_hhdet_in_emih!L69/RES_summary!L$21</f>
        <v>4.3671795475142083</v>
      </c>
      <c r="M69" s="183">
        <f>RES_hhdet_in_emih!M69/RES_summary!M$21</f>
        <v>4.0964124074429353</v>
      </c>
      <c r="N69" s="183">
        <f>RES_hhdet_in_emih!N69/RES_summary!N$21</f>
        <v>4.1609032563197514</v>
      </c>
      <c r="O69" s="183">
        <f>RES_hhdet_in_emih!O69/RES_summary!O$21</f>
        <v>4.1489325550388667</v>
      </c>
      <c r="P69" s="183">
        <f>RES_hhdet_in_emih!P69/RES_summary!P$21</f>
        <v>4.104455399593645</v>
      </c>
      <c r="Q69" s="183">
        <f>RES_hhdet_in_emih!Q69/RES_summary!Q$21</f>
        <v>4.0268306967118752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3.2249739972479432</v>
      </c>
      <c r="D70" s="183">
        <f>RES_hhdet_in_emih!D70/RES_summary!D$21</f>
        <v>3.151641550450567</v>
      </c>
      <c r="E70" s="183">
        <f>RES_hhdet_in_emih!E70/RES_summary!E$21</f>
        <v>3.0968705467141837</v>
      </c>
      <c r="F70" s="183">
        <f>RES_hhdet_in_emih!F70/RES_summary!F$21</f>
        <v>3.0486644624735462</v>
      </c>
      <c r="G70" s="183">
        <f>RES_hhdet_in_emih!G70/RES_summary!G$21</f>
        <v>2.9810250130554583</v>
      </c>
      <c r="H70" s="183">
        <f>RES_hhdet_in_emih!H70/RES_summary!H$21</f>
        <v>2.946024808067313</v>
      </c>
      <c r="I70" s="183">
        <f>RES_hhdet_in_emih!I70/RES_summary!I$21</f>
        <v>3.0279310185775086</v>
      </c>
      <c r="J70" s="183">
        <f>RES_hhdet_in_emih!J70/RES_summary!J$21</f>
        <v>2.7890742543660672</v>
      </c>
      <c r="K70" s="183">
        <f>RES_hhdet_in_emih!K70/RES_summary!K$21</f>
        <v>2.8744791384353103</v>
      </c>
      <c r="L70" s="183">
        <f>RES_hhdet_in_emih!L70/RES_summary!L$21</f>
        <v>2.9326349333185266</v>
      </c>
      <c r="M70" s="183">
        <f>RES_hhdet_in_emih!M70/RES_summary!M$21</f>
        <v>2.7413330722233153</v>
      </c>
      <c r="N70" s="183">
        <f>RES_hhdet_in_emih!N70/RES_summary!N$21</f>
        <v>2.7857973950647064</v>
      </c>
      <c r="O70" s="183">
        <f>RES_hhdet_in_emih!O70/RES_summary!O$21</f>
        <v>2.7786656006182415</v>
      </c>
      <c r="P70" s="183">
        <f>RES_hhdet_in_emih!P70/RES_summary!P$21</f>
        <v>2.7438043035230457</v>
      </c>
      <c r="Q70" s="183">
        <f>RES_hhdet_in_emih!Q70/RES_summary!Q$21</f>
        <v>2.6879953498413851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3.2249739972479432</v>
      </c>
      <c r="D71" s="182">
        <f>RES_hhdet_in_emih!D71/RES_summary!D$21</f>
        <v>3.151641550450567</v>
      </c>
      <c r="E71" s="182">
        <f>RES_hhdet_in_emih!E71/RES_summary!E$21</f>
        <v>3.0968705467141837</v>
      </c>
      <c r="F71" s="182">
        <f>RES_hhdet_in_emih!F71/RES_summary!F$21</f>
        <v>3.0486644624735462</v>
      </c>
      <c r="G71" s="182">
        <f>RES_hhdet_in_emih!G71/RES_summary!G$21</f>
        <v>2.9810250130554583</v>
      </c>
      <c r="H71" s="182">
        <f>RES_hhdet_in_emih!H71/RES_summary!H$21</f>
        <v>2.946024808067313</v>
      </c>
      <c r="I71" s="182">
        <f>RES_hhdet_in_emih!I71/RES_summary!I$21</f>
        <v>3.0279310185775086</v>
      </c>
      <c r="J71" s="182">
        <f>RES_hhdet_in_emih!J71/RES_summary!J$21</f>
        <v>2.7890742543660672</v>
      </c>
      <c r="K71" s="182">
        <f>RES_hhdet_in_emih!K71/RES_summary!K$21</f>
        <v>2.8744791384353103</v>
      </c>
      <c r="L71" s="182">
        <f>RES_hhdet_in_emih!L71/RES_summary!L$21</f>
        <v>2.9326349333185266</v>
      </c>
      <c r="M71" s="182">
        <f>RES_hhdet_in_emih!M71/RES_summary!M$21</f>
        <v>2.7413330722233153</v>
      </c>
      <c r="N71" s="182">
        <f>RES_hhdet_in_emih!N71/RES_summary!N$21</f>
        <v>2.7857973950647064</v>
      </c>
      <c r="O71" s="182">
        <f>RES_hhdet_in_emih!O71/RES_summary!O$21</f>
        <v>2.7786656006182415</v>
      </c>
      <c r="P71" s="182">
        <f>RES_hhdet_in_emih!P71/RES_summary!P$21</f>
        <v>2.7438043035230457</v>
      </c>
      <c r="Q71" s="182">
        <f>RES_hhdet_in_emih!Q71/RES_summary!Q$21</f>
        <v>2.6879953498413851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2.025182780135681</v>
      </c>
      <c r="D77" s="178">
        <f>RES_hhdet_in_emih!D77/RES_summary!D$21</f>
        <v>1.9631550987645521</v>
      </c>
      <c r="E77" s="178">
        <f>RES_hhdet_in_emih!E77/RES_summary!E$21</f>
        <v>0.83007895193327152</v>
      </c>
      <c r="F77" s="178">
        <f>RES_hhdet_in_emih!F77/RES_summary!F$21</f>
        <v>1.5382043339414972</v>
      </c>
      <c r="G77" s="178">
        <f>RES_hhdet_in_emih!G77/RES_summary!G$21</f>
        <v>1.0460636225381721</v>
      </c>
      <c r="H77" s="178">
        <f>RES_hhdet_in_emih!H77/RES_summary!H$21</f>
        <v>1.9201561888135308</v>
      </c>
      <c r="I77" s="178">
        <f>RES_hhdet_in_emih!I77/RES_summary!I$21</f>
        <v>1.9399965621654387</v>
      </c>
      <c r="J77" s="178">
        <f>RES_hhdet_in_emih!J77/RES_summary!J$21</f>
        <v>1.5713589347323129</v>
      </c>
      <c r="K77" s="178">
        <f>RES_hhdet_in_emih!K77/RES_summary!K$21</f>
        <v>1.7999526638571983</v>
      </c>
      <c r="L77" s="178">
        <f>RES_hhdet_in_emih!L77/RES_summary!L$21</f>
        <v>1.9202235463337929</v>
      </c>
      <c r="M77" s="178">
        <f>RES_hhdet_in_emih!M77/RES_summary!M$21</f>
        <v>1.8215140943329096</v>
      </c>
      <c r="N77" s="178">
        <f>RES_hhdet_in_emih!N77/RES_summary!N$21</f>
        <v>1.2743920371895507</v>
      </c>
      <c r="O77" s="178">
        <f>RES_hhdet_in_emih!O77/RES_summary!O$21</f>
        <v>1.7433467512091907</v>
      </c>
      <c r="P77" s="178">
        <f>RES_hhdet_in_emih!P77/RES_summary!P$21</f>
        <v>1.8006018253694076</v>
      </c>
      <c r="Q77" s="178">
        <f>RES_hhdet_in_emih!Q77/RES_summary!Q$21</f>
        <v>1.8388643208553626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2.025182780135681</v>
      </c>
      <c r="D78" s="177">
        <f>RES_hhdet_in_emih!D78/RES_summary!D$21</f>
        <v>1.9631550987645521</v>
      </c>
      <c r="E78" s="177">
        <f>RES_hhdet_in_emih!E78/RES_summary!E$21</f>
        <v>1.913090152528963</v>
      </c>
      <c r="F78" s="177">
        <f>RES_hhdet_in_emih!F78/RES_summary!F$21</f>
        <v>1.9324562814850756</v>
      </c>
      <c r="G78" s="177">
        <f>RES_hhdet_in_emih!G78/RES_summary!G$21</f>
        <v>1.9123818637270389</v>
      </c>
      <c r="H78" s="177">
        <f>RES_hhdet_in_emih!H78/RES_summary!H$21</f>
        <v>1.9201561888135308</v>
      </c>
      <c r="I78" s="177">
        <f>RES_hhdet_in_emih!I78/RES_summary!I$21</f>
        <v>1.9399965621654387</v>
      </c>
      <c r="J78" s="177">
        <f>RES_hhdet_in_emih!J78/RES_summary!J$21</f>
        <v>1.8125648794013125</v>
      </c>
      <c r="K78" s="177">
        <f>RES_hhdet_in_emih!K78/RES_summary!K$21</f>
        <v>1.8803919792190089</v>
      </c>
      <c r="L78" s="177">
        <f>RES_hhdet_in_emih!L78/RES_summary!L$21</f>
        <v>1.9202235463337929</v>
      </c>
      <c r="M78" s="177">
        <f>RES_hhdet_in_emih!M78/RES_summary!M$21</f>
        <v>1.8215140943329096</v>
      </c>
      <c r="N78" s="177">
        <f>RES_hhdet_in_emih!N78/RES_summary!N$21</f>
        <v>1.837205443429494</v>
      </c>
      <c r="O78" s="177">
        <f>RES_hhdet_in_emih!O78/RES_summary!O$21</f>
        <v>1.8308659269793264</v>
      </c>
      <c r="P78" s="177">
        <f>RES_hhdet_in_emih!P78/RES_summary!P$21</f>
        <v>1.8006018253694076</v>
      </c>
      <c r="Q78" s="177">
        <f>RES_hhdet_in_emih!Q78/RES_summary!Q$21</f>
        <v>1.8388643208553626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105030</v>
      </c>
      <c r="C5" s="151">
        <f>RES_hhdet_num!C$3</f>
        <v>104849</v>
      </c>
      <c r="D5" s="151">
        <f>RES_hhdet_num!D$3</f>
        <v>104175.00000000001</v>
      </c>
      <c r="E5" s="151">
        <f>RES_hhdet_num!E$3</f>
        <v>70751</v>
      </c>
      <c r="F5" s="151">
        <f>RES_hhdet_num!F$3</f>
        <v>60024</v>
      </c>
      <c r="G5" s="151">
        <f>RES_hhdet_num!G$3</f>
        <v>62011</v>
      </c>
      <c r="H5" s="151">
        <f>RES_hhdet_num!H$3</f>
        <v>67147</v>
      </c>
      <c r="I5" s="151">
        <f>RES_hhdet_num!I$3</f>
        <v>68599</v>
      </c>
      <c r="J5" s="151">
        <f>RES_hhdet_num!J$3</f>
        <v>82236</v>
      </c>
      <c r="K5" s="151">
        <f>RES_hhdet_num!K$3</f>
        <v>89514.999999999956</v>
      </c>
      <c r="L5" s="151">
        <f>RES_hhdet_num!L$3</f>
        <v>76978.999999999971</v>
      </c>
      <c r="M5" s="151">
        <f>RES_hhdet_num!M$3</f>
        <v>76271.999999999985</v>
      </c>
      <c r="N5" s="151">
        <f>RES_hhdet_num!N$3</f>
        <v>71614</v>
      </c>
      <c r="O5" s="151">
        <f>RES_hhdet_num!O$3</f>
        <v>71470.999999999971</v>
      </c>
      <c r="P5" s="151">
        <f>RES_hhdet_num!P$3</f>
        <v>70865.999999999956</v>
      </c>
      <c r="Q5" s="151">
        <f>RES_hhdet_num!Q$3</f>
        <v>62905.999999999935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105030</v>
      </c>
      <c r="C7" s="67">
        <f>RES_hhdet_num!C$5</f>
        <v>104849</v>
      </c>
      <c r="D7" s="67">
        <f>RES_hhdet_num!D$5</f>
        <v>104175.00000000001</v>
      </c>
      <c r="E7" s="67">
        <f>RES_hhdet_num!E$5</f>
        <v>70751</v>
      </c>
      <c r="F7" s="67">
        <f>RES_hhdet_num!F$5</f>
        <v>60024</v>
      </c>
      <c r="G7" s="67">
        <f>RES_hhdet_num!G$5</f>
        <v>62011</v>
      </c>
      <c r="H7" s="67">
        <f>RES_hhdet_num!H$5</f>
        <v>67147</v>
      </c>
      <c r="I7" s="67">
        <f>RES_hhdet_num!I$5</f>
        <v>68599</v>
      </c>
      <c r="J7" s="67">
        <f>RES_hhdet_num!J$5</f>
        <v>82236</v>
      </c>
      <c r="K7" s="67">
        <f>RES_hhdet_num!K$5</f>
        <v>89514.999999999956</v>
      </c>
      <c r="L7" s="67">
        <f>RES_hhdet_num!L$5</f>
        <v>76978.999999999971</v>
      </c>
      <c r="M7" s="67">
        <f>RES_hhdet_num!M$5</f>
        <v>76271.999999999985</v>
      </c>
      <c r="N7" s="67">
        <f>RES_hhdet_num!N$5</f>
        <v>71614</v>
      </c>
      <c r="O7" s="67">
        <f>RES_hhdet_num!O$5</f>
        <v>71470.999999999971</v>
      </c>
      <c r="P7" s="67">
        <f>RES_hhdet_num!P$5</f>
        <v>70865.999999999956</v>
      </c>
      <c r="Q7" s="67">
        <f>RES_hhdet_num!Q$5</f>
        <v>62905.999999999935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501</v>
      </c>
      <c r="C9" s="67">
        <f>RES_hhdet_num!C$8</f>
        <v>640</v>
      </c>
      <c r="D9" s="67">
        <f>RES_hhdet_num!D$8</f>
        <v>758</v>
      </c>
      <c r="E9" s="67">
        <f>RES_hhdet_num!E$8</f>
        <v>578</v>
      </c>
      <c r="F9" s="67">
        <f>RES_hhdet_num!F$8</f>
        <v>541</v>
      </c>
      <c r="G9" s="67">
        <f>RES_hhdet_num!G$8</f>
        <v>629</v>
      </c>
      <c r="H9" s="67">
        <f>RES_hhdet_num!H$8</f>
        <v>749</v>
      </c>
      <c r="I9" s="67">
        <f>RES_hhdet_num!I$8</f>
        <v>844</v>
      </c>
      <c r="J9" s="67">
        <f>RES_hhdet_num!J$8</f>
        <v>1262</v>
      </c>
      <c r="K9" s="67">
        <f>RES_hhdet_num!K$8</f>
        <v>1665.9999999999995</v>
      </c>
      <c r="L9" s="67">
        <f>RES_hhdet_num!L$8</f>
        <v>1693.9999999999995</v>
      </c>
      <c r="M9" s="67">
        <f>RES_hhdet_num!M$8</f>
        <v>1922.9999999999995</v>
      </c>
      <c r="N9" s="67">
        <f>RES_hhdet_num!N$8</f>
        <v>2028.9999999999995</v>
      </c>
      <c r="O9" s="67">
        <f>RES_hhdet_num!O$8</f>
        <v>2118.9999999999991</v>
      </c>
      <c r="P9" s="67">
        <f>RES_hhdet_num!P$8</f>
        <v>2045.9999999999986</v>
      </c>
      <c r="Q9" s="67">
        <f>RES_hhdet_num!Q$8</f>
        <v>1842.999999999998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37884</v>
      </c>
      <c r="C12" s="67">
        <f>RES_hhdet_num!C$11</f>
        <v>37331.999999999993</v>
      </c>
      <c r="D12" s="67">
        <f>RES_hhdet_num!D$11</f>
        <v>36667</v>
      </c>
      <c r="E12" s="67">
        <f>RES_hhdet_num!E$11</f>
        <v>24560</v>
      </c>
      <c r="F12" s="67">
        <f>RES_hhdet_num!F$11</f>
        <v>20602</v>
      </c>
      <c r="G12" s="67">
        <f>RES_hhdet_num!G$11</f>
        <v>21065.000000000004</v>
      </c>
      <c r="H12" s="67">
        <f>RES_hhdet_num!H$11</f>
        <v>22518</v>
      </c>
      <c r="I12" s="67">
        <f>RES_hhdet_num!I$11</f>
        <v>22640</v>
      </c>
      <c r="J12" s="67">
        <f>RES_hhdet_num!J$11</f>
        <v>26733</v>
      </c>
      <c r="K12" s="67">
        <f>RES_hhdet_num!K$11</f>
        <v>28246.999999999993</v>
      </c>
      <c r="L12" s="67">
        <f>RES_hhdet_num!L$11</f>
        <v>23887.999999999989</v>
      </c>
      <c r="M12" s="67">
        <f>RES_hhdet_num!M$11</f>
        <v>23211</v>
      </c>
      <c r="N12" s="67">
        <f>RES_hhdet_num!N$11</f>
        <v>21455</v>
      </c>
      <c r="O12" s="67">
        <f>RES_hhdet_num!O$11</f>
        <v>20887.999999999993</v>
      </c>
      <c r="P12" s="67">
        <f>RES_hhdet_num!P$11</f>
        <v>20316.999999999989</v>
      </c>
      <c r="Q12" s="67">
        <f>RES_hhdet_num!Q$11</f>
        <v>17689.999999999982</v>
      </c>
    </row>
    <row r="13" spans="1:17" ht="12" customHeight="1" x14ac:dyDescent="0.25">
      <c r="A13" s="23" t="s">
        <v>143</v>
      </c>
      <c r="B13" s="67">
        <f>RES_hhdet_num!B$12</f>
        <v>82</v>
      </c>
      <c r="C13" s="67">
        <f>RES_hhdet_num!C$12</f>
        <v>184.99999999999969</v>
      </c>
      <c r="D13" s="67">
        <f>RES_hhdet_num!D$12</f>
        <v>227.99999999999994</v>
      </c>
      <c r="E13" s="67">
        <f>RES_hhdet_num!E$12</f>
        <v>239</v>
      </c>
      <c r="F13" s="67">
        <f>RES_hhdet_num!F$12</f>
        <v>218</v>
      </c>
      <c r="G13" s="67">
        <f>RES_hhdet_num!G$12</f>
        <v>218</v>
      </c>
      <c r="H13" s="67">
        <f>RES_hhdet_num!H$12</f>
        <v>283</v>
      </c>
      <c r="I13" s="67">
        <f>RES_hhdet_num!I$12</f>
        <v>404.00000000000011</v>
      </c>
      <c r="J13" s="67">
        <f>RES_hhdet_num!J$12</f>
        <v>592</v>
      </c>
      <c r="K13" s="67">
        <f>RES_hhdet_num!K$12</f>
        <v>1170.9999999999995</v>
      </c>
      <c r="L13" s="67">
        <f>RES_hhdet_num!L$12</f>
        <v>1129.9999999999993</v>
      </c>
      <c r="M13" s="67">
        <f>RES_hhdet_num!M$12</f>
        <v>1300</v>
      </c>
      <c r="N13" s="67">
        <f>RES_hhdet_num!N$12</f>
        <v>1298.9999999999993</v>
      </c>
      <c r="O13" s="67">
        <f>RES_hhdet_num!O$12</f>
        <v>1561.9999999999991</v>
      </c>
      <c r="P13" s="67">
        <f>RES_hhdet_num!P$12</f>
        <v>1686.9999999999986</v>
      </c>
      <c r="Q13" s="67">
        <f>RES_hhdet_num!Q$12</f>
        <v>1614.9999999999977</v>
      </c>
    </row>
    <row r="14" spans="1:17" ht="12" customHeight="1" x14ac:dyDescent="0.25">
      <c r="A14" s="23" t="s">
        <v>142</v>
      </c>
      <c r="B14" s="67">
        <f>RES_hhdet_num!B$15</f>
        <v>66920</v>
      </c>
      <c r="C14" s="67">
        <f>RES_hhdet_num!C$15</f>
        <v>67001</v>
      </c>
      <c r="D14" s="67">
        <f>RES_hhdet_num!D$15</f>
        <v>66864.000000000015</v>
      </c>
      <c r="E14" s="67">
        <f>RES_hhdet_num!E$15</f>
        <v>45509.000000000007</v>
      </c>
      <c r="F14" s="67">
        <f>RES_hhdet_num!F$15</f>
        <v>38794</v>
      </c>
      <c r="G14" s="67">
        <f>RES_hhdet_num!G$15</f>
        <v>40311</v>
      </c>
      <c r="H14" s="67">
        <f>RES_hhdet_num!H$15</f>
        <v>43795</v>
      </c>
      <c r="I14" s="67">
        <f>RES_hhdet_num!I$15</f>
        <v>44757</v>
      </c>
      <c r="J14" s="67">
        <f>RES_hhdet_num!J$15</f>
        <v>53721.999999999993</v>
      </c>
      <c r="K14" s="67">
        <f>RES_hhdet_num!K$15</f>
        <v>57704.999999999964</v>
      </c>
      <c r="L14" s="67">
        <f>RES_hhdet_num!L$15</f>
        <v>49613.999999999978</v>
      </c>
      <c r="M14" s="67">
        <f>RES_hhdet_num!M$15</f>
        <v>49015.999999999985</v>
      </c>
      <c r="N14" s="67">
        <f>RES_hhdet_num!N$15</f>
        <v>46071.999999999993</v>
      </c>
      <c r="O14" s="67">
        <f>RES_hhdet_num!O$15</f>
        <v>45609.999999999985</v>
      </c>
      <c r="P14" s="67">
        <f>RES_hhdet_num!P$15</f>
        <v>45115.999999999971</v>
      </c>
      <c r="Q14" s="67">
        <f>RES_hhdet_num!Q$15</f>
        <v>39952.999999999964</v>
      </c>
    </row>
    <row r="15" spans="1:17" ht="12" customHeight="1" x14ac:dyDescent="0.25">
      <c r="A15" s="23" t="s">
        <v>141</v>
      </c>
      <c r="B15" s="67">
        <f>RES_hhdet_num!B$16</f>
        <v>144</v>
      </c>
      <c r="C15" s="67">
        <f>RES_hhdet_num!C$16</f>
        <v>331</v>
      </c>
      <c r="D15" s="67">
        <f>RES_hhdet_num!D$16</f>
        <v>416</v>
      </c>
      <c r="E15" s="67">
        <f>RES_hhdet_num!E$16</f>
        <v>443</v>
      </c>
      <c r="F15" s="67">
        <f>RES_hhdet_num!F$16</f>
        <v>410</v>
      </c>
      <c r="G15" s="67">
        <f>RES_hhdet_num!G$16</f>
        <v>417</v>
      </c>
      <c r="H15" s="67">
        <f>RES_hhdet_num!H$16</f>
        <v>551</v>
      </c>
      <c r="I15" s="67">
        <f>RES_hhdet_num!I$16</f>
        <v>798.00000000000011</v>
      </c>
      <c r="J15" s="67">
        <f>RES_hhdet_num!J$16</f>
        <v>1189</v>
      </c>
      <c r="K15" s="67">
        <f>RES_hhdet_num!K$16</f>
        <v>2391.9999999999991</v>
      </c>
      <c r="L15" s="67">
        <f>RES_hhdet_num!L$16</f>
        <v>2346.9999999999991</v>
      </c>
      <c r="M15" s="67">
        <f>RES_hhdet_num!M$16</f>
        <v>2744.9999999999995</v>
      </c>
      <c r="N15" s="67">
        <f>RES_hhdet_num!N$16</f>
        <v>2787.9999999999986</v>
      </c>
      <c r="O15" s="67">
        <f>RES_hhdet_num!O$16</f>
        <v>3410.9999999999977</v>
      </c>
      <c r="P15" s="67">
        <f>RES_hhdet_num!P$16</f>
        <v>3745.9999999999973</v>
      </c>
      <c r="Q15" s="67">
        <f>RES_hhdet_num!Q$16</f>
        <v>3647.9999999999955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11124</v>
      </c>
      <c r="C18" s="67">
        <f>RES_hhdet_num!C$21</f>
        <v>11173</v>
      </c>
      <c r="D18" s="67">
        <f>RES_hhdet_num!D$21</f>
        <v>17884.999999999996</v>
      </c>
      <c r="E18" s="67">
        <f>RES_hhdet_num!E$21</f>
        <v>5904</v>
      </c>
      <c r="F18" s="67">
        <f>RES_hhdet_num!F$21</f>
        <v>5910</v>
      </c>
      <c r="G18" s="67">
        <f>RES_hhdet_num!G$21</f>
        <v>5113</v>
      </c>
      <c r="H18" s="67">
        <f>RES_hhdet_num!H$21</f>
        <v>4724.0000000000009</v>
      </c>
      <c r="I18" s="67">
        <f>RES_hhdet_num!I$21</f>
        <v>6806.0000000000009</v>
      </c>
      <c r="J18" s="67">
        <f>RES_hhdet_num!J$21</f>
        <v>18191.999999999996</v>
      </c>
      <c r="K18" s="67">
        <f>RES_hhdet_num!K$21</f>
        <v>10993.999999999995</v>
      </c>
      <c r="L18" s="67">
        <f>RES_hhdet_num!L$21</f>
        <v>4263.9999999999982</v>
      </c>
      <c r="M18" s="67">
        <f>RES_hhdet_num!M$21</f>
        <v>13547</v>
      </c>
      <c r="N18" s="67">
        <f>RES_hhdet_num!N$21</f>
        <v>11588.999999999996</v>
      </c>
      <c r="O18" s="67">
        <f>RES_hhdet_num!O$21</f>
        <v>10586.999999999998</v>
      </c>
      <c r="P18" s="67">
        <f>RES_hhdet_num!P$21</f>
        <v>13042.999999999989</v>
      </c>
      <c r="Q18" s="67">
        <f>RES_hhdet_num!Q$21</f>
        <v>10135.999999999991</v>
      </c>
    </row>
    <row r="19" spans="1:17" ht="12" customHeight="1" x14ac:dyDescent="0.25">
      <c r="A19" s="29" t="s">
        <v>140</v>
      </c>
      <c r="B19" s="83">
        <f>RES_hhdet_num!B$22</f>
        <v>93906</v>
      </c>
      <c r="C19" s="83">
        <f>RES_hhdet_num!C$22</f>
        <v>93676</v>
      </c>
      <c r="D19" s="83">
        <f>RES_hhdet_num!D$22</f>
        <v>86290</v>
      </c>
      <c r="E19" s="83">
        <f>RES_hhdet_num!E$22</f>
        <v>64847.000000000007</v>
      </c>
      <c r="F19" s="83">
        <f>RES_hhdet_num!F$22</f>
        <v>54114.000000000007</v>
      </c>
      <c r="G19" s="83">
        <f>RES_hhdet_num!G$22</f>
        <v>56898.000000000007</v>
      </c>
      <c r="H19" s="83">
        <f>RES_hhdet_num!H$22</f>
        <v>62423.000000000007</v>
      </c>
      <c r="I19" s="83">
        <f>RES_hhdet_num!I$22</f>
        <v>61793.000000000007</v>
      </c>
      <c r="J19" s="83">
        <f>RES_hhdet_num!J$22</f>
        <v>64044.000000000015</v>
      </c>
      <c r="K19" s="83">
        <f>RES_hhdet_num!K$22</f>
        <v>78520.999999999971</v>
      </c>
      <c r="L19" s="83">
        <f>RES_hhdet_num!L$22</f>
        <v>72714.999999999971</v>
      </c>
      <c r="M19" s="83">
        <f>RES_hhdet_num!M$22</f>
        <v>62724.999999999971</v>
      </c>
      <c r="N19" s="83">
        <f>RES_hhdet_num!N$22</f>
        <v>60024.999999999985</v>
      </c>
      <c r="O19" s="83">
        <f>RES_hhdet_num!O$22</f>
        <v>60883.999999999971</v>
      </c>
      <c r="P19" s="83">
        <f>RES_hhdet_num!P$22</f>
        <v>57822.999999999964</v>
      </c>
      <c r="Q19" s="83">
        <f>RES_hhdet_num!Q$22</f>
        <v>52769.999999999949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6564.375</v>
      </c>
      <c r="D23" s="67">
        <f t="shared" ref="D23:Q23" si="0">C7+D39-D7</f>
        <v>6564.3749999999854</v>
      </c>
      <c r="E23" s="67">
        <f t="shared" si="0"/>
        <v>33424.000000000015</v>
      </c>
      <c r="F23" s="67">
        <f t="shared" si="0"/>
        <v>10727</v>
      </c>
      <c r="G23" s="67">
        <f t="shared" si="0"/>
        <v>6564.375</v>
      </c>
      <c r="H23" s="67">
        <f t="shared" si="0"/>
        <v>6564.375</v>
      </c>
      <c r="I23" s="67">
        <f t="shared" si="0"/>
        <v>6564.375</v>
      </c>
      <c r="J23" s="67">
        <f t="shared" si="0"/>
        <v>6564.375</v>
      </c>
      <c r="K23" s="67">
        <f t="shared" si="0"/>
        <v>6564.3750000000437</v>
      </c>
      <c r="L23" s="67">
        <f t="shared" si="0"/>
        <v>12535.999999999985</v>
      </c>
      <c r="M23" s="67">
        <f t="shared" si="0"/>
        <v>3099.3749999999854</v>
      </c>
      <c r="N23" s="67">
        <f t="shared" si="0"/>
        <v>4657.9999999999854</v>
      </c>
      <c r="O23" s="67">
        <f t="shared" si="0"/>
        <v>143.0000000000291</v>
      </c>
      <c r="P23" s="67">
        <f t="shared" si="0"/>
        <v>605.00000000001455</v>
      </c>
      <c r="Q23" s="67">
        <f t="shared" si="0"/>
        <v>7960.0000000000218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57</v>
      </c>
      <c r="D25" s="67">
        <f t="shared" ref="D25:Q25" si="1">C9+D41-D9</f>
        <v>48</v>
      </c>
      <c r="E25" s="67">
        <f t="shared" si="1"/>
        <v>229</v>
      </c>
      <c r="F25" s="67">
        <f t="shared" si="1"/>
        <v>69</v>
      </c>
      <c r="G25" s="67">
        <f t="shared" si="1"/>
        <v>57.5</v>
      </c>
      <c r="H25" s="67">
        <f t="shared" si="1"/>
        <v>78.75</v>
      </c>
      <c r="I25" s="67">
        <f t="shared" si="1"/>
        <v>94</v>
      </c>
      <c r="J25" s="67">
        <f t="shared" si="1"/>
        <v>89</v>
      </c>
      <c r="K25" s="67">
        <f t="shared" si="1"/>
        <v>200.00000000000045</v>
      </c>
      <c r="L25" s="67">
        <f t="shared" si="1"/>
        <v>192.76033057851237</v>
      </c>
      <c r="M25" s="67">
        <f t="shared" si="1"/>
        <v>52</v>
      </c>
      <c r="N25" s="67">
        <f t="shared" si="1"/>
        <v>32</v>
      </c>
      <c r="O25" s="67">
        <f t="shared" si="1"/>
        <v>114.00000000000045</v>
      </c>
      <c r="P25" s="67">
        <f t="shared" si="1"/>
        <v>196.00000000000045</v>
      </c>
      <c r="Q25" s="67">
        <f t="shared" si="1"/>
        <v>342.00000000000068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3552.0000000000073</v>
      </c>
      <c r="D28" s="67">
        <f t="shared" si="2"/>
        <v>3552</v>
      </c>
      <c r="E28" s="67">
        <f t="shared" si="2"/>
        <v>12107</v>
      </c>
      <c r="F28" s="67">
        <f t="shared" si="2"/>
        <v>3958</v>
      </c>
      <c r="G28" s="67">
        <f t="shared" si="2"/>
        <v>3551.9999999999964</v>
      </c>
      <c r="H28" s="67">
        <f t="shared" si="2"/>
        <v>3552</v>
      </c>
      <c r="I28" s="67">
        <f t="shared" si="2"/>
        <v>3552</v>
      </c>
      <c r="J28" s="67">
        <f t="shared" si="2"/>
        <v>3552</v>
      </c>
      <c r="K28" s="67">
        <f t="shared" si="2"/>
        <v>4904.4905699217779</v>
      </c>
      <c r="L28" s="67">
        <f t="shared" si="2"/>
        <v>7717.0067223086189</v>
      </c>
      <c r="M28" s="67">
        <f t="shared" si="2"/>
        <v>2446.2795162110888</v>
      </c>
      <c r="N28" s="67">
        <f t="shared" si="2"/>
        <v>1756.0000000000036</v>
      </c>
      <c r="O28" s="67">
        <f t="shared" si="2"/>
        <v>1772.3117245800204</v>
      </c>
      <c r="P28" s="67">
        <f t="shared" si="2"/>
        <v>4307.6096789220173</v>
      </c>
      <c r="Q28" s="67">
        <f t="shared" si="2"/>
        <v>5999.4667056169492</v>
      </c>
    </row>
    <row r="29" spans="1:17" ht="12" customHeight="1" x14ac:dyDescent="0.25">
      <c r="A29" s="23" t="s">
        <v>143</v>
      </c>
      <c r="B29" s="67"/>
      <c r="C29" s="67">
        <f t="shared" si="2"/>
        <v>13.977478653068687</v>
      </c>
      <c r="D29" s="67">
        <f t="shared" si="2"/>
        <v>17.55256571368119</v>
      </c>
      <c r="E29" s="67">
        <f t="shared" si="2"/>
        <v>7.5</v>
      </c>
      <c r="F29" s="67">
        <f t="shared" si="2"/>
        <v>21</v>
      </c>
      <c r="G29" s="67">
        <f t="shared" si="2"/>
        <v>18.844146004579272</v>
      </c>
      <c r="H29" s="67">
        <f t="shared" si="2"/>
        <v>15.06545588532606</v>
      </c>
      <c r="I29" s="67">
        <f t="shared" si="2"/>
        <v>12.2468421673384</v>
      </c>
      <c r="J29" s="67">
        <f t="shared" si="2"/>
        <v>7.5</v>
      </c>
      <c r="K29" s="67">
        <f t="shared" si="2"/>
        <v>14.202313174636856</v>
      </c>
      <c r="L29" s="67">
        <f t="shared" si="2"/>
        <v>256.30411091678889</v>
      </c>
      <c r="M29" s="67">
        <f t="shared" si="2"/>
        <v>166.67921025592864</v>
      </c>
      <c r="N29" s="67">
        <f t="shared" si="2"/>
        <v>1.0000000000006821</v>
      </c>
      <c r="O29" s="67">
        <f t="shared" si="2"/>
        <v>41.785306373366666</v>
      </c>
      <c r="P29" s="67">
        <f t="shared" si="2"/>
        <v>314.41460845553934</v>
      </c>
      <c r="Q29" s="67">
        <f t="shared" si="2"/>
        <v>443.62922485405261</v>
      </c>
    </row>
    <row r="30" spans="1:17" ht="12" customHeight="1" x14ac:dyDescent="0.25">
      <c r="A30" s="23" t="s">
        <v>142</v>
      </c>
      <c r="B30" s="67"/>
      <c r="C30" s="67">
        <f t="shared" si="2"/>
        <v>6273.75</v>
      </c>
      <c r="D30" s="67">
        <f t="shared" si="2"/>
        <v>6273.7499999999854</v>
      </c>
      <c r="E30" s="67">
        <f t="shared" si="2"/>
        <v>21355.000000000022</v>
      </c>
      <c r="F30" s="67">
        <f t="shared" si="2"/>
        <v>6715.0000000000073</v>
      </c>
      <c r="G30" s="67">
        <f t="shared" si="2"/>
        <v>6273.75</v>
      </c>
      <c r="H30" s="67">
        <f t="shared" si="2"/>
        <v>6273.75</v>
      </c>
      <c r="I30" s="67">
        <f t="shared" si="2"/>
        <v>6273.75</v>
      </c>
      <c r="J30" s="67">
        <f t="shared" si="2"/>
        <v>6273.7500000000073</v>
      </c>
      <c r="K30" s="67">
        <f t="shared" si="2"/>
        <v>11093.894291281897</v>
      </c>
      <c r="L30" s="67">
        <f t="shared" si="2"/>
        <v>10348.696902862386</v>
      </c>
      <c r="M30" s="67">
        <f t="shared" si="2"/>
        <v>1585.9905354812872</v>
      </c>
      <c r="N30" s="67">
        <f t="shared" si="2"/>
        <v>2944</v>
      </c>
      <c r="O30" s="67">
        <f t="shared" si="2"/>
        <v>6815.666195501959</v>
      </c>
      <c r="P30" s="67">
        <f t="shared" si="2"/>
        <v>8508.0870615202148</v>
      </c>
      <c r="Q30" s="67">
        <f t="shared" si="2"/>
        <v>9083.6541786645321</v>
      </c>
    </row>
    <row r="31" spans="1:17" ht="12" customHeight="1" x14ac:dyDescent="0.25">
      <c r="A31" s="23" t="s">
        <v>141</v>
      </c>
      <c r="B31" s="67"/>
      <c r="C31" s="67">
        <f t="shared" si="2"/>
        <v>17.037825621728302</v>
      </c>
      <c r="D31" s="67">
        <f t="shared" si="2"/>
        <v>19.36726391219679</v>
      </c>
      <c r="E31" s="67">
        <f t="shared" si="2"/>
        <v>13.499999999999943</v>
      </c>
      <c r="F31" s="67">
        <f t="shared" si="2"/>
        <v>33</v>
      </c>
      <c r="G31" s="67">
        <f t="shared" si="2"/>
        <v>49.765834944554626</v>
      </c>
      <c r="H31" s="67">
        <f t="shared" si="2"/>
        <v>58.127507700448859</v>
      </c>
      <c r="I31" s="67">
        <f t="shared" si="2"/>
        <v>59.658796760546807</v>
      </c>
      <c r="J31" s="67">
        <f t="shared" si="2"/>
        <v>196.6391080813105</v>
      </c>
      <c r="K31" s="67">
        <f t="shared" si="2"/>
        <v>226.41262719843508</v>
      </c>
      <c r="L31" s="67">
        <f t="shared" si="2"/>
        <v>53.807855891918734</v>
      </c>
      <c r="M31" s="67">
        <f t="shared" si="2"/>
        <v>47.311671512207795</v>
      </c>
      <c r="N31" s="67">
        <f t="shared" si="2"/>
        <v>1.1823431123048067E-11</v>
      </c>
      <c r="O31" s="67">
        <f t="shared" si="2"/>
        <v>188.55449863575495</v>
      </c>
      <c r="P31" s="67">
        <f t="shared" si="2"/>
        <v>666.07380388742968</v>
      </c>
      <c r="Q31" s="67">
        <f t="shared" si="2"/>
        <v>319.21566750468128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1043.25</v>
      </c>
      <c r="D34" s="67">
        <f t="shared" si="3"/>
        <v>1448.0334870281768</v>
      </c>
      <c r="E34" s="67">
        <f t="shared" si="3"/>
        <v>12081.265799170222</v>
      </c>
      <c r="F34" s="67">
        <f t="shared" si="3"/>
        <v>1143.5157991702272</v>
      </c>
      <c r="G34" s="67">
        <f t="shared" si="3"/>
        <v>1269.1140209384594</v>
      </c>
      <c r="H34" s="67">
        <f t="shared" si="3"/>
        <v>1515.3640209384585</v>
      </c>
      <c r="I34" s="67">
        <f t="shared" si="3"/>
        <v>2111.3083959344467</v>
      </c>
      <c r="J34" s="67">
        <f t="shared" si="3"/>
        <v>2647.9019668295368</v>
      </c>
      <c r="K34" s="67">
        <f t="shared" si="3"/>
        <v>8789.5473847894918</v>
      </c>
      <c r="L34" s="67">
        <f t="shared" si="3"/>
        <v>8601.6249999999964</v>
      </c>
      <c r="M34" s="67">
        <f t="shared" si="3"/>
        <v>4264</v>
      </c>
      <c r="N34" s="67">
        <f t="shared" si="3"/>
        <v>13547.000000000004</v>
      </c>
      <c r="O34" s="67">
        <f t="shared" si="3"/>
        <v>11589.000000000002</v>
      </c>
      <c r="P34" s="67">
        <f t="shared" si="3"/>
        <v>10587.000000000007</v>
      </c>
      <c r="Q34" s="67">
        <f t="shared" si="3"/>
        <v>13042.999999999998</v>
      </c>
    </row>
    <row r="35" spans="1:17" ht="12" customHeight="1" x14ac:dyDescent="0.25">
      <c r="A35" s="29" t="s">
        <v>140</v>
      </c>
      <c r="B35" s="83"/>
      <c r="C35" s="83">
        <f t="shared" si="3"/>
        <v>8803.5</v>
      </c>
      <c r="D35" s="83">
        <f t="shared" si="3"/>
        <v>12670.900607939067</v>
      </c>
      <c r="E35" s="83">
        <f t="shared" si="3"/>
        <v>22352.992079918877</v>
      </c>
      <c r="F35" s="83">
        <f t="shared" si="3"/>
        <v>10733</v>
      </c>
      <c r="G35" s="83">
        <f t="shared" si="3"/>
        <v>8803.4999999999927</v>
      </c>
      <c r="H35" s="83">
        <f t="shared" si="3"/>
        <v>8803.4999999999927</v>
      </c>
      <c r="I35" s="83">
        <f t="shared" si="3"/>
        <v>8803.4999999999927</v>
      </c>
      <c r="J35" s="83">
        <f t="shared" si="3"/>
        <v>12332.918968193611</v>
      </c>
      <c r="K35" s="83">
        <f t="shared" si="3"/>
        <v>14782.091512971863</v>
      </c>
      <c r="L35" s="83">
        <f t="shared" si="3"/>
        <v>10810.822992728557</v>
      </c>
      <c r="M35" s="83">
        <f t="shared" si="3"/>
        <v>11280.130939578652</v>
      </c>
      <c r="N35" s="83">
        <f t="shared" si="3"/>
        <v>2699.9999999999854</v>
      </c>
      <c r="O35" s="83">
        <f t="shared" si="3"/>
        <v>4934.4408757179044</v>
      </c>
      <c r="P35" s="83">
        <f t="shared" si="3"/>
        <v>12001.869060421355</v>
      </c>
      <c r="Q35" s="83">
        <f t="shared" si="3"/>
        <v>12376.161821263246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6383.375</v>
      </c>
      <c r="D39" s="67">
        <f>RES_hhdet_in!D$5</f>
        <v>5890.375</v>
      </c>
      <c r="E39" s="67">
        <f>RES_hhdet_in!E$5</f>
        <v>0</v>
      </c>
      <c r="F39" s="67">
        <f>RES_hhdet_in!F$5</f>
        <v>0</v>
      </c>
      <c r="G39" s="67">
        <f>RES_hhdet_in!G$5</f>
        <v>8551.375</v>
      </c>
      <c r="H39" s="67">
        <f>RES_hhdet_in!H$5</f>
        <v>11700.375</v>
      </c>
      <c r="I39" s="67">
        <f>RES_hhdet_in!I$5</f>
        <v>8016.375</v>
      </c>
      <c r="J39" s="67">
        <f>RES_hhdet_in!J$5</f>
        <v>20201.375</v>
      </c>
      <c r="K39" s="67">
        <f>RES_hhdet_in!K$5</f>
        <v>13843.375</v>
      </c>
      <c r="L39" s="67">
        <f>RES_hhdet_in!L$5</f>
        <v>0</v>
      </c>
      <c r="M39" s="67">
        <f>RES_hhdet_in!M$5</f>
        <v>2392.3750000000005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196</v>
      </c>
      <c r="D41" s="67">
        <f>RES_hhdet_in!D$8</f>
        <v>166</v>
      </c>
      <c r="E41" s="67">
        <f>RES_hhdet_in!E$8</f>
        <v>49</v>
      </c>
      <c r="F41" s="67">
        <f>RES_hhdet_in!F$8</f>
        <v>32</v>
      </c>
      <c r="G41" s="67">
        <f>RES_hhdet_in!G$8</f>
        <v>145.5</v>
      </c>
      <c r="H41" s="67">
        <f>RES_hhdet_in!H$8</f>
        <v>198.75</v>
      </c>
      <c r="I41" s="67">
        <f>RES_hhdet_in!I$8</f>
        <v>189</v>
      </c>
      <c r="J41" s="67">
        <f>RES_hhdet_in!J$8</f>
        <v>507</v>
      </c>
      <c r="K41" s="67">
        <f>RES_hhdet_in!K$8</f>
        <v>604</v>
      </c>
      <c r="L41" s="67">
        <f>RES_hhdet_in!L$8</f>
        <v>220.7603305785124</v>
      </c>
      <c r="M41" s="67">
        <f>RES_hhdet_in!M$8</f>
        <v>281</v>
      </c>
      <c r="N41" s="67">
        <f>RES_hhdet_in!N$8</f>
        <v>138</v>
      </c>
      <c r="O41" s="67">
        <f>RES_hhdet_in!O$8</f>
        <v>204</v>
      </c>
      <c r="P41" s="67">
        <f>RES_hhdet_in!P$8</f>
        <v>123</v>
      </c>
      <c r="Q41" s="67">
        <f>RES_hhdet_in!Q$8</f>
        <v>139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2999.9999999999982</v>
      </c>
      <c r="D44" s="67">
        <f>RES_hhdet_in!D$11</f>
        <v>2887.000000000005</v>
      </c>
      <c r="E44" s="67">
        <f>RES_hhdet_in!E$11</f>
        <v>0</v>
      </c>
      <c r="F44" s="67">
        <f>RES_hhdet_in!F$11</f>
        <v>0</v>
      </c>
      <c r="G44" s="67">
        <f>RES_hhdet_in!G$11</f>
        <v>4015.0000000000009</v>
      </c>
      <c r="H44" s="67">
        <f>RES_hhdet_in!H$11</f>
        <v>5004.9999999999973</v>
      </c>
      <c r="I44" s="67">
        <f>RES_hhdet_in!I$11</f>
        <v>3674</v>
      </c>
      <c r="J44" s="67">
        <f>RES_hhdet_in!J$11</f>
        <v>7645</v>
      </c>
      <c r="K44" s="67">
        <f>RES_hhdet_in!K$11</f>
        <v>6418.4905699217688</v>
      </c>
      <c r="L44" s="67">
        <f>RES_hhdet_in!L$11</f>
        <v>3358.0067223086144</v>
      </c>
      <c r="M44" s="67">
        <f>RES_hhdet_in!M$11</f>
        <v>1769.2795162111008</v>
      </c>
      <c r="N44" s="67">
        <f>RES_hhdet_in!N$11</f>
        <v>3.6379788070916746E-12</v>
      </c>
      <c r="O44" s="67">
        <f>RES_hhdet_in!O$11</f>
        <v>1205.3117245800131</v>
      </c>
      <c r="P44" s="67">
        <f>RES_hhdet_in!P$11</f>
        <v>3736.6096789220137</v>
      </c>
      <c r="Q44" s="67">
        <f>RES_hhdet_in!Q$11</f>
        <v>3372.4667056169405</v>
      </c>
    </row>
    <row r="45" spans="1:17" ht="12" customHeight="1" x14ac:dyDescent="0.25">
      <c r="A45" s="23" t="s">
        <v>143</v>
      </c>
      <c r="B45" s="67"/>
      <c r="C45" s="67">
        <f>RES_hhdet_in!C$12</f>
        <v>116.97747865306836</v>
      </c>
      <c r="D45" s="67">
        <f>RES_hhdet_in!D$12</f>
        <v>60.55256571368146</v>
      </c>
      <c r="E45" s="67">
        <f>RES_hhdet_in!E$12</f>
        <v>18.500000000000057</v>
      </c>
      <c r="F45" s="67">
        <f>RES_hhdet_in!F$12</f>
        <v>0</v>
      </c>
      <c r="G45" s="67">
        <f>RES_hhdet_in!G$12</f>
        <v>18.844146004579265</v>
      </c>
      <c r="H45" s="67">
        <f>RES_hhdet_in!H$12</f>
        <v>80.065455885326045</v>
      </c>
      <c r="I45" s="67">
        <f>RES_hhdet_in!I$12</f>
        <v>133.24684216733851</v>
      </c>
      <c r="J45" s="67">
        <f>RES_hhdet_in!J$12</f>
        <v>195.49999999999991</v>
      </c>
      <c r="K45" s="67">
        <f>RES_hhdet_in!K$12</f>
        <v>593.20231317463652</v>
      </c>
      <c r="L45" s="67">
        <f>RES_hhdet_in!L$12</f>
        <v>215.3041109167886</v>
      </c>
      <c r="M45" s="67">
        <f>RES_hhdet_in!M$12</f>
        <v>336.67921025592938</v>
      </c>
      <c r="N45" s="67">
        <f>RES_hhdet_in!N$12</f>
        <v>0</v>
      </c>
      <c r="O45" s="67">
        <f>RES_hhdet_in!O$12</f>
        <v>304.78530637336644</v>
      </c>
      <c r="P45" s="67">
        <f>RES_hhdet_in!P$12</f>
        <v>439.41460845553888</v>
      </c>
      <c r="Q45" s="67">
        <f>RES_hhdet_in!Q$12</f>
        <v>371.62922485405153</v>
      </c>
    </row>
    <row r="46" spans="1:17" ht="12" customHeight="1" x14ac:dyDescent="0.25">
      <c r="A46" s="23" t="s">
        <v>142</v>
      </c>
      <c r="B46" s="67"/>
      <c r="C46" s="67">
        <f>RES_hhdet_in!C$15</f>
        <v>6354.7499999999964</v>
      </c>
      <c r="D46" s="67">
        <f>RES_hhdet_in!D$15</f>
        <v>6136.7500000000073</v>
      </c>
      <c r="E46" s="67">
        <f>RES_hhdet_in!E$15</f>
        <v>7.2759576141834259E-12</v>
      </c>
      <c r="F46" s="67">
        <f>RES_hhdet_in!F$15</f>
        <v>0</v>
      </c>
      <c r="G46" s="67">
        <f>RES_hhdet_in!G$15</f>
        <v>7790.75</v>
      </c>
      <c r="H46" s="67">
        <f>RES_hhdet_in!H$15</f>
        <v>9757.7500000000036</v>
      </c>
      <c r="I46" s="67">
        <f>RES_hhdet_in!I$15</f>
        <v>7235.7500000000018</v>
      </c>
      <c r="J46" s="67">
        <f>RES_hhdet_in!J$15</f>
        <v>15238.75</v>
      </c>
      <c r="K46" s="67">
        <f>RES_hhdet_in!K$15</f>
        <v>15076.894291281867</v>
      </c>
      <c r="L46" s="67">
        <f>RES_hhdet_in!L$15</f>
        <v>2257.6969028624003</v>
      </c>
      <c r="M46" s="67">
        <f>RES_hhdet_in!M$15</f>
        <v>987.99053548129245</v>
      </c>
      <c r="N46" s="67">
        <f>RES_hhdet_in!N$15</f>
        <v>7.2759576141833492E-12</v>
      </c>
      <c r="O46" s="67">
        <f>RES_hhdet_in!O$15</f>
        <v>6353.6661955019517</v>
      </c>
      <c r="P46" s="67">
        <f>RES_hhdet_in!P$15</f>
        <v>8014.0870615202011</v>
      </c>
      <c r="Q46" s="67">
        <f>RES_hhdet_in!Q$15</f>
        <v>3920.654178664523</v>
      </c>
    </row>
    <row r="47" spans="1:17" ht="12" customHeight="1" x14ac:dyDescent="0.25">
      <c r="A47" s="23" t="s">
        <v>141</v>
      </c>
      <c r="B47" s="67"/>
      <c r="C47" s="67">
        <f>RES_hhdet_in!C$16</f>
        <v>204.03782562172827</v>
      </c>
      <c r="D47" s="67">
        <f>RES_hhdet_in!D$16</f>
        <v>104.3672639121968</v>
      </c>
      <c r="E47" s="67">
        <f>RES_hhdet_in!E$16</f>
        <v>40.499999999999943</v>
      </c>
      <c r="F47" s="67">
        <f>RES_hhdet_in!F$16</f>
        <v>0</v>
      </c>
      <c r="G47" s="67">
        <f>RES_hhdet_in!G$16</f>
        <v>56.765834944554648</v>
      </c>
      <c r="H47" s="67">
        <f>RES_hhdet_in!H$16</f>
        <v>192.12750770044883</v>
      </c>
      <c r="I47" s="67">
        <f>RES_hhdet_in!I$16</f>
        <v>306.65879676054692</v>
      </c>
      <c r="J47" s="67">
        <f>RES_hhdet_in!J$16</f>
        <v>587.6391080813105</v>
      </c>
      <c r="K47" s="67">
        <f>RES_hhdet_in!K$16</f>
        <v>1429.4126271984339</v>
      </c>
      <c r="L47" s="67">
        <f>RES_hhdet_in!L$16</f>
        <v>8.8078558919189369</v>
      </c>
      <c r="M47" s="67">
        <f>RES_hhdet_in!M$16</f>
        <v>445.31167151220831</v>
      </c>
      <c r="N47" s="67">
        <f>RES_hhdet_in!N$16</f>
        <v>43.0000000000109</v>
      </c>
      <c r="O47" s="67">
        <f>RES_hhdet_in!O$16</f>
        <v>811.55449863575427</v>
      </c>
      <c r="P47" s="67">
        <f>RES_hhdet_in!P$16</f>
        <v>1001.0738038874292</v>
      </c>
      <c r="Q47" s="67">
        <f>RES_hhdet_in!Q$16</f>
        <v>221.21566750467929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1092.2499999999993</v>
      </c>
      <c r="D50" s="67">
        <f>RES_hhdet_in!D$21</f>
        <v>8160.0334870281749</v>
      </c>
      <c r="E50" s="67">
        <f>RES_hhdet_in!E$21</f>
        <v>100.26579917022683</v>
      </c>
      <c r="F50" s="67">
        <f>RES_hhdet_in!F$21</f>
        <v>1149.5157991702272</v>
      </c>
      <c r="G50" s="67">
        <f>RES_hhdet_in!G$21</f>
        <v>472.11402093845936</v>
      </c>
      <c r="H50" s="67">
        <f>RES_hhdet_in!H$21</f>
        <v>1126.3640209384598</v>
      </c>
      <c r="I50" s="67">
        <f>RES_hhdet_in!I$21</f>
        <v>4193.3083959344467</v>
      </c>
      <c r="J50" s="67">
        <f>RES_hhdet_in!J$21</f>
        <v>14033.901966829533</v>
      </c>
      <c r="K50" s="67">
        <f>RES_hhdet_in!K$21</f>
        <v>1591.5473847894891</v>
      </c>
      <c r="L50" s="67">
        <f>RES_hhdet_in!L$21</f>
        <v>1871.6250000000002</v>
      </c>
      <c r="M50" s="67">
        <f>RES_hhdet_in!M$21</f>
        <v>13547.000000000002</v>
      </c>
      <c r="N50" s="67">
        <f>RES_hhdet_in!N$21</f>
        <v>11589.000000000002</v>
      </c>
      <c r="O50" s="67">
        <f>RES_hhdet_in!O$21</f>
        <v>10587.000000000004</v>
      </c>
      <c r="P50" s="67">
        <f>RES_hhdet_in!P$21</f>
        <v>13042.999999999998</v>
      </c>
      <c r="Q50" s="67">
        <f>RES_hhdet_in!Q$21</f>
        <v>10136</v>
      </c>
    </row>
    <row r="51" spans="1:17" ht="12" customHeight="1" x14ac:dyDescent="0.25">
      <c r="A51" s="29" t="s">
        <v>140</v>
      </c>
      <c r="B51" s="83"/>
      <c r="C51" s="83">
        <f>RES_hhdet_in!C$22</f>
        <v>8573.5</v>
      </c>
      <c r="D51" s="83">
        <f>RES_hhdet_in!D$22</f>
        <v>5284.9006079390692</v>
      </c>
      <c r="E51" s="83">
        <f>RES_hhdet_in!E$22</f>
        <v>909.99207991888068</v>
      </c>
      <c r="F51" s="83">
        <f>RES_hhdet_in!F$22</f>
        <v>0</v>
      </c>
      <c r="G51" s="83">
        <f>RES_hhdet_in!G$22</f>
        <v>11587.5</v>
      </c>
      <c r="H51" s="83">
        <f>RES_hhdet_in!H$22</f>
        <v>14328.5</v>
      </c>
      <c r="I51" s="83">
        <f>RES_hhdet_in!I$22</f>
        <v>8173.4999999999982</v>
      </c>
      <c r="J51" s="83">
        <f>RES_hhdet_in!J$22</f>
        <v>14583.918968193622</v>
      </c>
      <c r="K51" s="83">
        <f>RES_hhdet_in!K$22</f>
        <v>29259.09151297182</v>
      </c>
      <c r="L51" s="83">
        <f>RES_hhdet_in!L$22</f>
        <v>5004.8229927285574</v>
      </c>
      <c r="M51" s="83">
        <f>RES_hhdet_in!M$22</f>
        <v>1290.1309395786577</v>
      </c>
      <c r="N51" s="83">
        <f>RES_hhdet_in!N$22</f>
        <v>0</v>
      </c>
      <c r="O51" s="83">
        <f>RES_hhdet_in!O$22</f>
        <v>5793.4408757178844</v>
      </c>
      <c r="P51" s="83">
        <f>RES_hhdet_in!P$22</f>
        <v>8940.8690604213461</v>
      </c>
      <c r="Q51" s="83">
        <f>RES_hhdet_in!Q$22</f>
        <v>7323.1618212632311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2681.9952040147336</v>
      </c>
      <c r="D55" s="67">
        <f>RES_hhdet_in_new!D$5</f>
        <v>2592.9110699031557</v>
      </c>
      <c r="E55" s="67">
        <f>RES_hhdet_in_new!E$5</f>
        <v>0</v>
      </c>
      <c r="F55" s="67">
        <f>RES_hhdet_in_new!F$5</f>
        <v>0</v>
      </c>
      <c r="G55" s="67">
        <f>RES_hhdet_in_new!G$5</f>
        <v>4351.3653402778336</v>
      </c>
      <c r="H55" s="67">
        <f>RES_hhdet_in_new!H$5</f>
        <v>4812.2621714775032</v>
      </c>
      <c r="I55" s="67">
        <f>RES_hhdet_in_new!I$5</f>
        <v>3652.7098827402428</v>
      </c>
      <c r="J55" s="67">
        <f>RES_hhdet_in_new!J$5</f>
        <v>9472.2868493295537</v>
      </c>
      <c r="K55" s="67">
        <f>RES_hhdet_in_new!K$5</f>
        <v>6891.4279501439305</v>
      </c>
      <c r="L55" s="67">
        <f>RES_hhdet_in_new!L$5</f>
        <v>0</v>
      </c>
      <c r="M55" s="67">
        <f>RES_hhdet_in_new!M$5</f>
        <v>1290.1309395786575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82</v>
      </c>
      <c r="D57" s="67">
        <f>RES_hhdet_in_new!D$8</f>
        <v>73</v>
      </c>
      <c r="E57" s="67">
        <f>RES_hhdet_in_new!E$8</f>
        <v>0</v>
      </c>
      <c r="F57" s="67">
        <f>RES_hhdet_in_new!F$8</f>
        <v>0</v>
      </c>
      <c r="G57" s="67">
        <f>RES_hhdet_in_new!G$8</f>
        <v>58</v>
      </c>
      <c r="H57" s="67">
        <f>RES_hhdet_in_new!H$8</f>
        <v>63</v>
      </c>
      <c r="I57" s="67">
        <f>RES_hhdet_in_new!I$8</f>
        <v>58</v>
      </c>
      <c r="J57" s="67">
        <f>RES_hhdet_in_new!J$8</f>
        <v>200</v>
      </c>
      <c r="K57" s="67">
        <f>RES_hhdet_in_new!K$8</f>
        <v>300.99999999999989</v>
      </c>
      <c r="L57" s="67">
        <f>RES_hhdet_in_new!L$8</f>
        <v>0</v>
      </c>
      <c r="M57" s="67">
        <f>RES_hhdet_in_new!M$8</f>
        <v>151.99999999999994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2482.7299599624425</v>
      </c>
      <c r="D62" s="67">
        <f>RES_hhdet_in_new!D$15</f>
        <v>2492.4043664982851</v>
      </c>
      <c r="E62" s="67">
        <f>RES_hhdet_in_new!E$15</f>
        <v>0</v>
      </c>
      <c r="F62" s="67">
        <f>RES_hhdet_in_new!F$15</f>
        <v>0</v>
      </c>
      <c r="G62" s="67">
        <f>RES_hhdet_in_new!G$15</f>
        <v>4299.8848760543051</v>
      </c>
      <c r="H62" s="67">
        <f>RES_hhdet_in_new!H$15</f>
        <v>4620.1346637770548</v>
      </c>
      <c r="I62" s="67">
        <f>RES_hhdet_in_new!I$15</f>
        <v>3346.0510859796959</v>
      </c>
      <c r="J62" s="67">
        <f>RES_hhdet_in_new!J$15</f>
        <v>8884.6477412482436</v>
      </c>
      <c r="K62" s="67">
        <f>RES_hhdet_in_new!K$15</f>
        <v>5462.0153229454972</v>
      </c>
      <c r="L62" s="67">
        <f>RES_hhdet_in_new!L$15</f>
        <v>0</v>
      </c>
      <c r="M62" s="67">
        <f>RES_hhdet_in_new!M$15</f>
        <v>844.81926806644924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199.26524405229128</v>
      </c>
      <c r="D63" s="67">
        <f>RES_hhdet_in_new!D$16</f>
        <v>100.50670340487088</v>
      </c>
      <c r="E63" s="67">
        <f>RES_hhdet_in_new!E$16</f>
        <v>0</v>
      </c>
      <c r="F63" s="67">
        <f>RES_hhdet_in_new!F$16</f>
        <v>0</v>
      </c>
      <c r="G63" s="67">
        <f>RES_hhdet_in_new!G$16</f>
        <v>51.480464223528202</v>
      </c>
      <c r="H63" s="67">
        <f>RES_hhdet_in_new!H$16</f>
        <v>192.12750770044883</v>
      </c>
      <c r="I63" s="67">
        <f>RES_hhdet_in_new!I$16</f>
        <v>306.65879676054692</v>
      </c>
      <c r="J63" s="67">
        <f>RES_hhdet_in_new!J$16</f>
        <v>587.6391080813105</v>
      </c>
      <c r="K63" s="67">
        <f>RES_hhdet_in_new!K$16</f>
        <v>1429.4126271984333</v>
      </c>
      <c r="L63" s="67">
        <f>RES_hhdet_in_new!L$16</f>
        <v>0</v>
      </c>
      <c r="M63" s="67">
        <f>RES_hhdet_in_new!M$16</f>
        <v>445.31167151220814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426.39991349142178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2681.9952040147336</v>
      </c>
      <c r="D67" s="83">
        <f>RES_hhdet_in_new!D$22</f>
        <v>2592.9110699031557</v>
      </c>
      <c r="E67" s="83">
        <f>RES_hhdet_in_new!E$22</f>
        <v>0</v>
      </c>
      <c r="F67" s="83">
        <f>RES_hhdet_in_new!F$22</f>
        <v>0</v>
      </c>
      <c r="G67" s="83">
        <f>RES_hhdet_in_new!G$22</f>
        <v>4351.3653402778336</v>
      </c>
      <c r="H67" s="83">
        <f>RES_hhdet_in_new!H$22</f>
        <v>4385.8622579860812</v>
      </c>
      <c r="I67" s="83">
        <f>RES_hhdet_in_new!I$22</f>
        <v>3652.7098827402428</v>
      </c>
      <c r="J67" s="83">
        <f>RES_hhdet_in_new!J$22</f>
        <v>9472.2868493295537</v>
      </c>
      <c r="K67" s="83">
        <f>RES_hhdet_in_new!K$22</f>
        <v>6891.4279501439314</v>
      </c>
      <c r="L67" s="83">
        <f>RES_hhdet_in_new!L$22</f>
        <v>0</v>
      </c>
      <c r="M67" s="83">
        <f>RES_hhdet_in_new!M$22</f>
        <v>1290.1309395786573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3701.3797959852664</v>
      </c>
      <c r="D71" s="67">
        <f t="shared" ref="D71:Q71" si="4">D39-D55</f>
        <v>3297.4639300968443</v>
      </c>
      <c r="E71" s="67">
        <f t="shared" si="4"/>
        <v>0</v>
      </c>
      <c r="F71" s="67">
        <f t="shared" si="4"/>
        <v>0</v>
      </c>
      <c r="G71" s="67">
        <f t="shared" si="4"/>
        <v>4200.0096597221664</v>
      </c>
      <c r="H71" s="67">
        <f t="shared" si="4"/>
        <v>6888.1128285224968</v>
      </c>
      <c r="I71" s="67">
        <f t="shared" si="4"/>
        <v>4363.6651172597576</v>
      </c>
      <c r="J71" s="67">
        <f t="shared" si="4"/>
        <v>10729.088150670446</v>
      </c>
      <c r="K71" s="67">
        <f t="shared" si="4"/>
        <v>6951.9470498560695</v>
      </c>
      <c r="L71" s="67">
        <f t="shared" si="4"/>
        <v>0</v>
      </c>
      <c r="M71" s="67">
        <f t="shared" si="4"/>
        <v>1102.244060421343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114</v>
      </c>
      <c r="D73" s="67">
        <f t="shared" ref="D73:Q73" si="5">D41-D57</f>
        <v>93</v>
      </c>
      <c r="E73" s="67">
        <f t="shared" si="5"/>
        <v>49</v>
      </c>
      <c r="F73" s="67">
        <f t="shared" si="5"/>
        <v>32</v>
      </c>
      <c r="G73" s="67">
        <f t="shared" si="5"/>
        <v>87.5</v>
      </c>
      <c r="H73" s="67">
        <f t="shared" si="5"/>
        <v>135.75</v>
      </c>
      <c r="I73" s="67">
        <f t="shared" si="5"/>
        <v>131</v>
      </c>
      <c r="J73" s="67">
        <f t="shared" si="5"/>
        <v>307</v>
      </c>
      <c r="K73" s="67">
        <f t="shared" si="5"/>
        <v>303.00000000000011</v>
      </c>
      <c r="L73" s="67">
        <f t="shared" si="5"/>
        <v>220.7603305785124</v>
      </c>
      <c r="M73" s="67">
        <f t="shared" si="5"/>
        <v>129.00000000000006</v>
      </c>
      <c r="N73" s="67">
        <f t="shared" si="5"/>
        <v>138</v>
      </c>
      <c r="O73" s="67">
        <f t="shared" si="5"/>
        <v>204</v>
      </c>
      <c r="P73" s="67">
        <f t="shared" si="5"/>
        <v>123</v>
      </c>
      <c r="Q73" s="67">
        <f t="shared" si="5"/>
        <v>139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2999.9999999999982</v>
      </c>
      <c r="D76" s="67">
        <f t="shared" si="6"/>
        <v>2887.000000000005</v>
      </c>
      <c r="E76" s="67">
        <f t="shared" si="6"/>
        <v>0</v>
      </c>
      <c r="F76" s="67">
        <f t="shared" si="6"/>
        <v>0</v>
      </c>
      <c r="G76" s="67">
        <f t="shared" si="6"/>
        <v>4015.0000000000009</v>
      </c>
      <c r="H76" s="67">
        <f t="shared" si="6"/>
        <v>5004.9999999999973</v>
      </c>
      <c r="I76" s="67">
        <f t="shared" si="6"/>
        <v>3674</v>
      </c>
      <c r="J76" s="67">
        <f t="shared" si="6"/>
        <v>7645</v>
      </c>
      <c r="K76" s="67">
        <f t="shared" si="6"/>
        <v>6418.4905699217688</v>
      </c>
      <c r="L76" s="67">
        <f t="shared" si="6"/>
        <v>3358.0067223086144</v>
      </c>
      <c r="M76" s="67">
        <f t="shared" si="6"/>
        <v>1769.2795162111008</v>
      </c>
      <c r="N76" s="67">
        <f t="shared" si="6"/>
        <v>3.6379788070916746E-12</v>
      </c>
      <c r="O76" s="67">
        <f t="shared" si="6"/>
        <v>1205.3117245800131</v>
      </c>
      <c r="P76" s="67">
        <f t="shared" si="6"/>
        <v>3736.6096789220137</v>
      </c>
      <c r="Q76" s="67">
        <f t="shared" si="6"/>
        <v>3372.4667056169405</v>
      </c>
    </row>
    <row r="77" spans="1:17" ht="12" customHeight="1" x14ac:dyDescent="0.25">
      <c r="A77" s="148" t="s">
        <v>143</v>
      </c>
      <c r="B77" s="67"/>
      <c r="C77" s="67">
        <f t="shared" si="6"/>
        <v>116.97747865306836</v>
      </c>
      <c r="D77" s="67">
        <f t="shared" si="6"/>
        <v>60.55256571368146</v>
      </c>
      <c r="E77" s="67">
        <f t="shared" si="6"/>
        <v>18.500000000000057</v>
      </c>
      <c r="F77" s="67">
        <f t="shared" si="6"/>
        <v>0</v>
      </c>
      <c r="G77" s="67">
        <f t="shared" si="6"/>
        <v>18.844146004579265</v>
      </c>
      <c r="H77" s="67">
        <f t="shared" si="6"/>
        <v>80.065455885326045</v>
      </c>
      <c r="I77" s="67">
        <f t="shared" si="6"/>
        <v>133.24684216733851</v>
      </c>
      <c r="J77" s="67">
        <f t="shared" si="6"/>
        <v>195.49999999999991</v>
      </c>
      <c r="K77" s="67">
        <f t="shared" si="6"/>
        <v>593.20231317463652</v>
      </c>
      <c r="L77" s="67">
        <f t="shared" si="6"/>
        <v>215.3041109167886</v>
      </c>
      <c r="M77" s="67">
        <f t="shared" si="6"/>
        <v>336.67921025592938</v>
      </c>
      <c r="N77" s="67">
        <f t="shared" si="6"/>
        <v>0</v>
      </c>
      <c r="O77" s="67">
        <f t="shared" si="6"/>
        <v>304.78530637336644</v>
      </c>
      <c r="P77" s="67">
        <f t="shared" si="6"/>
        <v>439.41460845553888</v>
      </c>
      <c r="Q77" s="67">
        <f t="shared" si="6"/>
        <v>371.62922485405153</v>
      </c>
    </row>
    <row r="78" spans="1:17" ht="12" customHeight="1" x14ac:dyDescent="0.25">
      <c r="A78" s="148" t="s">
        <v>142</v>
      </c>
      <c r="B78" s="67"/>
      <c r="C78" s="67">
        <f t="shared" si="6"/>
        <v>3872.0200400375538</v>
      </c>
      <c r="D78" s="67">
        <f t="shared" si="6"/>
        <v>3644.3456335017222</v>
      </c>
      <c r="E78" s="67">
        <f t="shared" si="6"/>
        <v>7.2759576141834259E-12</v>
      </c>
      <c r="F78" s="67">
        <f t="shared" si="6"/>
        <v>0</v>
      </c>
      <c r="G78" s="67">
        <f t="shared" si="6"/>
        <v>3490.8651239456949</v>
      </c>
      <c r="H78" s="67">
        <f t="shared" si="6"/>
        <v>5137.6153362229488</v>
      </c>
      <c r="I78" s="67">
        <f t="shared" si="6"/>
        <v>3889.6989140203059</v>
      </c>
      <c r="J78" s="67">
        <f t="shared" si="6"/>
        <v>6354.1022587517564</v>
      </c>
      <c r="K78" s="67">
        <f t="shared" si="6"/>
        <v>9614.8789683363702</v>
      </c>
      <c r="L78" s="67">
        <f t="shared" si="6"/>
        <v>2257.6969028624003</v>
      </c>
      <c r="M78" s="67">
        <f t="shared" si="6"/>
        <v>143.17126741484321</v>
      </c>
      <c r="N78" s="67">
        <f t="shared" si="6"/>
        <v>7.2759576141833492E-12</v>
      </c>
      <c r="O78" s="67">
        <f t="shared" si="6"/>
        <v>6353.6661955019517</v>
      </c>
      <c r="P78" s="67">
        <f t="shared" si="6"/>
        <v>8014.0870615202011</v>
      </c>
      <c r="Q78" s="67">
        <f t="shared" si="6"/>
        <v>3920.654178664523</v>
      </c>
    </row>
    <row r="79" spans="1:17" ht="12" customHeight="1" x14ac:dyDescent="0.25">
      <c r="A79" s="148" t="s">
        <v>141</v>
      </c>
      <c r="B79" s="67"/>
      <c r="C79" s="67">
        <f t="shared" si="6"/>
        <v>4.7725815694369942</v>
      </c>
      <c r="D79" s="67">
        <f t="shared" si="6"/>
        <v>3.8605605073259284</v>
      </c>
      <c r="E79" s="67">
        <f t="shared" si="6"/>
        <v>40.499999999999943</v>
      </c>
      <c r="F79" s="67">
        <f t="shared" si="6"/>
        <v>0</v>
      </c>
      <c r="G79" s="67">
        <f t="shared" si="6"/>
        <v>5.285370721026446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8.8078558919189369</v>
      </c>
      <c r="M79" s="67">
        <f t="shared" si="6"/>
        <v>0</v>
      </c>
      <c r="N79" s="67">
        <f t="shared" si="6"/>
        <v>43.0000000000109</v>
      </c>
      <c r="O79" s="67">
        <f t="shared" si="6"/>
        <v>811.55449863575427</v>
      </c>
      <c r="P79" s="67">
        <f t="shared" si="6"/>
        <v>1001.0738038874292</v>
      </c>
      <c r="Q79" s="67">
        <f t="shared" si="6"/>
        <v>221.21566750467929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1092.2499999999993</v>
      </c>
      <c r="D82" s="67">
        <f t="shared" si="7"/>
        <v>8160.0334870281749</v>
      </c>
      <c r="E82" s="67">
        <f t="shared" si="7"/>
        <v>100.26579917022683</v>
      </c>
      <c r="F82" s="67">
        <f t="shared" si="7"/>
        <v>1149.5157991702272</v>
      </c>
      <c r="G82" s="67">
        <f t="shared" si="7"/>
        <v>472.11402093845936</v>
      </c>
      <c r="H82" s="67">
        <f t="shared" si="7"/>
        <v>699.96410744703803</v>
      </c>
      <c r="I82" s="67">
        <f t="shared" si="7"/>
        <v>4193.3083959344467</v>
      </c>
      <c r="J82" s="67">
        <f t="shared" si="7"/>
        <v>14033.901966829533</v>
      </c>
      <c r="K82" s="67">
        <f t="shared" si="7"/>
        <v>1591.5473847894891</v>
      </c>
      <c r="L82" s="67">
        <f t="shared" si="7"/>
        <v>1871.6250000000002</v>
      </c>
      <c r="M82" s="67">
        <f t="shared" si="7"/>
        <v>13547.000000000002</v>
      </c>
      <c r="N82" s="67">
        <f t="shared" si="7"/>
        <v>11589.000000000002</v>
      </c>
      <c r="O82" s="67">
        <f t="shared" si="7"/>
        <v>10587.000000000004</v>
      </c>
      <c r="P82" s="67">
        <f t="shared" si="7"/>
        <v>13042.999999999998</v>
      </c>
      <c r="Q82" s="67">
        <f t="shared" si="7"/>
        <v>10136</v>
      </c>
    </row>
    <row r="83" spans="1:17" ht="12" customHeight="1" x14ac:dyDescent="0.25">
      <c r="A83" s="159" t="s">
        <v>140</v>
      </c>
      <c r="B83" s="83"/>
      <c r="C83" s="83">
        <f t="shared" si="7"/>
        <v>5891.5047959852664</v>
      </c>
      <c r="D83" s="83">
        <f t="shared" si="7"/>
        <v>2691.9895380359135</v>
      </c>
      <c r="E83" s="83">
        <f t="shared" si="7"/>
        <v>909.99207991888068</v>
      </c>
      <c r="F83" s="83">
        <f t="shared" si="7"/>
        <v>0</v>
      </c>
      <c r="G83" s="83">
        <f t="shared" si="7"/>
        <v>7236.1346597221664</v>
      </c>
      <c r="H83" s="83">
        <f t="shared" si="7"/>
        <v>9942.6377420139179</v>
      </c>
      <c r="I83" s="83">
        <f t="shared" si="7"/>
        <v>4520.7901172597558</v>
      </c>
      <c r="J83" s="83">
        <f t="shared" si="7"/>
        <v>5111.6321188640686</v>
      </c>
      <c r="K83" s="83">
        <f t="shared" si="7"/>
        <v>22367.663562827889</v>
      </c>
      <c r="L83" s="83">
        <f t="shared" si="7"/>
        <v>5004.8229927285574</v>
      </c>
      <c r="M83" s="83">
        <f t="shared" si="7"/>
        <v>0</v>
      </c>
      <c r="N83" s="83">
        <f t="shared" si="7"/>
        <v>0</v>
      </c>
      <c r="O83" s="83">
        <f t="shared" si="7"/>
        <v>5793.4408757178844</v>
      </c>
      <c r="P83" s="83">
        <f t="shared" si="7"/>
        <v>8940.8690604213461</v>
      </c>
      <c r="Q83" s="83">
        <f t="shared" si="7"/>
        <v>7323.1618212632311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6752.1249999999909</v>
      </c>
      <c r="H89" s="80">
        <f>RES_hhdet_numvin!H5</f>
        <v>11700.374999999987</v>
      </c>
      <c r="I89" s="80">
        <f>RES_hhdet_numvin!I5</f>
        <v>8016.3749999999909</v>
      </c>
      <c r="J89" s="80">
        <f>RES_hhdet_numvin!J5</f>
        <v>20201.374999999975</v>
      </c>
      <c r="K89" s="80">
        <f>RES_hhdet_numvin!K5</f>
        <v>13843.374999999985</v>
      </c>
      <c r="L89" s="80">
        <f>RES_hhdet_numvin!L5</f>
        <v>0</v>
      </c>
      <c r="M89" s="80">
        <f>RES_hhdet_numvin!M5</f>
        <v>2392.3749999999977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113.99999999999987</v>
      </c>
      <c r="H91" s="80">
        <f>RES_hhdet_numvin!H8</f>
        <v>151.99999999999983</v>
      </c>
      <c r="I91" s="80">
        <f>RES_hhdet_numvin!I8</f>
        <v>126.99999999999986</v>
      </c>
      <c r="J91" s="80">
        <f>RES_hhdet_numvin!J8</f>
        <v>425.99999999999955</v>
      </c>
      <c r="K91" s="80">
        <f>RES_hhdet_numvin!K8</f>
        <v>603.99999999999932</v>
      </c>
      <c r="L91" s="80">
        <f>RES_hhdet_numvin!L8</f>
        <v>0</v>
      </c>
      <c r="M91" s="80">
        <f>RES_hhdet_numvin!M8</f>
        <v>419.99999999999955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659.15469117289138</v>
      </c>
      <c r="H94" s="80">
        <f>RES_hhdet_numvin!H11</f>
        <v>2858.6830060516068</v>
      </c>
      <c r="I94" s="80">
        <f>RES_hhdet_numvin!I11</f>
        <v>3488.8321810616471</v>
      </c>
      <c r="J94" s="80">
        <f>RES_hhdet_numvin!J11</f>
        <v>5734.4332565438353</v>
      </c>
      <c r="K94" s="80">
        <f>RES_hhdet_numvin!K11</f>
        <v>4086.186047910488</v>
      </c>
      <c r="L94" s="80">
        <f>RES_hhdet_numvin!L11</f>
        <v>0</v>
      </c>
      <c r="M94" s="80">
        <f>RES_hhdet_numvin!M11</f>
        <v>862.71081725951205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287.46691511365259</v>
      </c>
      <c r="H95" s="80">
        <f>RES_hhdet_numvin!H12</f>
        <v>418.70303753473502</v>
      </c>
      <c r="I95" s="80">
        <f>RES_hhdet_numvin!I12</f>
        <v>377.45516124780477</v>
      </c>
      <c r="J95" s="80">
        <f>RES_hhdet_numvin!J12</f>
        <v>156.27042134962926</v>
      </c>
      <c r="K95" s="80">
        <f>RES_hhdet_numvin!K12</f>
        <v>278.74248900718277</v>
      </c>
      <c r="L95" s="80">
        <f>RES_hhdet_numvin!L12</f>
        <v>0</v>
      </c>
      <c r="M95" s="80">
        <f>RES_hhdet_numvin!M12</f>
        <v>96.361975746993707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5208.7312098079674</v>
      </c>
      <c r="H96" s="80">
        <f>RES_hhdet_numvin!H15</f>
        <v>8055.3402146157578</v>
      </c>
      <c r="I96" s="80">
        <f>RES_hhdet_numvin!I15</f>
        <v>3928.8719901858603</v>
      </c>
      <c r="J96" s="80">
        <f>RES_hhdet_numvin!J15</f>
        <v>13723.032214025203</v>
      </c>
      <c r="K96" s="80">
        <f>RES_hhdet_numvin!K15</f>
        <v>8049.0338358838817</v>
      </c>
      <c r="L96" s="80">
        <f>RES_hhdet_numvin!L15</f>
        <v>0</v>
      </c>
      <c r="M96" s="80">
        <f>RES_hhdet_numvin!M15</f>
        <v>987.99053548128404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596.77218390547978</v>
      </c>
      <c r="H97" s="80">
        <f>RES_hhdet_numvin!H16</f>
        <v>367.6487417978874</v>
      </c>
      <c r="I97" s="80">
        <f>RES_hhdet_numvin!I16</f>
        <v>221.21566750467861</v>
      </c>
      <c r="J97" s="80">
        <f>RES_hhdet_numvin!J16</f>
        <v>587.63910808130981</v>
      </c>
      <c r="K97" s="80">
        <f>RES_hhdet_numvin!K16</f>
        <v>1429.4126271984323</v>
      </c>
      <c r="L97" s="80">
        <f>RES_hhdet_numvin!L16</f>
        <v>0</v>
      </c>
      <c r="M97" s="80">
        <f>RES_hhdet_numvin!M16</f>
        <v>445.31167151220779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1755.677855460553</v>
      </c>
      <c r="H100" s="80">
        <f>RES_hhdet_numvin!H21</f>
        <v>3865.0523726325373</v>
      </c>
      <c r="I100" s="80">
        <f>RES_hhdet_numvin!I21</f>
        <v>4164.061485825323</v>
      </c>
      <c r="J100" s="80">
        <f>RES_hhdet_numvin!J21</f>
        <v>0</v>
      </c>
      <c r="K100" s="80">
        <f>RES_hhdet_numvin!K21</f>
        <v>99.08524995521924</v>
      </c>
      <c r="L100" s="80">
        <f>RES_hhdet_numvin!L21</f>
        <v>0</v>
      </c>
      <c r="M100" s="80">
        <f>RES_hhdet_numvin!M21</f>
        <v>252.12303612635702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4996.4471445394393</v>
      </c>
      <c r="H101" s="78">
        <f>RES_hhdet_numvin!H22</f>
        <v>7835.32262736745</v>
      </c>
      <c r="I101" s="78">
        <f>RES_hhdet_numvin!I22</f>
        <v>3852.3135141746689</v>
      </c>
      <c r="J101" s="78">
        <f>RES_hhdet_numvin!J22</f>
        <v>20201.374999999978</v>
      </c>
      <c r="K101" s="78">
        <f>RES_hhdet_numvin!K22</f>
        <v>13744.289750044765</v>
      </c>
      <c r="L101" s="78">
        <f>RES_hhdet_numvin!L22</f>
        <v>0</v>
      </c>
      <c r="M101" s="78">
        <f>RES_hhdet_numvin!M22</f>
        <v>2140.2519638736403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234.9482497326579</v>
      </c>
      <c r="C105" s="168">
        <f t="shared" ref="C105:Q105" si="8">SUM(C106,C109,C111,C121)</f>
        <v>255.14203402501246</v>
      </c>
      <c r="D105" s="168">
        <f t="shared" si="8"/>
        <v>228.34311438748543</v>
      </c>
      <c r="E105" s="168">
        <f t="shared" si="8"/>
        <v>158.45116179060895</v>
      </c>
      <c r="F105" s="168">
        <f t="shared" si="8"/>
        <v>137.95933459714192</v>
      </c>
      <c r="G105" s="168">
        <f t="shared" si="8"/>
        <v>137.07227918303369</v>
      </c>
      <c r="H105" s="168">
        <f t="shared" si="8"/>
        <v>135.09166165140368</v>
      </c>
      <c r="I105" s="168">
        <f t="shared" si="8"/>
        <v>115.67953972498452</v>
      </c>
      <c r="J105" s="168">
        <f t="shared" si="8"/>
        <v>157.81145045825977</v>
      </c>
      <c r="K105" s="168">
        <f t="shared" si="8"/>
        <v>155.77893352326336</v>
      </c>
      <c r="L105" s="168">
        <f t="shared" si="8"/>
        <v>144.9784019580498</v>
      </c>
      <c r="M105" s="168">
        <f t="shared" si="8"/>
        <v>125.04108854202342</v>
      </c>
      <c r="N105" s="168">
        <f t="shared" si="8"/>
        <v>120.97850968480634</v>
      </c>
      <c r="O105" s="168">
        <f t="shared" si="8"/>
        <v>135.39495885471626</v>
      </c>
      <c r="P105" s="168">
        <f t="shared" si="8"/>
        <v>109.26311457217524</v>
      </c>
      <c r="Q105" s="168">
        <f t="shared" si="8"/>
        <v>108.80705144741404</v>
      </c>
    </row>
    <row r="106" spans="1:17" ht="12" customHeight="1" x14ac:dyDescent="0.25">
      <c r="A106" s="158" t="s">
        <v>65</v>
      </c>
      <c r="B106" s="157">
        <f>SUM(B107:B108)</f>
        <v>198.92325174863319</v>
      </c>
      <c r="C106" s="157">
        <f t="shared" ref="C106:Q106" si="9">SUM(C107:C108)</f>
        <v>218.38666878088787</v>
      </c>
      <c r="D106" s="157">
        <f t="shared" si="9"/>
        <v>189.0868437257688</v>
      </c>
      <c r="E106" s="157">
        <f t="shared" si="9"/>
        <v>132.61150696168963</v>
      </c>
      <c r="F106" s="157">
        <f t="shared" si="9"/>
        <v>115.26401952072186</v>
      </c>
      <c r="G106" s="157">
        <f t="shared" si="9"/>
        <v>113.31395000935215</v>
      </c>
      <c r="H106" s="157">
        <f t="shared" si="9"/>
        <v>111.43791754995233</v>
      </c>
      <c r="I106" s="157">
        <f t="shared" si="9"/>
        <v>91.677631660639648</v>
      </c>
      <c r="J106" s="157">
        <f t="shared" si="9"/>
        <v>129.85551118227048</v>
      </c>
      <c r="K106" s="157">
        <f t="shared" si="9"/>
        <v>126.16894100205228</v>
      </c>
      <c r="L106" s="157">
        <f t="shared" si="9"/>
        <v>120.62445286002782</v>
      </c>
      <c r="M106" s="157">
        <f t="shared" si="9"/>
        <v>100.8214269016481</v>
      </c>
      <c r="N106" s="157">
        <f t="shared" si="9"/>
        <v>96.107753200720708</v>
      </c>
      <c r="O106" s="157">
        <f t="shared" si="9"/>
        <v>109.9368442405578</v>
      </c>
      <c r="P106" s="157">
        <f t="shared" si="9"/>
        <v>83.477486103851589</v>
      </c>
      <c r="Q106" s="157">
        <f t="shared" si="9"/>
        <v>84.983294750832655</v>
      </c>
    </row>
    <row r="107" spans="1:17" ht="12" customHeight="1" x14ac:dyDescent="0.25">
      <c r="A107" s="23" t="s">
        <v>58</v>
      </c>
      <c r="B107" s="156">
        <f>RES_hhdet_fec!B$5</f>
        <v>197.64611522030097</v>
      </c>
      <c r="C107" s="156">
        <f>RES_hhdet_fec!C$5</f>
        <v>216.92493999999999</v>
      </c>
      <c r="D107" s="156">
        <f>RES_hhdet_fec!D$5</f>
        <v>186.90616999999989</v>
      </c>
      <c r="E107" s="156">
        <f>RES_hhdet_fec!E$5</f>
        <v>131.26993999999999</v>
      </c>
      <c r="F107" s="156">
        <f>RES_hhdet_fec!F$5</f>
        <v>114.00024999999998</v>
      </c>
      <c r="G107" s="156">
        <f>RES_hhdet_fec!G$5</f>
        <v>112.06663260416482</v>
      </c>
      <c r="H107" s="156">
        <f>RES_hhdet_fec!H$5</f>
        <v>110.52649999999998</v>
      </c>
      <c r="I107" s="156">
        <f>RES_hhdet_fec!I$5</f>
        <v>90.89015999999998</v>
      </c>
      <c r="J107" s="156">
        <f>RES_hhdet_fec!J$5</f>
        <v>129.38302999999999</v>
      </c>
      <c r="K107" s="156">
        <f>RES_hhdet_fec!K$5</f>
        <v>125.64017000000004</v>
      </c>
      <c r="L107" s="156">
        <f>RES_hhdet_fec!L$5</f>
        <v>120.32393794015643</v>
      </c>
      <c r="M107" s="156">
        <f>RES_hhdet_fec!M$5</f>
        <v>100.55966648767391</v>
      </c>
      <c r="N107" s="156">
        <f>RES_hhdet_fec!N$5</f>
        <v>95.704824567393416</v>
      </c>
      <c r="O107" s="156">
        <f>RES_hhdet_fec!O$5</f>
        <v>109.50148230005252</v>
      </c>
      <c r="P107" s="156">
        <f>RES_hhdet_fec!P$5</f>
        <v>83.018990932519202</v>
      </c>
      <c r="Q107" s="156">
        <f>RES_hhdet_fec!Q$5</f>
        <v>84.555341470000045</v>
      </c>
    </row>
    <row r="108" spans="1:17" ht="12" customHeight="1" x14ac:dyDescent="0.25">
      <c r="A108" s="23" t="s">
        <v>60</v>
      </c>
      <c r="B108" s="156">
        <f>RES_hhdet_fec!B$6</f>
        <v>1.2771365283322289</v>
      </c>
      <c r="C108" s="156">
        <f>RES_hhdet_fec!C$6</f>
        <v>1.4617287808878798</v>
      </c>
      <c r="D108" s="156">
        <f>RES_hhdet_fec!D$6</f>
        <v>2.1806737257689148</v>
      </c>
      <c r="E108" s="156">
        <f>RES_hhdet_fec!E$6</f>
        <v>1.3415669616896417</v>
      </c>
      <c r="F108" s="156">
        <f>RES_hhdet_fec!F$6</f>
        <v>1.2637695207218842</v>
      </c>
      <c r="G108" s="156">
        <f>RES_hhdet_fec!G$6</f>
        <v>1.2473174051873268</v>
      </c>
      <c r="H108" s="156">
        <f>RES_hhdet_fec!H$6</f>
        <v>0.91141754995235047</v>
      </c>
      <c r="I108" s="156">
        <f>RES_hhdet_fec!I$6</f>
        <v>0.78747166063966589</v>
      </c>
      <c r="J108" s="156">
        <f>RES_hhdet_fec!J$6</f>
        <v>0.47248118227047853</v>
      </c>
      <c r="K108" s="156">
        <f>RES_hhdet_fec!K$6</f>
        <v>0.52877100205224048</v>
      </c>
      <c r="L108" s="156">
        <f>RES_hhdet_fec!L$6</f>
        <v>0.30051491987139045</v>
      </c>
      <c r="M108" s="156">
        <f>RES_hhdet_fec!M$6</f>
        <v>0.26176041397418848</v>
      </c>
      <c r="N108" s="156">
        <f>RES_hhdet_fec!N$6</f>
        <v>0.40292863332728901</v>
      </c>
      <c r="O108" s="156">
        <f>RES_hhdet_fec!O$6</f>
        <v>0.43536194050528143</v>
      </c>
      <c r="P108" s="156">
        <f>RES_hhdet_fec!P$6</f>
        <v>0.45849517133238893</v>
      </c>
      <c r="Q108" s="156">
        <f>RES_hhdet_fec!Q$6</f>
        <v>0.42795328083261069</v>
      </c>
    </row>
    <row r="109" spans="1:17" ht="12" customHeight="1" x14ac:dyDescent="0.25">
      <c r="A109" s="158" t="s">
        <v>112</v>
      </c>
      <c r="B109" s="157">
        <f>B110</f>
        <v>4.1856739643779631E-2</v>
      </c>
      <c r="C109" s="157">
        <f t="shared" ref="C109:Q109" si="10">C110</f>
        <v>5.1250398234926053E-2</v>
      </c>
      <c r="D109" s="157">
        <f t="shared" si="10"/>
        <v>5.8862096115339033E-2</v>
      </c>
      <c r="E109" s="157">
        <f t="shared" si="10"/>
        <v>4.3072027815324758E-2</v>
      </c>
      <c r="F109" s="157">
        <f t="shared" si="10"/>
        <v>3.9586126711028444E-2</v>
      </c>
      <c r="G109" s="157">
        <f t="shared" si="10"/>
        <v>4.4942161634037359E-2</v>
      </c>
      <c r="H109" s="157">
        <f t="shared" si="10"/>
        <v>5.1356533243717375E-2</v>
      </c>
      <c r="I109" s="157">
        <f t="shared" si="10"/>
        <v>5.6342997383331525E-2</v>
      </c>
      <c r="J109" s="157">
        <f t="shared" si="10"/>
        <v>8.1750335495552356E-2</v>
      </c>
      <c r="K109" s="157">
        <f t="shared" si="10"/>
        <v>0.10062931328735293</v>
      </c>
      <c r="L109" s="157">
        <f t="shared" si="10"/>
        <v>9.7496598737275855E-2</v>
      </c>
      <c r="M109" s="157">
        <f t="shared" si="10"/>
        <v>0.10664577985172634</v>
      </c>
      <c r="N109" s="157">
        <f t="shared" si="10"/>
        <v>0.11096172321037262</v>
      </c>
      <c r="O109" s="157">
        <f t="shared" si="10"/>
        <v>0.11037672157750059</v>
      </c>
      <c r="P109" s="157">
        <f t="shared" si="10"/>
        <v>0.10346883635383654</v>
      </c>
      <c r="Q109" s="157">
        <f t="shared" si="10"/>
        <v>9.5321044461171789E-2</v>
      </c>
    </row>
    <row r="110" spans="1:17" ht="12" customHeight="1" x14ac:dyDescent="0.25">
      <c r="A110" s="23" t="s">
        <v>60</v>
      </c>
      <c r="B110" s="156">
        <f>RES_hhdet_fec!B$8</f>
        <v>4.1856739643779631E-2</v>
      </c>
      <c r="C110" s="156">
        <f>RES_hhdet_fec!C$8</f>
        <v>5.1250398234926053E-2</v>
      </c>
      <c r="D110" s="156">
        <f>RES_hhdet_fec!D$8</f>
        <v>5.8862096115339033E-2</v>
      </c>
      <c r="E110" s="156">
        <f>RES_hhdet_fec!E$8</f>
        <v>4.3072027815324758E-2</v>
      </c>
      <c r="F110" s="156">
        <f>RES_hhdet_fec!F$8</f>
        <v>3.9586126711028444E-2</v>
      </c>
      <c r="G110" s="156">
        <f>RES_hhdet_fec!G$8</f>
        <v>4.4942161634037359E-2</v>
      </c>
      <c r="H110" s="156">
        <f>RES_hhdet_fec!H$8</f>
        <v>5.1356533243717375E-2</v>
      </c>
      <c r="I110" s="156">
        <f>RES_hhdet_fec!I$8</f>
        <v>5.6342997383331525E-2</v>
      </c>
      <c r="J110" s="156">
        <f>RES_hhdet_fec!J$8</f>
        <v>8.1750335495552356E-2</v>
      </c>
      <c r="K110" s="156">
        <f>RES_hhdet_fec!K$8</f>
        <v>0.10062931328735293</v>
      </c>
      <c r="L110" s="156">
        <f>RES_hhdet_fec!L$8</f>
        <v>9.7496598737275855E-2</v>
      </c>
      <c r="M110" s="156">
        <f>RES_hhdet_fec!M$8</f>
        <v>0.10664577985172634</v>
      </c>
      <c r="N110" s="156">
        <f>RES_hhdet_fec!N$8</f>
        <v>0.11096172321037262</v>
      </c>
      <c r="O110" s="156">
        <f>RES_hhdet_fec!O$8</f>
        <v>0.11037672157750059</v>
      </c>
      <c r="P110" s="156">
        <f>RES_hhdet_fec!P$8</f>
        <v>0.10346883635383654</v>
      </c>
      <c r="Q110" s="156">
        <f>RES_hhdet_fec!Q$8</f>
        <v>9.5321044461171789E-2</v>
      </c>
    </row>
    <row r="111" spans="1:17" ht="12" customHeight="1" x14ac:dyDescent="0.25">
      <c r="A111" s="158" t="s">
        <v>63</v>
      </c>
      <c r="B111" s="157">
        <f>SUM(B112:B114,B117:B118)</f>
        <v>27.344191442322618</v>
      </c>
      <c r="C111" s="157">
        <f t="shared" ref="C111:Q111" si="11">SUM(C112:C114,C117:C118)</f>
        <v>28.012453971155704</v>
      </c>
      <c r="D111" s="157">
        <f t="shared" si="11"/>
        <v>29.867423552225205</v>
      </c>
      <c r="E111" s="157">
        <f t="shared" si="11"/>
        <v>19.377302793916556</v>
      </c>
      <c r="F111" s="157">
        <f t="shared" si="11"/>
        <v>17.085597552884817</v>
      </c>
      <c r="G111" s="157">
        <f t="shared" si="11"/>
        <v>17.844579691313005</v>
      </c>
      <c r="H111" s="157">
        <f t="shared" si="11"/>
        <v>17.63959575822755</v>
      </c>
      <c r="I111" s="157">
        <f t="shared" si="11"/>
        <v>17.838196569409618</v>
      </c>
      <c r="J111" s="157">
        <f t="shared" si="11"/>
        <v>20.84433007101002</v>
      </c>
      <c r="K111" s="157">
        <f t="shared" si="11"/>
        <v>22.188185311700856</v>
      </c>
      <c r="L111" s="157">
        <f t="shared" si="11"/>
        <v>18.408883971003085</v>
      </c>
      <c r="M111" s="157">
        <f t="shared" si="11"/>
        <v>17.858466521952344</v>
      </c>
      <c r="N111" s="157">
        <f t="shared" si="11"/>
        <v>18.555545601974494</v>
      </c>
      <c r="O111" s="157">
        <f t="shared" si="11"/>
        <v>19.017644858516093</v>
      </c>
      <c r="P111" s="157">
        <f t="shared" si="11"/>
        <v>19.115602141741384</v>
      </c>
      <c r="Q111" s="157">
        <f t="shared" si="11"/>
        <v>17.471658883831157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10.464316013522655</v>
      </c>
      <c r="C113" s="132">
        <f>RES_hhdet_fec!C$11</f>
        <v>10.371511105428667</v>
      </c>
      <c r="D113" s="132">
        <f>RES_hhdet_fec!D$11</f>
        <v>10.030168303662478</v>
      </c>
      <c r="E113" s="132">
        <f>RES_hhdet_fec!E$11</f>
        <v>6.6712198755405527</v>
      </c>
      <c r="F113" s="132">
        <f>RES_hhdet_fec!F$11</f>
        <v>5.5943068204016519</v>
      </c>
      <c r="G113" s="132">
        <f>RES_hhdet_fec!G$11</f>
        <v>5.6443856324283592</v>
      </c>
      <c r="H113" s="132">
        <f>RES_hhdet_fec!H$11</f>
        <v>5.9634464777095477</v>
      </c>
      <c r="I113" s="132">
        <f>RES_hhdet_fec!I$11</f>
        <v>5.9171112679733069</v>
      </c>
      <c r="J113" s="132">
        <f>RES_hhdet_fec!J$11</f>
        <v>7.0143424471129574</v>
      </c>
      <c r="K113" s="132">
        <f>RES_hhdet_fec!K$11</f>
        <v>7.3216876584655415</v>
      </c>
      <c r="L113" s="132">
        <f>RES_hhdet_fec!L$11</f>
        <v>6.275935804410218</v>
      </c>
      <c r="M113" s="132">
        <f>RES_hhdet_fec!M$11</f>
        <v>6.0289515908278597</v>
      </c>
      <c r="N113" s="132">
        <f>RES_hhdet_fec!N$11</f>
        <v>5.6011957092537532</v>
      </c>
      <c r="O113" s="132">
        <f>RES_hhdet_fec!O$11</f>
        <v>5.4604581619812809</v>
      </c>
      <c r="P113" s="132">
        <f>RES_hhdet_fec!P$11</f>
        <v>5.270604379782367</v>
      </c>
      <c r="Q113" s="132">
        <f>RES_hhdet_fec!Q$11</f>
        <v>4.5127326303421276</v>
      </c>
    </row>
    <row r="114" spans="1:17" ht="12" customHeight="1" x14ac:dyDescent="0.25">
      <c r="A114" s="167" t="s">
        <v>143</v>
      </c>
      <c r="B114" s="132">
        <f>SUM(B115:B116)</f>
        <v>1.8885629579333856E-2</v>
      </c>
      <c r="C114" s="132">
        <f t="shared" ref="C114:Q114" si="12">SUM(C115:C116)</f>
        <v>4.2924541922054534E-2</v>
      </c>
      <c r="D114" s="132">
        <f t="shared" si="12"/>
        <v>5.217621776085736E-2</v>
      </c>
      <c r="E114" s="132">
        <f t="shared" si="12"/>
        <v>5.440227177397973E-2</v>
      </c>
      <c r="F114" s="132">
        <f t="shared" si="12"/>
        <v>4.9689422857957036E-2</v>
      </c>
      <c r="G114" s="132">
        <f t="shared" si="12"/>
        <v>4.9145724754471577E-2</v>
      </c>
      <c r="H114" s="132">
        <f t="shared" si="12"/>
        <v>6.3157290221981632E-2</v>
      </c>
      <c r="I114" s="132">
        <f t="shared" si="12"/>
        <v>8.9133140498095148E-2</v>
      </c>
      <c r="J114" s="132">
        <f t="shared" si="12"/>
        <v>0.13136069915153498</v>
      </c>
      <c r="K114" s="132">
        <f t="shared" si="12"/>
        <v>0.25717923654178437</v>
      </c>
      <c r="L114" s="132">
        <f t="shared" si="12"/>
        <v>0.25199798468324186</v>
      </c>
      <c r="M114" s="132">
        <f t="shared" si="12"/>
        <v>0.28675313143653913</v>
      </c>
      <c r="N114" s="132">
        <f t="shared" si="12"/>
        <v>0.28821373367440206</v>
      </c>
      <c r="O114" s="132">
        <f t="shared" si="12"/>
        <v>0.34732601723839085</v>
      </c>
      <c r="P114" s="132">
        <f t="shared" si="12"/>
        <v>0.3725950852476651</v>
      </c>
      <c r="Q114" s="132">
        <f t="shared" si="12"/>
        <v>0.35109578849039069</v>
      </c>
    </row>
    <row r="115" spans="1:17" ht="12" customHeight="1" x14ac:dyDescent="0.25">
      <c r="A115" s="166" t="s">
        <v>57</v>
      </c>
      <c r="B115" s="165">
        <f>RES_hhdet_fec!B$13</f>
        <v>1.472252252984942E-2</v>
      </c>
      <c r="C115" s="165">
        <f>RES_hhdet_fec!C$13</f>
        <v>3.3407645195218286E-2</v>
      </c>
      <c r="D115" s="165">
        <f>RES_hhdet_fec!D$13</f>
        <v>4.0539748073277621E-2</v>
      </c>
      <c r="E115" s="165">
        <f>RES_hhdet_fec!E$13</f>
        <v>4.2197638748586293E-2</v>
      </c>
      <c r="F115" s="165">
        <f>RES_hhdet_fec!F$13</f>
        <v>3.8477491333409233E-2</v>
      </c>
      <c r="G115" s="165">
        <f>RES_hhdet_fec!G$13</f>
        <v>3.7968642018282608E-2</v>
      </c>
      <c r="H115" s="165">
        <f>RES_hhdet_fec!H$13</f>
        <v>4.8715515568641739E-2</v>
      </c>
      <c r="I115" s="165">
        <f>RES_hhdet_fec!I$13</f>
        <v>6.8632218152376412E-2</v>
      </c>
      <c r="J115" s="165">
        <f>RES_hhdet_fec!J$13</f>
        <v>0.10096580906180219</v>
      </c>
      <c r="K115" s="165">
        <f>RES_hhdet_fec!K$13</f>
        <v>0.19729183846925644</v>
      </c>
      <c r="L115" s="165">
        <f>RES_hhdet_fec!L$13</f>
        <v>0.19297031347702923</v>
      </c>
      <c r="M115" s="165">
        <f>RES_hhdet_fec!M$13</f>
        <v>0.21948490346169888</v>
      </c>
      <c r="N115" s="165">
        <f>RES_hhdet_fec!N$13</f>
        <v>0.22043204833877308</v>
      </c>
      <c r="O115" s="165">
        <f>RES_hhdet_fec!O$13</f>
        <v>0.26541570144865712</v>
      </c>
      <c r="P115" s="165">
        <f>RES_hhdet_fec!P$13</f>
        <v>0.28446528683616201</v>
      </c>
      <c r="Q115" s="165">
        <f>RES_hhdet_fec!Q$13</f>
        <v>0.2677920338440703</v>
      </c>
    </row>
    <row r="116" spans="1:17" ht="12" customHeight="1" x14ac:dyDescent="0.25">
      <c r="A116" s="147" t="s">
        <v>59</v>
      </c>
      <c r="B116" s="164">
        <f>RES_hhdet_fec!B$14</f>
        <v>4.1631070494844357E-3</v>
      </c>
      <c r="C116" s="164">
        <f>RES_hhdet_fec!C$14</f>
        <v>9.5168967268362478E-3</v>
      </c>
      <c r="D116" s="164">
        <f>RES_hhdet_fec!D$14</f>
        <v>1.1636469687579743E-2</v>
      </c>
      <c r="E116" s="164">
        <f>RES_hhdet_fec!E$14</f>
        <v>1.2204633025393437E-2</v>
      </c>
      <c r="F116" s="164">
        <f>RES_hhdet_fec!F$14</f>
        <v>1.1211931524547802E-2</v>
      </c>
      <c r="G116" s="164">
        <f>RES_hhdet_fec!G$14</f>
        <v>1.1177082736188967E-2</v>
      </c>
      <c r="H116" s="164">
        <f>RES_hhdet_fec!H$14</f>
        <v>1.4441774653339901E-2</v>
      </c>
      <c r="I116" s="164">
        <f>RES_hhdet_fec!I$14</f>
        <v>2.0500922345718736E-2</v>
      </c>
      <c r="J116" s="164">
        <f>RES_hhdet_fec!J$14</f>
        <v>3.0394890089732788E-2</v>
      </c>
      <c r="K116" s="164">
        <f>RES_hhdet_fec!K$14</f>
        <v>5.9887398072527923E-2</v>
      </c>
      <c r="L116" s="164">
        <f>RES_hhdet_fec!L$14</f>
        <v>5.902767120621262E-2</v>
      </c>
      <c r="M116" s="164">
        <f>RES_hhdet_fec!M$14</f>
        <v>6.7268227974840278E-2</v>
      </c>
      <c r="N116" s="164">
        <f>RES_hhdet_fec!N$14</f>
        <v>6.7781685335629005E-2</v>
      </c>
      <c r="O116" s="164">
        <f>RES_hhdet_fec!O$14</f>
        <v>8.1910315789733734E-2</v>
      </c>
      <c r="P116" s="164">
        <f>RES_hhdet_fec!P$14</f>
        <v>8.8129798411503105E-2</v>
      </c>
      <c r="Q116" s="164">
        <f>RES_hhdet_fec!Q$14</f>
        <v>8.330375464632038E-2</v>
      </c>
    </row>
    <row r="117" spans="1:17" ht="12" customHeight="1" x14ac:dyDescent="0.25">
      <c r="A117" s="163" t="s">
        <v>142</v>
      </c>
      <c r="B117" s="162">
        <f>RES_hhdet_fec!B$15</f>
        <v>16.830138914287915</v>
      </c>
      <c r="C117" s="162">
        <f>RES_hhdet_fec!C$15</f>
        <v>17.524716370400022</v>
      </c>
      <c r="D117" s="162">
        <f>RES_hhdet_fec!D$15</f>
        <v>19.684243910886941</v>
      </c>
      <c r="E117" s="162">
        <f>RES_hhdet_fec!E$15</f>
        <v>12.549653001100971</v>
      </c>
      <c r="F117" s="162">
        <f>RES_hhdet_fec!F$15</f>
        <v>11.342595340805696</v>
      </c>
      <c r="G117" s="162">
        <f>RES_hhdet_fec!G$15</f>
        <v>12.048653519714827</v>
      </c>
      <c r="H117" s="162">
        <f>RES_hhdet_fec!H$15</f>
        <v>11.490902749104899</v>
      </c>
      <c r="I117" s="162">
        <f>RES_hhdet_fec!I$15</f>
        <v>11.656369204231737</v>
      </c>
      <c r="J117" s="162">
        <f>RES_hhdet_fec!J$15</f>
        <v>13.44417125494293</v>
      </c>
      <c r="K117" s="162">
        <f>RES_hhdet_fec!K$15</f>
        <v>14.10689129700499</v>
      </c>
      <c r="L117" s="162">
        <f>RES_hhdet_fec!L$15</f>
        <v>11.40758548657386</v>
      </c>
      <c r="M117" s="162">
        <f>RES_hhdet_fec!M$15</f>
        <v>11.000296389535142</v>
      </c>
      <c r="N117" s="162">
        <f>RES_hhdet_fec!N$15</f>
        <v>12.046808412609817</v>
      </c>
      <c r="O117" s="162">
        <f>RES_hhdet_fec!O$15</f>
        <v>12.426905040044561</v>
      </c>
      <c r="P117" s="162">
        <f>RES_hhdet_fec!P$15</f>
        <v>12.596860000440126</v>
      </c>
      <c r="Q117" s="162">
        <f>RES_hhdet_fec!Q$15</f>
        <v>11.723854325500863</v>
      </c>
    </row>
    <row r="118" spans="1:17" ht="12" customHeight="1" x14ac:dyDescent="0.25">
      <c r="A118" s="161" t="s">
        <v>141</v>
      </c>
      <c r="B118" s="160">
        <f>SUM(B119:B120)</f>
        <v>3.0850884932715778E-2</v>
      </c>
      <c r="C118" s="160">
        <f t="shared" ref="C118:Q118" si="13">SUM(C119:C120)</f>
        <v>7.3301953404959749E-2</v>
      </c>
      <c r="D118" s="160">
        <f t="shared" si="13"/>
        <v>0.1008351199149264</v>
      </c>
      <c r="E118" s="160">
        <f t="shared" si="13"/>
        <v>0.102027645501053</v>
      </c>
      <c r="F118" s="160">
        <f t="shared" si="13"/>
        <v>9.9005968819510889E-2</v>
      </c>
      <c r="G118" s="160">
        <f t="shared" si="13"/>
        <v>0.10239481441534579</v>
      </c>
      <c r="H118" s="160">
        <f t="shared" si="13"/>
        <v>0.12208924119111998</v>
      </c>
      <c r="I118" s="160">
        <f t="shared" si="13"/>
        <v>0.17558295670647717</v>
      </c>
      <c r="J118" s="160">
        <f t="shared" si="13"/>
        <v>0.25445566980259982</v>
      </c>
      <c r="K118" s="160">
        <f t="shared" si="13"/>
        <v>0.5024271196885397</v>
      </c>
      <c r="L118" s="160">
        <f t="shared" si="13"/>
        <v>0.4733646953357673</v>
      </c>
      <c r="M118" s="160">
        <f t="shared" si="13"/>
        <v>0.54246541015280436</v>
      </c>
      <c r="N118" s="160">
        <f t="shared" si="13"/>
        <v>0.61932774643652211</v>
      </c>
      <c r="O118" s="160">
        <f t="shared" si="13"/>
        <v>0.78295563925185951</v>
      </c>
      <c r="P118" s="160">
        <f t="shared" si="13"/>
        <v>0.87554267627122662</v>
      </c>
      <c r="Q118" s="160">
        <f t="shared" si="13"/>
        <v>0.88397613949777565</v>
      </c>
    </row>
    <row r="119" spans="1:17" ht="12" customHeight="1" x14ac:dyDescent="0.25">
      <c r="A119" s="148" t="s">
        <v>60</v>
      </c>
      <c r="B119" s="156">
        <f>RES_hhdet_fec!B$17</f>
        <v>2.3540062797035795E-2</v>
      </c>
      <c r="C119" s="156">
        <f>RES_hhdet_fec!C$17</f>
        <v>5.6274424666674358E-2</v>
      </c>
      <c r="D119" s="156">
        <f>RES_hhdet_fec!D$17</f>
        <v>7.9603666449868618E-2</v>
      </c>
      <c r="E119" s="156">
        <f>RES_hhdet_fec!E$17</f>
        <v>7.9405668805449262E-2</v>
      </c>
      <c r="F119" s="156">
        <f>RES_hhdet_fec!F$17</f>
        <v>7.7919308612792545E-2</v>
      </c>
      <c r="G119" s="156">
        <f>RES_hhdet_fec!G$17</f>
        <v>8.1014798355754966E-2</v>
      </c>
      <c r="H119" s="156">
        <f>RES_hhdet_fec!H$17</f>
        <v>9.3971156972073047E-2</v>
      </c>
      <c r="I119" s="156">
        <f>RES_hhdet_fec!I$17</f>
        <v>0.13508856058795352</v>
      </c>
      <c r="J119" s="156">
        <f>RES_hhdet_fec!J$17</f>
        <v>0.19340917602440336</v>
      </c>
      <c r="K119" s="156">
        <f>RES_hhdet_fec!K$17</f>
        <v>0.38009521858735545</v>
      </c>
      <c r="L119" s="156">
        <f>RES_hhdet_fec!L$17</f>
        <v>0.3507647446092354</v>
      </c>
      <c r="M119" s="156">
        <f>RES_hhdet_fec!M$17</f>
        <v>0.40042595954439164</v>
      </c>
      <c r="N119" s="156">
        <f>RES_hhdet_fec!N$17</f>
        <v>0.47385019546213131</v>
      </c>
      <c r="O119" s="156">
        <f>RES_hhdet_fec!O$17</f>
        <v>0.60408490483522581</v>
      </c>
      <c r="P119" s="156">
        <f>RES_hhdet_fec!P$17</f>
        <v>0.67984959692950131</v>
      </c>
      <c r="Q119" s="156">
        <f>RES_hhdet_fec!Q$17</f>
        <v>0.69580765841432257</v>
      </c>
    </row>
    <row r="120" spans="1:17" ht="12" customHeight="1" x14ac:dyDescent="0.25">
      <c r="A120" s="148" t="s">
        <v>59</v>
      </c>
      <c r="B120" s="156">
        <f>RES_hhdet_fec!B$18</f>
        <v>7.3108221356799835E-3</v>
      </c>
      <c r="C120" s="156">
        <f>RES_hhdet_fec!C$18</f>
        <v>1.7027528738285395E-2</v>
      </c>
      <c r="D120" s="156">
        <f>RES_hhdet_fec!D$18</f>
        <v>2.1231453465057781E-2</v>
      </c>
      <c r="E120" s="156">
        <f>RES_hhdet_fec!E$18</f>
        <v>2.2621976695603736E-2</v>
      </c>
      <c r="F120" s="156">
        <f>RES_hhdet_fec!F$18</f>
        <v>2.108666020671834E-2</v>
      </c>
      <c r="G120" s="156">
        <f>RES_hhdet_fec!G$18</f>
        <v>2.138001605959082E-2</v>
      </c>
      <c r="H120" s="156">
        <f>RES_hhdet_fec!H$18</f>
        <v>2.8118084219046938E-2</v>
      </c>
      <c r="I120" s="156">
        <f>RES_hhdet_fec!I$18</f>
        <v>4.0494396118523658E-2</v>
      </c>
      <c r="J120" s="156">
        <f>RES_hhdet_fec!J$18</f>
        <v>6.1046493778196431E-2</v>
      </c>
      <c r="K120" s="156">
        <f>RES_hhdet_fec!K$18</f>
        <v>0.12233190110118426</v>
      </c>
      <c r="L120" s="156">
        <f>RES_hhdet_fec!L$18</f>
        <v>0.12259995072653188</v>
      </c>
      <c r="M120" s="156">
        <f>RES_hhdet_fec!M$18</f>
        <v>0.14203945060841267</v>
      </c>
      <c r="N120" s="156">
        <f>RES_hhdet_fec!N$18</f>
        <v>0.1454775509743908</v>
      </c>
      <c r="O120" s="156">
        <f>RES_hhdet_fec!O$18</f>
        <v>0.17887073441663368</v>
      </c>
      <c r="P120" s="156">
        <f>RES_hhdet_fec!P$18</f>
        <v>0.19569307934172531</v>
      </c>
      <c r="Q120" s="156">
        <f>RES_hhdet_fec!Q$18</f>
        <v>0.18816848108345313</v>
      </c>
    </row>
    <row r="121" spans="1:17" ht="12" customHeight="1" x14ac:dyDescent="0.25">
      <c r="A121" s="158" t="s">
        <v>62</v>
      </c>
      <c r="B121" s="157">
        <f>SUM(B122:B124)</f>
        <v>8.6389498020583009</v>
      </c>
      <c r="C121" s="157">
        <f t="shared" ref="C121:Q121" si="14">SUM(C122:C124)</f>
        <v>8.6916608747339819</v>
      </c>
      <c r="D121" s="157">
        <f t="shared" si="14"/>
        <v>9.3299850133760849</v>
      </c>
      <c r="E121" s="157">
        <f t="shared" si="14"/>
        <v>6.419280007187445</v>
      </c>
      <c r="F121" s="157">
        <f t="shared" si="14"/>
        <v>5.5701313968242365</v>
      </c>
      <c r="G121" s="157">
        <f t="shared" si="14"/>
        <v>5.8688073207344775</v>
      </c>
      <c r="H121" s="157">
        <f t="shared" si="14"/>
        <v>5.9627918099800787</v>
      </c>
      <c r="I121" s="157">
        <f t="shared" si="14"/>
        <v>6.107368497551934</v>
      </c>
      <c r="J121" s="157">
        <f t="shared" si="14"/>
        <v>7.0298588694837232</v>
      </c>
      <c r="K121" s="157">
        <f t="shared" si="14"/>
        <v>7.3211778962228768</v>
      </c>
      <c r="L121" s="157">
        <f t="shared" si="14"/>
        <v>5.8475685282816237</v>
      </c>
      <c r="M121" s="157">
        <f t="shared" si="14"/>
        <v>6.2545493385712359</v>
      </c>
      <c r="N121" s="157">
        <f t="shared" si="14"/>
        <v>6.2042491589007849</v>
      </c>
      <c r="O121" s="157">
        <f t="shared" si="14"/>
        <v>6.3300930340648733</v>
      </c>
      <c r="P121" s="157">
        <f t="shared" si="14"/>
        <v>6.5665574902284165</v>
      </c>
      <c r="Q121" s="157">
        <f t="shared" si="14"/>
        <v>6.2567767682890567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1.4073812188614054</v>
      </c>
      <c r="C123" s="156">
        <f>RES_hhdet_fec!C$21</f>
        <v>1.4019217906866659</v>
      </c>
      <c r="D123" s="156">
        <f>RES_hhdet_fec!D$21</f>
        <v>2.1562284577086634</v>
      </c>
      <c r="E123" s="156">
        <f>RES_hhdet_fec!E$21</f>
        <v>0.72681748829572179</v>
      </c>
      <c r="F123" s="156">
        <f>RES_hhdet_fec!F$21</f>
        <v>0.72280933545304349</v>
      </c>
      <c r="G123" s="156">
        <f>RES_hhdet_fec!G$21</f>
        <v>0.62065888067677111</v>
      </c>
      <c r="H123" s="156">
        <f>RES_hhdet_fec!H$21</f>
        <v>0.57260743144118875</v>
      </c>
      <c r="I123" s="156">
        <f>RES_hhdet_fec!I$21</f>
        <v>0.81663521723728771</v>
      </c>
      <c r="J123" s="156">
        <f>RES_hhdet_fec!J$21</f>
        <v>2.1329988374205313</v>
      </c>
      <c r="K123" s="156">
        <f>RES_hhdet_fec!K$21</f>
        <v>1.3012734765854734</v>
      </c>
      <c r="L123" s="156">
        <f>RES_hhdet_fec!L$21</f>
        <v>0.51135617851416959</v>
      </c>
      <c r="M123" s="156">
        <f>RES_hhdet_fec!M$21</f>
        <v>1.5976500059191239</v>
      </c>
      <c r="N123" s="156">
        <f>RES_hhdet_fec!N$21</f>
        <v>1.3616340215480836</v>
      </c>
      <c r="O123" s="156">
        <f>RES_hhdet_fec!O$21</f>
        <v>1.2377280318131203</v>
      </c>
      <c r="P123" s="156">
        <f>RES_hhdet_fec!P$21</f>
        <v>1.4997183407889338</v>
      </c>
      <c r="Q123" s="156">
        <f>RES_hhdet_fec!Q$21</f>
        <v>1.1891686784711888</v>
      </c>
    </row>
    <row r="124" spans="1:17" ht="12" customHeight="1" x14ac:dyDescent="0.25">
      <c r="A124" s="29" t="s">
        <v>140</v>
      </c>
      <c r="B124" s="57">
        <f>RES_hhdet_fec!B$22</f>
        <v>7.2315685831968954</v>
      </c>
      <c r="C124" s="57">
        <f>RES_hhdet_fec!C$22</f>
        <v>7.2897390840473166</v>
      </c>
      <c r="D124" s="57">
        <f>RES_hhdet_fec!D$22</f>
        <v>7.1737565556674214</v>
      </c>
      <c r="E124" s="57">
        <f>RES_hhdet_fec!E$22</f>
        <v>5.6924625188917233</v>
      </c>
      <c r="F124" s="57">
        <f>RES_hhdet_fec!F$22</f>
        <v>4.8473220613711927</v>
      </c>
      <c r="G124" s="57">
        <f>RES_hhdet_fec!G$22</f>
        <v>5.2481484400577063</v>
      </c>
      <c r="H124" s="57">
        <f>RES_hhdet_fec!H$22</f>
        <v>5.3901843785388897</v>
      </c>
      <c r="I124" s="57">
        <f>RES_hhdet_fec!I$22</f>
        <v>5.2907332803146465</v>
      </c>
      <c r="J124" s="57">
        <f>RES_hhdet_fec!J$22</f>
        <v>4.8968600320631914</v>
      </c>
      <c r="K124" s="57">
        <f>RES_hhdet_fec!K$22</f>
        <v>6.0199044196374034</v>
      </c>
      <c r="L124" s="57">
        <f>RES_hhdet_fec!L$22</f>
        <v>5.3362123497674538</v>
      </c>
      <c r="M124" s="57">
        <f>RES_hhdet_fec!M$22</f>
        <v>4.6568993326521122</v>
      </c>
      <c r="N124" s="57">
        <f>RES_hhdet_fec!N$22</f>
        <v>4.8426151373527011</v>
      </c>
      <c r="O124" s="57">
        <f>RES_hhdet_fec!O$22</f>
        <v>5.0923650022517535</v>
      </c>
      <c r="P124" s="57">
        <f>RES_hhdet_fec!P$22</f>
        <v>5.0668391494394829</v>
      </c>
      <c r="Q124" s="57">
        <f>RES_hhdet_fec!Q$22</f>
        <v>5.0676080898178677</v>
      </c>
    </row>
    <row r="126" spans="1:17" ht="12" customHeight="1" x14ac:dyDescent="0.25">
      <c r="A126" s="152" t="s">
        <v>119</v>
      </c>
      <c r="B126" s="168">
        <f>SUM(B127,B130,B132,B142)</f>
        <v>123.31132199547804</v>
      </c>
      <c r="C126" s="168">
        <f t="shared" ref="C126:Q126" si="15">SUM(C127,C130,C132,C142)</f>
        <v>134.01230851162461</v>
      </c>
      <c r="D126" s="168">
        <f t="shared" si="15"/>
        <v>121.62839917000615</v>
      </c>
      <c r="E126" s="168">
        <f t="shared" si="15"/>
        <v>84.619105952303627</v>
      </c>
      <c r="F126" s="168">
        <f t="shared" si="15"/>
        <v>73.866999081606835</v>
      </c>
      <c r="G126" s="168">
        <f t="shared" si="15"/>
        <v>74.275910298494239</v>
      </c>
      <c r="H126" s="168">
        <f t="shared" si="15"/>
        <v>73.802391493046457</v>
      </c>
      <c r="I126" s="168">
        <f t="shared" si="15"/>
        <v>64.334308307502226</v>
      </c>
      <c r="J126" s="168">
        <f t="shared" si="15"/>
        <v>87.203853434197399</v>
      </c>
      <c r="K126" s="168">
        <f t="shared" si="15"/>
        <v>87.555698101553162</v>
      </c>
      <c r="L126" s="168">
        <f t="shared" si="15"/>
        <v>81.539153707881397</v>
      </c>
      <c r="M126" s="168">
        <f t="shared" si="15"/>
        <v>70.827269266884457</v>
      </c>
      <c r="N126" s="168">
        <f t="shared" si="15"/>
        <v>69.14252614390378</v>
      </c>
      <c r="O126" s="168">
        <f t="shared" si="15"/>
        <v>77.062467798989829</v>
      </c>
      <c r="P126" s="168">
        <f t="shared" si="15"/>
        <v>63.329246341141726</v>
      </c>
      <c r="Q126" s="168">
        <f t="shared" si="15"/>
        <v>63.031243041296918</v>
      </c>
    </row>
    <row r="127" spans="1:17" ht="12" customHeight="1" x14ac:dyDescent="0.25">
      <c r="A127" s="158" t="s">
        <v>65</v>
      </c>
      <c r="B127" s="157">
        <f>SUM(B128:B129)</f>
        <v>100.03572081573994</v>
      </c>
      <c r="C127" s="157">
        <f t="shared" ref="C127:Q127" si="16">SUM(C128:C129)</f>
        <v>110.04476982446684</v>
      </c>
      <c r="D127" s="157">
        <f t="shared" si="16"/>
        <v>95.92068019923353</v>
      </c>
      <c r="E127" s="157">
        <f t="shared" si="16"/>
        <v>67.29347870973406</v>
      </c>
      <c r="F127" s="157">
        <f t="shared" si="16"/>
        <v>58.59497531338728</v>
      </c>
      <c r="G127" s="157">
        <f t="shared" si="16"/>
        <v>58.00294303947377</v>
      </c>
      <c r="H127" s="157">
        <f t="shared" si="16"/>
        <v>57.388940975079535</v>
      </c>
      <c r="I127" s="157">
        <f t="shared" si="16"/>
        <v>47.547532985650015</v>
      </c>
      <c r="J127" s="157">
        <f t="shared" si="16"/>
        <v>67.82264494839076</v>
      </c>
      <c r="K127" s="157">
        <f t="shared" si="16"/>
        <v>66.45289877208829</v>
      </c>
      <c r="L127" s="157">
        <f t="shared" si="16"/>
        <v>63.925679904888291</v>
      </c>
      <c r="M127" s="157">
        <f t="shared" si="16"/>
        <v>53.582693847770599</v>
      </c>
      <c r="N127" s="157">
        <f t="shared" si="16"/>
        <v>51.249721819976493</v>
      </c>
      <c r="O127" s="157">
        <f t="shared" si="16"/>
        <v>58.615901496825252</v>
      </c>
      <c r="P127" s="157">
        <f t="shared" si="16"/>
        <v>44.580468770489517</v>
      </c>
      <c r="Q127" s="157">
        <f t="shared" si="16"/>
        <v>45.501122011801833</v>
      </c>
    </row>
    <row r="128" spans="1:17" ht="12" customHeight="1" x14ac:dyDescent="0.25">
      <c r="A128" s="23" t="s">
        <v>58</v>
      </c>
      <c r="B128" s="156">
        <f>RES_hhdet_tes!B$5</f>
        <v>98.7585842874077</v>
      </c>
      <c r="C128" s="156">
        <f>RES_hhdet_tes!C$5</f>
        <v>108.58304104357896</v>
      </c>
      <c r="D128" s="156">
        <f>RES_hhdet_tes!D$5</f>
        <v>93.740006473464618</v>
      </c>
      <c r="E128" s="156">
        <f>RES_hhdet_tes!E$5</f>
        <v>65.951911748044424</v>
      </c>
      <c r="F128" s="156">
        <f>RES_hhdet_tes!F$5</f>
        <v>57.331205792665394</v>
      </c>
      <c r="G128" s="156">
        <f>RES_hhdet_tes!G$5</f>
        <v>56.755625634286446</v>
      </c>
      <c r="H128" s="156">
        <f>RES_hhdet_tes!H$5</f>
        <v>56.477523425127188</v>
      </c>
      <c r="I128" s="156">
        <f>RES_hhdet_tes!I$5</f>
        <v>46.760061325010348</v>
      </c>
      <c r="J128" s="156">
        <f>RES_hhdet_tes!J$5</f>
        <v>67.350163766120275</v>
      </c>
      <c r="K128" s="156">
        <f>RES_hhdet_tes!K$5</f>
        <v>65.924127770036051</v>
      </c>
      <c r="L128" s="156">
        <f>RES_hhdet_tes!L$5</f>
        <v>63.625164985016902</v>
      </c>
      <c r="M128" s="156">
        <f>RES_hhdet_tes!M$5</f>
        <v>53.320933433796412</v>
      </c>
      <c r="N128" s="156">
        <f>RES_hhdet_tes!N$5</f>
        <v>50.846793186649201</v>
      </c>
      <c r="O128" s="156">
        <f>RES_hhdet_tes!O$5</f>
        <v>58.180539556319971</v>
      </c>
      <c r="P128" s="156">
        <f>RES_hhdet_tes!P$5</f>
        <v>44.12197359915713</v>
      </c>
      <c r="Q128" s="156">
        <f>RES_hhdet_tes!Q$5</f>
        <v>45.073168730969222</v>
      </c>
    </row>
    <row r="129" spans="1:17" ht="12" customHeight="1" x14ac:dyDescent="0.25">
      <c r="A129" s="23" t="s">
        <v>60</v>
      </c>
      <c r="B129" s="156">
        <f>RES_hhdet_tes!B$6</f>
        <v>1.2771365283322291</v>
      </c>
      <c r="C129" s="156">
        <f>RES_hhdet_tes!C$6</f>
        <v>1.4617287808878796</v>
      </c>
      <c r="D129" s="156">
        <f>RES_hhdet_tes!D$6</f>
        <v>2.1806737257689153</v>
      </c>
      <c r="E129" s="156">
        <f>RES_hhdet_tes!E$6</f>
        <v>1.3415669616896415</v>
      </c>
      <c r="F129" s="156">
        <f>RES_hhdet_tes!F$6</f>
        <v>1.2637695207218842</v>
      </c>
      <c r="G129" s="156">
        <f>RES_hhdet_tes!G$6</f>
        <v>1.2473174051873264</v>
      </c>
      <c r="H129" s="156">
        <f>RES_hhdet_tes!H$6</f>
        <v>0.91141754995235036</v>
      </c>
      <c r="I129" s="156">
        <f>RES_hhdet_tes!I$6</f>
        <v>0.78747166063966612</v>
      </c>
      <c r="J129" s="156">
        <f>RES_hhdet_tes!J$6</f>
        <v>0.47248118227047853</v>
      </c>
      <c r="K129" s="156">
        <f>RES_hhdet_tes!K$6</f>
        <v>0.52877100205224048</v>
      </c>
      <c r="L129" s="156">
        <f>RES_hhdet_tes!L$6</f>
        <v>0.30051491987139051</v>
      </c>
      <c r="M129" s="156">
        <f>RES_hhdet_tes!M$6</f>
        <v>0.26176041397418848</v>
      </c>
      <c r="N129" s="156">
        <f>RES_hhdet_tes!N$6</f>
        <v>0.40292863332728901</v>
      </c>
      <c r="O129" s="156">
        <f>RES_hhdet_tes!O$6</f>
        <v>0.4353619405052816</v>
      </c>
      <c r="P129" s="156">
        <f>RES_hhdet_tes!P$6</f>
        <v>0.45849517133238893</v>
      </c>
      <c r="Q129" s="156">
        <f>RES_hhdet_tes!Q$6</f>
        <v>0.42795328083261086</v>
      </c>
    </row>
    <row r="130" spans="1:17" ht="12" customHeight="1" x14ac:dyDescent="0.25">
      <c r="A130" s="158" t="s">
        <v>112</v>
      </c>
      <c r="B130" s="157">
        <f>B131</f>
        <v>6.6666329445460332E-2</v>
      </c>
      <c r="C130" s="157">
        <f t="shared" ref="C130:Q130" si="17">C131</f>
        <v>8.613589478890929E-2</v>
      </c>
      <c r="D130" s="157">
        <f t="shared" si="17"/>
        <v>0.10257453180777287</v>
      </c>
      <c r="E130" s="157">
        <f t="shared" si="17"/>
        <v>7.8585423745483843E-2</v>
      </c>
      <c r="F130" s="157">
        <f t="shared" si="17"/>
        <v>7.4022337025257096E-2</v>
      </c>
      <c r="G130" s="157">
        <f t="shared" si="17"/>
        <v>8.7187714554054246E-2</v>
      </c>
      <c r="H130" s="157">
        <f t="shared" si="17"/>
        <v>0.10430458113180634</v>
      </c>
      <c r="I130" s="157">
        <f t="shared" si="17"/>
        <v>0.11902118622643795</v>
      </c>
      <c r="J130" s="157">
        <f t="shared" si="17"/>
        <v>0.18747160921570943</v>
      </c>
      <c r="K130" s="157">
        <f t="shared" si="17"/>
        <v>0.25607334223522549</v>
      </c>
      <c r="L130" s="157">
        <f t="shared" si="17"/>
        <v>0.26204164195223134</v>
      </c>
      <c r="M130" s="157">
        <f t="shared" si="17"/>
        <v>0.29812380094709418</v>
      </c>
      <c r="N130" s="157">
        <f t="shared" si="17"/>
        <v>0.31637843716540376</v>
      </c>
      <c r="O130" s="157">
        <f t="shared" si="17"/>
        <v>0.32638211404158313</v>
      </c>
      <c r="P130" s="157">
        <f t="shared" si="17"/>
        <v>0.313595781711419</v>
      </c>
      <c r="Q130" s="157">
        <f t="shared" si="17"/>
        <v>0.29384419774090609</v>
      </c>
    </row>
    <row r="131" spans="1:17" ht="12" customHeight="1" x14ac:dyDescent="0.25">
      <c r="A131" s="23" t="s">
        <v>60</v>
      </c>
      <c r="B131" s="156">
        <f>RES_hhdet_tes!B$8</f>
        <v>6.6666329445460332E-2</v>
      </c>
      <c r="C131" s="156">
        <f>RES_hhdet_tes!C$8</f>
        <v>8.613589478890929E-2</v>
      </c>
      <c r="D131" s="156">
        <f>RES_hhdet_tes!D$8</f>
        <v>0.10257453180777287</v>
      </c>
      <c r="E131" s="156">
        <f>RES_hhdet_tes!E$8</f>
        <v>7.8585423745483843E-2</v>
      </c>
      <c r="F131" s="156">
        <f>RES_hhdet_tes!F$8</f>
        <v>7.4022337025257096E-2</v>
      </c>
      <c r="G131" s="156">
        <f>RES_hhdet_tes!G$8</f>
        <v>8.7187714554054246E-2</v>
      </c>
      <c r="H131" s="156">
        <f>RES_hhdet_tes!H$8</f>
        <v>0.10430458113180634</v>
      </c>
      <c r="I131" s="156">
        <f>RES_hhdet_tes!I$8</f>
        <v>0.11902118622643795</v>
      </c>
      <c r="J131" s="156">
        <f>RES_hhdet_tes!J$8</f>
        <v>0.18747160921570943</v>
      </c>
      <c r="K131" s="156">
        <f>RES_hhdet_tes!K$8</f>
        <v>0.25607334223522549</v>
      </c>
      <c r="L131" s="156">
        <f>RES_hhdet_tes!L$8</f>
        <v>0.26204164195223134</v>
      </c>
      <c r="M131" s="156">
        <f>RES_hhdet_tes!M$8</f>
        <v>0.29812380094709418</v>
      </c>
      <c r="N131" s="156">
        <f>RES_hhdet_tes!N$8</f>
        <v>0.31637843716540376</v>
      </c>
      <c r="O131" s="156">
        <f>RES_hhdet_tes!O$8</f>
        <v>0.32638211404158313</v>
      </c>
      <c r="P131" s="156">
        <f>RES_hhdet_tes!P$8</f>
        <v>0.313595781711419</v>
      </c>
      <c r="Q131" s="156">
        <f>RES_hhdet_tes!Q$8</f>
        <v>0.29384419774090609</v>
      </c>
    </row>
    <row r="132" spans="1:17" ht="12" customHeight="1" x14ac:dyDescent="0.25">
      <c r="A132" s="158" t="s">
        <v>63</v>
      </c>
      <c r="B132" s="157">
        <f>SUM(B133:B135,B138:B139)</f>
        <v>16.826661415886626</v>
      </c>
      <c r="C132" s="157">
        <f t="shared" ref="C132:Q132" si="18">SUM(C133:C135,C138:C139)</f>
        <v>17.424764152131083</v>
      </c>
      <c r="D132" s="157">
        <f t="shared" si="18"/>
        <v>18.880330014887061</v>
      </c>
      <c r="E132" s="157">
        <f t="shared" si="18"/>
        <v>12.318281135337601</v>
      </c>
      <c r="F132" s="157">
        <f t="shared" si="18"/>
        <v>10.947502685969395</v>
      </c>
      <c r="G132" s="157">
        <f t="shared" si="18"/>
        <v>11.617591935739606</v>
      </c>
      <c r="H132" s="157">
        <f t="shared" si="18"/>
        <v>11.603336049680417</v>
      </c>
      <c r="I132" s="157">
        <f t="shared" si="18"/>
        <v>11.897888405113694</v>
      </c>
      <c r="J132" s="157">
        <f t="shared" si="18"/>
        <v>14.101287488483431</v>
      </c>
      <c r="K132" s="157">
        <f t="shared" si="18"/>
        <v>15.167438666829009</v>
      </c>
      <c r="L132" s="157">
        <f t="shared" si="18"/>
        <v>12.613326153715551</v>
      </c>
      <c r="M132" s="157">
        <f t="shared" si="18"/>
        <v>12.259421377423866</v>
      </c>
      <c r="N132" s="157">
        <f t="shared" si="18"/>
        <v>12.84213668695077</v>
      </c>
      <c r="O132" s="157">
        <f t="shared" si="18"/>
        <v>13.232280330552939</v>
      </c>
      <c r="P132" s="157">
        <f t="shared" si="18"/>
        <v>13.428610977695186</v>
      </c>
      <c r="Q132" s="157">
        <f t="shared" si="18"/>
        <v>12.367248252653519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5.4962770740462741</v>
      </c>
      <c r="C134" s="132">
        <f>RES_hhdet_tes!C$11</f>
        <v>5.5007115049727808</v>
      </c>
      <c r="D134" s="132">
        <f>RES_hhdet_tes!D$11</f>
        <v>5.3748592784046831</v>
      </c>
      <c r="E134" s="132">
        <f>RES_hhdet_tes!E$11</f>
        <v>3.6098577276422041</v>
      </c>
      <c r="F134" s="132">
        <f>RES_hhdet_tes!F$11</f>
        <v>3.0441858220394535</v>
      </c>
      <c r="G134" s="132">
        <f>RES_hhdet_tes!G$11</f>
        <v>3.1249655126445774</v>
      </c>
      <c r="H134" s="132">
        <f>RES_hhdet_tes!H$11</f>
        <v>3.3645400431526826</v>
      </c>
      <c r="I134" s="132">
        <f>RES_hhdet_tes!I$11</f>
        <v>3.3910510334014727</v>
      </c>
      <c r="J134" s="132">
        <f>RES_hhdet_tes!J$11</f>
        <v>4.0947074685964884</v>
      </c>
      <c r="K134" s="132">
        <f>RES_hhdet_tes!K$11</f>
        <v>4.3100197083183929</v>
      </c>
      <c r="L134" s="132">
        <f>RES_hhdet_tes!L$11</f>
        <v>3.711361154464075</v>
      </c>
      <c r="M134" s="132">
        <f>RES_hhdet_tes!M$11</f>
        <v>3.5667542777271053</v>
      </c>
      <c r="N134" s="132">
        <f>RES_hhdet_tes!N$11</f>
        <v>3.317006517118338</v>
      </c>
      <c r="O134" s="132">
        <f>RES_hhdet_tes!O$11</f>
        <v>3.2374629547923268</v>
      </c>
      <c r="P134" s="132">
        <f>RES_hhdet_tes!P$11</f>
        <v>3.1482571292098211</v>
      </c>
      <c r="Q134" s="132">
        <f>RES_hhdet_tes!Q$11</f>
        <v>2.7062664542788681</v>
      </c>
    </row>
    <row r="135" spans="1:17" ht="12" customHeight="1" x14ac:dyDescent="0.25">
      <c r="A135" s="167" t="s">
        <v>143</v>
      </c>
      <c r="B135" s="132">
        <f>SUM(B136:B137)</f>
        <v>1.1895964404745146E-2</v>
      </c>
      <c r="C135" s="132">
        <f t="shared" ref="C135:Q135" si="19">SUM(C136:C137)</f>
        <v>2.808839650159425E-2</v>
      </c>
      <c r="D135" s="132">
        <f t="shared" si="19"/>
        <v>3.4531457928320887E-2</v>
      </c>
      <c r="E135" s="132">
        <f t="shared" si="19"/>
        <v>3.6060076050676966E-2</v>
      </c>
      <c r="F135" s="132">
        <f t="shared" si="19"/>
        <v>3.3112859237053809E-2</v>
      </c>
      <c r="G135" s="132">
        <f t="shared" si="19"/>
        <v>3.2993345125250859E-2</v>
      </c>
      <c r="H135" s="132">
        <f t="shared" si="19"/>
        <v>4.2732061652273862E-2</v>
      </c>
      <c r="I135" s="132">
        <f t="shared" si="19"/>
        <v>6.0735382619033912E-2</v>
      </c>
      <c r="J135" s="132">
        <f t="shared" si="19"/>
        <v>9.0154907987151034E-2</v>
      </c>
      <c r="K135" s="132">
        <f t="shared" si="19"/>
        <v>0.17746451965709756</v>
      </c>
      <c r="L135" s="132">
        <f t="shared" si="19"/>
        <v>0.17405507878820145</v>
      </c>
      <c r="M135" s="132">
        <f t="shared" si="19"/>
        <v>0.19832253101555267</v>
      </c>
      <c r="N135" s="132">
        <f t="shared" si="19"/>
        <v>0.19940212078984154</v>
      </c>
      <c r="O135" s="132">
        <f t="shared" si="19"/>
        <v>0.24096557156574533</v>
      </c>
      <c r="P135" s="132">
        <f t="shared" si="19"/>
        <v>0.25969097019571574</v>
      </c>
      <c r="Q135" s="132">
        <f t="shared" si="19"/>
        <v>0.24501732386450797</v>
      </c>
    </row>
    <row r="136" spans="1:17" ht="12" customHeight="1" x14ac:dyDescent="0.25">
      <c r="A136" s="166" t="s">
        <v>57</v>
      </c>
      <c r="B136" s="165">
        <f>RES_hhdet_tes!B$13</f>
        <v>7.7328573552607098E-3</v>
      </c>
      <c r="C136" s="165">
        <f>RES_hhdet_tes!C$13</f>
        <v>1.8571499774758003E-2</v>
      </c>
      <c r="D136" s="165">
        <f>RES_hhdet_tes!D$13</f>
        <v>2.289498824074114E-2</v>
      </c>
      <c r="E136" s="165">
        <f>RES_hhdet_tes!E$13</f>
        <v>2.3855443025283536E-2</v>
      </c>
      <c r="F136" s="165">
        <f>RES_hhdet_tes!F$13</f>
        <v>2.1900927712506003E-2</v>
      </c>
      <c r="G136" s="165">
        <f>RES_hhdet_tes!G$13</f>
        <v>2.1816262389061893E-2</v>
      </c>
      <c r="H136" s="165">
        <f>RES_hhdet_tes!H$13</f>
        <v>2.8290286998933965E-2</v>
      </c>
      <c r="I136" s="165">
        <f>RES_hhdet_tes!I$13</f>
        <v>4.0234460273315176E-2</v>
      </c>
      <c r="J136" s="165">
        <f>RES_hhdet_tes!J$13</f>
        <v>5.9760017897418242E-2</v>
      </c>
      <c r="K136" s="165">
        <f>RES_hhdet_tes!K$13</f>
        <v>0.11757712158456964</v>
      </c>
      <c r="L136" s="165">
        <f>RES_hhdet_tes!L$13</f>
        <v>0.11502740758198883</v>
      </c>
      <c r="M136" s="165">
        <f>RES_hhdet_tes!M$13</f>
        <v>0.13105430304071239</v>
      </c>
      <c r="N136" s="165">
        <f>RES_hhdet_tes!N$13</f>
        <v>0.13162043545421251</v>
      </c>
      <c r="O136" s="165">
        <f>RES_hhdet_tes!O$13</f>
        <v>0.15905525577601159</v>
      </c>
      <c r="P136" s="165">
        <f>RES_hhdet_tes!P$13</f>
        <v>0.17156117178421268</v>
      </c>
      <c r="Q136" s="165">
        <f>RES_hhdet_tes!Q$13</f>
        <v>0.16171356921818758</v>
      </c>
    </row>
    <row r="137" spans="1:17" ht="12" customHeight="1" x14ac:dyDescent="0.25">
      <c r="A137" s="147" t="s">
        <v>59</v>
      </c>
      <c r="B137" s="164">
        <f>RES_hhdet_tes!B$14</f>
        <v>4.1631070494844366E-3</v>
      </c>
      <c r="C137" s="164">
        <f>RES_hhdet_tes!C$14</f>
        <v>9.5168967268362478E-3</v>
      </c>
      <c r="D137" s="164">
        <f>RES_hhdet_tes!D$14</f>
        <v>1.1636469687579745E-2</v>
      </c>
      <c r="E137" s="164">
        <f>RES_hhdet_tes!E$14</f>
        <v>1.2204633025393432E-2</v>
      </c>
      <c r="F137" s="164">
        <f>RES_hhdet_tes!F$14</f>
        <v>1.1211931524547804E-2</v>
      </c>
      <c r="G137" s="164">
        <f>RES_hhdet_tes!G$14</f>
        <v>1.1177082736188964E-2</v>
      </c>
      <c r="H137" s="164">
        <f>RES_hhdet_tes!H$14</f>
        <v>1.4441774653339901E-2</v>
      </c>
      <c r="I137" s="164">
        <f>RES_hhdet_tes!I$14</f>
        <v>2.0500922345718736E-2</v>
      </c>
      <c r="J137" s="164">
        <f>RES_hhdet_tes!J$14</f>
        <v>3.0394890089732784E-2</v>
      </c>
      <c r="K137" s="164">
        <f>RES_hhdet_tes!K$14</f>
        <v>5.9887398072527923E-2</v>
      </c>
      <c r="L137" s="164">
        <f>RES_hhdet_tes!L$14</f>
        <v>5.902767120621262E-2</v>
      </c>
      <c r="M137" s="164">
        <f>RES_hhdet_tes!M$14</f>
        <v>6.7268227974840278E-2</v>
      </c>
      <c r="N137" s="164">
        <f>RES_hhdet_tes!N$14</f>
        <v>6.7781685335629019E-2</v>
      </c>
      <c r="O137" s="164">
        <f>RES_hhdet_tes!O$14</f>
        <v>8.1910315789733748E-2</v>
      </c>
      <c r="P137" s="164">
        <f>RES_hhdet_tes!P$14</f>
        <v>8.8129798411503091E-2</v>
      </c>
      <c r="Q137" s="164">
        <f>RES_hhdet_tes!Q$14</f>
        <v>8.3303754646320394E-2</v>
      </c>
    </row>
    <row r="138" spans="1:17" ht="12" customHeight="1" x14ac:dyDescent="0.25">
      <c r="A138" s="163" t="s">
        <v>142</v>
      </c>
      <c r="B138" s="162">
        <f>RES_hhdet_tes!B$15</f>
        <v>11.29537887832725</v>
      </c>
      <c r="C138" s="162">
        <f>RES_hhdet_tes!C$15</f>
        <v>11.839788138329855</v>
      </c>
      <c r="D138" s="162">
        <f>RES_hhdet_tes!D$15</f>
        <v>13.393706779032565</v>
      </c>
      <c r="E138" s="162">
        <f>RES_hhdet_tes!E$15</f>
        <v>8.5938278786571729</v>
      </c>
      <c r="F138" s="162">
        <f>RES_hhdet_tes!F$15</f>
        <v>7.794043466047377</v>
      </c>
      <c r="G138" s="162">
        <f>RES_hhdet_tes!G$15</f>
        <v>8.3806112278995055</v>
      </c>
      <c r="H138" s="162">
        <f>RES_hhdet_tes!H$15</f>
        <v>8.10035639788277</v>
      </c>
      <c r="I138" s="162">
        <f>RES_hhdet_tes!I$15</f>
        <v>8.3075455141916681</v>
      </c>
      <c r="J138" s="162">
        <f>RES_hhdet_tes!J$15</f>
        <v>9.7137105313269121</v>
      </c>
      <c r="K138" s="162">
        <f>RES_hhdet_tes!K$15</f>
        <v>10.277282729823744</v>
      </c>
      <c r="L138" s="162">
        <f>RES_hhdet_tes!L$15</f>
        <v>8.3465714721858362</v>
      </c>
      <c r="M138" s="162">
        <f>RES_hhdet_tes!M$15</f>
        <v>8.0562993566243044</v>
      </c>
      <c r="N138" s="162">
        <f>RES_hhdet_tes!N$15</f>
        <v>8.8298915805649205</v>
      </c>
      <c r="O138" s="162">
        <f>RES_hhdet_tes!O$15</f>
        <v>9.1263786540767136</v>
      </c>
      <c r="P138" s="162">
        <f>RES_hhdet_tes!P$15</f>
        <v>9.3170376753641264</v>
      </c>
      <c r="Q138" s="162">
        <f>RES_hhdet_tes!Q$15</f>
        <v>8.7073331020272473</v>
      </c>
    </row>
    <row r="139" spans="1:17" ht="12" customHeight="1" x14ac:dyDescent="0.25">
      <c r="A139" s="161" t="s">
        <v>141</v>
      </c>
      <c r="B139" s="160">
        <f>SUM(B140:B141)</f>
        <v>2.3109499108358147E-2</v>
      </c>
      <c r="C139" s="160">
        <f t="shared" ref="C139:Q139" si="20">SUM(C140:C141)</f>
        <v>5.6176112326851699E-2</v>
      </c>
      <c r="D139" s="160">
        <f t="shared" si="20"/>
        <v>7.7232499521491263E-2</v>
      </c>
      <c r="E139" s="160">
        <f t="shared" si="20"/>
        <v>7.8535452987546314E-2</v>
      </c>
      <c r="F139" s="160">
        <f t="shared" si="20"/>
        <v>7.6160538645510173E-2</v>
      </c>
      <c r="G139" s="160">
        <f t="shared" si="20"/>
        <v>7.9021850070270461E-2</v>
      </c>
      <c r="H139" s="160">
        <f t="shared" si="20"/>
        <v>9.5707546992690823E-2</v>
      </c>
      <c r="I139" s="160">
        <f t="shared" si="20"/>
        <v>0.1385564749015181</v>
      </c>
      <c r="J139" s="160">
        <f t="shared" si="20"/>
        <v>0.20271458057287928</v>
      </c>
      <c r="K139" s="160">
        <f t="shared" si="20"/>
        <v>0.40267170902977351</v>
      </c>
      <c r="L139" s="160">
        <f t="shared" si="20"/>
        <v>0.38133844827743912</v>
      </c>
      <c r="M139" s="160">
        <f t="shared" si="20"/>
        <v>0.43804521205690383</v>
      </c>
      <c r="N139" s="160">
        <f t="shared" si="20"/>
        <v>0.49583646847766916</v>
      </c>
      <c r="O139" s="160">
        <f t="shared" si="20"/>
        <v>0.62747315011815252</v>
      </c>
      <c r="P139" s="160">
        <f t="shared" si="20"/>
        <v>0.70362520292552144</v>
      </c>
      <c r="Q139" s="160">
        <f t="shared" si="20"/>
        <v>0.70863137248289632</v>
      </c>
    </row>
    <row r="140" spans="1:17" ht="12" customHeight="1" x14ac:dyDescent="0.25">
      <c r="A140" s="148" t="s">
        <v>60</v>
      </c>
      <c r="B140" s="156">
        <f>RES_hhdet_tes!B$17</f>
        <v>1.5798676972678165E-2</v>
      </c>
      <c r="C140" s="156">
        <f>RES_hhdet_tes!C$17</f>
        <v>3.9148583588566307E-2</v>
      </c>
      <c r="D140" s="156">
        <f>RES_hhdet_tes!D$17</f>
        <v>5.6001046056433475E-2</v>
      </c>
      <c r="E140" s="156">
        <f>RES_hhdet_tes!E$17</f>
        <v>5.5913476291942585E-2</v>
      </c>
      <c r="F140" s="156">
        <f>RES_hhdet_tes!F$17</f>
        <v>5.5073878438791836E-2</v>
      </c>
      <c r="G140" s="156">
        <f>RES_hhdet_tes!G$17</f>
        <v>5.7641834010679641E-2</v>
      </c>
      <c r="H140" s="156">
        <f>RES_hhdet_tes!H$17</f>
        <v>6.7589462773643888E-2</v>
      </c>
      <c r="I140" s="156">
        <f>RES_hhdet_tes!I$17</f>
        <v>9.8062078782994444E-2</v>
      </c>
      <c r="J140" s="156">
        <f>RES_hhdet_tes!J$17</f>
        <v>0.14166808679468287</v>
      </c>
      <c r="K140" s="156">
        <f>RES_hhdet_tes!K$17</f>
        <v>0.28033980792858926</v>
      </c>
      <c r="L140" s="156">
        <f>RES_hhdet_tes!L$17</f>
        <v>0.25873849755090728</v>
      </c>
      <c r="M140" s="156">
        <f>RES_hhdet_tes!M$17</f>
        <v>0.29600576144849111</v>
      </c>
      <c r="N140" s="156">
        <f>RES_hhdet_tes!N$17</f>
        <v>0.35035891750327841</v>
      </c>
      <c r="O140" s="156">
        <f>RES_hhdet_tes!O$17</f>
        <v>0.44860241570151888</v>
      </c>
      <c r="P140" s="156">
        <f>RES_hhdet_tes!P$17</f>
        <v>0.50793212358379614</v>
      </c>
      <c r="Q140" s="156">
        <f>RES_hhdet_tes!Q$17</f>
        <v>0.52046289139944313</v>
      </c>
    </row>
    <row r="141" spans="1:17" ht="12" customHeight="1" x14ac:dyDescent="0.25">
      <c r="A141" s="148" t="s">
        <v>59</v>
      </c>
      <c r="B141" s="156">
        <f>RES_hhdet_tes!B$18</f>
        <v>7.3108221356799835E-3</v>
      </c>
      <c r="C141" s="156">
        <f>RES_hhdet_tes!C$18</f>
        <v>1.7027528738285395E-2</v>
      </c>
      <c r="D141" s="156">
        <f>RES_hhdet_tes!D$18</f>
        <v>2.1231453465057785E-2</v>
      </c>
      <c r="E141" s="156">
        <f>RES_hhdet_tes!E$18</f>
        <v>2.2621976695603729E-2</v>
      </c>
      <c r="F141" s="156">
        <f>RES_hhdet_tes!F$18</f>
        <v>2.108666020671834E-2</v>
      </c>
      <c r="G141" s="156">
        <f>RES_hhdet_tes!G$18</f>
        <v>2.138001605959082E-2</v>
      </c>
      <c r="H141" s="156">
        <f>RES_hhdet_tes!H$18</f>
        <v>2.8118084219046938E-2</v>
      </c>
      <c r="I141" s="156">
        <f>RES_hhdet_tes!I$18</f>
        <v>4.0494396118523644E-2</v>
      </c>
      <c r="J141" s="156">
        <f>RES_hhdet_tes!J$18</f>
        <v>6.104649377819641E-2</v>
      </c>
      <c r="K141" s="156">
        <f>RES_hhdet_tes!K$18</f>
        <v>0.12233190110118425</v>
      </c>
      <c r="L141" s="156">
        <f>RES_hhdet_tes!L$18</f>
        <v>0.12259995072653188</v>
      </c>
      <c r="M141" s="156">
        <f>RES_hhdet_tes!M$18</f>
        <v>0.14203945060841269</v>
      </c>
      <c r="N141" s="156">
        <f>RES_hhdet_tes!N$18</f>
        <v>0.14547755097439075</v>
      </c>
      <c r="O141" s="156">
        <f>RES_hhdet_tes!O$18</f>
        <v>0.1788707344166337</v>
      </c>
      <c r="P141" s="156">
        <f>RES_hhdet_tes!P$18</f>
        <v>0.19569307934172528</v>
      </c>
      <c r="Q141" s="156">
        <f>RES_hhdet_tes!Q$18</f>
        <v>0.18816848108345313</v>
      </c>
    </row>
    <row r="142" spans="1:17" ht="12" customHeight="1" x14ac:dyDescent="0.25">
      <c r="A142" s="158" t="s">
        <v>62</v>
      </c>
      <c r="B142" s="157">
        <f>SUM(B143:B145)</f>
        <v>6.3822734344060237</v>
      </c>
      <c r="C142" s="157">
        <f t="shared" ref="C142:Q142" si="21">SUM(C143:C145)</f>
        <v>6.456638640237764</v>
      </c>
      <c r="D142" s="157">
        <f t="shared" si="21"/>
        <v>6.7248144240777741</v>
      </c>
      <c r="E142" s="157">
        <f t="shared" si="21"/>
        <v>4.9287606834864857</v>
      </c>
      <c r="F142" s="157">
        <f t="shared" si="21"/>
        <v>4.2504987452249043</v>
      </c>
      <c r="G142" s="157">
        <f t="shared" si="21"/>
        <v>4.5681876087267961</v>
      </c>
      <c r="H142" s="157">
        <f t="shared" si="21"/>
        <v>4.7058098871546967</v>
      </c>
      <c r="I142" s="157">
        <f t="shared" si="21"/>
        <v>4.7698657305120777</v>
      </c>
      <c r="J142" s="157">
        <f t="shared" si="21"/>
        <v>5.092449388107493</v>
      </c>
      <c r="K142" s="157">
        <f t="shared" si="21"/>
        <v>5.6792873204006256</v>
      </c>
      <c r="L142" s="157">
        <f t="shared" si="21"/>
        <v>4.7381060073253281</v>
      </c>
      <c r="M142" s="157">
        <f t="shared" si="21"/>
        <v>4.6870302407429056</v>
      </c>
      <c r="N142" s="157">
        <f t="shared" si="21"/>
        <v>4.7342891998111183</v>
      </c>
      <c r="O142" s="157">
        <f t="shared" si="21"/>
        <v>4.8879038575700555</v>
      </c>
      <c r="P142" s="157">
        <f t="shared" si="21"/>
        <v>5.0065708112456013</v>
      </c>
      <c r="Q142" s="157">
        <f t="shared" si="21"/>
        <v>4.8690285791006618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0.587415807986015</v>
      </c>
      <c r="C144" s="156">
        <f>RES_hhdet_tes!C$21</f>
        <v>0.59105260917697255</v>
      </c>
      <c r="D144" s="156">
        <f>RES_hhdet_tes!D$21</f>
        <v>0.9399830869421395</v>
      </c>
      <c r="E144" s="156">
        <f>RES_hhdet_tes!E$21</f>
        <v>0.32890228444810499</v>
      </c>
      <c r="F144" s="156">
        <f>RES_hhdet_tes!F$21</f>
        <v>0.32709201440489216</v>
      </c>
      <c r="G144" s="156">
        <f>RES_hhdet_tes!G$21</f>
        <v>0.28086646593648357</v>
      </c>
      <c r="H144" s="156">
        <f>RES_hhdet_tes!H$21</f>
        <v>0.25965658641290773</v>
      </c>
      <c r="I144" s="156">
        <f>RES_hhdet_tes!I$21</f>
        <v>0.37327775906273664</v>
      </c>
      <c r="J144" s="156">
        <f>RES_hhdet_tes!J$21</f>
        <v>0.98935790212298202</v>
      </c>
      <c r="K144" s="156">
        <f>RES_hhdet_tes!K$21</f>
        <v>0.60881925557739935</v>
      </c>
      <c r="L144" s="156">
        <f>RES_hhdet_tes!L$21</f>
        <v>0.2392452420953125</v>
      </c>
      <c r="M144" s="156">
        <f>RES_hhdet_tes!M$21</f>
        <v>0.75575933209345847</v>
      </c>
      <c r="N144" s="156">
        <f>RES_hhdet_tes!N$21</f>
        <v>0.64530501426572651</v>
      </c>
      <c r="O144" s="156">
        <f>RES_hhdet_tes!O$21</f>
        <v>0.58729289277700436</v>
      </c>
      <c r="P144" s="156">
        <f>RES_hhdet_tes!P$21</f>
        <v>0.71346193176636574</v>
      </c>
      <c r="Q144" s="156">
        <f>RES_hhdet_tes!Q$21</f>
        <v>0.56698511296360365</v>
      </c>
    </row>
    <row r="145" spans="1:17" ht="12" customHeight="1" x14ac:dyDescent="0.25">
      <c r="A145" s="29" t="s">
        <v>140</v>
      </c>
      <c r="B145" s="57">
        <f>RES_hhdet_tes!B$22</f>
        <v>5.7948576264200087</v>
      </c>
      <c r="C145" s="57">
        <f>RES_hhdet_tes!C$22</f>
        <v>5.8655860310607917</v>
      </c>
      <c r="D145" s="57">
        <f>RES_hhdet_tes!D$22</f>
        <v>5.7848313371356346</v>
      </c>
      <c r="E145" s="57">
        <f>RES_hhdet_tes!E$22</f>
        <v>4.5998583990383803</v>
      </c>
      <c r="F145" s="57">
        <f>RES_hhdet_tes!F$22</f>
        <v>3.923406730820012</v>
      </c>
      <c r="G145" s="57">
        <f>RES_hhdet_tes!G$22</f>
        <v>4.2873211427903124</v>
      </c>
      <c r="H145" s="57">
        <f>RES_hhdet_tes!H$22</f>
        <v>4.4461533007417886</v>
      </c>
      <c r="I145" s="57">
        <f>RES_hhdet_tes!I$22</f>
        <v>4.3965879714493408</v>
      </c>
      <c r="J145" s="57">
        <f>RES_hhdet_tes!J$22</f>
        <v>4.1030914859845113</v>
      </c>
      <c r="K145" s="57">
        <f>RES_hhdet_tes!K$22</f>
        <v>5.0704680648232259</v>
      </c>
      <c r="L145" s="57">
        <f>RES_hhdet_tes!L$22</f>
        <v>4.4988607652300159</v>
      </c>
      <c r="M145" s="57">
        <f>RES_hhdet_tes!M$22</f>
        <v>3.9312709086494468</v>
      </c>
      <c r="N145" s="57">
        <f>RES_hhdet_tes!N$22</f>
        <v>4.0889841855453914</v>
      </c>
      <c r="O145" s="57">
        <f>RES_hhdet_tes!O$22</f>
        <v>4.3006109647930515</v>
      </c>
      <c r="P145" s="57">
        <f>RES_hhdet_tes!P$22</f>
        <v>4.2931088794792354</v>
      </c>
      <c r="Q145" s="57">
        <f>RES_hhdet_tes!Q$22</f>
        <v>4.3020434661370581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0.52484460784786058</v>
      </c>
      <c r="C147" s="175">
        <f t="shared" si="22"/>
        <v>0.52524590479076805</v>
      </c>
      <c r="D147" s="175">
        <f t="shared" si="22"/>
        <v>0.53265630319646773</v>
      </c>
      <c r="E147" s="175">
        <f t="shared" si="22"/>
        <v>0.53403903761921689</v>
      </c>
      <c r="F147" s="175">
        <f t="shared" si="22"/>
        <v>0.53542588689128923</v>
      </c>
      <c r="G147" s="175">
        <f t="shared" si="22"/>
        <v>0.54187404441793108</v>
      </c>
      <c r="H147" s="175">
        <f t="shared" si="22"/>
        <v>0.54631344814966676</v>
      </c>
      <c r="I147" s="175">
        <f t="shared" si="22"/>
        <v>0.55614249901451906</v>
      </c>
      <c r="J147" s="175">
        <f t="shared" si="22"/>
        <v>0.55258254823063246</v>
      </c>
      <c r="K147" s="175">
        <f t="shared" si="22"/>
        <v>0.56205095336898014</v>
      </c>
      <c r="L147" s="175">
        <f t="shared" si="22"/>
        <v>0.56242276509210765</v>
      </c>
      <c r="M147" s="175">
        <f t="shared" si="22"/>
        <v>0.56643196322688005</v>
      </c>
      <c r="N147" s="175">
        <f t="shared" si="22"/>
        <v>0.57152734253418702</v>
      </c>
      <c r="O147" s="175">
        <f t="shared" si="22"/>
        <v>0.56916792509003733</v>
      </c>
      <c r="P147" s="175">
        <f t="shared" si="22"/>
        <v>0.57960315875224966</v>
      </c>
      <c r="Q147" s="175">
        <f t="shared" si="22"/>
        <v>0.5792937332904351</v>
      </c>
    </row>
    <row r="148" spans="1:17" ht="12" customHeight="1" x14ac:dyDescent="0.25">
      <c r="A148" s="158" t="s">
        <v>65</v>
      </c>
      <c r="B148" s="169">
        <f t="shared" si="22"/>
        <v>0.50288601225033658</v>
      </c>
      <c r="C148" s="169">
        <f t="shared" si="22"/>
        <v>0.50389875187334432</v>
      </c>
      <c r="D148" s="169">
        <f t="shared" si="22"/>
        <v>0.50728373433715224</v>
      </c>
      <c r="E148" s="169">
        <f t="shared" si="22"/>
        <v>0.50744826185539538</v>
      </c>
      <c r="F148" s="169">
        <f t="shared" si="22"/>
        <v>0.50835443321368146</v>
      </c>
      <c r="G148" s="169">
        <f t="shared" si="22"/>
        <v>0.5118782200663432</v>
      </c>
      <c r="H148" s="169">
        <f t="shared" si="22"/>
        <v>0.51498576280694397</v>
      </c>
      <c r="I148" s="169">
        <f t="shared" si="22"/>
        <v>0.51863832130453913</v>
      </c>
      <c r="J148" s="169">
        <f t="shared" si="22"/>
        <v>0.52229315745553639</v>
      </c>
      <c r="K148" s="169">
        <f t="shared" si="22"/>
        <v>0.52669776130567159</v>
      </c>
      <c r="L148" s="169">
        <f t="shared" si="22"/>
        <v>0.52995622686112753</v>
      </c>
      <c r="M148" s="169">
        <f t="shared" si="22"/>
        <v>0.5314613717978901</v>
      </c>
      <c r="N148" s="169">
        <f t="shared" si="22"/>
        <v>0.53325273053612676</v>
      </c>
      <c r="O148" s="169">
        <f t="shared" si="22"/>
        <v>0.53317795232110843</v>
      </c>
      <c r="P148" s="169">
        <f t="shared" si="22"/>
        <v>0.53404182194739824</v>
      </c>
      <c r="Q148" s="169">
        <f t="shared" si="22"/>
        <v>0.53541254366766022</v>
      </c>
    </row>
    <row r="149" spans="1:17" ht="12" customHeight="1" x14ac:dyDescent="0.25">
      <c r="A149" s="23" t="s">
        <v>58</v>
      </c>
      <c r="B149" s="73">
        <f t="shared" si="22"/>
        <v>0.49967379413113727</v>
      </c>
      <c r="C149" s="73">
        <f t="shared" si="22"/>
        <v>0.50055581918602332</v>
      </c>
      <c r="D149" s="73">
        <f t="shared" si="22"/>
        <v>0.5015351096941566</v>
      </c>
      <c r="E149" s="73">
        <f t="shared" si="22"/>
        <v>0.50241442746179688</v>
      </c>
      <c r="F149" s="73">
        <f t="shared" si="22"/>
        <v>0.5029042111106371</v>
      </c>
      <c r="G149" s="73">
        <f t="shared" si="22"/>
        <v>0.50644535590495821</v>
      </c>
      <c r="H149" s="73">
        <f t="shared" si="22"/>
        <v>0.51098626505975664</v>
      </c>
      <c r="I149" s="73">
        <f t="shared" si="22"/>
        <v>0.51446780735131681</v>
      </c>
      <c r="J149" s="73">
        <f t="shared" si="22"/>
        <v>0.52054866674648348</v>
      </c>
      <c r="K149" s="73">
        <f t="shared" si="22"/>
        <v>0.52470581478866218</v>
      </c>
      <c r="L149" s="73">
        <f t="shared" si="22"/>
        <v>0.52878226954856744</v>
      </c>
      <c r="M149" s="73">
        <f t="shared" si="22"/>
        <v>0.53024174896534904</v>
      </c>
      <c r="N149" s="73">
        <f t="shared" si="22"/>
        <v>0.53128766931539495</v>
      </c>
      <c r="O149" s="73">
        <f t="shared" si="22"/>
        <v>0.5313219358701966</v>
      </c>
      <c r="P149" s="73">
        <f t="shared" si="22"/>
        <v>0.53146843997442761</v>
      </c>
      <c r="Q149" s="73">
        <f t="shared" si="22"/>
        <v>0.53306116381732116</v>
      </c>
    </row>
    <row r="150" spans="1:17" ht="12" customHeight="1" x14ac:dyDescent="0.25">
      <c r="A150" s="23" t="s">
        <v>60</v>
      </c>
      <c r="B150" s="73">
        <f t="shared" si="22"/>
        <v>1.0000000000000002</v>
      </c>
      <c r="C150" s="73">
        <f t="shared" si="22"/>
        <v>0.99999999999999989</v>
      </c>
      <c r="D150" s="73">
        <f t="shared" si="22"/>
        <v>1.0000000000000002</v>
      </c>
      <c r="E150" s="73">
        <f t="shared" si="22"/>
        <v>0.99999999999999989</v>
      </c>
      <c r="F150" s="73">
        <f t="shared" si="22"/>
        <v>1</v>
      </c>
      <c r="G150" s="73">
        <f t="shared" si="22"/>
        <v>0.99999999999999967</v>
      </c>
      <c r="H150" s="73">
        <f t="shared" si="22"/>
        <v>0.99999999999999989</v>
      </c>
      <c r="I150" s="73">
        <f t="shared" si="22"/>
        <v>1.0000000000000002</v>
      </c>
      <c r="J150" s="73">
        <f t="shared" si="22"/>
        <v>1</v>
      </c>
      <c r="K150" s="73">
        <f t="shared" si="22"/>
        <v>1</v>
      </c>
      <c r="L150" s="73">
        <f t="shared" si="22"/>
        <v>1.0000000000000002</v>
      </c>
      <c r="M150" s="73">
        <f t="shared" si="22"/>
        <v>1</v>
      </c>
      <c r="N150" s="73">
        <f t="shared" si="22"/>
        <v>1</v>
      </c>
      <c r="O150" s="73">
        <f t="shared" si="22"/>
        <v>1.0000000000000004</v>
      </c>
      <c r="P150" s="73">
        <f t="shared" si="22"/>
        <v>1</v>
      </c>
      <c r="Q150" s="73">
        <f t="shared" si="22"/>
        <v>1.0000000000000004</v>
      </c>
    </row>
    <row r="151" spans="1:17" ht="12" customHeight="1" x14ac:dyDescent="0.25">
      <c r="A151" s="158" t="s">
        <v>112</v>
      </c>
      <c r="B151" s="169">
        <f t="shared" si="22"/>
        <v>1.5927262852487287</v>
      </c>
      <c r="C151" s="169">
        <f t="shared" si="22"/>
        <v>1.6806873264490951</v>
      </c>
      <c r="D151" s="169">
        <f t="shared" si="22"/>
        <v>1.7426245169179881</v>
      </c>
      <c r="E151" s="169">
        <f t="shared" si="22"/>
        <v>1.8245118173313317</v>
      </c>
      <c r="F151" s="169">
        <f t="shared" si="22"/>
        <v>1.8699060295948313</v>
      </c>
      <c r="G151" s="169">
        <f t="shared" si="22"/>
        <v>1.9399982418296016</v>
      </c>
      <c r="H151" s="169">
        <f t="shared" si="22"/>
        <v>2.0309895264312119</v>
      </c>
      <c r="I151" s="169">
        <f t="shared" si="22"/>
        <v>2.1124397308271194</v>
      </c>
      <c r="J151" s="169">
        <f t="shared" si="22"/>
        <v>2.2932212825708693</v>
      </c>
      <c r="K151" s="169">
        <f t="shared" si="22"/>
        <v>2.5447191665115807</v>
      </c>
      <c r="L151" s="169">
        <f t="shared" si="22"/>
        <v>2.6877003438689706</v>
      </c>
      <c r="M151" s="169">
        <f t="shared" si="22"/>
        <v>2.7954580233890827</v>
      </c>
      <c r="N151" s="169">
        <f t="shared" si="22"/>
        <v>2.8512394005055333</v>
      </c>
      <c r="O151" s="169">
        <f t="shared" si="22"/>
        <v>2.9569832241521614</v>
      </c>
      <c r="P151" s="169">
        <f t="shared" si="22"/>
        <v>3.0308235093995153</v>
      </c>
      <c r="Q151" s="169">
        <f t="shared" si="22"/>
        <v>3.0826791649413892</v>
      </c>
    </row>
    <row r="152" spans="1:17" ht="12" customHeight="1" x14ac:dyDescent="0.25">
      <c r="A152" s="23" t="s">
        <v>60</v>
      </c>
      <c r="B152" s="73">
        <f t="shared" si="22"/>
        <v>1.5927262852487287</v>
      </c>
      <c r="C152" s="73">
        <f t="shared" si="22"/>
        <v>1.6806873264490951</v>
      </c>
      <c r="D152" s="73">
        <f t="shared" si="22"/>
        <v>1.7426245169179881</v>
      </c>
      <c r="E152" s="73">
        <f t="shared" si="22"/>
        <v>1.8245118173313317</v>
      </c>
      <c r="F152" s="73">
        <f t="shared" si="22"/>
        <v>1.8699060295948313</v>
      </c>
      <c r="G152" s="73">
        <f t="shared" si="22"/>
        <v>1.9399982418296016</v>
      </c>
      <c r="H152" s="73">
        <f t="shared" si="22"/>
        <v>2.0309895264312119</v>
      </c>
      <c r="I152" s="73">
        <f t="shared" si="22"/>
        <v>2.1124397308271194</v>
      </c>
      <c r="J152" s="73">
        <f t="shared" si="22"/>
        <v>2.2932212825708693</v>
      </c>
      <c r="K152" s="73">
        <f t="shared" si="22"/>
        <v>2.5447191665115807</v>
      </c>
      <c r="L152" s="73">
        <f t="shared" si="22"/>
        <v>2.6877003438689706</v>
      </c>
      <c r="M152" s="73">
        <f t="shared" si="22"/>
        <v>2.7954580233890827</v>
      </c>
      <c r="N152" s="73">
        <f t="shared" si="22"/>
        <v>2.8512394005055333</v>
      </c>
      <c r="O152" s="73">
        <f t="shared" si="22"/>
        <v>2.9569832241521614</v>
      </c>
      <c r="P152" s="73">
        <f t="shared" si="22"/>
        <v>3.0308235093995153</v>
      </c>
      <c r="Q152" s="73">
        <f t="shared" si="22"/>
        <v>3.0826791649413892</v>
      </c>
    </row>
    <row r="153" spans="1:17" ht="12" customHeight="1" x14ac:dyDescent="0.25">
      <c r="A153" s="158" t="s">
        <v>63</v>
      </c>
      <c r="B153" s="169">
        <f t="shared" si="22"/>
        <v>0.61536511150381878</v>
      </c>
      <c r="C153" s="169">
        <f t="shared" si="22"/>
        <v>0.6220363331992721</v>
      </c>
      <c r="D153" s="169">
        <f t="shared" si="22"/>
        <v>0.63213788701504603</v>
      </c>
      <c r="E153" s="169">
        <f t="shared" si="22"/>
        <v>0.63570669593937956</v>
      </c>
      <c r="F153" s="169">
        <f t="shared" si="22"/>
        <v>0.6407445014482952</v>
      </c>
      <c r="G153" s="169">
        <f t="shared" si="22"/>
        <v>0.65104318155474483</v>
      </c>
      <c r="H153" s="169">
        <f t="shared" si="22"/>
        <v>0.65780056463416003</v>
      </c>
      <c r="I153" s="169">
        <f t="shared" si="22"/>
        <v>0.6669894212017573</v>
      </c>
      <c r="J153" s="169">
        <f t="shared" si="22"/>
        <v>0.6765047108947525</v>
      </c>
      <c r="K153" s="169">
        <f t="shared" si="22"/>
        <v>0.68358175550438172</v>
      </c>
      <c r="L153" s="169">
        <f t="shared" si="22"/>
        <v>0.68517603639544589</v>
      </c>
      <c r="M153" s="169">
        <f t="shared" si="22"/>
        <v>0.68647671189203696</v>
      </c>
      <c r="N153" s="169">
        <f t="shared" si="22"/>
        <v>0.69209156995007681</v>
      </c>
      <c r="O153" s="169">
        <f t="shared" si="22"/>
        <v>0.69578964319693504</v>
      </c>
      <c r="P153" s="169">
        <f t="shared" si="22"/>
        <v>0.70249479342176102</v>
      </c>
      <c r="Q153" s="169">
        <f t="shared" si="22"/>
        <v>0.70784625174307714</v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0.52523997430349345</v>
      </c>
      <c r="C155" s="174">
        <f t="shared" si="22"/>
        <v>0.53036741214051186</v>
      </c>
      <c r="D155" s="174">
        <f t="shared" si="22"/>
        <v>0.53586930106068842</v>
      </c>
      <c r="E155" s="174">
        <f t="shared" si="22"/>
        <v>0.54110909173859389</v>
      </c>
      <c r="F155" s="174">
        <f t="shared" si="22"/>
        <v>0.54415782326020001</v>
      </c>
      <c r="G155" s="174">
        <f t="shared" si="22"/>
        <v>0.55364139095863607</v>
      </c>
      <c r="H155" s="174">
        <f t="shared" si="22"/>
        <v>0.56419388615774779</v>
      </c>
      <c r="I155" s="174">
        <f t="shared" si="22"/>
        <v>0.57309232154475864</v>
      </c>
      <c r="J155" s="174">
        <f t="shared" si="22"/>
        <v>0.58376212730843136</v>
      </c>
      <c r="K155" s="174">
        <f t="shared" si="22"/>
        <v>0.58866478732331973</v>
      </c>
      <c r="L155" s="174">
        <f t="shared" si="22"/>
        <v>0.59136378543834556</v>
      </c>
      <c r="M155" s="174">
        <f t="shared" si="22"/>
        <v>0.59160439820969601</v>
      </c>
      <c r="N155" s="174">
        <f t="shared" si="22"/>
        <v>0.59219614691168554</v>
      </c>
      <c r="O155" s="174">
        <f t="shared" si="22"/>
        <v>0.59289218207609906</v>
      </c>
      <c r="P155" s="174">
        <f t="shared" si="22"/>
        <v>0.59732374171096836</v>
      </c>
      <c r="Q155" s="174">
        <f t="shared" si="22"/>
        <v>0.59969572229536139</v>
      </c>
    </row>
    <row r="156" spans="1:17" ht="12" customHeight="1" x14ac:dyDescent="0.25">
      <c r="A156" s="167" t="s">
        <v>143</v>
      </c>
      <c r="B156" s="174">
        <f t="shared" si="22"/>
        <v>0.62989504028833898</v>
      </c>
      <c r="C156" s="174">
        <f t="shared" si="22"/>
        <v>0.65436683174392818</v>
      </c>
      <c r="D156" s="174">
        <f t="shared" si="22"/>
        <v>0.66182370839126659</v>
      </c>
      <c r="E156" s="174">
        <f t="shared" si="22"/>
        <v>0.66284136442853991</v>
      </c>
      <c r="F156" s="174">
        <f t="shared" si="22"/>
        <v>0.66639653536952415</v>
      </c>
      <c r="G156" s="174">
        <f t="shared" si="22"/>
        <v>0.67133703470817008</v>
      </c>
      <c r="H156" s="174">
        <f t="shared" si="22"/>
        <v>0.67659745220356438</v>
      </c>
      <c r="I156" s="174">
        <f t="shared" si="22"/>
        <v>0.68140068082008043</v>
      </c>
      <c r="J156" s="174">
        <f t="shared" si="22"/>
        <v>0.68631568322539305</v>
      </c>
      <c r="K156" s="174">
        <f t="shared" si="22"/>
        <v>0.6900421746460258</v>
      </c>
      <c r="L156" s="174">
        <f t="shared" si="22"/>
        <v>0.6907002808256042</v>
      </c>
      <c r="M156" s="174">
        <f t="shared" si="22"/>
        <v>0.69161417705195349</v>
      </c>
      <c r="N156" s="174">
        <f t="shared" si="22"/>
        <v>0.6918550280296778</v>
      </c>
      <c r="O156" s="174">
        <f t="shared" si="22"/>
        <v>0.693773456655152</v>
      </c>
      <c r="P156" s="174">
        <f t="shared" si="22"/>
        <v>0.69697905441532693</v>
      </c>
      <c r="Q156" s="174">
        <f t="shared" si="22"/>
        <v>0.6978646053204195</v>
      </c>
    </row>
    <row r="157" spans="1:17" ht="12" customHeight="1" x14ac:dyDescent="0.25">
      <c r="A157" s="166" t="s">
        <v>57</v>
      </c>
      <c r="B157" s="173">
        <f t="shared" si="22"/>
        <v>0.52523997430349323</v>
      </c>
      <c r="C157" s="173">
        <f t="shared" si="22"/>
        <v>0.55590568165565246</v>
      </c>
      <c r="D157" s="173">
        <f t="shared" si="22"/>
        <v>0.56475408281662987</v>
      </c>
      <c r="E157" s="173">
        <f t="shared" si="22"/>
        <v>0.56532649059854667</v>
      </c>
      <c r="F157" s="173">
        <f t="shared" si="22"/>
        <v>0.56918803574623555</v>
      </c>
      <c r="G157" s="173">
        <f t="shared" si="22"/>
        <v>0.57458632253839781</v>
      </c>
      <c r="H157" s="173">
        <f t="shared" si="22"/>
        <v>0.58072436817531026</v>
      </c>
      <c r="I157" s="173">
        <f t="shared" si="22"/>
        <v>0.5862328416078163</v>
      </c>
      <c r="J157" s="173">
        <f t="shared" si="22"/>
        <v>0.59188371244406646</v>
      </c>
      <c r="K157" s="173">
        <f t="shared" si="22"/>
        <v>0.59595532433994436</v>
      </c>
      <c r="L157" s="173">
        <f t="shared" si="22"/>
        <v>0.5960886185515859</v>
      </c>
      <c r="M157" s="173">
        <f t="shared" si="22"/>
        <v>0.59709939487287778</v>
      </c>
      <c r="N157" s="173">
        <f t="shared" si="22"/>
        <v>0.59710208404873322</v>
      </c>
      <c r="O157" s="173">
        <f t="shared" si="22"/>
        <v>0.59926844910786026</v>
      </c>
      <c r="P157" s="173">
        <f t="shared" si="22"/>
        <v>0.60310055294382359</v>
      </c>
      <c r="Q157" s="173">
        <f t="shared" si="22"/>
        <v>0.6038774451085801</v>
      </c>
    </row>
    <row r="158" spans="1:17" ht="12" customHeight="1" x14ac:dyDescent="0.25">
      <c r="A158" s="147" t="s">
        <v>59</v>
      </c>
      <c r="B158" s="172">
        <f t="shared" si="22"/>
        <v>1.0000000000000002</v>
      </c>
      <c r="C158" s="172">
        <f t="shared" si="22"/>
        <v>1</v>
      </c>
      <c r="D158" s="172">
        <f t="shared" si="22"/>
        <v>1.0000000000000002</v>
      </c>
      <c r="E158" s="172">
        <f t="shared" si="22"/>
        <v>0.99999999999999956</v>
      </c>
      <c r="F158" s="172">
        <f t="shared" si="22"/>
        <v>1.0000000000000002</v>
      </c>
      <c r="G158" s="172">
        <f t="shared" si="22"/>
        <v>0.99999999999999967</v>
      </c>
      <c r="H158" s="172">
        <f t="shared" si="22"/>
        <v>1</v>
      </c>
      <c r="I158" s="172">
        <f t="shared" si="22"/>
        <v>1</v>
      </c>
      <c r="J158" s="172">
        <f t="shared" si="22"/>
        <v>0.99999999999999989</v>
      </c>
      <c r="K158" s="172">
        <f t="shared" si="22"/>
        <v>1</v>
      </c>
      <c r="L158" s="172">
        <f t="shared" si="22"/>
        <v>1</v>
      </c>
      <c r="M158" s="172">
        <f t="shared" si="22"/>
        <v>1</v>
      </c>
      <c r="N158" s="172">
        <f t="shared" si="22"/>
        <v>1.0000000000000002</v>
      </c>
      <c r="O158" s="172">
        <f t="shared" si="22"/>
        <v>1.0000000000000002</v>
      </c>
      <c r="P158" s="172">
        <f t="shared" si="22"/>
        <v>0.99999999999999989</v>
      </c>
      <c r="Q158" s="172">
        <f t="shared" si="22"/>
        <v>1.0000000000000002</v>
      </c>
    </row>
    <row r="159" spans="1:17" ht="12" customHeight="1" x14ac:dyDescent="0.25">
      <c r="A159" s="163" t="s">
        <v>142</v>
      </c>
      <c r="B159" s="171">
        <f t="shared" si="22"/>
        <v>0.67113996716557456</v>
      </c>
      <c r="C159" s="171">
        <f t="shared" si="22"/>
        <v>0.67560512182255639</v>
      </c>
      <c r="D159" s="171">
        <f t="shared" si="22"/>
        <v>0.68042780000428604</v>
      </c>
      <c r="E159" s="171">
        <f t="shared" si="22"/>
        <v>0.68478609551222203</v>
      </c>
      <c r="F159" s="171">
        <f t="shared" si="22"/>
        <v>0.68714815541446839</v>
      </c>
      <c r="G159" s="171">
        <f t="shared" si="22"/>
        <v>0.69556413205729406</v>
      </c>
      <c r="H159" s="171">
        <f t="shared" si="22"/>
        <v>0.70493646798235754</v>
      </c>
      <c r="I159" s="171">
        <f t="shared" si="22"/>
        <v>0.71270439093295801</v>
      </c>
      <c r="J159" s="171">
        <f t="shared" si="22"/>
        <v>0.7225220764541761</v>
      </c>
      <c r="K159" s="171">
        <f t="shared" si="22"/>
        <v>0.72852923535362435</v>
      </c>
      <c r="L159" s="171">
        <f t="shared" si="22"/>
        <v>0.73166854475991616</v>
      </c>
      <c r="M159" s="171">
        <f t="shared" si="22"/>
        <v>0.73237111722630166</v>
      </c>
      <c r="N159" s="171">
        <f t="shared" si="22"/>
        <v>0.73296522017585697</v>
      </c>
      <c r="O159" s="171">
        <f t="shared" si="22"/>
        <v>0.73440479545532822</v>
      </c>
      <c r="P159" s="171">
        <f t="shared" si="22"/>
        <v>0.73963175545640703</v>
      </c>
      <c r="Q159" s="171">
        <f t="shared" si="22"/>
        <v>0.74270225987776894</v>
      </c>
    </row>
    <row r="160" spans="1:17" ht="12" customHeight="1" x14ac:dyDescent="0.25">
      <c r="A160" s="161" t="s">
        <v>141</v>
      </c>
      <c r="B160" s="170">
        <f t="shared" si="22"/>
        <v>0.74907086648434229</v>
      </c>
      <c r="C160" s="170">
        <f t="shared" si="22"/>
        <v>0.76636582952304677</v>
      </c>
      <c r="D160" s="170">
        <f t="shared" si="22"/>
        <v>0.76592857316628937</v>
      </c>
      <c r="E160" s="170">
        <f t="shared" si="22"/>
        <v>0.76974679364462806</v>
      </c>
      <c r="F160" s="170">
        <f t="shared" si="22"/>
        <v>0.76925199110320086</v>
      </c>
      <c r="G160" s="170">
        <f t="shared" si="22"/>
        <v>0.7717368357125276</v>
      </c>
      <c r="H160" s="170">
        <f t="shared" si="22"/>
        <v>0.78391466814728639</v>
      </c>
      <c r="I160" s="170">
        <f t="shared" si="22"/>
        <v>0.78912257488147663</v>
      </c>
      <c r="J160" s="170">
        <f t="shared" si="22"/>
        <v>0.79665971180811201</v>
      </c>
      <c r="K160" s="170">
        <f t="shared" si="22"/>
        <v>0.80145297347681843</v>
      </c>
      <c r="L160" s="170">
        <f t="shared" si="22"/>
        <v>0.80559123237306052</v>
      </c>
      <c r="M160" s="170">
        <f t="shared" si="22"/>
        <v>0.80750809887309327</v>
      </c>
      <c r="N160" s="170">
        <f t="shared" si="22"/>
        <v>0.80060431868361293</v>
      </c>
      <c r="O160" s="170">
        <f t="shared" si="22"/>
        <v>0.80141596619410549</v>
      </c>
      <c r="P160" s="170">
        <f t="shared" si="22"/>
        <v>0.80364466746741603</v>
      </c>
      <c r="Q160" s="170">
        <f t="shared" si="22"/>
        <v>0.80164083714465395</v>
      </c>
    </row>
    <row r="161" spans="1:17" ht="12" customHeight="1" x14ac:dyDescent="0.25">
      <c r="A161" s="148" t="s">
        <v>60</v>
      </c>
      <c r="B161" s="73">
        <f t="shared" si="22"/>
        <v>0.67113996716557445</v>
      </c>
      <c r="C161" s="73">
        <f t="shared" si="22"/>
        <v>0.69567274690859782</v>
      </c>
      <c r="D161" s="73">
        <f t="shared" si="22"/>
        <v>0.70349832556645886</v>
      </c>
      <c r="E161" s="73">
        <f t="shared" si="22"/>
        <v>0.70414968015615387</v>
      </c>
      <c r="F161" s="73">
        <f t="shared" si="22"/>
        <v>0.70680655949442006</v>
      </c>
      <c r="G161" s="73">
        <f t="shared" si="22"/>
        <v>0.71149759279237901</v>
      </c>
      <c r="H161" s="73">
        <f t="shared" si="22"/>
        <v>0.71925753551944194</v>
      </c>
      <c r="I161" s="73">
        <f t="shared" si="22"/>
        <v>0.72590956892421798</v>
      </c>
      <c r="J161" s="73">
        <f t="shared" si="22"/>
        <v>0.7324786223007741</v>
      </c>
      <c r="K161" s="73">
        <f t="shared" si="22"/>
        <v>0.7375515245113774</v>
      </c>
      <c r="L161" s="73">
        <f t="shared" si="22"/>
        <v>0.73764111566899726</v>
      </c>
      <c r="M161" s="73">
        <f t="shared" si="22"/>
        <v>0.73922720141643461</v>
      </c>
      <c r="N161" s="73">
        <f t="shared" si="22"/>
        <v>0.73938751288597504</v>
      </c>
      <c r="O161" s="73">
        <f t="shared" si="22"/>
        <v>0.74261484124302468</v>
      </c>
      <c r="P161" s="73">
        <f t="shared" si="22"/>
        <v>0.74712425494968326</v>
      </c>
      <c r="Q161" s="73">
        <f t="shared" si="22"/>
        <v>0.74799822207408151</v>
      </c>
    </row>
    <row r="162" spans="1:17" ht="12" customHeight="1" x14ac:dyDescent="0.25">
      <c r="A162" s="148" t="s">
        <v>59</v>
      </c>
      <c r="B162" s="73">
        <f t="shared" si="22"/>
        <v>1</v>
      </c>
      <c r="C162" s="73">
        <f t="shared" si="22"/>
        <v>1</v>
      </c>
      <c r="D162" s="73">
        <f t="shared" si="22"/>
        <v>1.0000000000000002</v>
      </c>
      <c r="E162" s="73">
        <f t="shared" si="22"/>
        <v>0.99999999999999967</v>
      </c>
      <c r="F162" s="73">
        <f t="shared" si="22"/>
        <v>1</v>
      </c>
      <c r="G162" s="73">
        <f t="shared" si="22"/>
        <v>1</v>
      </c>
      <c r="H162" s="73">
        <f t="shared" si="22"/>
        <v>1</v>
      </c>
      <c r="I162" s="73">
        <f t="shared" si="22"/>
        <v>0.99999999999999967</v>
      </c>
      <c r="J162" s="73">
        <f t="shared" si="22"/>
        <v>0.99999999999999967</v>
      </c>
      <c r="K162" s="73">
        <f t="shared" si="22"/>
        <v>0.99999999999999989</v>
      </c>
      <c r="L162" s="73">
        <f t="shared" si="22"/>
        <v>1</v>
      </c>
      <c r="M162" s="73">
        <f t="shared" si="22"/>
        <v>1.0000000000000002</v>
      </c>
      <c r="N162" s="73">
        <f t="shared" si="22"/>
        <v>0.99999999999999967</v>
      </c>
      <c r="O162" s="73">
        <f t="shared" si="22"/>
        <v>1.0000000000000002</v>
      </c>
      <c r="P162" s="73">
        <f t="shared" si="22"/>
        <v>0.99999999999999989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0.73877885398586229</v>
      </c>
      <c r="C163" s="169">
        <f t="shared" si="24"/>
        <v>0.74285441336151725</v>
      </c>
      <c r="D163" s="169">
        <f t="shared" si="24"/>
        <v>0.72077440793705827</v>
      </c>
      <c r="E163" s="169">
        <f t="shared" si="24"/>
        <v>0.76780584083696668</v>
      </c>
      <c r="F163" s="169">
        <f t="shared" si="24"/>
        <v>0.76308769801162868</v>
      </c>
      <c r="G163" s="169">
        <f t="shared" si="24"/>
        <v>0.77838432224336351</v>
      </c>
      <c r="H163" s="169">
        <f t="shared" si="24"/>
        <v>0.78919573869382142</v>
      </c>
      <c r="I163" s="169">
        <f t="shared" si="24"/>
        <v>0.78100179028398597</v>
      </c>
      <c r="J163" s="169">
        <f t="shared" si="24"/>
        <v>0.72440279138654817</v>
      </c>
      <c r="K163" s="169">
        <f t="shared" si="24"/>
        <v>0.77573409646700009</v>
      </c>
      <c r="L163" s="169">
        <f t="shared" si="24"/>
        <v>0.81026942812377367</v>
      </c>
      <c r="M163" s="169">
        <f t="shared" si="24"/>
        <v>0.74937936964353569</v>
      </c>
      <c r="N163" s="169">
        <f t="shared" si="24"/>
        <v>0.76307206215584977</v>
      </c>
      <c r="O163" s="169">
        <f t="shared" si="24"/>
        <v>0.77216935537380005</v>
      </c>
      <c r="P163" s="169">
        <f t="shared" si="24"/>
        <v>0.76243462707755094</v>
      </c>
      <c r="Q163" s="169">
        <f t="shared" si="24"/>
        <v>0.77820078283408523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0.41738215638634429</v>
      </c>
      <c r="C165" s="73">
        <f t="shared" si="24"/>
        <v>0.42160169925561469</v>
      </c>
      <c r="D165" s="73">
        <f t="shared" si="24"/>
        <v>0.43593854054825965</v>
      </c>
      <c r="E165" s="73">
        <f t="shared" si="24"/>
        <v>0.45252390007748933</v>
      </c>
      <c r="F165" s="73">
        <f t="shared" si="24"/>
        <v>0.45252876292733124</v>
      </c>
      <c r="G165" s="73">
        <f t="shared" si="24"/>
        <v>0.45252952093463106</v>
      </c>
      <c r="H165" s="73">
        <f t="shared" si="24"/>
        <v>0.45346352868557993</v>
      </c>
      <c r="I165" s="73">
        <f t="shared" si="24"/>
        <v>0.4570924094181873</v>
      </c>
      <c r="J165" s="73">
        <f t="shared" si="24"/>
        <v>0.46383424349139729</v>
      </c>
      <c r="K165" s="73">
        <f t="shared" si="24"/>
        <v>0.46786418576280681</v>
      </c>
      <c r="L165" s="73">
        <f t="shared" si="24"/>
        <v>0.46786418576280692</v>
      </c>
      <c r="M165" s="73">
        <f t="shared" si="24"/>
        <v>0.47304436471908756</v>
      </c>
      <c r="N165" s="73">
        <f t="shared" si="24"/>
        <v>0.47391957314055611</v>
      </c>
      <c r="O165" s="73">
        <f t="shared" si="24"/>
        <v>0.47449268149537832</v>
      </c>
      <c r="P165" s="73">
        <f t="shared" si="24"/>
        <v>0.47573061711777542</v>
      </c>
      <c r="Q165" s="73">
        <f t="shared" si="24"/>
        <v>0.4767911594278848</v>
      </c>
    </row>
    <row r="166" spans="1:17" ht="12" customHeight="1" x14ac:dyDescent="0.25">
      <c r="A166" s="29" t="s">
        <v>140</v>
      </c>
      <c r="B166" s="65">
        <f t="shared" si="24"/>
        <v>0.80132789446051922</v>
      </c>
      <c r="C166" s="65">
        <f t="shared" si="24"/>
        <v>0.80463593599624084</v>
      </c>
      <c r="D166" s="65">
        <f t="shared" si="24"/>
        <v>0.80638801891952883</v>
      </c>
      <c r="E166" s="65">
        <f t="shared" si="24"/>
        <v>0.8080612535915187</v>
      </c>
      <c r="F166" s="65">
        <f t="shared" si="24"/>
        <v>0.80939675167986946</v>
      </c>
      <c r="G166" s="65">
        <f t="shared" si="24"/>
        <v>0.81692070865723665</v>
      </c>
      <c r="H166" s="65">
        <f t="shared" si="24"/>
        <v>0.82486107867556868</v>
      </c>
      <c r="I166" s="65">
        <f t="shared" si="24"/>
        <v>0.83099784822036427</v>
      </c>
      <c r="J166" s="65">
        <f t="shared" si="24"/>
        <v>0.83790254553299082</v>
      </c>
      <c r="K166" s="65">
        <f t="shared" si="24"/>
        <v>0.84228381571690059</v>
      </c>
      <c r="L166" s="65">
        <f t="shared" si="24"/>
        <v>0.84308128506656432</v>
      </c>
      <c r="M166" s="65">
        <f t="shared" si="24"/>
        <v>0.84418206790194483</v>
      </c>
      <c r="N166" s="65">
        <f t="shared" si="24"/>
        <v>0.84437521247676628</v>
      </c>
      <c r="O166" s="65">
        <f t="shared" si="24"/>
        <v>0.8445213496855386</v>
      </c>
      <c r="P166" s="65">
        <f t="shared" si="24"/>
        <v>0.84729527677115202</v>
      </c>
      <c r="Q166" s="65">
        <f t="shared" si="24"/>
        <v>0.84892978894342153</v>
      </c>
    </row>
    <row r="168" spans="1:17" ht="12" customHeight="1" x14ac:dyDescent="0.25">
      <c r="A168" s="152" t="s">
        <v>121</v>
      </c>
      <c r="B168" s="168">
        <f>SUM(B169,B172,B174,B184)</f>
        <v>816.11463220278711</v>
      </c>
      <c r="C168" s="168">
        <f t="shared" ref="C168:Q168" si="25">SUM(C169,C172,C174,C184)</f>
        <v>892.23729425810063</v>
      </c>
      <c r="D168" s="168">
        <f t="shared" si="25"/>
        <v>802.99445473236688</v>
      </c>
      <c r="E168" s="168">
        <f t="shared" si="25"/>
        <v>560.05877172449493</v>
      </c>
      <c r="F168" s="168">
        <f t="shared" si="25"/>
        <v>485.72166915770373</v>
      </c>
      <c r="G168" s="168">
        <f t="shared" si="25"/>
        <v>479.51229784074769</v>
      </c>
      <c r="H168" s="168">
        <f t="shared" si="25"/>
        <v>473.19402653697091</v>
      </c>
      <c r="I168" s="168">
        <f t="shared" si="25"/>
        <v>393.02803576410849</v>
      </c>
      <c r="J168" s="168">
        <f t="shared" si="25"/>
        <v>558.06788137516628</v>
      </c>
      <c r="K168" s="168">
        <f t="shared" si="25"/>
        <v>542.37483521991646</v>
      </c>
      <c r="L168" s="168">
        <f t="shared" si="25"/>
        <v>514.39795496273769</v>
      </c>
      <c r="M168" s="168">
        <f t="shared" si="25"/>
        <v>436.83450276148858</v>
      </c>
      <c r="N168" s="168">
        <f t="shared" si="25"/>
        <v>415.5501418209854</v>
      </c>
      <c r="O168" s="168">
        <f t="shared" si="25"/>
        <v>471.60065985968697</v>
      </c>
      <c r="P168" s="168">
        <f t="shared" si="25"/>
        <v>361.16148454098334</v>
      </c>
      <c r="Q168" s="168">
        <f t="shared" si="25"/>
        <v>366.88606130984346</v>
      </c>
    </row>
    <row r="169" spans="1:17" ht="12" customHeight="1" x14ac:dyDescent="0.25">
      <c r="A169" s="158" t="s">
        <v>65</v>
      </c>
      <c r="B169" s="157">
        <f>SUM(B170:B171)</f>
        <v>784.71224693573697</v>
      </c>
      <c r="C169" s="157">
        <f t="shared" ref="C169:Q169" si="26">SUM(C170:C171)</f>
        <v>861.04514699175604</v>
      </c>
      <c r="D169" s="157">
        <f t="shared" si="26"/>
        <v>770.69246819461171</v>
      </c>
      <c r="E169" s="157">
        <f t="shared" si="26"/>
        <v>540.40263212602804</v>
      </c>
      <c r="F169" s="157">
        <f t="shared" si="26"/>
        <v>468.93101188453198</v>
      </c>
      <c r="G169" s="157">
        <f t="shared" si="26"/>
        <v>462.86055143421129</v>
      </c>
      <c r="H169" s="157">
        <f t="shared" si="26"/>
        <v>455.79791646907199</v>
      </c>
      <c r="I169" s="157">
        <f t="shared" si="26"/>
        <v>375.05703009715199</v>
      </c>
      <c r="J169" s="157">
        <f t="shared" si="26"/>
        <v>533.63504891516402</v>
      </c>
      <c r="K169" s="157">
        <f t="shared" si="26"/>
        <v>519.07286644056012</v>
      </c>
      <c r="L169" s="157">
        <f t="shared" si="26"/>
        <v>495.95700382553389</v>
      </c>
      <c r="M169" s="157">
        <f t="shared" si="26"/>
        <v>416.10615594231302</v>
      </c>
      <c r="N169" s="157">
        <f t="shared" si="26"/>
        <v>396.57289227791779</v>
      </c>
      <c r="O169" s="157">
        <f t="shared" si="26"/>
        <v>453.20372334981965</v>
      </c>
      <c r="P169" s="157">
        <f t="shared" si="26"/>
        <v>342.52364610402333</v>
      </c>
      <c r="Q169" s="157">
        <f t="shared" si="26"/>
        <v>351.11490278292251</v>
      </c>
    </row>
    <row r="170" spans="1:17" ht="12" customHeight="1" x14ac:dyDescent="0.25">
      <c r="A170" s="23" t="s">
        <v>58</v>
      </c>
      <c r="B170" s="156">
        <f>RES_hhdet_emi!B$5</f>
        <v>784.71224693573697</v>
      </c>
      <c r="C170" s="156">
        <f>RES_hhdet_emi!C$5</f>
        <v>861.04514699175604</v>
      </c>
      <c r="D170" s="156">
        <f>RES_hhdet_emi!D$5</f>
        <v>770.69246819461171</v>
      </c>
      <c r="E170" s="156">
        <f>RES_hhdet_emi!E$5</f>
        <v>540.40263212602804</v>
      </c>
      <c r="F170" s="156">
        <f>RES_hhdet_emi!F$5</f>
        <v>468.93101188453198</v>
      </c>
      <c r="G170" s="156">
        <f>RES_hhdet_emi!G$5</f>
        <v>462.86055143421129</v>
      </c>
      <c r="H170" s="156">
        <f>RES_hhdet_emi!H$5</f>
        <v>455.79791646907199</v>
      </c>
      <c r="I170" s="156">
        <f>RES_hhdet_emi!I$5</f>
        <v>375.05703009715199</v>
      </c>
      <c r="J170" s="156">
        <f>RES_hhdet_emi!J$5</f>
        <v>533.63504891516402</v>
      </c>
      <c r="K170" s="156">
        <f>RES_hhdet_emi!K$5</f>
        <v>519.07286644056012</v>
      </c>
      <c r="L170" s="156">
        <f>RES_hhdet_emi!L$5</f>
        <v>495.95700382553389</v>
      </c>
      <c r="M170" s="156">
        <f>RES_hhdet_emi!M$5</f>
        <v>416.10615594231302</v>
      </c>
      <c r="N170" s="156">
        <f>RES_hhdet_emi!N$5</f>
        <v>396.57289227791779</v>
      </c>
      <c r="O170" s="156">
        <f>RES_hhdet_emi!O$5</f>
        <v>453.20372334981965</v>
      </c>
      <c r="P170" s="156">
        <f>RES_hhdet_emi!P$5</f>
        <v>342.52364610402333</v>
      </c>
      <c r="Q170" s="156">
        <f>RES_hhdet_emi!Q$5</f>
        <v>351.11490278292251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27.684265920471869</v>
      </c>
      <c r="C174" s="157">
        <f t="shared" ref="C174:Q174" si="28">SUM(C175:C177,C180:C181)</f>
        <v>27.488451023645734</v>
      </c>
      <c r="D174" s="157">
        <f t="shared" si="28"/>
        <v>26.605509537205592</v>
      </c>
      <c r="E174" s="157">
        <f t="shared" si="28"/>
        <v>17.735981699209066</v>
      </c>
      <c r="F174" s="157">
        <f t="shared" si="28"/>
        <v>14.881088395870961</v>
      </c>
      <c r="G174" s="157">
        <f t="shared" si="28"/>
        <v>15.012045832915774</v>
      </c>
      <c r="H174" s="157">
        <f t="shared" si="28"/>
        <v>15.88335521491145</v>
      </c>
      <c r="I174" s="157">
        <f t="shared" si="28"/>
        <v>15.81356093228565</v>
      </c>
      <c r="J174" s="157">
        <f t="shared" si="28"/>
        <v>18.797725114987024</v>
      </c>
      <c r="K174" s="157">
        <f t="shared" si="28"/>
        <v>19.864172378750737</v>
      </c>
      <c r="L174" s="157">
        <f t="shared" si="28"/>
        <v>17.090014180787684</v>
      </c>
      <c r="M174" s="157">
        <f t="shared" si="28"/>
        <v>16.507561919917958</v>
      </c>
      <c r="N174" s="157">
        <f t="shared" si="28"/>
        <v>15.379988381253177</v>
      </c>
      <c r="O174" s="157">
        <f t="shared" si="28"/>
        <v>15.127018964278745</v>
      </c>
      <c r="P174" s="157">
        <f t="shared" si="28"/>
        <v>14.67577634420523</v>
      </c>
      <c r="Q174" s="157">
        <f t="shared" si="28"/>
        <v>12.629528518993324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27.645370918097917</v>
      </c>
      <c r="C176" s="132">
        <f>RES_hhdet_emi!C$11</f>
        <v>27.400192341307726</v>
      </c>
      <c r="D176" s="132">
        <f>RES_hhdet_emi!D$11</f>
        <v>26.498408760531444</v>
      </c>
      <c r="E176" s="132">
        <f>RES_hhdet_emi!E$11</f>
        <v>17.624500989570226</v>
      </c>
      <c r="F176" s="132">
        <f>RES_hhdet_emi!F$11</f>
        <v>14.779435835059974</v>
      </c>
      <c r="G176" s="132">
        <f>RES_hhdet_emi!G$11</f>
        <v>14.91173758625202</v>
      </c>
      <c r="H176" s="132">
        <f>RES_hhdet_emi!H$11</f>
        <v>15.754655116823709</v>
      </c>
      <c r="I176" s="132">
        <f>RES_hhdet_emi!I$11</f>
        <v>15.632243479209658</v>
      </c>
      <c r="J176" s="132">
        <f>RES_hhdet_emi!J$11</f>
        <v>18.530986492228273</v>
      </c>
      <c r="K176" s="132">
        <f>RES_hhdet_emi!K$11</f>
        <v>19.342952831620494</v>
      </c>
      <c r="L176" s="132">
        <f>RES_hhdet_emi!L$11</f>
        <v>16.580211544345872</v>
      </c>
      <c r="M176" s="132">
        <f>RES_hhdet_emi!M$11</f>
        <v>15.927711162421677</v>
      </c>
      <c r="N176" s="132">
        <f>RES_hhdet_emi!N$11</f>
        <v>14.797635389362783</v>
      </c>
      <c r="O176" s="132">
        <f>RES_hhdet_emi!O$11</f>
        <v>14.425824972760021</v>
      </c>
      <c r="P176" s="132">
        <f>RES_hhdet_emi!P$11</f>
        <v>13.924255809299149</v>
      </c>
      <c r="Q176" s="132">
        <f>RES_hhdet_emi!Q$11</f>
        <v>11.922056564308063</v>
      </c>
    </row>
    <row r="177" spans="1:17" ht="12" customHeight="1" x14ac:dyDescent="0.25">
      <c r="A177" s="167" t="s">
        <v>143</v>
      </c>
      <c r="B177" s="132">
        <f>SUM(B178:B179)</f>
        <v>3.8895002373951319E-2</v>
      </c>
      <c r="C177" s="132">
        <f t="shared" ref="C177:Q177" si="29">SUM(C178:C179)</f>
        <v>8.8258682338007516E-2</v>
      </c>
      <c r="D177" s="132">
        <f t="shared" si="29"/>
        <v>0.10710077667414844</v>
      </c>
      <c r="E177" s="132">
        <f t="shared" si="29"/>
        <v>0.11148070963883869</v>
      </c>
      <c r="F177" s="132">
        <f t="shared" si="29"/>
        <v>0.10165256081098696</v>
      </c>
      <c r="G177" s="132">
        <f t="shared" si="29"/>
        <v>0.10030824666375392</v>
      </c>
      <c r="H177" s="132">
        <f t="shared" si="29"/>
        <v>0.12870009808774002</v>
      </c>
      <c r="I177" s="132">
        <f t="shared" si="29"/>
        <v>0.18131745307599323</v>
      </c>
      <c r="J177" s="132">
        <f t="shared" si="29"/>
        <v>0.26673862275875071</v>
      </c>
      <c r="K177" s="132">
        <f t="shared" si="29"/>
        <v>0.52121954713024532</v>
      </c>
      <c r="L177" s="132">
        <f t="shared" si="29"/>
        <v>0.50980263644181012</v>
      </c>
      <c r="M177" s="132">
        <f t="shared" si="29"/>
        <v>0.57985075749628145</v>
      </c>
      <c r="N177" s="132">
        <f t="shared" si="29"/>
        <v>0.58235299189039325</v>
      </c>
      <c r="O177" s="132">
        <f t="shared" si="29"/>
        <v>0.70119399151872519</v>
      </c>
      <c r="P177" s="132">
        <f t="shared" si="29"/>
        <v>0.75152053490608106</v>
      </c>
      <c r="Q177" s="132">
        <f t="shared" si="29"/>
        <v>0.70747195468526125</v>
      </c>
    </row>
    <row r="178" spans="1:17" ht="12" customHeight="1" x14ac:dyDescent="0.25">
      <c r="A178" s="166" t="s">
        <v>57</v>
      </c>
      <c r="B178" s="165">
        <f>RES_hhdet_emi!B$13</f>
        <v>3.8895002373951319E-2</v>
      </c>
      <c r="C178" s="165">
        <f>RES_hhdet_emi!C$13</f>
        <v>8.8258682338007516E-2</v>
      </c>
      <c r="D178" s="165">
        <f>RES_hhdet_emi!D$13</f>
        <v>0.10710077667414844</v>
      </c>
      <c r="E178" s="165">
        <f>RES_hhdet_emi!E$13</f>
        <v>0.11148070963883869</v>
      </c>
      <c r="F178" s="165">
        <f>RES_hhdet_emi!F$13</f>
        <v>0.10165256081098696</v>
      </c>
      <c r="G178" s="165">
        <f>RES_hhdet_emi!G$13</f>
        <v>0.10030824666375392</v>
      </c>
      <c r="H178" s="165">
        <f>RES_hhdet_emi!H$13</f>
        <v>0.12870009808774002</v>
      </c>
      <c r="I178" s="165">
        <f>RES_hhdet_emi!I$13</f>
        <v>0.18131745307599323</v>
      </c>
      <c r="J178" s="165">
        <f>RES_hhdet_emi!J$13</f>
        <v>0.26673862275875071</v>
      </c>
      <c r="K178" s="165">
        <f>RES_hhdet_emi!K$13</f>
        <v>0.52121954713024532</v>
      </c>
      <c r="L178" s="165">
        <f>RES_hhdet_emi!L$13</f>
        <v>0.50980263644181012</v>
      </c>
      <c r="M178" s="165">
        <f>RES_hhdet_emi!M$13</f>
        <v>0.57985075749628145</v>
      </c>
      <c r="N178" s="165">
        <f>RES_hhdet_emi!N$13</f>
        <v>0.58235299189039325</v>
      </c>
      <c r="O178" s="165">
        <f>RES_hhdet_emi!O$13</f>
        <v>0.70119399151872519</v>
      </c>
      <c r="P178" s="165">
        <f>RES_hhdet_emi!P$13</f>
        <v>0.75152053490608106</v>
      </c>
      <c r="Q178" s="165">
        <f>RES_hhdet_emi!Q$13</f>
        <v>0.70747195468526125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3.7181193465783573</v>
      </c>
      <c r="C184" s="157">
        <f t="shared" ref="C184:Q184" si="31">SUM(C185:C187)</f>
        <v>3.7036962426988156</v>
      </c>
      <c r="D184" s="157">
        <f t="shared" si="31"/>
        <v>5.6964770005495549</v>
      </c>
      <c r="E184" s="157">
        <f t="shared" si="31"/>
        <v>1.9201578992578097</v>
      </c>
      <c r="F184" s="157">
        <f t="shared" si="31"/>
        <v>1.909568877300801</v>
      </c>
      <c r="G184" s="157">
        <f t="shared" si="31"/>
        <v>1.6397005736206463</v>
      </c>
      <c r="H184" s="157">
        <f t="shared" si="31"/>
        <v>1.512754852987479</v>
      </c>
      <c r="I184" s="157">
        <f t="shared" si="31"/>
        <v>2.1574447346708481</v>
      </c>
      <c r="J184" s="157">
        <f t="shared" si="31"/>
        <v>5.6351073450152507</v>
      </c>
      <c r="K184" s="157">
        <f t="shared" si="31"/>
        <v>3.437796400605647</v>
      </c>
      <c r="L184" s="157">
        <f t="shared" si="31"/>
        <v>1.3509369564161724</v>
      </c>
      <c r="M184" s="157">
        <f t="shared" si="31"/>
        <v>4.2207848992575618</v>
      </c>
      <c r="N184" s="157">
        <f t="shared" si="31"/>
        <v>3.5972611618144539</v>
      </c>
      <c r="O184" s="157">
        <f t="shared" si="31"/>
        <v>3.2699175455885547</v>
      </c>
      <c r="P184" s="157">
        <f t="shared" si="31"/>
        <v>3.962062092754735</v>
      </c>
      <c r="Q184" s="157">
        <f t="shared" si="31"/>
        <v>3.1416300079276236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3.7181193465783573</v>
      </c>
      <c r="C186" s="156">
        <f>RES_hhdet_emi!C$21</f>
        <v>3.7036962426988156</v>
      </c>
      <c r="D186" s="156">
        <f>RES_hhdet_emi!D$21</f>
        <v>5.6964770005495549</v>
      </c>
      <c r="E186" s="156">
        <f>RES_hhdet_emi!E$21</f>
        <v>1.9201578992578097</v>
      </c>
      <c r="F186" s="156">
        <f>RES_hhdet_emi!F$21</f>
        <v>1.909568877300801</v>
      </c>
      <c r="G186" s="156">
        <f>RES_hhdet_emi!G$21</f>
        <v>1.6397005736206463</v>
      </c>
      <c r="H186" s="156">
        <f>RES_hhdet_emi!H$21</f>
        <v>1.512754852987479</v>
      </c>
      <c r="I186" s="156">
        <f>RES_hhdet_emi!I$21</f>
        <v>2.1574447346708481</v>
      </c>
      <c r="J186" s="156">
        <f>RES_hhdet_emi!J$21</f>
        <v>5.6351073450152507</v>
      </c>
      <c r="K186" s="156">
        <f>RES_hhdet_emi!K$21</f>
        <v>3.437796400605647</v>
      </c>
      <c r="L186" s="156">
        <f>RES_hhdet_emi!L$21</f>
        <v>1.3509369564161724</v>
      </c>
      <c r="M186" s="156">
        <f>RES_hhdet_emi!M$21</f>
        <v>4.2207848992575618</v>
      </c>
      <c r="N186" s="156">
        <f>RES_hhdet_emi!N$21</f>
        <v>3.5972611618144539</v>
      </c>
      <c r="O186" s="156">
        <f>RES_hhdet_emi!O$21</f>
        <v>3.2699175455885547</v>
      </c>
      <c r="P186" s="156">
        <f>RES_hhdet_emi!P$21</f>
        <v>3.962062092754735</v>
      </c>
      <c r="Q186" s="156">
        <f>RES_hhdet_emi!Q$21</f>
        <v>3.1416300079276236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26011.200535468044</v>
      </c>
      <c r="C189" s="168">
        <f t="shared" ref="C189:Q189" si="32">SUM(C190,C193,C195,C205)</f>
        <v>28295.623587255439</v>
      </c>
      <c r="D189" s="168">
        <f t="shared" si="32"/>
        <v>25487.424937631265</v>
      </c>
      <c r="E189" s="168">
        <f t="shared" si="32"/>
        <v>26041.403932923124</v>
      </c>
      <c r="F189" s="168">
        <f t="shared" si="32"/>
        <v>26725.614908521467</v>
      </c>
      <c r="G189" s="168">
        <f t="shared" si="32"/>
        <v>25702.919021312733</v>
      </c>
      <c r="H189" s="168">
        <f t="shared" si="32"/>
        <v>23393.945746143865</v>
      </c>
      <c r="I189" s="168">
        <f t="shared" si="32"/>
        <v>19608.316841859269</v>
      </c>
      <c r="J189" s="168">
        <f t="shared" si="32"/>
        <v>22314.03358375551</v>
      </c>
      <c r="K189" s="168">
        <f t="shared" si="32"/>
        <v>20235.524190861011</v>
      </c>
      <c r="L189" s="168">
        <f t="shared" si="32"/>
        <v>21899.418953288961</v>
      </c>
      <c r="M189" s="168">
        <f t="shared" si="32"/>
        <v>19062.908352180119</v>
      </c>
      <c r="N189" s="168">
        <f t="shared" si="32"/>
        <v>19643.1822939659</v>
      </c>
      <c r="O189" s="168">
        <f t="shared" si="32"/>
        <v>22027.955208164822</v>
      </c>
      <c r="P189" s="168">
        <f t="shared" si="32"/>
        <v>17928.221322419729</v>
      </c>
      <c r="Q189" s="168">
        <f t="shared" si="32"/>
        <v>20112.521423144863</v>
      </c>
    </row>
    <row r="190" spans="1:17" ht="12" customHeight="1" x14ac:dyDescent="0.25">
      <c r="A190" s="158" t="s">
        <v>65</v>
      </c>
      <c r="B190" s="157">
        <f>SUM(B191:B192)</f>
        <v>22022.860771632604</v>
      </c>
      <c r="C190" s="157">
        <f t="shared" ref="C190:Q190" si="33">SUM(C191:C192)</f>
        <v>24219.399989939895</v>
      </c>
      <c r="D190" s="157">
        <f t="shared" si="33"/>
        <v>21105.680147534476</v>
      </c>
      <c r="E190" s="157">
        <f t="shared" si="33"/>
        <v>21794.663919893588</v>
      </c>
      <c r="F190" s="157">
        <f t="shared" si="33"/>
        <v>22329.056656547047</v>
      </c>
      <c r="G190" s="157">
        <f t="shared" si="33"/>
        <v>21247.908756126941</v>
      </c>
      <c r="H190" s="157">
        <f t="shared" si="33"/>
        <v>19297.805396412863</v>
      </c>
      <c r="I190" s="157">
        <f t="shared" si="33"/>
        <v>15539.861700580701</v>
      </c>
      <c r="J190" s="157">
        <f t="shared" si="33"/>
        <v>18361.153320261266</v>
      </c>
      <c r="K190" s="157">
        <f t="shared" si="33"/>
        <v>16389.216436644027</v>
      </c>
      <c r="L190" s="157">
        <f t="shared" si="33"/>
        <v>18220.682484535631</v>
      </c>
      <c r="M190" s="157">
        <f t="shared" si="33"/>
        <v>15370.544541574605</v>
      </c>
      <c r="N190" s="157">
        <f t="shared" si="33"/>
        <v>15604.937776997078</v>
      </c>
      <c r="O190" s="157">
        <f t="shared" si="33"/>
        <v>17886.071247723154</v>
      </c>
      <c r="P190" s="157">
        <f t="shared" si="33"/>
        <v>13697.23764665767</v>
      </c>
      <c r="Q190" s="157">
        <f t="shared" si="33"/>
        <v>15708.801162685844</v>
      </c>
    </row>
    <row r="191" spans="1:17" ht="12" customHeight="1" x14ac:dyDescent="0.25">
      <c r="A191" s="23" t="s">
        <v>58</v>
      </c>
      <c r="B191" s="156">
        <f>IF(B107=0,0,B107/0.086*1000000/B$7)</f>
        <v>21881.468552761336</v>
      </c>
      <c r="C191" s="156">
        <f t="shared" ref="C191:Q192" si="34">IF(C107=0,0,C107/0.086*1000000/C$7)</f>
        <v>24057.29213684264</v>
      </c>
      <c r="D191" s="156">
        <f t="shared" si="34"/>
        <v>20862.275576093431</v>
      </c>
      <c r="E191" s="156">
        <f t="shared" si="34"/>
        <v>21574.177766572779</v>
      </c>
      <c r="F191" s="156">
        <f t="shared" si="34"/>
        <v>22084.238010222267</v>
      </c>
      <c r="G191" s="156">
        <f t="shared" si="34"/>
        <v>21014.019756465717</v>
      </c>
      <c r="H191" s="156">
        <f t="shared" si="34"/>
        <v>19139.974391486088</v>
      </c>
      <c r="I191" s="156">
        <f t="shared" si="34"/>
        <v>15406.380932395447</v>
      </c>
      <c r="J191" s="156">
        <f t="shared" si="34"/>
        <v>18294.345994568099</v>
      </c>
      <c r="K191" s="156">
        <f t="shared" si="34"/>
        <v>16320.529624111343</v>
      </c>
      <c r="L191" s="156">
        <f t="shared" si="34"/>
        <v>18175.28881180166</v>
      </c>
      <c r="M191" s="156">
        <f t="shared" si="34"/>
        <v>15330.638340820909</v>
      </c>
      <c r="N191" s="156">
        <f t="shared" si="34"/>
        <v>15539.514582278218</v>
      </c>
      <c r="O191" s="156">
        <f t="shared" si="34"/>
        <v>17815.240447182932</v>
      </c>
      <c r="P191" s="156">
        <f t="shared" si="34"/>
        <v>13622.006376351184</v>
      </c>
      <c r="Q191" s="156">
        <f t="shared" si="34"/>
        <v>15629.695815979423</v>
      </c>
    </row>
    <row r="192" spans="1:17" ht="12" customHeight="1" x14ac:dyDescent="0.25">
      <c r="A192" s="23" t="s">
        <v>60</v>
      </c>
      <c r="B192" s="156">
        <f>IF(B108=0,0,B108/0.086*1000000/B$7)</f>
        <v>141.39221887126703</v>
      </c>
      <c r="C192" s="156">
        <f t="shared" si="34"/>
        <v>162.1078530972537</v>
      </c>
      <c r="D192" s="156">
        <f t="shared" si="34"/>
        <v>243.4045714410473</v>
      </c>
      <c r="E192" s="156">
        <f t="shared" si="34"/>
        <v>220.48615332080797</v>
      </c>
      <c r="F192" s="156">
        <f t="shared" si="34"/>
        <v>244.81864632478099</v>
      </c>
      <c r="G192" s="156">
        <f t="shared" si="34"/>
        <v>233.88899966122418</v>
      </c>
      <c r="H192" s="156">
        <f t="shared" si="34"/>
        <v>157.83100492677303</v>
      </c>
      <c r="I192" s="156">
        <f t="shared" si="34"/>
        <v>133.4807681852549</v>
      </c>
      <c r="J192" s="156">
        <f t="shared" si="34"/>
        <v>66.807325693166476</v>
      </c>
      <c r="K192" s="156">
        <f t="shared" si="34"/>
        <v>68.686812532684627</v>
      </c>
      <c r="L192" s="156">
        <f t="shared" si="34"/>
        <v>45.393672733969815</v>
      </c>
      <c r="M192" s="156">
        <f t="shared" si="34"/>
        <v>39.906200753696154</v>
      </c>
      <c r="N192" s="156">
        <f t="shared" si="34"/>
        <v>65.423194718859222</v>
      </c>
      <c r="O192" s="156">
        <f t="shared" si="34"/>
        <v>70.830800540222626</v>
      </c>
      <c r="P192" s="156">
        <f t="shared" si="34"/>
        <v>75.231270306485612</v>
      </c>
      <c r="Q192" s="156">
        <f t="shared" si="34"/>
        <v>79.105346706420434</v>
      </c>
    </row>
    <row r="193" spans="1:17" ht="12" customHeight="1" x14ac:dyDescent="0.25">
      <c r="A193" s="158" t="s">
        <v>112</v>
      </c>
      <c r="B193" s="157">
        <f>B194</f>
        <v>4.6339738639214527</v>
      </c>
      <c r="C193" s="157">
        <f t="shared" ref="C193:Q193" si="35">C194</f>
        <v>5.6837438907077287</v>
      </c>
      <c r="D193" s="157">
        <f t="shared" si="35"/>
        <v>6.5701269794608823</v>
      </c>
      <c r="E193" s="157">
        <f t="shared" si="35"/>
        <v>7.0788756729422122</v>
      </c>
      <c r="F193" s="157">
        <f t="shared" si="35"/>
        <v>7.6686625177503505</v>
      </c>
      <c r="G193" s="157">
        <f t="shared" si="35"/>
        <v>8.4272673366723314</v>
      </c>
      <c r="H193" s="157">
        <f t="shared" si="35"/>
        <v>8.8934575067540766</v>
      </c>
      <c r="I193" s="157">
        <f t="shared" si="35"/>
        <v>9.5504472713059965</v>
      </c>
      <c r="J193" s="157">
        <f t="shared" si="35"/>
        <v>11.559235571524772</v>
      </c>
      <c r="K193" s="157">
        <f t="shared" si="35"/>
        <v>13.071644909110073</v>
      </c>
      <c r="L193" s="157">
        <f t="shared" si="35"/>
        <v>14.727151309655865</v>
      </c>
      <c r="M193" s="157">
        <f t="shared" si="35"/>
        <v>16.258485519957699</v>
      </c>
      <c r="N193" s="157">
        <f t="shared" si="35"/>
        <v>18.016764815112257</v>
      </c>
      <c r="O193" s="157">
        <f t="shared" si="35"/>
        <v>17.957636676430582</v>
      </c>
      <c r="P193" s="157">
        <f t="shared" si="35"/>
        <v>16.977478679682488</v>
      </c>
      <c r="Q193" s="157">
        <f t="shared" si="35"/>
        <v>17.619690298550275</v>
      </c>
    </row>
    <row r="194" spans="1:17" ht="12" customHeight="1" x14ac:dyDescent="0.25">
      <c r="A194" s="23" t="s">
        <v>60</v>
      </c>
      <c r="B194" s="156">
        <f>IF(B110=0,0,B110/0.086*1000000/B$5)</f>
        <v>4.6339738639214527</v>
      </c>
      <c r="C194" s="156">
        <f t="shared" ref="C194:Q195" si="36">IF(C110=0,0,C110/0.086*1000000/C$5)</f>
        <v>5.6837438907077287</v>
      </c>
      <c r="D194" s="156">
        <f t="shared" si="36"/>
        <v>6.5701269794608823</v>
      </c>
      <c r="E194" s="156">
        <f t="shared" si="36"/>
        <v>7.0788756729422122</v>
      </c>
      <c r="F194" s="156">
        <f t="shared" si="36"/>
        <v>7.6686625177503505</v>
      </c>
      <c r="G194" s="156">
        <f t="shared" si="36"/>
        <v>8.4272673366723314</v>
      </c>
      <c r="H194" s="156">
        <f t="shared" si="36"/>
        <v>8.8934575067540766</v>
      </c>
      <c r="I194" s="156">
        <f t="shared" si="36"/>
        <v>9.5504472713059965</v>
      </c>
      <c r="J194" s="156">
        <f t="shared" si="36"/>
        <v>11.559235571524772</v>
      </c>
      <c r="K194" s="156">
        <f t="shared" si="36"/>
        <v>13.071644909110073</v>
      </c>
      <c r="L194" s="156">
        <f t="shared" si="36"/>
        <v>14.727151309655865</v>
      </c>
      <c r="M194" s="156">
        <f t="shared" si="36"/>
        <v>16.258485519957699</v>
      </c>
      <c r="N194" s="156">
        <f t="shared" si="36"/>
        <v>18.016764815112257</v>
      </c>
      <c r="O194" s="156">
        <f t="shared" si="36"/>
        <v>17.957636676430582</v>
      </c>
      <c r="P194" s="156">
        <f t="shared" si="36"/>
        <v>16.977478679682488</v>
      </c>
      <c r="Q194" s="156">
        <f t="shared" si="36"/>
        <v>17.619690298550275</v>
      </c>
    </row>
    <row r="195" spans="1:17" ht="12" customHeight="1" x14ac:dyDescent="0.25">
      <c r="A195" s="158" t="s">
        <v>63</v>
      </c>
      <c r="B195" s="157">
        <f>IF(B111=0,0,B111/0.086*1000000/B$5)</f>
        <v>3027.2847228945243</v>
      </c>
      <c r="C195" s="157">
        <f t="shared" si="36"/>
        <v>3106.6219894031115</v>
      </c>
      <c r="D195" s="157">
        <f t="shared" si="36"/>
        <v>3333.7712762207157</v>
      </c>
      <c r="E195" s="157">
        <f t="shared" si="36"/>
        <v>3184.6542712875712</v>
      </c>
      <c r="F195" s="157">
        <f t="shared" si="36"/>
        <v>3309.8383810981068</v>
      </c>
      <c r="G195" s="157">
        <f t="shared" si="36"/>
        <v>3346.1017027573516</v>
      </c>
      <c r="H195" s="157">
        <f t="shared" si="36"/>
        <v>3054.6648187415863</v>
      </c>
      <c r="I195" s="157">
        <f t="shared" si="36"/>
        <v>3023.6722159502665</v>
      </c>
      <c r="J195" s="157">
        <f t="shared" si="36"/>
        <v>2947.3215022405766</v>
      </c>
      <c r="K195" s="157">
        <f t="shared" si="36"/>
        <v>2882.2225860159683</v>
      </c>
      <c r="L195" s="157">
        <f t="shared" si="36"/>
        <v>2780.7166936502304</v>
      </c>
      <c r="M195" s="157">
        <f t="shared" si="36"/>
        <v>2722.579550353501</v>
      </c>
      <c r="N195" s="157">
        <f t="shared" si="36"/>
        <v>3012.848858637894</v>
      </c>
      <c r="O195" s="157">
        <f t="shared" si="36"/>
        <v>3094.0578043063979</v>
      </c>
      <c r="P195" s="157">
        <f t="shared" si="36"/>
        <v>3136.5456426018241</v>
      </c>
      <c r="Q195" s="157">
        <f t="shared" si="36"/>
        <v>3229.5619532412661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3211.8597080692643</v>
      </c>
      <c r="C197" s="132">
        <f t="shared" ref="C197:Q197" si="38">IF(C113=0,0,C113/0.086*1000000/C$12)</f>
        <v>3230.4448286240713</v>
      </c>
      <c r="D197" s="132">
        <f t="shared" si="38"/>
        <v>3180.7855563879057</v>
      </c>
      <c r="E197" s="132">
        <f t="shared" si="38"/>
        <v>3158.4822530208667</v>
      </c>
      <c r="F197" s="132">
        <f t="shared" si="38"/>
        <v>3157.4642902143455</v>
      </c>
      <c r="G197" s="132">
        <f t="shared" si="38"/>
        <v>3115.7080975432405</v>
      </c>
      <c r="H197" s="132">
        <f t="shared" si="38"/>
        <v>3079.4209478461407</v>
      </c>
      <c r="I197" s="132">
        <f t="shared" si="38"/>
        <v>3039.0291252225466</v>
      </c>
      <c r="J197" s="132">
        <f t="shared" si="38"/>
        <v>3050.9902172617235</v>
      </c>
      <c r="K197" s="132">
        <f t="shared" si="38"/>
        <v>3013.9803520874179</v>
      </c>
      <c r="L197" s="132">
        <f t="shared" si="38"/>
        <v>3054.9228786713097</v>
      </c>
      <c r="M197" s="132">
        <f t="shared" si="38"/>
        <v>3020.2959056240679</v>
      </c>
      <c r="N197" s="132">
        <f t="shared" si="38"/>
        <v>3035.6645381375583</v>
      </c>
      <c r="O197" s="132">
        <f t="shared" si="38"/>
        <v>3039.7213499579616</v>
      </c>
      <c r="P197" s="132">
        <f t="shared" si="38"/>
        <v>3016.4934507717617</v>
      </c>
      <c r="Q197" s="132">
        <f t="shared" si="38"/>
        <v>2966.2880291993461</v>
      </c>
    </row>
    <row r="198" spans="1:17" ht="12" customHeight="1" x14ac:dyDescent="0.25">
      <c r="A198" s="167" t="s">
        <v>143</v>
      </c>
      <c r="B198" s="132">
        <f>IF(B114=0,0,B114/0.086*1000000/B$13)</f>
        <v>2678.0529749480797</v>
      </c>
      <c r="C198" s="132">
        <f t="shared" ref="C198:Q200" si="39">IF(C114=0,0,C114/0.086*1000000/C$13)</f>
        <v>2697.9598945351736</v>
      </c>
      <c r="D198" s="132">
        <f t="shared" si="39"/>
        <v>2660.9658180771821</v>
      </c>
      <c r="E198" s="132">
        <f t="shared" si="39"/>
        <v>2646.797303394947</v>
      </c>
      <c r="F198" s="132">
        <f t="shared" si="39"/>
        <v>2650.3852601854624</v>
      </c>
      <c r="G198" s="132">
        <f t="shared" si="39"/>
        <v>2621.3849346315114</v>
      </c>
      <c r="H198" s="132">
        <f t="shared" si="39"/>
        <v>2595.0074049626774</v>
      </c>
      <c r="I198" s="132">
        <f t="shared" si="39"/>
        <v>2565.4254115270301</v>
      </c>
      <c r="J198" s="132">
        <f t="shared" si="39"/>
        <v>2580.1520103617027</v>
      </c>
      <c r="K198" s="132">
        <f t="shared" si="39"/>
        <v>2553.7628000494956</v>
      </c>
      <c r="L198" s="132">
        <f t="shared" si="39"/>
        <v>2593.1054196670307</v>
      </c>
      <c r="M198" s="132">
        <f t="shared" si="39"/>
        <v>2564.8759520262897</v>
      </c>
      <c r="N198" s="132">
        <f t="shared" si="39"/>
        <v>2579.9249303972842</v>
      </c>
      <c r="O198" s="132">
        <f t="shared" si="39"/>
        <v>2585.5791415179638</v>
      </c>
      <c r="P198" s="132">
        <f t="shared" si="39"/>
        <v>2568.1689337592911</v>
      </c>
      <c r="Q198" s="132">
        <f t="shared" si="39"/>
        <v>2527.8694541751834</v>
      </c>
    </row>
    <row r="199" spans="1:17" ht="12" customHeight="1" x14ac:dyDescent="0.25">
      <c r="A199" s="166" t="s">
        <v>57</v>
      </c>
      <c r="B199" s="165">
        <f>IF(B115=0,0,B115/0.086*1000000/B$13)</f>
        <v>2087.7088102452381</v>
      </c>
      <c r="C199" s="165">
        <f t="shared" si="39"/>
        <v>2099.7891386058041</v>
      </c>
      <c r="D199" s="165">
        <f t="shared" si="39"/>
        <v>2067.5106116522661</v>
      </c>
      <c r="E199" s="165">
        <f t="shared" si="39"/>
        <v>2053.013464463671</v>
      </c>
      <c r="F199" s="165">
        <f t="shared" si="39"/>
        <v>2052.3517886392806</v>
      </c>
      <c r="G199" s="165">
        <f t="shared" si="39"/>
        <v>2025.2102634031692</v>
      </c>
      <c r="H199" s="165">
        <f t="shared" si="39"/>
        <v>2001.6236160999977</v>
      </c>
      <c r="I199" s="165">
        <f t="shared" si="39"/>
        <v>1975.3689313946695</v>
      </c>
      <c r="J199" s="165">
        <f t="shared" si="39"/>
        <v>1983.1436412201879</v>
      </c>
      <c r="K199" s="165">
        <f t="shared" si="39"/>
        <v>1959.087228856836</v>
      </c>
      <c r="L199" s="165">
        <f t="shared" si="39"/>
        <v>1985.6998711363383</v>
      </c>
      <c r="M199" s="165">
        <f t="shared" si="39"/>
        <v>1963.192338655625</v>
      </c>
      <c r="N199" s="165">
        <f t="shared" si="39"/>
        <v>1973.1819497894016</v>
      </c>
      <c r="O199" s="165">
        <f t="shared" si="39"/>
        <v>1975.8188774726596</v>
      </c>
      <c r="P199" s="165">
        <f t="shared" si="39"/>
        <v>1960.7207430016285</v>
      </c>
      <c r="Q199" s="165">
        <f t="shared" si="39"/>
        <v>1928.0872189795571</v>
      </c>
    </row>
    <row r="200" spans="1:17" ht="12" customHeight="1" x14ac:dyDescent="0.25">
      <c r="A200" s="147" t="s">
        <v>59</v>
      </c>
      <c r="B200" s="164">
        <f>IF(B116=0,0,B116/0.086*1000000/B$13)</f>
        <v>590.34416470284111</v>
      </c>
      <c r="C200" s="164">
        <f t="shared" si="39"/>
        <v>598.17075592936931</v>
      </c>
      <c r="D200" s="164">
        <f t="shared" si="39"/>
        <v>593.45520642491567</v>
      </c>
      <c r="E200" s="164">
        <f t="shared" si="39"/>
        <v>593.78383893127557</v>
      </c>
      <c r="F200" s="164">
        <f t="shared" si="39"/>
        <v>598.0334715461812</v>
      </c>
      <c r="G200" s="164">
        <f t="shared" si="39"/>
        <v>596.17467122834273</v>
      </c>
      <c r="H200" s="164">
        <f t="shared" si="39"/>
        <v>593.38378886267992</v>
      </c>
      <c r="I200" s="164">
        <f t="shared" si="39"/>
        <v>590.05648013236043</v>
      </c>
      <c r="J200" s="164">
        <f t="shared" si="39"/>
        <v>597.00836914151466</v>
      </c>
      <c r="K200" s="164">
        <f t="shared" si="39"/>
        <v>594.67557119265928</v>
      </c>
      <c r="L200" s="164">
        <f t="shared" si="39"/>
        <v>607.40554853069216</v>
      </c>
      <c r="M200" s="164">
        <f t="shared" si="39"/>
        <v>601.68361337066449</v>
      </c>
      <c r="N200" s="164">
        <f t="shared" si="39"/>
        <v>606.74298060788306</v>
      </c>
      <c r="O200" s="164">
        <f t="shared" si="39"/>
        <v>609.76026404530398</v>
      </c>
      <c r="P200" s="164">
        <f t="shared" si="39"/>
        <v>607.44819075766247</v>
      </c>
      <c r="Q200" s="164">
        <f t="shared" si="39"/>
        <v>599.78223519562607</v>
      </c>
    </row>
    <row r="201" spans="1:17" ht="12" customHeight="1" x14ac:dyDescent="0.25">
      <c r="A201" s="163" t="s">
        <v>142</v>
      </c>
      <c r="B201" s="162">
        <f>IF(B117=0,0,B117/0.086*1000000/B$14)</f>
        <v>2924.3767140021259</v>
      </c>
      <c r="C201" s="162">
        <f t="shared" ref="C201:Q201" si="40">IF(C117=0,0,C117/0.086*1000000/C$14)</f>
        <v>3041.3840352955549</v>
      </c>
      <c r="D201" s="162">
        <f t="shared" si="40"/>
        <v>3423.1657858240083</v>
      </c>
      <c r="E201" s="162">
        <f t="shared" si="40"/>
        <v>3206.5349202843522</v>
      </c>
      <c r="F201" s="162">
        <f t="shared" si="40"/>
        <v>3399.7691266108332</v>
      </c>
      <c r="G201" s="162">
        <f t="shared" si="40"/>
        <v>3475.4935953527684</v>
      </c>
      <c r="H201" s="162">
        <f t="shared" si="40"/>
        <v>3050.922439671328</v>
      </c>
      <c r="I201" s="162">
        <f t="shared" si="40"/>
        <v>3028.3347139752955</v>
      </c>
      <c r="J201" s="162">
        <f t="shared" si="40"/>
        <v>2909.9358313520452</v>
      </c>
      <c r="K201" s="162">
        <f t="shared" si="40"/>
        <v>2842.6240314117717</v>
      </c>
      <c r="L201" s="162">
        <f t="shared" si="40"/>
        <v>2673.5667929846009</v>
      </c>
      <c r="M201" s="162">
        <f t="shared" si="40"/>
        <v>2609.5646958978618</v>
      </c>
      <c r="N201" s="162">
        <f t="shared" si="40"/>
        <v>3040.4403452961947</v>
      </c>
      <c r="O201" s="162">
        <f t="shared" si="40"/>
        <v>3168.1406668377922</v>
      </c>
      <c r="P201" s="162">
        <f t="shared" si="40"/>
        <v>3246.6334844442686</v>
      </c>
      <c r="Q201" s="162">
        <f t="shared" si="40"/>
        <v>3412.1064126805027</v>
      </c>
    </row>
    <row r="202" spans="1:17" ht="12" customHeight="1" x14ac:dyDescent="0.25">
      <c r="A202" s="161" t="s">
        <v>141</v>
      </c>
      <c r="B202" s="160">
        <f>IF(B118=0,0,B118/0.086*1000000/B$15)</f>
        <v>2491.1890288045688</v>
      </c>
      <c r="C202" s="160">
        <f t="shared" ref="C202:Q204" si="41">IF(C118=0,0,C118/0.086*1000000/C$15)</f>
        <v>2575.0703788716278</v>
      </c>
      <c r="D202" s="160">
        <f t="shared" si="41"/>
        <v>2818.5129672105995</v>
      </c>
      <c r="E202" s="160">
        <f t="shared" si="41"/>
        <v>2678.0315371162005</v>
      </c>
      <c r="F202" s="160">
        <f t="shared" si="41"/>
        <v>2807.8834038431905</v>
      </c>
      <c r="G202" s="160">
        <f t="shared" si="41"/>
        <v>2855.2455082077354</v>
      </c>
      <c r="H202" s="160">
        <f t="shared" si="41"/>
        <v>2576.4833746490522</v>
      </c>
      <c r="I202" s="160">
        <f t="shared" si="41"/>
        <v>2558.4740442163134</v>
      </c>
      <c r="J202" s="160">
        <f t="shared" si="41"/>
        <v>2488.466659520408</v>
      </c>
      <c r="K202" s="160">
        <f t="shared" si="41"/>
        <v>2442.3811916103095</v>
      </c>
      <c r="L202" s="160">
        <f t="shared" si="41"/>
        <v>2345.2239639706677</v>
      </c>
      <c r="M202" s="160">
        <f t="shared" si="41"/>
        <v>2297.9006657042592</v>
      </c>
      <c r="N202" s="160">
        <f t="shared" si="41"/>
        <v>2583.0292050503926</v>
      </c>
      <c r="O202" s="160">
        <f t="shared" si="41"/>
        <v>2669.0516974898583</v>
      </c>
      <c r="P202" s="160">
        <f t="shared" si="41"/>
        <v>2717.7599556464179</v>
      </c>
      <c r="Q202" s="160">
        <f t="shared" si="41"/>
        <v>2817.6514034379361</v>
      </c>
    </row>
    <row r="203" spans="1:17" ht="12" customHeight="1" x14ac:dyDescent="0.25">
      <c r="A203" s="148" t="s">
        <v>60</v>
      </c>
      <c r="B203" s="156">
        <f>IF(B119=0,0,B119/0.086*1000000/B$15)</f>
        <v>1900.844864101728</v>
      </c>
      <c r="C203" s="156">
        <f t="shared" si="41"/>
        <v>1976.8996229422594</v>
      </c>
      <c r="D203" s="156">
        <f t="shared" si="41"/>
        <v>2225.0577607856835</v>
      </c>
      <c r="E203" s="156">
        <f t="shared" si="41"/>
        <v>2084.247698184925</v>
      </c>
      <c r="F203" s="156">
        <f t="shared" si="41"/>
        <v>2209.8499322970092</v>
      </c>
      <c r="G203" s="156">
        <f t="shared" si="41"/>
        <v>2259.0708369793924</v>
      </c>
      <c r="H203" s="156">
        <f t="shared" si="41"/>
        <v>1983.0995857863727</v>
      </c>
      <c r="I203" s="156">
        <f t="shared" si="41"/>
        <v>1968.4175640839528</v>
      </c>
      <c r="J203" s="156">
        <f t="shared" si="41"/>
        <v>1891.4582903788933</v>
      </c>
      <c r="K203" s="156">
        <f t="shared" si="41"/>
        <v>1847.7056204176497</v>
      </c>
      <c r="L203" s="156">
        <f t="shared" si="41"/>
        <v>1737.8184154399755</v>
      </c>
      <c r="M203" s="156">
        <f t="shared" si="41"/>
        <v>1696.2170523335949</v>
      </c>
      <c r="N203" s="156">
        <f t="shared" si="41"/>
        <v>1976.2862244425091</v>
      </c>
      <c r="O203" s="156">
        <f t="shared" si="41"/>
        <v>2059.2914334445545</v>
      </c>
      <c r="P203" s="156">
        <f t="shared" si="41"/>
        <v>2110.3117648887555</v>
      </c>
      <c r="Q203" s="156">
        <f t="shared" si="41"/>
        <v>2217.86916824231</v>
      </c>
    </row>
    <row r="204" spans="1:17" ht="12" customHeight="1" x14ac:dyDescent="0.25">
      <c r="A204" s="148" t="s">
        <v>59</v>
      </c>
      <c r="B204" s="156">
        <f>IF(B120=0,0,B120/0.086*1000000/B$15)</f>
        <v>590.34416470284111</v>
      </c>
      <c r="C204" s="156">
        <f t="shared" si="41"/>
        <v>598.17075592936817</v>
      </c>
      <c r="D204" s="156">
        <f t="shared" si="41"/>
        <v>593.45520642491567</v>
      </c>
      <c r="E204" s="156">
        <f t="shared" si="41"/>
        <v>593.78383893127557</v>
      </c>
      <c r="F204" s="156">
        <f t="shared" si="41"/>
        <v>598.03347154618098</v>
      </c>
      <c r="G204" s="156">
        <f t="shared" si="41"/>
        <v>596.17467122834262</v>
      </c>
      <c r="H204" s="156">
        <f t="shared" si="41"/>
        <v>593.38378886267981</v>
      </c>
      <c r="I204" s="156">
        <f t="shared" si="41"/>
        <v>590.05648013236078</v>
      </c>
      <c r="J204" s="156">
        <f t="shared" si="41"/>
        <v>597.00836914151466</v>
      </c>
      <c r="K204" s="156">
        <f t="shared" si="41"/>
        <v>594.67557119265928</v>
      </c>
      <c r="L204" s="156">
        <f t="shared" si="41"/>
        <v>607.40554853069204</v>
      </c>
      <c r="M204" s="156">
        <f t="shared" si="41"/>
        <v>601.68361337066426</v>
      </c>
      <c r="N204" s="156">
        <f t="shared" si="41"/>
        <v>606.74298060788294</v>
      </c>
      <c r="O204" s="156">
        <f t="shared" si="41"/>
        <v>609.76026404530421</v>
      </c>
      <c r="P204" s="156">
        <f t="shared" si="41"/>
        <v>607.44819075766236</v>
      </c>
      <c r="Q204" s="156">
        <f t="shared" si="41"/>
        <v>599.78223519562619</v>
      </c>
    </row>
    <row r="205" spans="1:17" ht="12" customHeight="1" x14ac:dyDescent="0.25">
      <c r="A205" s="158" t="s">
        <v>62</v>
      </c>
      <c r="B205" s="157">
        <f>IF(B121=0,0,B121/0.086*1000000/B$5)</f>
        <v>956.42106707699259</v>
      </c>
      <c r="C205" s="157">
        <f t="shared" ref="C205:Q205" si="42">IF(C121=0,0,C121/0.086*1000000/C$5)</f>
        <v>963.91786402172409</v>
      </c>
      <c r="D205" s="157">
        <f t="shared" si="42"/>
        <v>1041.4033868966112</v>
      </c>
      <c r="E205" s="157">
        <f t="shared" si="42"/>
        <v>1055.0068660690217</v>
      </c>
      <c r="F205" s="157">
        <f t="shared" si="42"/>
        <v>1079.0512083585629</v>
      </c>
      <c r="G205" s="157">
        <f t="shared" si="42"/>
        <v>1100.4812950917708</v>
      </c>
      <c r="H205" s="157">
        <f t="shared" si="42"/>
        <v>1032.5820734826643</v>
      </c>
      <c r="I205" s="157">
        <f t="shared" si="42"/>
        <v>1035.232478056995</v>
      </c>
      <c r="J205" s="157">
        <f t="shared" si="42"/>
        <v>993.99952568214383</v>
      </c>
      <c r="K205" s="157">
        <f t="shared" si="42"/>
        <v>951.01352329191036</v>
      </c>
      <c r="L205" s="157">
        <f t="shared" si="42"/>
        <v>883.29262379344561</v>
      </c>
      <c r="M205" s="157">
        <f t="shared" si="42"/>
        <v>953.52577473205406</v>
      </c>
      <c r="N205" s="157">
        <f t="shared" si="42"/>
        <v>1007.3788935158167</v>
      </c>
      <c r="O205" s="157">
        <f t="shared" si="42"/>
        <v>1029.86851945884</v>
      </c>
      <c r="P205" s="157">
        <f t="shared" si="42"/>
        <v>1077.4605544805527</v>
      </c>
      <c r="Q205" s="157">
        <f t="shared" si="42"/>
        <v>1156.5386169192022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1471.1342946545556</v>
      </c>
      <c r="C207" s="156">
        <f t="shared" ref="C207:Q207" si="44">IF(C123=0,0,C123/0.086*1000000/C$18)</f>
        <v>1459.0008207979224</v>
      </c>
      <c r="D207" s="156">
        <f t="shared" si="44"/>
        <v>1401.8688245370386</v>
      </c>
      <c r="E207" s="156">
        <f t="shared" si="44"/>
        <v>1431.4644551106894</v>
      </c>
      <c r="F207" s="156">
        <f t="shared" si="44"/>
        <v>1422.1251632098599</v>
      </c>
      <c r="G207" s="156">
        <f t="shared" si="44"/>
        <v>1411.4930038724162</v>
      </c>
      <c r="H207" s="156">
        <f t="shared" si="44"/>
        <v>1409.4466441554966</v>
      </c>
      <c r="I207" s="156">
        <f t="shared" si="44"/>
        <v>1395.2039876533149</v>
      </c>
      <c r="J207" s="156">
        <f t="shared" si="44"/>
        <v>1363.3636798059281</v>
      </c>
      <c r="K207" s="156">
        <f t="shared" si="44"/>
        <v>1376.3040692232489</v>
      </c>
      <c r="L207" s="156">
        <f t="shared" si="44"/>
        <v>1394.4657776140155</v>
      </c>
      <c r="M207" s="156">
        <f t="shared" si="44"/>
        <v>1371.3239573501419</v>
      </c>
      <c r="N207" s="156">
        <f t="shared" si="44"/>
        <v>1366.2053446312202</v>
      </c>
      <c r="O207" s="156">
        <f t="shared" si="44"/>
        <v>1359.4206495165427</v>
      </c>
      <c r="P207" s="156">
        <f t="shared" si="44"/>
        <v>1337.0072343794277</v>
      </c>
      <c r="Q207" s="156">
        <f t="shared" si="44"/>
        <v>1364.2011417640897</v>
      </c>
    </row>
    <row r="208" spans="1:17" ht="12" customHeight="1" x14ac:dyDescent="0.25">
      <c r="A208" s="29" t="s">
        <v>140</v>
      </c>
      <c r="B208" s="57">
        <f>IF(B124=0,0,B124/0.086*1000000/B$19)</f>
        <v>895.44871234382526</v>
      </c>
      <c r="C208" s="57">
        <f t="shared" ref="C208:Q208" si="45">IF(C124=0,0,C124/0.086*1000000/C$19)</f>
        <v>904.867927260329</v>
      </c>
      <c r="D208" s="57">
        <f t="shared" si="45"/>
        <v>966.69108706813711</v>
      </c>
      <c r="E208" s="57">
        <f t="shared" si="45"/>
        <v>1020.7322565157348</v>
      </c>
      <c r="F208" s="57">
        <f t="shared" si="45"/>
        <v>1041.5827700030325</v>
      </c>
      <c r="G208" s="57">
        <f t="shared" si="45"/>
        <v>1072.5329864166774</v>
      </c>
      <c r="H208" s="57">
        <f t="shared" si="45"/>
        <v>1004.0620050486179</v>
      </c>
      <c r="I208" s="57">
        <f t="shared" si="45"/>
        <v>995.58452287902082</v>
      </c>
      <c r="J208" s="57">
        <f t="shared" si="45"/>
        <v>889.07989711709661</v>
      </c>
      <c r="K208" s="57">
        <f t="shared" si="45"/>
        <v>891.46710562059775</v>
      </c>
      <c r="L208" s="57">
        <f t="shared" si="45"/>
        <v>853.31748348001781</v>
      </c>
      <c r="M208" s="57">
        <f t="shared" si="45"/>
        <v>863.29202455386007</v>
      </c>
      <c r="N208" s="57">
        <f t="shared" si="45"/>
        <v>938.10043050912941</v>
      </c>
      <c r="O208" s="57">
        <f t="shared" si="45"/>
        <v>972.56334238570264</v>
      </c>
      <c r="P208" s="57">
        <f t="shared" si="45"/>
        <v>1018.9152118673882</v>
      </c>
      <c r="Q208" s="57">
        <f t="shared" si="45"/>
        <v>1116.6510415576754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13651.838344689784</v>
      </c>
      <c r="C210" s="168">
        <f t="shared" si="46"/>
        <v>14862.160412706979</v>
      </c>
      <c r="D210" s="168">
        <f t="shared" si="46"/>
        <v>13576.037545276135</v>
      </c>
      <c r="E210" s="168">
        <f t="shared" si="46"/>
        <v>13907.126294591555</v>
      </c>
      <c r="F210" s="168">
        <f t="shared" si="46"/>
        <v>14309.586065110165</v>
      </c>
      <c r="G210" s="168">
        <f t="shared" si="46"/>
        <v>13927.744683425304</v>
      </c>
      <c r="H210" s="168">
        <f t="shared" si="46"/>
        <v>12780.427166402083</v>
      </c>
      <c r="I210" s="168">
        <f t="shared" si="46"/>
        <v>10905.018329900093</v>
      </c>
      <c r="J210" s="168">
        <f t="shared" si="46"/>
        <v>12330.345539015532</v>
      </c>
      <c r="K210" s="168">
        <f t="shared" si="46"/>
        <v>11373.395663394494</v>
      </c>
      <c r="L210" s="168">
        <f t="shared" si="46"/>
        <v>12316.731761619289</v>
      </c>
      <c r="M210" s="168">
        <f t="shared" si="46"/>
        <v>10797.840602739474</v>
      </c>
      <c r="N210" s="168">
        <f t="shared" si="46"/>
        <v>11226.615775384927</v>
      </c>
      <c r="O210" s="168">
        <f t="shared" si="46"/>
        <v>12537.605559807454</v>
      </c>
      <c r="P210" s="168">
        <f t="shared" si="46"/>
        <v>10391.25370928391</v>
      </c>
      <c r="Q210" s="168">
        <f t="shared" si="46"/>
        <v>11651.057621097443</v>
      </c>
    </row>
    <row r="211" spans="1:17" ht="12" customHeight="1" x14ac:dyDescent="0.25">
      <c r="A211" s="158" t="s">
        <v>65</v>
      </c>
      <c r="B211" s="157">
        <f t="shared" ref="B211:Q211" si="47">SUM(B212:B213)</f>
        <v>11074.988631790689</v>
      </c>
      <c r="C211" s="157">
        <f t="shared" si="47"/>
        <v>12204.125426052</v>
      </c>
      <c r="D211" s="157">
        <f t="shared" si="47"/>
        <v>10706.568240966792</v>
      </c>
      <c r="E211" s="157">
        <f t="shared" si="47"/>
        <v>11059.664323872499</v>
      </c>
      <c r="F211" s="157">
        <f t="shared" si="47"/>
        <v>11351.074940835155</v>
      </c>
      <c r="G211" s="157">
        <f t="shared" si="47"/>
        <v>10876.341714218328</v>
      </c>
      <c r="H211" s="157">
        <f t="shared" si="47"/>
        <v>9938.0950325716367</v>
      </c>
      <c r="I211" s="157">
        <f t="shared" si="47"/>
        <v>8059.5677856938746</v>
      </c>
      <c r="J211" s="157">
        <f t="shared" si="47"/>
        <v>9589.9047421644627</v>
      </c>
      <c r="K211" s="157">
        <f t="shared" si="47"/>
        <v>8632.1636067345262</v>
      </c>
      <c r="L211" s="157">
        <f t="shared" si="47"/>
        <v>9656.1641403391386</v>
      </c>
      <c r="M211" s="157">
        <f t="shared" si="47"/>
        <v>8168.8506873458118</v>
      </c>
      <c r="N211" s="157">
        <f t="shared" si="47"/>
        <v>8321.375679430048</v>
      </c>
      <c r="O211" s="157">
        <f t="shared" si="47"/>
        <v>9536.4588429304858</v>
      </c>
      <c r="P211" s="157">
        <f t="shared" si="47"/>
        <v>7314.8977484675543</v>
      </c>
      <c r="Q211" s="157">
        <f t="shared" si="47"/>
        <v>8410.6891884831275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10933.596412919422</v>
      </c>
      <c r="C212" s="156">
        <f t="shared" si="48"/>
        <v>12042.017572954746</v>
      </c>
      <c r="D212" s="156">
        <f t="shared" si="48"/>
        <v>10463.163669525744</v>
      </c>
      <c r="E212" s="156">
        <f t="shared" si="48"/>
        <v>10839.178170551691</v>
      </c>
      <c r="F212" s="156">
        <f t="shared" si="48"/>
        <v>11106.256294510375</v>
      </c>
      <c r="G212" s="156">
        <f t="shared" si="48"/>
        <v>10642.452714557105</v>
      </c>
      <c r="H212" s="156">
        <f t="shared" si="48"/>
        <v>9780.2640276448637</v>
      </c>
      <c r="I212" s="156">
        <f t="shared" si="48"/>
        <v>7926.0870175086193</v>
      </c>
      <c r="J212" s="156">
        <f t="shared" si="48"/>
        <v>9523.097416471297</v>
      </c>
      <c r="K212" s="156">
        <f t="shared" si="48"/>
        <v>8563.4767942018407</v>
      </c>
      <c r="L212" s="156">
        <f t="shared" si="48"/>
        <v>9610.770467605169</v>
      </c>
      <c r="M212" s="156">
        <f t="shared" si="48"/>
        <v>8128.9444865921159</v>
      </c>
      <c r="N212" s="156">
        <f t="shared" si="48"/>
        <v>8255.9524847111879</v>
      </c>
      <c r="O212" s="156">
        <f t="shared" si="48"/>
        <v>9465.6280423902626</v>
      </c>
      <c r="P212" s="156">
        <f t="shared" si="48"/>
        <v>7239.6664781610689</v>
      </c>
      <c r="Q212" s="156">
        <f t="shared" si="48"/>
        <v>8331.5838417767063</v>
      </c>
    </row>
    <row r="213" spans="1:17" ht="12" customHeight="1" x14ac:dyDescent="0.25">
      <c r="A213" s="23" t="s">
        <v>60</v>
      </c>
      <c r="B213" s="156">
        <f t="shared" si="48"/>
        <v>141.39221887126703</v>
      </c>
      <c r="C213" s="156">
        <f t="shared" si="48"/>
        <v>162.10785309725367</v>
      </c>
      <c r="D213" s="156">
        <f t="shared" si="48"/>
        <v>243.40457144104735</v>
      </c>
      <c r="E213" s="156">
        <f t="shared" si="48"/>
        <v>220.48615332080797</v>
      </c>
      <c r="F213" s="156">
        <f t="shared" si="48"/>
        <v>244.81864632478099</v>
      </c>
      <c r="G213" s="156">
        <f t="shared" si="48"/>
        <v>233.88899966122409</v>
      </c>
      <c r="H213" s="156">
        <f t="shared" si="48"/>
        <v>157.83100492677301</v>
      </c>
      <c r="I213" s="156">
        <f t="shared" si="48"/>
        <v>133.48076818525496</v>
      </c>
      <c r="J213" s="156">
        <f t="shared" si="48"/>
        <v>66.807325693166476</v>
      </c>
      <c r="K213" s="156">
        <f t="shared" si="48"/>
        <v>68.686812532684627</v>
      </c>
      <c r="L213" s="156">
        <f t="shared" si="48"/>
        <v>45.393672733969822</v>
      </c>
      <c r="M213" s="156">
        <f t="shared" si="48"/>
        <v>39.906200753696154</v>
      </c>
      <c r="N213" s="156">
        <f t="shared" si="48"/>
        <v>65.423194718859222</v>
      </c>
      <c r="O213" s="156">
        <f t="shared" si="48"/>
        <v>70.830800540222668</v>
      </c>
      <c r="P213" s="156">
        <f t="shared" si="48"/>
        <v>75.231270306485612</v>
      </c>
      <c r="Q213" s="156">
        <f t="shared" si="48"/>
        <v>79.105346706420463</v>
      </c>
    </row>
    <row r="214" spans="1:17" ht="12" customHeight="1" x14ac:dyDescent="0.25">
      <c r="A214" s="158" t="s">
        <v>112</v>
      </c>
      <c r="B214" s="157">
        <f t="shared" ref="B214:Q214" si="49">B215</f>
        <v>7.3806519782233133</v>
      </c>
      <c r="C214" s="157">
        <f t="shared" si="49"/>
        <v>9.5525963238949494</v>
      </c>
      <c r="D214" s="157">
        <f t="shared" si="49"/>
        <v>11.449264353672863</v>
      </c>
      <c r="E214" s="157">
        <f t="shared" si="49"/>
        <v>12.915492318702348</v>
      </c>
      <c r="F214" s="157">
        <f t="shared" si="49"/>
        <v>14.339678280869261</v>
      </c>
      <c r="G214" s="157">
        <f t="shared" si="49"/>
        <v>16.348883816572354</v>
      </c>
      <c r="H214" s="157">
        <f t="shared" si="49"/>
        <v>18.062519049978572</v>
      </c>
      <c r="I214" s="157">
        <f t="shared" si="49"/>
        <v>20.174744263076242</v>
      </c>
      <c r="J214" s="157">
        <f t="shared" si="49"/>
        <v>26.507885022870855</v>
      </c>
      <c r="K214" s="157">
        <f t="shared" si="49"/>
        <v>33.263665338045932</v>
      </c>
      <c r="L214" s="157">
        <f t="shared" si="49"/>
        <v>39.582169639172427</v>
      </c>
      <c r="M214" s="157">
        <f t="shared" si="49"/>
        <v>45.449913794920967</v>
      </c>
      <c r="N214" s="157">
        <f t="shared" si="49"/>
        <v>51.370109710489857</v>
      </c>
      <c r="O214" s="157">
        <f t="shared" si="49"/>
        <v>53.100430397624812</v>
      </c>
      <c r="P214" s="157">
        <f t="shared" si="49"/>
        <v>51.455741512710723</v>
      </c>
      <c r="Q214" s="157">
        <f t="shared" si="49"/>
        <v>54.315852176060851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7.3806519782233133</v>
      </c>
      <c r="C215" s="156">
        <f t="shared" si="50"/>
        <v>9.5525963238949494</v>
      </c>
      <c r="D215" s="156">
        <f t="shared" si="50"/>
        <v>11.449264353672863</v>
      </c>
      <c r="E215" s="156">
        <f t="shared" si="50"/>
        <v>12.915492318702348</v>
      </c>
      <c r="F215" s="156">
        <f t="shared" si="50"/>
        <v>14.339678280869261</v>
      </c>
      <c r="G215" s="156">
        <f t="shared" si="50"/>
        <v>16.348883816572354</v>
      </c>
      <c r="H215" s="156">
        <f t="shared" si="50"/>
        <v>18.062519049978572</v>
      </c>
      <c r="I215" s="156">
        <f t="shared" si="50"/>
        <v>20.174744263076242</v>
      </c>
      <c r="J215" s="156">
        <f t="shared" si="50"/>
        <v>26.507885022870855</v>
      </c>
      <c r="K215" s="156">
        <f t="shared" si="50"/>
        <v>33.263665338045932</v>
      </c>
      <c r="L215" s="156">
        <f t="shared" si="50"/>
        <v>39.582169639172427</v>
      </c>
      <c r="M215" s="156">
        <f t="shared" si="50"/>
        <v>45.449913794920967</v>
      </c>
      <c r="N215" s="156">
        <f t="shared" si="50"/>
        <v>51.370109710489857</v>
      </c>
      <c r="O215" s="156">
        <f t="shared" si="50"/>
        <v>53.100430397624812</v>
      </c>
      <c r="P215" s="156">
        <f t="shared" si="50"/>
        <v>51.455741512710723</v>
      </c>
      <c r="Q215" s="156">
        <f t="shared" si="50"/>
        <v>54.315852176060851</v>
      </c>
    </row>
    <row r="216" spans="1:17" ht="12" customHeight="1" x14ac:dyDescent="0.25">
      <c r="A216" s="158" t="s">
        <v>63</v>
      </c>
      <c r="B216" s="157">
        <f t="shared" si="50"/>
        <v>1862.8854010577961</v>
      </c>
      <c r="C216" s="157">
        <f t="shared" si="50"/>
        <v>1932.4317509245395</v>
      </c>
      <c r="D216" s="157">
        <f t="shared" si="50"/>
        <v>2107.4031303416168</v>
      </c>
      <c r="E216" s="157">
        <f t="shared" si="50"/>
        <v>2024.5060445094541</v>
      </c>
      <c r="F216" s="157">
        <f t="shared" si="50"/>
        <v>2120.7607433711391</v>
      </c>
      <c r="G216" s="157">
        <f t="shared" si="50"/>
        <v>2178.4566983688956</v>
      </c>
      <c r="H216" s="157">
        <f t="shared" si="50"/>
        <v>2009.3602425363197</v>
      </c>
      <c r="I216" s="157">
        <f t="shared" si="50"/>
        <v>2016.7573812205028</v>
      </c>
      <c r="J216" s="157">
        <f t="shared" si="50"/>
        <v>1993.8768807871493</v>
      </c>
      <c r="K216" s="157">
        <f t="shared" si="50"/>
        <v>1970.2347751031746</v>
      </c>
      <c r="L216" s="157">
        <f t="shared" si="50"/>
        <v>1905.2804424939145</v>
      </c>
      <c r="M216" s="157">
        <f t="shared" si="50"/>
        <v>1868.9874575911713</v>
      </c>
      <c r="N216" s="157">
        <f t="shared" si="50"/>
        <v>2085.1672965969969</v>
      </c>
      <c r="O216" s="157">
        <f t="shared" si="50"/>
        <v>2152.8133756890415</v>
      </c>
      <c r="P216" s="157">
        <f t="shared" si="50"/>
        <v>2203.4069832574937</v>
      </c>
      <c r="Q216" s="157">
        <f t="shared" si="50"/>
        <v>2286.0333233738811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1686.9971105327261</v>
      </c>
      <c r="C218" s="132">
        <f t="shared" si="52"/>
        <v>1713.3226638200479</v>
      </c>
      <c r="D218" s="132">
        <f t="shared" si="52"/>
        <v>1704.48533292552</v>
      </c>
      <c r="E218" s="132">
        <f t="shared" si="52"/>
        <v>1709.083463204589</v>
      </c>
      <c r="F218" s="132">
        <f t="shared" si="52"/>
        <v>1718.1588951848512</v>
      </c>
      <c r="G218" s="132">
        <f t="shared" si="52"/>
        <v>1724.9849649449252</v>
      </c>
      <c r="H218" s="132">
        <f t="shared" si="52"/>
        <v>1737.390471680889</v>
      </c>
      <c r="I218" s="132">
        <f t="shared" si="52"/>
        <v>1741.6442566159265</v>
      </c>
      <c r="J218" s="132">
        <f t="shared" si="52"/>
        <v>1781.0525396259168</v>
      </c>
      <c r="K218" s="132">
        <f t="shared" si="52"/>
        <v>1774.2241029582044</v>
      </c>
      <c r="L218" s="132">
        <f t="shared" si="52"/>
        <v>1806.5707577532737</v>
      </c>
      <c r="M218" s="132">
        <f t="shared" si="52"/>
        <v>1786.8203416619356</v>
      </c>
      <c r="N218" s="132">
        <f t="shared" si="52"/>
        <v>1797.7088428015036</v>
      </c>
      <c r="O218" s="132">
        <f t="shared" si="52"/>
        <v>1802.2270240798812</v>
      </c>
      <c r="P218" s="132">
        <f t="shared" si="52"/>
        <v>1801.8231548616195</v>
      </c>
      <c r="Q218" s="132">
        <f t="shared" si="52"/>
        <v>1778.8702422067856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1686.8922865492266</v>
      </c>
      <c r="C219" s="132">
        <f t="shared" si="53"/>
        <v>1765.4554683591641</v>
      </c>
      <c r="D219" s="132">
        <f t="shared" si="53"/>
        <v>1761.0902656222406</v>
      </c>
      <c r="E219" s="132">
        <f t="shared" si="53"/>
        <v>1754.4067359480862</v>
      </c>
      <c r="F219" s="132">
        <f t="shared" si="53"/>
        <v>1766.2075547820468</v>
      </c>
      <c r="G219" s="132">
        <f t="shared" si="53"/>
        <v>1759.8327888441895</v>
      </c>
      <c r="H219" s="132">
        <f t="shared" si="53"/>
        <v>1755.7753986471307</v>
      </c>
      <c r="I219" s="132">
        <f t="shared" si="53"/>
        <v>1748.0826220076531</v>
      </c>
      <c r="J219" s="132">
        <f t="shared" si="53"/>
        <v>1770.7987898167628</v>
      </c>
      <c r="K219" s="132">
        <f t="shared" si="53"/>
        <v>1762.2040360762778</v>
      </c>
      <c r="L219" s="132">
        <f t="shared" si="53"/>
        <v>1791.0586415744142</v>
      </c>
      <c r="M219" s="132">
        <f t="shared" si="53"/>
        <v>1773.9045708010076</v>
      </c>
      <c r="N219" s="132">
        <f t="shared" si="53"/>
        <v>1784.934035034478</v>
      </c>
      <c r="O219" s="132">
        <f t="shared" si="53"/>
        <v>1793.806178466378</v>
      </c>
      <c r="P219" s="132">
        <f t="shared" si="53"/>
        <v>1789.9599550303687</v>
      </c>
      <c r="Q219" s="132">
        <f t="shared" si="53"/>
        <v>1764.1106189395086</v>
      </c>
    </row>
    <row r="220" spans="1:17" ht="12" customHeight="1" x14ac:dyDescent="0.25">
      <c r="A220" s="166" t="s">
        <v>57</v>
      </c>
      <c r="B220" s="165">
        <f t="shared" si="53"/>
        <v>1096.5481218463856</v>
      </c>
      <c r="C220" s="165">
        <f t="shared" si="53"/>
        <v>1167.2847124297948</v>
      </c>
      <c r="D220" s="165">
        <f t="shared" si="53"/>
        <v>1167.6350591973248</v>
      </c>
      <c r="E220" s="165">
        <f t="shared" si="53"/>
        <v>1160.6228970168113</v>
      </c>
      <c r="F220" s="165">
        <f t="shared" si="53"/>
        <v>1168.1740832358653</v>
      </c>
      <c r="G220" s="165">
        <f t="shared" si="53"/>
        <v>1163.658117615847</v>
      </c>
      <c r="H220" s="165">
        <f t="shared" si="53"/>
        <v>1162.391609784451</v>
      </c>
      <c r="I220" s="165">
        <f t="shared" si="53"/>
        <v>1158.0261418752925</v>
      </c>
      <c r="J220" s="165">
        <f t="shared" si="53"/>
        <v>1173.7904206752485</v>
      </c>
      <c r="K220" s="165">
        <f t="shared" si="53"/>
        <v>1167.5284648836187</v>
      </c>
      <c r="L220" s="165">
        <f t="shared" si="53"/>
        <v>1183.6530930437218</v>
      </c>
      <c r="M220" s="165">
        <f t="shared" si="53"/>
        <v>1172.2209574303433</v>
      </c>
      <c r="N220" s="165">
        <f t="shared" si="53"/>
        <v>1178.1910544265947</v>
      </c>
      <c r="O220" s="165">
        <f t="shared" si="53"/>
        <v>1184.045914421074</v>
      </c>
      <c r="P220" s="165">
        <f t="shared" si="53"/>
        <v>1182.5117642727066</v>
      </c>
      <c r="Q220" s="165">
        <f t="shared" si="53"/>
        <v>1164.3283837438823</v>
      </c>
    </row>
    <row r="221" spans="1:17" ht="12" customHeight="1" x14ac:dyDescent="0.25">
      <c r="A221" s="147" t="s">
        <v>59</v>
      </c>
      <c r="B221" s="164">
        <f t="shared" si="53"/>
        <v>590.34416470284134</v>
      </c>
      <c r="C221" s="164">
        <f t="shared" si="53"/>
        <v>598.17075592936931</v>
      </c>
      <c r="D221" s="164">
        <f t="shared" si="53"/>
        <v>593.45520642491567</v>
      </c>
      <c r="E221" s="164">
        <f t="shared" si="53"/>
        <v>593.78383893127534</v>
      </c>
      <c r="F221" s="164">
        <f t="shared" si="53"/>
        <v>598.0334715461812</v>
      </c>
      <c r="G221" s="164">
        <f t="shared" si="53"/>
        <v>596.1746712283425</v>
      </c>
      <c r="H221" s="164">
        <f t="shared" si="53"/>
        <v>593.38378886267992</v>
      </c>
      <c r="I221" s="164">
        <f t="shared" si="53"/>
        <v>590.05648013236043</v>
      </c>
      <c r="J221" s="164">
        <f t="shared" si="53"/>
        <v>597.00836914151455</v>
      </c>
      <c r="K221" s="164">
        <f t="shared" si="53"/>
        <v>594.67557119265928</v>
      </c>
      <c r="L221" s="164">
        <f t="shared" si="53"/>
        <v>607.40554853069216</v>
      </c>
      <c r="M221" s="164">
        <f t="shared" si="53"/>
        <v>601.68361337066449</v>
      </c>
      <c r="N221" s="164">
        <f t="shared" si="53"/>
        <v>606.74298060788317</v>
      </c>
      <c r="O221" s="164">
        <f t="shared" si="53"/>
        <v>609.76026404530421</v>
      </c>
      <c r="P221" s="164">
        <f t="shared" si="53"/>
        <v>607.44819075766236</v>
      </c>
      <c r="Q221" s="164">
        <f t="shared" si="53"/>
        <v>599.78223519562607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1962.6660918151579</v>
      </c>
      <c r="C222" s="162">
        <f t="shared" si="54"/>
        <v>2054.7746316750317</v>
      </c>
      <c r="D222" s="162">
        <f t="shared" si="54"/>
        <v>2329.2171646981728</v>
      </c>
      <c r="E222" s="162">
        <f t="shared" si="54"/>
        <v>2195.7905281851154</v>
      </c>
      <c r="F222" s="162">
        <f t="shared" si="54"/>
        <v>2336.1450841856922</v>
      </c>
      <c r="G222" s="162">
        <f t="shared" si="54"/>
        <v>2417.4286861222326</v>
      </c>
      <c r="H222" s="162">
        <f t="shared" si="54"/>
        <v>2150.7064887100232</v>
      </c>
      <c r="I222" s="162">
        <f t="shared" si="54"/>
        <v>2158.3074478648964</v>
      </c>
      <c r="J222" s="162">
        <f t="shared" si="54"/>
        <v>2102.4928792168889</v>
      </c>
      <c r="K222" s="162">
        <f t="shared" si="54"/>
        <v>2070.9347120022553</v>
      </c>
      <c r="L222" s="162">
        <f t="shared" si="54"/>
        <v>1956.1647247414787</v>
      </c>
      <c r="M222" s="162">
        <f t="shared" si="54"/>
        <v>1911.1698118090314</v>
      </c>
      <c r="N222" s="162">
        <f t="shared" si="54"/>
        <v>2228.5370271215838</v>
      </c>
      <c r="O222" s="162">
        <f t="shared" si="54"/>
        <v>2326.697698402716</v>
      </c>
      <c r="P222" s="162">
        <f t="shared" si="54"/>
        <v>2401.3132234230661</v>
      </c>
      <c r="Q222" s="162">
        <f t="shared" si="54"/>
        <v>2534.1791436412368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1866.0771243829254</v>
      </c>
      <c r="C223" s="160">
        <f t="shared" si="55"/>
        <v>1973.4459469841813</v>
      </c>
      <c r="D223" s="160">
        <f t="shared" si="55"/>
        <v>2158.7796154262987</v>
      </c>
      <c r="E223" s="160">
        <f t="shared" si="55"/>
        <v>2061.4061889743903</v>
      </c>
      <c r="F223" s="160">
        <f t="shared" si="55"/>
        <v>2159.9698991920077</v>
      </c>
      <c r="G223" s="160">
        <f t="shared" si="55"/>
        <v>2203.4981336866449</v>
      </c>
      <c r="H223" s="160">
        <f t="shared" si="55"/>
        <v>2019.7431096250125</v>
      </c>
      <c r="I223" s="160">
        <f t="shared" si="55"/>
        <v>2018.9496255394019</v>
      </c>
      <c r="J223" s="160">
        <f t="shared" si="55"/>
        <v>1982.4611318176237</v>
      </c>
      <c r="K223" s="160">
        <f t="shared" si="55"/>
        <v>1957.4536683799372</v>
      </c>
      <c r="L223" s="160">
        <f t="shared" si="55"/>
        <v>1889.2918633259646</v>
      </c>
      <c r="M223" s="160">
        <f t="shared" si="55"/>
        <v>1855.5733979620616</v>
      </c>
      <c r="N223" s="160">
        <f t="shared" si="55"/>
        <v>2067.9843368492434</v>
      </c>
      <c r="O223" s="160">
        <f t="shared" si="55"/>
        <v>2139.0206449658526</v>
      </c>
      <c r="P223" s="160">
        <f t="shared" si="55"/>
        <v>2184.1132958117246</v>
      </c>
      <c r="Q223" s="160">
        <f t="shared" si="55"/>
        <v>2258.7444298337964</v>
      </c>
    </row>
    <row r="224" spans="1:17" ht="12" customHeight="1" x14ac:dyDescent="0.25">
      <c r="A224" s="148" t="s">
        <v>60</v>
      </c>
      <c r="B224" s="156">
        <f t="shared" si="55"/>
        <v>1275.7329596800846</v>
      </c>
      <c r="C224" s="156">
        <f t="shared" si="55"/>
        <v>1375.2751910548134</v>
      </c>
      <c r="D224" s="156">
        <f t="shared" si="55"/>
        <v>1565.3244090013832</v>
      </c>
      <c r="E224" s="156">
        <f t="shared" si="55"/>
        <v>1467.6223500431147</v>
      </c>
      <c r="F224" s="156">
        <f t="shared" si="55"/>
        <v>1561.9364276458266</v>
      </c>
      <c r="G224" s="156">
        <f t="shared" si="55"/>
        <v>1607.3234624583026</v>
      </c>
      <c r="H224" s="156">
        <f t="shared" si="55"/>
        <v>1426.3593207623328</v>
      </c>
      <c r="I224" s="156">
        <f t="shared" si="55"/>
        <v>1428.8931454070412</v>
      </c>
      <c r="J224" s="156">
        <f t="shared" si="55"/>
        <v>1385.4527626761092</v>
      </c>
      <c r="K224" s="156">
        <f t="shared" si="55"/>
        <v>1362.7780971872783</v>
      </c>
      <c r="L224" s="156">
        <f t="shared" si="55"/>
        <v>1281.8863147952725</v>
      </c>
      <c r="M224" s="156">
        <f t="shared" si="55"/>
        <v>1253.8897845913973</v>
      </c>
      <c r="N224" s="156">
        <f t="shared" si="55"/>
        <v>1461.241356241361</v>
      </c>
      <c r="O224" s="156">
        <f t="shared" si="55"/>
        <v>1529.2603809205482</v>
      </c>
      <c r="P224" s="156">
        <f t="shared" si="55"/>
        <v>1576.6651050540625</v>
      </c>
      <c r="Q224" s="156">
        <f t="shared" si="55"/>
        <v>1658.9621946381701</v>
      </c>
    </row>
    <row r="225" spans="1:17" ht="12" customHeight="1" x14ac:dyDescent="0.25">
      <c r="A225" s="148" t="s">
        <v>59</v>
      </c>
      <c r="B225" s="156">
        <f t="shared" si="55"/>
        <v>590.34416470284111</v>
      </c>
      <c r="C225" s="156">
        <f t="shared" si="55"/>
        <v>598.17075592936817</v>
      </c>
      <c r="D225" s="156">
        <f t="shared" si="55"/>
        <v>593.45520642491579</v>
      </c>
      <c r="E225" s="156">
        <f t="shared" si="55"/>
        <v>593.78383893127545</v>
      </c>
      <c r="F225" s="156">
        <f t="shared" si="55"/>
        <v>598.03347154618098</v>
      </c>
      <c r="G225" s="156">
        <f t="shared" si="55"/>
        <v>596.17467122834262</v>
      </c>
      <c r="H225" s="156">
        <f t="shared" si="55"/>
        <v>593.38378886267981</v>
      </c>
      <c r="I225" s="156">
        <f t="shared" si="55"/>
        <v>590.05648013236055</v>
      </c>
      <c r="J225" s="156">
        <f t="shared" si="55"/>
        <v>597.00836914151444</v>
      </c>
      <c r="K225" s="156">
        <f t="shared" si="55"/>
        <v>594.67557119265916</v>
      </c>
      <c r="L225" s="156">
        <f t="shared" si="55"/>
        <v>607.40554853069204</v>
      </c>
      <c r="M225" s="156">
        <f t="shared" si="55"/>
        <v>601.68361337066426</v>
      </c>
      <c r="N225" s="156">
        <f t="shared" si="55"/>
        <v>606.74298060788283</v>
      </c>
      <c r="O225" s="156">
        <f t="shared" si="55"/>
        <v>609.76026404530433</v>
      </c>
      <c r="P225" s="156">
        <f t="shared" si="55"/>
        <v>607.44819075766225</v>
      </c>
      <c r="Q225" s="156">
        <f t="shared" si="55"/>
        <v>599.78223519562619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706.58365986307615</v>
      </c>
      <c r="C226" s="157">
        <f t="shared" si="56"/>
        <v>716.05063940654452</v>
      </c>
      <c r="D226" s="157">
        <f t="shared" si="56"/>
        <v>750.61690961405225</v>
      </c>
      <c r="E226" s="157">
        <f t="shared" si="56"/>
        <v>810.04043389089838</v>
      </c>
      <c r="F226" s="157">
        <f t="shared" si="56"/>
        <v>823.41070262300218</v>
      </c>
      <c r="G226" s="157">
        <f t="shared" si="56"/>
        <v>856.59738702150685</v>
      </c>
      <c r="H226" s="157">
        <f t="shared" si="56"/>
        <v>814.90937224414893</v>
      </c>
      <c r="I226" s="157">
        <f t="shared" si="56"/>
        <v>808.51841872264026</v>
      </c>
      <c r="J226" s="157">
        <f t="shared" si="56"/>
        <v>720.05603104104989</v>
      </c>
      <c r="K226" s="157">
        <f t="shared" si="56"/>
        <v>737.73361621874847</v>
      </c>
      <c r="L226" s="157">
        <f t="shared" si="56"/>
        <v>715.7050091470627</v>
      </c>
      <c r="M226" s="157">
        <f t="shared" si="56"/>
        <v>714.55254400757065</v>
      </c>
      <c r="N226" s="157">
        <f t="shared" si="56"/>
        <v>768.70268964739239</v>
      </c>
      <c r="O226" s="157">
        <f t="shared" si="56"/>
        <v>795.2329107903023</v>
      </c>
      <c r="P226" s="157">
        <f t="shared" si="56"/>
        <v>821.49323604615142</v>
      </c>
      <c r="Q226" s="157">
        <f t="shared" si="56"/>
        <v>900.01925706437351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614.02520423682199</v>
      </c>
      <c r="C228" s="156">
        <f t="shared" si="58"/>
        <v>615.11722526374069</v>
      </c>
      <c r="D228" s="156">
        <f t="shared" si="58"/>
        <v>611.1286494087808</v>
      </c>
      <c r="E228" s="156">
        <f t="shared" si="58"/>
        <v>647.77187804898733</v>
      </c>
      <c r="F228" s="156">
        <f t="shared" si="58"/>
        <v>643.55254083518707</v>
      </c>
      <c r="G228" s="156">
        <f t="shared" si="58"/>
        <v>638.74225284496788</v>
      </c>
      <c r="H228" s="156">
        <f t="shared" si="58"/>
        <v>639.13264875280038</v>
      </c>
      <c r="I228" s="156">
        <f t="shared" si="58"/>
        <v>637.73715234631663</v>
      </c>
      <c r="J228" s="156">
        <f t="shared" si="58"/>
        <v>632.37476102643018</v>
      </c>
      <c r="K228" s="156">
        <f t="shared" si="58"/>
        <v>643.92338270917298</v>
      </c>
      <c r="L228" s="156">
        <f t="shared" si="58"/>
        <v>652.42059561748067</v>
      </c>
      <c r="M228" s="156">
        <f t="shared" si="58"/>
        <v>648.6970702287631</v>
      </c>
      <c r="N228" s="156">
        <f t="shared" si="58"/>
        <v>647.47145374997422</v>
      </c>
      <c r="O228" s="156">
        <f t="shared" si="58"/>
        <v>645.03514926929313</v>
      </c>
      <c r="P228" s="156">
        <f t="shared" si="58"/>
        <v>636.05527670225524</v>
      </c>
      <c r="Q228" s="156">
        <f t="shared" si="58"/>
        <v>650.43904407454454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717.54803125986075</v>
      </c>
      <c r="C229" s="57">
        <f t="shared" si="59"/>
        <v>728.08925160409308</v>
      </c>
      <c r="D229" s="57">
        <f t="shared" si="59"/>
        <v>779.52811060804083</v>
      </c>
      <c r="E229" s="57">
        <f t="shared" si="59"/>
        <v>824.81418678140426</v>
      </c>
      <c r="F229" s="57">
        <f t="shared" si="59"/>
        <v>843.05371064617498</v>
      </c>
      <c r="G229" s="57">
        <f t="shared" si="59"/>
        <v>876.17440732177442</v>
      </c>
      <c r="H229" s="57">
        <f t="shared" si="59"/>
        <v>828.21166854155729</v>
      </c>
      <c r="I229" s="57">
        <f t="shared" si="59"/>
        <v>827.32859623396428</v>
      </c>
      <c r="J229" s="57">
        <f t="shared" si="59"/>
        <v>744.96230897662497</v>
      </c>
      <c r="K229" s="57">
        <f t="shared" si="59"/>
        <v>750.86831530821837</v>
      </c>
      <c r="L229" s="57">
        <f t="shared" si="59"/>
        <v>719.41600054210016</v>
      </c>
      <c r="M229" s="57">
        <f t="shared" si="59"/>
        <v>728.77564649113413</v>
      </c>
      <c r="N229" s="57">
        <f t="shared" si="59"/>
        <v>792.10875033569198</v>
      </c>
      <c r="O229" s="57">
        <f t="shared" si="59"/>
        <v>821.35050656625208</v>
      </c>
      <c r="P229" s="57">
        <f t="shared" si="59"/>
        <v>863.32204644551564</v>
      </c>
      <c r="Q229" s="57">
        <f t="shared" si="59"/>
        <v>947.95833303300901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7770.3002209158076</v>
      </c>
      <c r="C231" s="168">
        <f t="shared" si="60"/>
        <v>8509.7358511583388</v>
      </c>
      <c r="D231" s="168">
        <f t="shared" si="60"/>
        <v>7708.1301150215195</v>
      </c>
      <c r="E231" s="168">
        <f t="shared" si="60"/>
        <v>7915.9131563440078</v>
      </c>
      <c r="F231" s="168">
        <f t="shared" si="60"/>
        <v>8092.124302907232</v>
      </c>
      <c r="G231" s="168">
        <f t="shared" si="60"/>
        <v>7732.697389829993</v>
      </c>
      <c r="H231" s="168">
        <f t="shared" si="60"/>
        <v>7047.1357847256158</v>
      </c>
      <c r="I231" s="168">
        <f t="shared" si="60"/>
        <v>5729.3551766659648</v>
      </c>
      <c r="J231" s="168">
        <f t="shared" si="60"/>
        <v>6786.1749279532842</v>
      </c>
      <c r="K231" s="168">
        <f t="shared" si="60"/>
        <v>6059.0385434834034</v>
      </c>
      <c r="L231" s="168">
        <f t="shared" si="60"/>
        <v>6682.3153712407011</v>
      </c>
      <c r="M231" s="168">
        <f t="shared" si="60"/>
        <v>5727.3246114103285</v>
      </c>
      <c r="N231" s="168">
        <f t="shared" si="60"/>
        <v>5802.6383363725736</v>
      </c>
      <c r="O231" s="168">
        <f t="shared" si="60"/>
        <v>6598.489735132951</v>
      </c>
      <c r="P231" s="168">
        <f t="shared" si="60"/>
        <v>5096.4000302117165</v>
      </c>
      <c r="Q231" s="168">
        <f t="shared" si="60"/>
        <v>5832.2904223737614</v>
      </c>
    </row>
    <row r="232" spans="1:17" ht="12" customHeight="1" x14ac:dyDescent="0.25">
      <c r="A232" s="158" t="s">
        <v>65</v>
      </c>
      <c r="B232" s="157">
        <f t="shared" ref="B232:Q232" si="61">SUM(B233:B234)</f>
        <v>7471.3153092995999</v>
      </c>
      <c r="C232" s="157">
        <f t="shared" si="61"/>
        <v>8212.2399545227527</v>
      </c>
      <c r="D232" s="157">
        <f t="shared" si="61"/>
        <v>7398.055850200255</v>
      </c>
      <c r="E232" s="157">
        <f t="shared" si="61"/>
        <v>7638.0917884698174</v>
      </c>
      <c r="F232" s="157">
        <f t="shared" si="61"/>
        <v>7812.3919079790076</v>
      </c>
      <c r="G232" s="157">
        <f t="shared" si="61"/>
        <v>7464.1684771123073</v>
      </c>
      <c r="H232" s="157">
        <f t="shared" si="61"/>
        <v>6788.0607691940368</v>
      </c>
      <c r="I232" s="157">
        <f t="shared" si="61"/>
        <v>5467.3833451967521</v>
      </c>
      <c r="J232" s="157">
        <f t="shared" si="61"/>
        <v>6489.068642871297</v>
      </c>
      <c r="K232" s="157">
        <f t="shared" si="61"/>
        <v>5798.7249783897714</v>
      </c>
      <c r="L232" s="157">
        <f t="shared" si="61"/>
        <v>6442.7571652727893</v>
      </c>
      <c r="M232" s="157">
        <f t="shared" si="61"/>
        <v>5455.5558519812394</v>
      </c>
      <c r="N232" s="157">
        <f t="shared" si="61"/>
        <v>5537.6447660781105</v>
      </c>
      <c r="O232" s="157">
        <f t="shared" si="61"/>
        <v>6341.0855220973517</v>
      </c>
      <c r="P232" s="157">
        <f t="shared" si="61"/>
        <v>4833.3988951545671</v>
      </c>
      <c r="Q232" s="157">
        <f t="shared" si="61"/>
        <v>5581.5804976142635</v>
      </c>
    </row>
    <row r="233" spans="1:17" ht="12" customHeight="1" x14ac:dyDescent="0.25">
      <c r="A233" s="23" t="s">
        <v>58</v>
      </c>
      <c r="B233" s="156">
        <f>IF(B170=0,0,B170*1000000/B$7)</f>
        <v>7471.3153092995999</v>
      </c>
      <c r="C233" s="156">
        <f t="shared" ref="C233:Q234" si="62">IF(C170=0,0,C170*1000000/C$7)</f>
        <v>8212.2399545227527</v>
      </c>
      <c r="D233" s="156">
        <f t="shared" si="62"/>
        <v>7398.055850200255</v>
      </c>
      <c r="E233" s="156">
        <f t="shared" si="62"/>
        <v>7638.0917884698174</v>
      </c>
      <c r="F233" s="156">
        <f t="shared" si="62"/>
        <v>7812.3919079790076</v>
      </c>
      <c r="G233" s="156">
        <f t="shared" si="62"/>
        <v>7464.1684771123073</v>
      </c>
      <c r="H233" s="156">
        <f t="shared" si="62"/>
        <v>6788.0607691940368</v>
      </c>
      <c r="I233" s="156">
        <f t="shared" si="62"/>
        <v>5467.3833451967521</v>
      </c>
      <c r="J233" s="156">
        <f t="shared" si="62"/>
        <v>6489.068642871297</v>
      </c>
      <c r="K233" s="156">
        <f t="shared" si="62"/>
        <v>5798.7249783897714</v>
      </c>
      <c r="L233" s="156">
        <f t="shared" si="62"/>
        <v>6442.7571652727893</v>
      </c>
      <c r="M233" s="156">
        <f t="shared" si="62"/>
        <v>5455.5558519812394</v>
      </c>
      <c r="N233" s="156">
        <f t="shared" si="62"/>
        <v>5537.6447660781105</v>
      </c>
      <c r="O233" s="156">
        <f t="shared" si="62"/>
        <v>6341.0855220973517</v>
      </c>
      <c r="P233" s="156">
        <f t="shared" si="62"/>
        <v>4833.3988951545671</v>
      </c>
      <c r="Q233" s="156">
        <f t="shared" si="62"/>
        <v>5581.5804976142635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263.58436561431847</v>
      </c>
      <c r="C237" s="157">
        <f t="shared" si="64"/>
        <v>262.17179967043779</v>
      </c>
      <c r="D237" s="157">
        <f t="shared" si="64"/>
        <v>255.39246016036083</v>
      </c>
      <c r="E237" s="157">
        <f t="shared" si="64"/>
        <v>250.68171049467949</v>
      </c>
      <c r="F237" s="157">
        <f t="shared" si="64"/>
        <v>247.91897234224578</v>
      </c>
      <c r="G237" s="157">
        <f t="shared" si="64"/>
        <v>242.08682061111372</v>
      </c>
      <c r="H237" s="157">
        <f t="shared" si="64"/>
        <v>236.54601419142256</v>
      </c>
      <c r="I237" s="157">
        <f t="shared" si="64"/>
        <v>230.52174131234639</v>
      </c>
      <c r="J237" s="157">
        <f t="shared" si="64"/>
        <v>228.58267808486579</v>
      </c>
      <c r="K237" s="157">
        <f t="shared" si="64"/>
        <v>221.90886866727081</v>
      </c>
      <c r="L237" s="157">
        <f t="shared" si="64"/>
        <v>222.00878396429792</v>
      </c>
      <c r="M237" s="157">
        <f t="shared" si="64"/>
        <v>216.43016991711193</v>
      </c>
      <c r="N237" s="157">
        <f t="shared" si="64"/>
        <v>214.76231436944141</v>
      </c>
      <c r="O237" s="157">
        <f t="shared" si="64"/>
        <v>211.65254388883255</v>
      </c>
      <c r="P237" s="157">
        <f t="shared" si="64"/>
        <v>207.09192481874578</v>
      </c>
      <c r="Q237" s="157">
        <f t="shared" si="64"/>
        <v>200.76826565022949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729.7373803742455</v>
      </c>
      <c r="C239" s="132">
        <f t="shared" ref="C239:Q239" si="66">IF(C176=0,0,C176*1000000/C$12)</f>
        <v>733.95993628275289</v>
      </c>
      <c r="D239" s="132">
        <f t="shared" si="66"/>
        <v>722.67730549353485</v>
      </c>
      <c r="E239" s="132">
        <f t="shared" si="66"/>
        <v>717.60997514536757</v>
      </c>
      <c r="F239" s="132">
        <f t="shared" si="66"/>
        <v>717.37869309096084</v>
      </c>
      <c r="G239" s="132">
        <f t="shared" si="66"/>
        <v>707.89164900318144</v>
      </c>
      <c r="H239" s="132">
        <f t="shared" si="66"/>
        <v>699.64717633998168</v>
      </c>
      <c r="I239" s="132">
        <f t="shared" si="66"/>
        <v>690.47011833964916</v>
      </c>
      <c r="J239" s="132">
        <f t="shared" si="66"/>
        <v>693.18768908196887</v>
      </c>
      <c r="K239" s="132">
        <f t="shared" si="66"/>
        <v>684.77901481999845</v>
      </c>
      <c r="L239" s="132">
        <f t="shared" si="66"/>
        <v>694.08119324957636</v>
      </c>
      <c r="M239" s="132">
        <f t="shared" si="66"/>
        <v>686.21391419678935</v>
      </c>
      <c r="N239" s="132">
        <f t="shared" si="66"/>
        <v>689.705681163495</v>
      </c>
      <c r="O239" s="132">
        <f t="shared" si="66"/>
        <v>690.62739241478482</v>
      </c>
      <c r="P239" s="132">
        <f t="shared" si="66"/>
        <v>685.34999307472344</v>
      </c>
      <c r="Q239" s="132">
        <f t="shared" si="66"/>
        <v>673.94327667089169</v>
      </c>
    </row>
    <row r="240" spans="1:17" ht="12" customHeight="1" x14ac:dyDescent="0.25">
      <c r="A240" s="167" t="s">
        <v>143</v>
      </c>
      <c r="B240" s="132">
        <f>IF(B177=0,0,B177*1000000/B$13)</f>
        <v>474.32929724330876</v>
      </c>
      <c r="C240" s="132">
        <f t="shared" ref="C240:Q242" si="67">IF(C177=0,0,C177*1000000/C$13)</f>
        <v>477.07395858382523</v>
      </c>
      <c r="D240" s="132">
        <f t="shared" si="67"/>
        <v>469.74024857082662</v>
      </c>
      <c r="E240" s="132">
        <f t="shared" si="67"/>
        <v>466.44648384451335</v>
      </c>
      <c r="F240" s="132">
        <f t="shared" si="67"/>
        <v>466.29615050911451</v>
      </c>
      <c r="G240" s="132">
        <f t="shared" si="67"/>
        <v>460.12957185208222</v>
      </c>
      <c r="H240" s="132">
        <f t="shared" si="67"/>
        <v>454.77066462098952</v>
      </c>
      <c r="I240" s="132">
        <f t="shared" si="67"/>
        <v>448.8055769207752</v>
      </c>
      <c r="J240" s="132">
        <f t="shared" si="67"/>
        <v>450.57199790329508</v>
      </c>
      <c r="K240" s="132">
        <f t="shared" si="67"/>
        <v>445.10635963300217</v>
      </c>
      <c r="L240" s="132">
        <f t="shared" si="67"/>
        <v>451.1527756122216</v>
      </c>
      <c r="M240" s="132">
        <f t="shared" si="67"/>
        <v>446.03904422790879</v>
      </c>
      <c r="N240" s="132">
        <f t="shared" si="67"/>
        <v>448.30869275626907</v>
      </c>
      <c r="O240" s="132">
        <f t="shared" si="67"/>
        <v>448.90780506960664</v>
      </c>
      <c r="P240" s="132">
        <f t="shared" si="67"/>
        <v>445.4774954985665</v>
      </c>
      <c r="Q240" s="132">
        <f t="shared" si="67"/>
        <v>438.06312983607569</v>
      </c>
    </row>
    <row r="241" spans="1:17" ht="12" customHeight="1" x14ac:dyDescent="0.25">
      <c r="A241" s="166" t="s">
        <v>57</v>
      </c>
      <c r="B241" s="165">
        <f>IF(B178=0,0,B178*1000000/B$13)</f>
        <v>474.32929724330876</v>
      </c>
      <c r="C241" s="165">
        <f t="shared" si="67"/>
        <v>477.07395858382523</v>
      </c>
      <c r="D241" s="165">
        <f t="shared" si="67"/>
        <v>469.74024857082662</v>
      </c>
      <c r="E241" s="165">
        <f t="shared" si="67"/>
        <v>466.44648384451335</v>
      </c>
      <c r="F241" s="165">
        <f t="shared" si="67"/>
        <v>466.29615050911451</v>
      </c>
      <c r="G241" s="165">
        <f t="shared" si="67"/>
        <v>460.12957185208222</v>
      </c>
      <c r="H241" s="165">
        <f t="shared" si="67"/>
        <v>454.77066462098952</v>
      </c>
      <c r="I241" s="165">
        <f t="shared" si="67"/>
        <v>448.8055769207752</v>
      </c>
      <c r="J241" s="165">
        <f t="shared" si="67"/>
        <v>450.57199790329508</v>
      </c>
      <c r="K241" s="165">
        <f t="shared" si="67"/>
        <v>445.10635963300217</v>
      </c>
      <c r="L241" s="165">
        <f t="shared" si="67"/>
        <v>451.1527756122216</v>
      </c>
      <c r="M241" s="165">
        <f t="shared" si="67"/>
        <v>446.03904422790879</v>
      </c>
      <c r="N241" s="165">
        <f t="shared" si="67"/>
        <v>448.30869275626907</v>
      </c>
      <c r="O241" s="165">
        <f t="shared" si="67"/>
        <v>448.90780506960664</v>
      </c>
      <c r="P241" s="165">
        <f t="shared" si="67"/>
        <v>445.4774954985665</v>
      </c>
      <c r="Q241" s="165">
        <f t="shared" si="67"/>
        <v>438.06312983607569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35.400546001888578</v>
      </c>
      <c r="C247" s="157">
        <f t="shared" ref="C247:Q247" si="70">IF(C184=0,0,C184*1000000/C$5)</f>
        <v>35.324096965148122</v>
      </c>
      <c r="D247" s="157">
        <f t="shared" si="70"/>
        <v>54.681804660902849</v>
      </c>
      <c r="E247" s="157">
        <f t="shared" si="70"/>
        <v>27.13965737951138</v>
      </c>
      <c r="F247" s="157">
        <f t="shared" si="70"/>
        <v>31.813422585978959</v>
      </c>
      <c r="G247" s="157">
        <f t="shared" si="70"/>
        <v>26.442092106572161</v>
      </c>
      <c r="H247" s="157">
        <f t="shared" si="70"/>
        <v>22.529001340156359</v>
      </c>
      <c r="I247" s="157">
        <f t="shared" si="70"/>
        <v>31.450090156865961</v>
      </c>
      <c r="J247" s="157">
        <f t="shared" si="70"/>
        <v>68.523606997121107</v>
      </c>
      <c r="K247" s="157">
        <f t="shared" si="70"/>
        <v>38.404696426360374</v>
      </c>
      <c r="L247" s="157">
        <f t="shared" si="70"/>
        <v>17.549422003613621</v>
      </c>
      <c r="M247" s="157">
        <f t="shared" si="70"/>
        <v>55.338589511977695</v>
      </c>
      <c r="N247" s="157">
        <f t="shared" si="70"/>
        <v>50.231255925021003</v>
      </c>
      <c r="O247" s="157">
        <f t="shared" si="70"/>
        <v>45.751669146766609</v>
      </c>
      <c r="P247" s="157">
        <f t="shared" si="70"/>
        <v>55.909210238403993</v>
      </c>
      <c r="Q247" s="157">
        <f t="shared" si="70"/>
        <v>49.941659109268222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334.24301928967611</v>
      </c>
      <c r="C249" s="156">
        <f t="shared" ref="C249:Q249" si="72">IF(C186=0,0,C186*1000000/C$18)</f>
        <v>331.48628324521752</v>
      </c>
      <c r="D249" s="156">
        <f t="shared" si="72"/>
        <v>318.50584291582646</v>
      </c>
      <c r="E249" s="156">
        <f t="shared" si="72"/>
        <v>325.22999648675636</v>
      </c>
      <c r="F249" s="156">
        <f t="shared" si="72"/>
        <v>323.10810106612536</v>
      </c>
      <c r="G249" s="156">
        <f t="shared" si="72"/>
        <v>320.69246501479489</v>
      </c>
      <c r="H249" s="156">
        <f t="shared" si="72"/>
        <v>320.22753026830623</v>
      </c>
      <c r="I249" s="156">
        <f t="shared" si="72"/>
        <v>316.99158605213751</v>
      </c>
      <c r="J249" s="156">
        <f t="shared" si="72"/>
        <v>309.75743980954553</v>
      </c>
      <c r="K249" s="156">
        <f t="shared" si="72"/>
        <v>312.69750778657891</v>
      </c>
      <c r="L249" s="156">
        <f t="shared" si="72"/>
        <v>316.8238640750875</v>
      </c>
      <c r="M249" s="156">
        <f t="shared" si="72"/>
        <v>311.56602194268561</v>
      </c>
      <c r="N249" s="156">
        <f t="shared" si="72"/>
        <v>310.40306858352363</v>
      </c>
      <c r="O249" s="156">
        <f t="shared" si="72"/>
        <v>308.86157982323181</v>
      </c>
      <c r="P249" s="156">
        <f t="shared" si="72"/>
        <v>303.76923198303598</v>
      </c>
      <c r="Q249" s="156">
        <f t="shared" si="72"/>
        <v>309.94771191077609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214.64065967574325</v>
      </c>
      <c r="C252" s="184">
        <f>C189/RES_summary!C$19</f>
        <v>233.26319517134141</v>
      </c>
      <c r="D252" s="184">
        <f>D189/RES_summary!D$19</f>
        <v>209.85042473202887</v>
      </c>
      <c r="E252" s="184">
        <f>E189/RES_summary!E$19</f>
        <v>214.07715837104456</v>
      </c>
      <c r="F252" s="184">
        <f>F189/RES_summary!F$19</f>
        <v>219.38443927950357</v>
      </c>
      <c r="G252" s="184">
        <f>G189/RES_summary!G$19</f>
        <v>210.34415914222205</v>
      </c>
      <c r="H252" s="184">
        <f>H189/RES_summary!H$19</f>
        <v>191.10959836746093</v>
      </c>
      <c r="I252" s="184">
        <f>I189/RES_summary!I$19</f>
        <v>159.85914677090386</v>
      </c>
      <c r="J252" s="184">
        <f>J189/RES_summary!J$19</f>
        <v>181.5285093596253</v>
      </c>
      <c r="K252" s="184">
        <f>K189/RES_summary!K$19</f>
        <v>164.23228235147039</v>
      </c>
      <c r="L252" s="184">
        <f>L189/RES_summary!L$19</f>
        <v>177.31028676581485</v>
      </c>
      <c r="M252" s="184">
        <f>M189/RES_summary!M$19</f>
        <v>153.78955311578002</v>
      </c>
      <c r="N252" s="184">
        <f>N189/RES_summary!N$19</f>
        <v>158.03042875274255</v>
      </c>
      <c r="O252" s="184">
        <f>O189/RES_summary!O$19</f>
        <v>176.73487773303668</v>
      </c>
      <c r="P252" s="184">
        <f>P189/RES_summary!P$19</f>
        <v>143.45364958981386</v>
      </c>
      <c r="Q252" s="184">
        <f>Q189/RES_summary!Q$19</f>
        <v>160.51460062445915</v>
      </c>
    </row>
    <row r="253" spans="1:17" ht="12.95" customHeight="1" x14ac:dyDescent="0.25">
      <c r="A253" s="158" t="s">
        <v>65</v>
      </c>
      <c r="B253" s="178">
        <f>B190/RES_summary!B$19</f>
        <v>181.72945756673866</v>
      </c>
      <c r="C253" s="178">
        <f>C190/RES_summary!C$19</f>
        <v>199.65966147961865</v>
      </c>
      <c r="D253" s="178">
        <f>D190/RES_summary!D$19</f>
        <v>173.77337859970103</v>
      </c>
      <c r="E253" s="178">
        <f>E190/RES_summary!E$19</f>
        <v>179.16621283709051</v>
      </c>
      <c r="F253" s="178">
        <f>F190/RES_summary!F$19</f>
        <v>183.2941015952043</v>
      </c>
      <c r="G253" s="178">
        <f>G190/RES_summary!G$19</f>
        <v>173.88583363361167</v>
      </c>
      <c r="H253" s="178">
        <f>H190/RES_summary!H$19</f>
        <v>157.64744770726813</v>
      </c>
      <c r="I253" s="178">
        <f>I190/RES_summary!I$19</f>
        <v>126.69057994256309</v>
      </c>
      <c r="J253" s="178">
        <f>J190/RES_summary!J$19</f>
        <v>149.37114707835792</v>
      </c>
      <c r="K253" s="178">
        <f>K190/RES_summary!K$19</f>
        <v>133.01550263560301</v>
      </c>
      <c r="L253" s="178">
        <f>L190/RES_summary!L$19</f>
        <v>147.52512125061054</v>
      </c>
      <c r="M253" s="178">
        <f>M190/RES_summary!M$19</f>
        <v>124.00149717577658</v>
      </c>
      <c r="N253" s="178">
        <f>N190/RES_summary!N$19</f>
        <v>125.54254044245435</v>
      </c>
      <c r="O253" s="178">
        <f>O190/RES_summary!O$19</f>
        <v>143.50367908497711</v>
      </c>
      <c r="P253" s="178">
        <f>P190/RES_summary!P$19</f>
        <v>109.59920085629754</v>
      </c>
      <c r="Q253" s="178">
        <f>Q190/RES_summary!Q$19</f>
        <v>125.36926086332981</v>
      </c>
    </row>
    <row r="254" spans="1:17" ht="12" customHeight="1" x14ac:dyDescent="0.25">
      <c r="A254" s="23" t="s">
        <v>58</v>
      </c>
      <c r="B254" s="177">
        <f>B191/RES_summary!B$19</f>
        <v>180.56270945412604</v>
      </c>
      <c r="C254" s="177">
        <f>C191/RES_summary!C$19</f>
        <v>198.32327828738309</v>
      </c>
      <c r="D254" s="177">
        <f>D191/RES_summary!D$19</f>
        <v>171.76930981583556</v>
      </c>
      <c r="E254" s="177">
        <f>E191/RES_summary!E$19</f>
        <v>177.35367426257048</v>
      </c>
      <c r="F254" s="177">
        <f>F191/RES_summary!F$19</f>
        <v>181.284441513183</v>
      </c>
      <c r="G254" s="177">
        <f>G191/RES_summary!G$19</f>
        <v>171.97176368204074</v>
      </c>
      <c r="H254" s="177">
        <f>H191/RES_summary!H$19</f>
        <v>156.35809616782291</v>
      </c>
      <c r="I254" s="177">
        <f>I191/RES_summary!I$19</f>
        <v>125.60236202541542</v>
      </c>
      <c r="J254" s="177">
        <f>J191/RES_summary!J$19</f>
        <v>148.82765796860718</v>
      </c>
      <c r="K254" s="177">
        <f>K191/RES_summary!K$19</f>
        <v>132.45803785815065</v>
      </c>
      <c r="L254" s="177">
        <f>L191/RES_summary!L$19</f>
        <v>147.15758797737706</v>
      </c>
      <c r="M254" s="177">
        <f>M191/RES_summary!M$19</f>
        <v>123.67955486419022</v>
      </c>
      <c r="N254" s="177">
        <f>N191/RES_summary!N$19</f>
        <v>125.01620741977648</v>
      </c>
      <c r="O254" s="177">
        <f>O191/RES_summary!O$19</f>
        <v>142.93538880315515</v>
      </c>
      <c r="P254" s="177">
        <f>P191/RES_summary!P$19</f>
        <v>108.99723370659221</v>
      </c>
      <c r="Q254" s="177">
        <f>Q191/RES_summary!Q$19</f>
        <v>124.73793459315722</v>
      </c>
    </row>
    <row r="255" spans="1:17" ht="12" customHeight="1" x14ac:dyDescent="0.25">
      <c r="A255" s="23" t="s">
        <v>60</v>
      </c>
      <c r="B255" s="177">
        <f>B192/RES_summary!B$19</f>
        <v>1.1667481126126245</v>
      </c>
      <c r="C255" s="177">
        <f>C192/RES_summary!C$19</f>
        <v>1.3363831922355458</v>
      </c>
      <c r="D255" s="177">
        <f>D192/RES_summary!D$19</f>
        <v>2.0040687838654736</v>
      </c>
      <c r="E255" s="177">
        <f>E192/RES_summary!E$19</f>
        <v>1.8125385745200391</v>
      </c>
      <c r="F255" s="177">
        <f>F192/RES_summary!F$19</f>
        <v>2.0096600820213091</v>
      </c>
      <c r="G255" s="177">
        <f>G192/RES_summary!G$19</f>
        <v>1.9140699515709323</v>
      </c>
      <c r="H255" s="177">
        <f>H192/RES_summary!H$19</f>
        <v>1.2893515394452113</v>
      </c>
      <c r="I255" s="177">
        <f>I192/RES_summary!I$19</f>
        <v>1.0882179171476691</v>
      </c>
      <c r="J255" s="177">
        <f>J192/RES_summary!J$19</f>
        <v>0.54348910975074494</v>
      </c>
      <c r="K255" s="177">
        <f>K192/RES_summary!K$19</f>
        <v>0.55746477745236966</v>
      </c>
      <c r="L255" s="177">
        <f>L192/RES_summary!L$19</f>
        <v>0.36753327323348622</v>
      </c>
      <c r="M255" s="177">
        <f>M192/RES_summary!M$19</f>
        <v>0.32194231158634634</v>
      </c>
      <c r="N255" s="177">
        <f>N192/RES_summary!N$19</f>
        <v>0.52633302267786974</v>
      </c>
      <c r="O255" s="177">
        <f>O192/RES_summary!O$19</f>
        <v>0.56829028182195351</v>
      </c>
      <c r="P255" s="177">
        <f>P192/RES_summary!P$19</f>
        <v>0.6019671497053205</v>
      </c>
      <c r="Q255" s="177">
        <f>Q192/RES_summary!Q$19</f>
        <v>0.63132627017259457</v>
      </c>
    </row>
    <row r="256" spans="1:17" ht="12.95" customHeight="1" x14ac:dyDescent="0.25">
      <c r="A256" s="158" t="s">
        <v>112</v>
      </c>
      <c r="B256" s="178">
        <f>B193/RES_summary!B$19</f>
        <v>3.823888119719792E-2</v>
      </c>
      <c r="C256" s="178">
        <f>C193/RES_summary!C$19</f>
        <v>4.685559434283789E-2</v>
      </c>
      <c r="D256" s="178">
        <f>D193/RES_summary!D$19</f>
        <v>5.409506611817666E-2</v>
      </c>
      <c r="E256" s="178">
        <f>E193/RES_summary!E$19</f>
        <v>5.8192929706431515E-2</v>
      </c>
      <c r="F256" s="178">
        <f>F193/RES_summary!F$19</f>
        <v>6.2950290657072139E-2</v>
      </c>
      <c r="G256" s="178">
        <f>G193/RES_summary!G$19</f>
        <v>6.8965959093175433E-2</v>
      </c>
      <c r="H256" s="178">
        <f>H193/RES_summary!H$19</f>
        <v>7.265234820397963E-2</v>
      </c>
      <c r="I256" s="178">
        <f>I193/RES_summary!I$19</f>
        <v>7.7861162912885626E-2</v>
      </c>
      <c r="J256" s="178">
        <f>J193/RES_summary!J$19</f>
        <v>9.4036373780633786E-2</v>
      </c>
      <c r="K256" s="178">
        <f>K193/RES_summary!K$19</f>
        <v>0.10608996620313306</v>
      </c>
      <c r="L256" s="178">
        <f>L193/RES_summary!L$19</f>
        <v>0.11923948427711381</v>
      </c>
      <c r="M256" s="178">
        <f>M193/RES_summary!M$19</f>
        <v>0.13116493959158754</v>
      </c>
      <c r="N256" s="178">
        <f>N193/RES_summary!N$19</f>
        <v>0.14494581508537616</v>
      </c>
      <c r="O256" s="178">
        <f>O193/RES_summary!O$19</f>
        <v>0.14407786344176349</v>
      </c>
      <c r="P256" s="178">
        <f>P193/RES_summary!P$19</f>
        <v>0.13584623000989349</v>
      </c>
      <c r="Q256" s="178">
        <f>Q193/RES_summary!Q$19</f>
        <v>0.14061974090149781</v>
      </c>
    </row>
    <row r="257" spans="1:17" ht="12" customHeight="1" x14ac:dyDescent="0.25">
      <c r="A257" s="23" t="s">
        <v>60</v>
      </c>
      <c r="B257" s="177">
        <f>B194/RES_summary!B$19</f>
        <v>3.823888119719792E-2</v>
      </c>
      <c r="C257" s="177">
        <f>C194/RES_summary!C$19</f>
        <v>4.685559434283789E-2</v>
      </c>
      <c r="D257" s="177">
        <f>D194/RES_summary!D$19</f>
        <v>5.409506611817666E-2</v>
      </c>
      <c r="E257" s="177">
        <f>E194/RES_summary!E$19</f>
        <v>5.8192929706431515E-2</v>
      </c>
      <c r="F257" s="177">
        <f>F194/RES_summary!F$19</f>
        <v>6.2950290657072139E-2</v>
      </c>
      <c r="G257" s="177">
        <f>G194/RES_summary!G$19</f>
        <v>6.8965959093175433E-2</v>
      </c>
      <c r="H257" s="177">
        <f>H194/RES_summary!H$19</f>
        <v>7.265234820397963E-2</v>
      </c>
      <c r="I257" s="177">
        <f>I194/RES_summary!I$19</f>
        <v>7.7861162912885626E-2</v>
      </c>
      <c r="J257" s="177">
        <f>J194/RES_summary!J$19</f>
        <v>9.4036373780633786E-2</v>
      </c>
      <c r="K257" s="177">
        <f>K194/RES_summary!K$19</f>
        <v>0.10608996620313306</v>
      </c>
      <c r="L257" s="177">
        <f>L194/RES_summary!L$19</f>
        <v>0.11923948427711381</v>
      </c>
      <c r="M257" s="177">
        <f>M194/RES_summary!M$19</f>
        <v>0.13116493959158754</v>
      </c>
      <c r="N257" s="177">
        <f>N194/RES_summary!N$19</f>
        <v>0.14494581508537616</v>
      </c>
      <c r="O257" s="177">
        <f>O194/RES_summary!O$19</f>
        <v>0.14407786344176349</v>
      </c>
      <c r="P257" s="177">
        <f>P194/RES_summary!P$19</f>
        <v>0.13584623000989349</v>
      </c>
      <c r="Q257" s="177">
        <f>Q194/RES_summary!Q$19</f>
        <v>0.14061974090149781</v>
      </c>
    </row>
    <row r="258" spans="1:17" ht="12" customHeight="1" x14ac:dyDescent="0.25">
      <c r="A258" s="158" t="s">
        <v>63</v>
      </c>
      <c r="B258" s="178">
        <f>B195/RES_summary!B$19</f>
        <v>24.980715098573139</v>
      </c>
      <c r="C258" s="178">
        <f>C195/RES_summary!C$19</f>
        <v>25.610341090489747</v>
      </c>
      <c r="D258" s="178">
        <f>D195/RES_summary!D$19</f>
        <v>27.448568067832962</v>
      </c>
      <c r="E258" s="178">
        <f>E195/RES_summary!E$19</f>
        <v>26.179914821317613</v>
      </c>
      <c r="F258" s="178">
        <f>F195/RES_summary!F$19</f>
        <v>27.169703665507139</v>
      </c>
      <c r="G258" s="178">
        <f>G195/RES_summary!G$19</f>
        <v>27.383385851515065</v>
      </c>
      <c r="H258" s="178">
        <f>H195/RES_summary!H$19</f>
        <v>24.954138690055906</v>
      </c>
      <c r="I258" s="178">
        <f>I195/RES_summary!I$19</f>
        <v>24.650849150133642</v>
      </c>
      <c r="J258" s="178">
        <f>J195/RES_summary!J$19</f>
        <v>23.97696843545118</v>
      </c>
      <c r="K258" s="178">
        <f>K195/RES_summary!K$19</f>
        <v>23.392227899890084</v>
      </c>
      <c r="L258" s="178">
        <f>L195/RES_summary!L$19</f>
        <v>22.514281105689442</v>
      </c>
      <c r="M258" s="178">
        <f>M195/RES_summary!M$19</f>
        <v>21.96434482271124</v>
      </c>
      <c r="N258" s="178">
        <f>N195/RES_summary!N$19</f>
        <v>24.238526618164872</v>
      </c>
      <c r="O258" s="178">
        <f>O195/RES_summary!O$19</f>
        <v>24.824270912824147</v>
      </c>
      <c r="P258" s="178">
        <f>P195/RES_summary!P$19</f>
        <v>25.097242578860083</v>
      </c>
      <c r="Q258" s="178">
        <f>Q195/RES_summary!Q$19</f>
        <v>25.77458271939593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26.503801144660319</v>
      </c>
      <c r="C260" s="183">
        <f>C197/RES_summary!C$19</f>
        <v>26.631110645993648</v>
      </c>
      <c r="D260" s="183">
        <f>D197/RES_summary!D$19</f>
        <v>26.188961875233655</v>
      </c>
      <c r="E260" s="183">
        <f>E197/RES_summary!E$19</f>
        <v>25.964763928769621</v>
      </c>
      <c r="F260" s="183">
        <f>F197/RES_summary!F$19</f>
        <v>25.918899723158955</v>
      </c>
      <c r="G260" s="183">
        <f>G197/RES_summary!G$19</f>
        <v>25.497921048069088</v>
      </c>
      <c r="H260" s="183">
        <f>H197/RES_summary!H$19</f>
        <v>25.156376223717121</v>
      </c>
      <c r="I260" s="183">
        <f>I197/RES_summary!I$19</f>
        <v>24.77604818853678</v>
      </c>
      <c r="J260" s="183">
        <f>J197/RES_summary!J$19</f>
        <v>24.820331300994081</v>
      </c>
      <c r="K260" s="183">
        <f>K197/RES_summary!K$19</f>
        <v>24.461578930056035</v>
      </c>
      <c r="L260" s="183">
        <f>L197/RES_summary!L$19</f>
        <v>24.734412032576238</v>
      </c>
      <c r="M260" s="183">
        <f>M197/RES_summary!M$19</f>
        <v>24.366164334532112</v>
      </c>
      <c r="N260" s="183">
        <f>N197/RES_summary!N$19</f>
        <v>24.422079952836349</v>
      </c>
      <c r="O260" s="183">
        <f>O197/RES_summary!O$19</f>
        <v>24.388318209771704</v>
      </c>
      <c r="P260" s="183">
        <f>P197/RES_summary!P$19</f>
        <v>24.136638358867415</v>
      </c>
      <c r="Q260" s="183">
        <f>Q197/RES_summary!Q$19</f>
        <v>23.673438467845635</v>
      </c>
    </row>
    <row r="261" spans="1:17" ht="12" customHeight="1" x14ac:dyDescent="0.25">
      <c r="A261" s="167" t="s">
        <v>143</v>
      </c>
      <c r="B261" s="183">
        <f>B198/RES_summary!B$19</f>
        <v>22.098905292957838</v>
      </c>
      <c r="C261" s="183">
        <f>C198/RES_summary!C$19</f>
        <v>22.241416362594919</v>
      </c>
      <c r="D261" s="183">
        <f>D198/RES_summary!D$19</f>
        <v>21.909031943687754</v>
      </c>
      <c r="E261" s="183">
        <f>E198/RES_summary!E$19</f>
        <v>21.75838318680583</v>
      </c>
      <c r="F261" s="183">
        <f>F198/RES_summary!F$19</f>
        <v>21.756404339832507</v>
      </c>
      <c r="G261" s="183">
        <f>G198/RES_summary!G$19</f>
        <v>21.45254433575975</v>
      </c>
      <c r="H261" s="183">
        <f>H198/RES_summary!H$19</f>
        <v>21.199109731403517</v>
      </c>
      <c r="I261" s="183">
        <f>I198/RES_summary!I$19</f>
        <v>20.914937304339244</v>
      </c>
      <c r="J261" s="183">
        <f>J198/RES_summary!J$19</f>
        <v>20.989981331890256</v>
      </c>
      <c r="K261" s="183">
        <f>K198/RES_summary!K$19</f>
        <v>20.726435810633905</v>
      </c>
      <c r="L261" s="183">
        <f>L198/RES_summary!L$19</f>
        <v>20.995272365712573</v>
      </c>
      <c r="M261" s="183">
        <f>M198/RES_summary!M$19</f>
        <v>20.692074848821417</v>
      </c>
      <c r="N261" s="183">
        <f>N198/RES_summary!N$19</f>
        <v>20.755630976647499</v>
      </c>
      <c r="O261" s="183">
        <f>O198/RES_summary!O$19</f>
        <v>20.744640577255712</v>
      </c>
      <c r="P261" s="183">
        <f>P198/RES_summary!P$19</f>
        <v>20.54934506248205</v>
      </c>
      <c r="Q261" s="183">
        <f>Q198/RES_summary!Q$19</f>
        <v>20.17449465091747</v>
      </c>
    </row>
    <row r="262" spans="1:17" ht="12" customHeight="1" x14ac:dyDescent="0.25">
      <c r="A262" s="166" t="s">
        <v>57</v>
      </c>
      <c r="B262" s="182">
        <f>B199/RES_summary!B$19</f>
        <v>17.227470744030992</v>
      </c>
      <c r="C262" s="182">
        <f>C199/RES_summary!C$19</f>
        <v>17.31022191989717</v>
      </c>
      <c r="D262" s="182">
        <f>D199/RES_summary!D$19</f>
        <v>17.022825218902923</v>
      </c>
      <c r="E262" s="182">
        <f>E199/RES_summary!E$19</f>
        <v>16.87709655370114</v>
      </c>
      <c r="F262" s="182">
        <f>F199/RES_summary!F$19</f>
        <v>16.847284820052959</v>
      </c>
      <c r="G262" s="182">
        <f>G199/RES_summary!G$19</f>
        <v>16.573648681245423</v>
      </c>
      <c r="H262" s="182">
        <f>H199/RES_summary!H$19</f>
        <v>16.351644545416178</v>
      </c>
      <c r="I262" s="182">
        <f>I199/RES_summary!I$19</f>
        <v>16.104431322549026</v>
      </c>
      <c r="J262" s="182">
        <f>J199/RES_summary!J$19</f>
        <v>16.133215345646704</v>
      </c>
      <c r="K262" s="182">
        <f>K199/RES_summary!K$19</f>
        <v>15.90002630453654</v>
      </c>
      <c r="L262" s="182">
        <f>L199/RES_summary!L$19</f>
        <v>16.077367821174448</v>
      </c>
      <c r="M262" s="182">
        <f>M199/RES_summary!M$19</f>
        <v>15.83800681744572</v>
      </c>
      <c r="N262" s="182">
        <f>N199/RES_summary!N$19</f>
        <v>15.874351969343536</v>
      </c>
      <c r="O262" s="182">
        <f>O199/RES_summary!O$19</f>
        <v>15.852406836351483</v>
      </c>
      <c r="P262" s="182">
        <f>P199/RES_summary!P$19</f>
        <v>15.688814933263687</v>
      </c>
      <c r="Q262" s="182">
        <f>Q199/RES_summary!Q$19</f>
        <v>15.38773500409952</v>
      </c>
    </row>
    <row r="263" spans="1:17" ht="12" customHeight="1" x14ac:dyDescent="0.25">
      <c r="A263" s="147" t="s">
        <v>59</v>
      </c>
      <c r="B263" s="181">
        <f>B200/RES_summary!B$19</f>
        <v>4.8714345489268434</v>
      </c>
      <c r="C263" s="181">
        <f>C200/RES_summary!C$19</f>
        <v>4.9311944426977465</v>
      </c>
      <c r="D263" s="181">
        <f>D200/RES_summary!D$19</f>
        <v>4.8862067247848282</v>
      </c>
      <c r="E263" s="181">
        <f>E200/RES_summary!E$19</f>
        <v>4.881286633104688</v>
      </c>
      <c r="F263" s="181">
        <f>F200/RES_summary!F$19</f>
        <v>4.9091195197795434</v>
      </c>
      <c r="G263" s="181">
        <f>G200/RES_summary!G$19</f>
        <v>4.8788956545143307</v>
      </c>
      <c r="H263" s="181">
        <f>H200/RES_summary!H$19</f>
        <v>4.8474651859873399</v>
      </c>
      <c r="I263" s="181">
        <f>I200/RES_summary!I$19</f>
        <v>4.8105059817902198</v>
      </c>
      <c r="J263" s="181">
        <f>J200/RES_summary!J$19</f>
        <v>4.8567659862435528</v>
      </c>
      <c r="K263" s="181">
        <f>K200/RES_summary!K$19</f>
        <v>4.826409506097364</v>
      </c>
      <c r="L263" s="181">
        <f>L200/RES_summary!L$19</f>
        <v>4.917904544538124</v>
      </c>
      <c r="M263" s="181">
        <f>M200/RES_summary!M$19</f>
        <v>4.8540680313756956</v>
      </c>
      <c r="N263" s="181">
        <f>N200/RES_summary!N$19</f>
        <v>4.8812790073039665</v>
      </c>
      <c r="O263" s="181">
        <f>O200/RES_summary!O$19</f>
        <v>4.8922337409042278</v>
      </c>
      <c r="P263" s="181">
        <f>P200/RES_summary!P$19</f>
        <v>4.8605301292183603</v>
      </c>
      <c r="Q263" s="181">
        <f>Q200/RES_summary!Q$19</f>
        <v>4.7867596468179494</v>
      </c>
    </row>
    <row r="264" spans="1:17" ht="12" customHeight="1" x14ac:dyDescent="0.25">
      <c r="A264" s="163" t="s">
        <v>142</v>
      </c>
      <c r="B264" s="180">
        <f>B201/RES_summary!B$19</f>
        <v>24.131533113125645</v>
      </c>
      <c r="C264" s="180">
        <f>C201/RES_summary!C$19</f>
        <v>25.07253305898822</v>
      </c>
      <c r="D264" s="180">
        <f>D201/RES_summary!D$19</f>
        <v>28.184596750795937</v>
      </c>
      <c r="E264" s="180">
        <f>E201/RES_summary!E$19</f>
        <v>26.359787887017546</v>
      </c>
      <c r="F264" s="180">
        <f>F201/RES_summary!F$19</f>
        <v>27.907924516396019</v>
      </c>
      <c r="G264" s="180">
        <f>G201/RES_summary!G$19</f>
        <v>28.442286158722801</v>
      </c>
      <c r="H264" s="180">
        <f>H201/RES_summary!H$19</f>
        <v>24.923566482664437</v>
      </c>
      <c r="I264" s="180">
        <f>I201/RES_summary!I$19</f>
        <v>24.68886072257575</v>
      </c>
      <c r="J264" s="180">
        <f>J201/RES_summary!J$19</f>
        <v>23.672829558796213</v>
      </c>
      <c r="K264" s="180">
        <f>K201/RES_summary!K$19</f>
        <v>23.070844527800141</v>
      </c>
      <c r="L264" s="180">
        <f>L201/RES_summary!L$19</f>
        <v>21.646733904803639</v>
      </c>
      <c r="M264" s="180">
        <f>M201/RES_summary!M$19</f>
        <v>21.052600211601575</v>
      </c>
      <c r="N264" s="180">
        <f>N201/RES_summary!N$19</f>
        <v>24.460501571168095</v>
      </c>
      <c r="O264" s="180">
        <f>O201/RES_summary!O$19</f>
        <v>25.41865316609595</v>
      </c>
      <c r="P264" s="180">
        <f>P201/RES_summary!P$19</f>
        <v>25.978116504039484</v>
      </c>
      <c r="Q264" s="180">
        <f>Q201/RES_summary!Q$19</f>
        <v>27.231438893051916</v>
      </c>
    </row>
    <row r="265" spans="1:17" ht="12" customHeight="1" x14ac:dyDescent="0.25">
      <c r="A265" s="161" t="s">
        <v>141</v>
      </c>
      <c r="B265" s="179">
        <f>B202/RES_summary!B$19</f>
        <v>20.556931072461367</v>
      </c>
      <c r="C265" s="179">
        <f>C202/RES_summary!C$19</f>
        <v>21.228340931041309</v>
      </c>
      <c r="D265" s="179">
        <f>D202/RES_summary!D$19</f>
        <v>23.206194612802832</v>
      </c>
      <c r="E265" s="179">
        <f>E202/RES_summary!E$19</f>
        <v>22.015148759666882</v>
      </c>
      <c r="F265" s="179">
        <f>F202/RES_summary!F$19</f>
        <v>23.049270455436691</v>
      </c>
      <c r="G265" s="179">
        <f>G202/RES_summary!G$19</f>
        <v>23.366381657684915</v>
      </c>
      <c r="H265" s="179">
        <f>H202/RES_summary!H$19</f>
        <v>21.0477833997193</v>
      </c>
      <c r="I265" s="179">
        <f>I202/RES_summary!I$19</f>
        <v>20.858265451464547</v>
      </c>
      <c r="J265" s="179">
        <f>J202/RES_summary!J$19</f>
        <v>20.244105199461611</v>
      </c>
      <c r="K265" s="179">
        <f>K202/RES_summary!K$19</f>
        <v>19.822458449167442</v>
      </c>
      <c r="L265" s="179">
        <f>L202/RES_summary!L$19</f>
        <v>18.988281582660367</v>
      </c>
      <c r="M265" s="179">
        <f>M202/RES_summary!M$19</f>
        <v>18.538258168916595</v>
      </c>
      <c r="N265" s="179">
        <f>N202/RES_summary!N$19</f>
        <v>20.780605028563091</v>
      </c>
      <c r="O265" s="179">
        <f>O202/RES_summary!O$19</f>
        <v>21.41435829886651</v>
      </c>
      <c r="P265" s="179">
        <f>P202/RES_summary!P$19</f>
        <v>21.746305856843872</v>
      </c>
      <c r="Q265" s="179">
        <f>Q202/RES_summary!Q$19</f>
        <v>22.487194927301562</v>
      </c>
    </row>
    <row r="266" spans="1:17" ht="12" customHeight="1" x14ac:dyDescent="0.25">
      <c r="A266" s="148" t="s">
        <v>60</v>
      </c>
      <c r="B266" s="177">
        <f>B203/RES_summary!B$19</f>
        <v>15.685496523534527</v>
      </c>
      <c r="C266" s="177">
        <f>C203/RES_summary!C$19</f>
        <v>16.297146488343571</v>
      </c>
      <c r="D266" s="177">
        <f>D203/RES_summary!D$19</f>
        <v>18.319987888018002</v>
      </c>
      <c r="E266" s="177">
        <f>E203/RES_summary!E$19</f>
        <v>17.133862126562192</v>
      </c>
      <c r="F266" s="177">
        <f>F203/RES_summary!F$19</f>
        <v>18.140150935657147</v>
      </c>
      <c r="G266" s="177">
        <f>G203/RES_summary!G$19</f>
        <v>18.487486003170581</v>
      </c>
      <c r="H266" s="177">
        <f>H203/RES_summary!H$19</f>
        <v>16.200318213731961</v>
      </c>
      <c r="I266" s="177">
        <f>I203/RES_summary!I$19</f>
        <v>16.047759469674325</v>
      </c>
      <c r="J266" s="177">
        <f>J203/RES_summary!J$19</f>
        <v>15.387339213218057</v>
      </c>
      <c r="K266" s="177">
        <f>K203/RES_summary!K$19</f>
        <v>14.996048943070075</v>
      </c>
      <c r="L266" s="177">
        <f>L203/RES_summary!L$19</f>
        <v>14.070377038122244</v>
      </c>
      <c r="M266" s="177">
        <f>M203/RES_summary!M$19</f>
        <v>13.684190137540901</v>
      </c>
      <c r="N266" s="177">
        <f>N203/RES_summary!N$19</f>
        <v>15.899326021259123</v>
      </c>
      <c r="O266" s="177">
        <f>O203/RES_summary!O$19</f>
        <v>16.522124557962282</v>
      </c>
      <c r="P266" s="177">
        <f>P203/RES_summary!P$19</f>
        <v>16.885775727625511</v>
      </c>
      <c r="Q266" s="177">
        <f>Q203/RES_summary!Q$19</f>
        <v>17.70043528048361</v>
      </c>
    </row>
    <row r="267" spans="1:17" ht="12" customHeight="1" x14ac:dyDescent="0.25">
      <c r="A267" s="148" t="s">
        <v>59</v>
      </c>
      <c r="B267" s="177">
        <f>B204/RES_summary!B$19</f>
        <v>4.8714345489268434</v>
      </c>
      <c r="C267" s="177">
        <f>C204/RES_summary!C$19</f>
        <v>4.9311944426977368</v>
      </c>
      <c r="D267" s="177">
        <f>D204/RES_summary!D$19</f>
        <v>4.8862067247848282</v>
      </c>
      <c r="E267" s="177">
        <f>E204/RES_summary!E$19</f>
        <v>4.881286633104688</v>
      </c>
      <c r="F267" s="177">
        <f>F204/RES_summary!F$19</f>
        <v>4.9091195197795416</v>
      </c>
      <c r="G267" s="177">
        <f>G204/RES_summary!G$19</f>
        <v>4.8788956545143298</v>
      </c>
      <c r="H267" s="177">
        <f>H204/RES_summary!H$19</f>
        <v>4.847465185987339</v>
      </c>
      <c r="I267" s="177">
        <f>I204/RES_summary!I$19</f>
        <v>4.8105059817902225</v>
      </c>
      <c r="J267" s="177">
        <f>J204/RES_summary!J$19</f>
        <v>4.8567659862435528</v>
      </c>
      <c r="K267" s="177">
        <f>K204/RES_summary!K$19</f>
        <v>4.826409506097364</v>
      </c>
      <c r="L267" s="177">
        <f>L204/RES_summary!L$19</f>
        <v>4.9179045445381231</v>
      </c>
      <c r="M267" s="177">
        <f>M204/RES_summary!M$19</f>
        <v>4.8540680313756939</v>
      </c>
      <c r="N267" s="177">
        <f>N204/RES_summary!N$19</f>
        <v>4.8812790073039656</v>
      </c>
      <c r="O267" s="177">
        <f>O204/RES_summary!O$19</f>
        <v>4.8922337409042305</v>
      </c>
      <c r="P267" s="177">
        <f>P204/RES_summary!P$19</f>
        <v>4.8605301292183594</v>
      </c>
      <c r="Q267" s="177">
        <f>Q204/RES_summary!Q$19</f>
        <v>4.7867596468179503</v>
      </c>
    </row>
    <row r="268" spans="1:17" ht="12" customHeight="1" x14ac:dyDescent="0.25">
      <c r="A268" s="158" t="s">
        <v>62</v>
      </c>
      <c r="B268" s="178">
        <f>B205/RES_summary!B$19</f>
        <v>7.8922481292342255</v>
      </c>
      <c r="C268" s="178">
        <f>C205/RES_summary!C$19</f>
        <v>7.9463370068901584</v>
      </c>
      <c r="D268" s="178">
        <f>D205/RES_summary!D$19</f>
        <v>8.5743829983766755</v>
      </c>
      <c r="E268" s="178">
        <f>E205/RES_summary!E$19</f>
        <v>8.6728377829299923</v>
      </c>
      <c r="F268" s="178">
        <f>F205/RES_summary!F$19</f>
        <v>8.8576837281350489</v>
      </c>
      <c r="G268" s="178">
        <f>G205/RES_summary!G$19</f>
        <v>9.0059736980021654</v>
      </c>
      <c r="H268" s="178">
        <f>H205/RES_summary!H$19</f>
        <v>8.4353596219329479</v>
      </c>
      <c r="I268" s="178">
        <f>I205/RES_summary!I$19</f>
        <v>8.4398565152942364</v>
      </c>
      <c r="J268" s="178">
        <f>J205/RES_summary!J$19</f>
        <v>8.0863574720355764</v>
      </c>
      <c r="K268" s="178">
        <f>K205/RES_summary!K$19</f>
        <v>7.7184618497742017</v>
      </c>
      <c r="L268" s="178">
        <f>L205/RES_summary!L$19</f>
        <v>7.151644925237771</v>
      </c>
      <c r="M268" s="178">
        <f>M205/RES_summary!M$19</f>
        <v>7.6925461777006268</v>
      </c>
      <c r="N268" s="178">
        <f>N205/RES_summary!N$19</f>
        <v>8.1044158770379457</v>
      </c>
      <c r="O268" s="178">
        <f>O205/RES_summary!O$19</f>
        <v>8.2628498717936782</v>
      </c>
      <c r="P268" s="178">
        <f>P205/RES_summary!P$19</f>
        <v>8.6213599246463559</v>
      </c>
      <c r="Q268" s="178">
        <f>Q205/RES_summary!Q$19</f>
        <v>9.2301373008319008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12.139587138459666</v>
      </c>
      <c r="C270" s="177">
        <f>C207/RES_summary!C$19</f>
        <v>12.027697222061605</v>
      </c>
      <c r="D270" s="177">
        <f>D207/RES_summary!D$19</f>
        <v>11.542271099083742</v>
      </c>
      <c r="E270" s="177">
        <f>E207/RES_summary!E$19</f>
        <v>11.767562288445868</v>
      </c>
      <c r="F270" s="177">
        <f>F207/RES_summary!F$19</f>
        <v>11.673899088345722</v>
      </c>
      <c r="G270" s="177">
        <f>G207/RES_summary!G$19</f>
        <v>11.551190305991515</v>
      </c>
      <c r="H270" s="177">
        <f>H207/RES_summary!H$19</f>
        <v>11.51403807668154</v>
      </c>
      <c r="I270" s="177">
        <f>I207/RES_summary!I$19</f>
        <v>11.374567273489305</v>
      </c>
      <c r="J270" s="177">
        <f>J207/RES_summary!J$19</f>
        <v>11.091198531241545</v>
      </c>
      <c r="K270" s="177">
        <f>K207/RES_summary!K$19</f>
        <v>11.170136062016818</v>
      </c>
      <c r="L270" s="177">
        <f>L207/RES_summary!L$19</f>
        <v>11.29039667405068</v>
      </c>
      <c r="M270" s="177">
        <f>M207/RES_summary!M$19</f>
        <v>11.063122933900187</v>
      </c>
      <c r="N270" s="177">
        <f>N207/RES_summary!N$19</f>
        <v>10.991193440315527</v>
      </c>
      <c r="O270" s="177">
        <f>O207/RES_summary!O$19</f>
        <v>10.906915326894184</v>
      </c>
      <c r="P270" s="177">
        <f>P207/RES_summary!P$19</f>
        <v>10.698136967991534</v>
      </c>
      <c r="Q270" s="177">
        <f>Q207/RES_summary!Q$19</f>
        <v>10.887456467278406</v>
      </c>
    </row>
    <row r="271" spans="1:17" ht="12" customHeight="1" x14ac:dyDescent="0.25">
      <c r="A271" s="29" t="s">
        <v>140</v>
      </c>
      <c r="B271" s="176">
        <f>B208/RES_summary!B$19</f>
        <v>7.3891130884634144</v>
      </c>
      <c r="C271" s="176">
        <f>C208/RES_summary!C$19</f>
        <v>7.459541694493061</v>
      </c>
      <c r="D271" s="176">
        <f>D208/RES_summary!D$19</f>
        <v>7.9592401234068566</v>
      </c>
      <c r="E271" s="176">
        <f>E208/RES_summary!E$19</f>
        <v>8.3910783571961005</v>
      </c>
      <c r="F271" s="176">
        <f>F208/RES_summary!F$19</f>
        <v>8.5501139166473532</v>
      </c>
      <c r="G271" s="176">
        <f>G208/RES_summary!G$19</f>
        <v>8.7772540151196452</v>
      </c>
      <c r="H271" s="176">
        <f>H208/RES_summary!H$19</f>
        <v>8.2023737510162587</v>
      </c>
      <c r="I271" s="176">
        <f>I208/RES_summary!I$19</f>
        <v>8.1166218217160697</v>
      </c>
      <c r="J271" s="176">
        <f>J208/RES_summary!J$19</f>
        <v>7.2328182091994799</v>
      </c>
      <c r="K271" s="176">
        <f>K208/RES_summary!K$19</f>
        <v>7.2351808639309834</v>
      </c>
      <c r="L271" s="176">
        <f>L208/RES_summary!L$19</f>
        <v>6.9089489552599375</v>
      </c>
      <c r="M271" s="176">
        <f>M208/RES_summary!M$19</f>
        <v>6.9645875756083946</v>
      </c>
      <c r="N271" s="176">
        <f>N208/RES_summary!N$19</f>
        <v>7.5470670193815712</v>
      </c>
      <c r="O271" s="176">
        <f>O208/RES_summary!O$19</f>
        <v>7.8030784873059806</v>
      </c>
      <c r="P271" s="176">
        <f>P208/RES_summary!P$19</f>
        <v>8.1529061436880692</v>
      </c>
      <c r="Q271" s="176">
        <f>Q208/RES_summary!Q$19</f>
        <v>8.911801369979111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112.65299285572154</v>
      </c>
      <c r="C273" s="184">
        <f>C210/RES_summary!C$19</f>
        <v>122.52053800215671</v>
      </c>
      <c r="D273" s="184">
        <f>D210/RES_summary!D$19</f>
        <v>111.77815146197112</v>
      </c>
      <c r="E273" s="184">
        <f>E210/RES_summary!E$19</f>
        <v>114.32555963272932</v>
      </c>
      <c r="F273" s="184">
        <f>F210/RES_summary!F$19</f>
        <v>117.46410797137635</v>
      </c>
      <c r="G273" s="184">
        <f>G210/RES_summary!G$19</f>
        <v>113.98004023408481</v>
      </c>
      <c r="H273" s="184">
        <f>H210/RES_summary!H$19</f>
        <v>104.40574365862551</v>
      </c>
      <c r="I273" s="184">
        <f>I210/RES_summary!I$19</f>
        <v>88.904465375499228</v>
      </c>
      <c r="J273" s="184">
        <f>J210/RES_summary!J$19</f>
        <v>100.30948627844998</v>
      </c>
      <c r="K273" s="184">
        <f>K210/RES_summary!K$19</f>
        <v>92.306910869607478</v>
      </c>
      <c r="L273" s="184">
        <f>L210/RES_summary!L$19</f>
        <v>99.723341762104141</v>
      </c>
      <c r="M273" s="184">
        <f>M210/RES_summary!M$19</f>
        <v>87.111318495155828</v>
      </c>
      <c r="N273" s="184">
        <f>N210/RES_summary!N$19</f>
        <v>90.318710984593139</v>
      </c>
      <c r="O273" s="184">
        <f>O210/RES_summary!O$19</f>
        <v>100.59182365035394</v>
      </c>
      <c r="P273" s="184">
        <f>P210/RES_summary!P$19</f>
        <v>83.146188436794489</v>
      </c>
      <c r="Q273" s="184">
        <f>Q210/RES_summary!Q$19</f>
        <v>92.985102243366157</v>
      </c>
    </row>
    <row r="274" spans="1:17" ht="12" customHeight="1" x14ac:dyDescent="0.25">
      <c r="A274" s="158" t="s">
        <v>65</v>
      </c>
      <c r="B274" s="178">
        <f>B211/RES_summary!B$19</f>
        <v>91.389202224153948</v>
      </c>
      <c r="C274" s="178">
        <f>C211/RES_summary!C$19</f>
        <v>100.60825421903427</v>
      </c>
      <c r="D274" s="178">
        <f>D211/RES_summary!D$19</f>
        <v>88.152408424440154</v>
      </c>
      <c r="E274" s="178">
        <f>E211/RES_summary!E$19</f>
        <v>90.917583287395402</v>
      </c>
      <c r="F274" s="178">
        <f>F211/RES_summary!F$19</f>
        <v>93.178369127841023</v>
      </c>
      <c r="G274" s="178">
        <f>G211/RES_summary!G$19</f>
        <v>89.008371015125419</v>
      </c>
      <c r="H274" s="178">
        <f>H211/RES_summary!H$19</f>
        <v>81.186191112095273</v>
      </c>
      <c r="I274" s="178">
        <f>I211/RES_summary!I$19</f>
        <v>65.706589706509433</v>
      </c>
      <c r="J274" s="178">
        <f>J211/RES_summary!J$19</f>
        <v>78.015528040310883</v>
      </c>
      <c r="K274" s="178">
        <f>K211/RES_summary!K$19</f>
        <v>70.058967457120772</v>
      </c>
      <c r="L274" s="178">
        <f>L211/RES_summary!L$19</f>
        <v>78.18185662520392</v>
      </c>
      <c r="M274" s="178">
        <f>M211/RES_summary!M$19</f>
        <v>65.902005794030416</v>
      </c>
      <c r="N274" s="178">
        <f>N211/RES_summary!N$19</f>
        <v>66.945902489380913</v>
      </c>
      <c r="O274" s="178">
        <f>O211/RES_summary!O$19</f>
        <v>76.512997765073578</v>
      </c>
      <c r="P274" s="178">
        <f>P211/RES_summary!P$19</f>
        <v>58.53055690927598</v>
      </c>
      <c r="Q274" s="178">
        <f>Q211/RES_summary!Q$19</f>
        <v>67.124274856569869</v>
      </c>
    </row>
    <row r="275" spans="1:17" ht="12" customHeight="1" x14ac:dyDescent="0.25">
      <c r="A275" s="23" t="s">
        <v>58</v>
      </c>
      <c r="B275" s="177">
        <f>B212/RES_summary!B$19</f>
        <v>90.222454111541325</v>
      </c>
      <c r="C275" s="177">
        <f>C212/RES_summary!C$19</f>
        <v>99.271871026798721</v>
      </c>
      <c r="D275" s="177">
        <f>D212/RES_summary!D$19</f>
        <v>86.148339640574676</v>
      </c>
      <c r="E275" s="177">
        <f>E212/RES_summary!E$19</f>
        <v>89.105044712875369</v>
      </c>
      <c r="F275" s="177">
        <f>F212/RES_summary!F$19</f>
        <v>91.168709045819725</v>
      </c>
      <c r="G275" s="177">
        <f>G212/RES_summary!G$19</f>
        <v>87.094301063554497</v>
      </c>
      <c r="H275" s="177">
        <f>H212/RES_summary!H$19</f>
        <v>79.896839572650066</v>
      </c>
      <c r="I275" s="177">
        <f>I212/RES_summary!I$19</f>
        <v>64.61837178936176</v>
      </c>
      <c r="J275" s="177">
        <f>J212/RES_summary!J$19</f>
        <v>77.472038930560146</v>
      </c>
      <c r="K275" s="177">
        <f>K212/RES_summary!K$19</f>
        <v>69.501502679668391</v>
      </c>
      <c r="L275" s="177">
        <f>L212/RES_summary!L$19</f>
        <v>77.81432335197043</v>
      </c>
      <c r="M275" s="177">
        <f>M212/RES_summary!M$19</f>
        <v>65.580063482444075</v>
      </c>
      <c r="N275" s="177">
        <f>N212/RES_summary!N$19</f>
        <v>66.419569466703038</v>
      </c>
      <c r="O275" s="177">
        <f>O212/RES_summary!O$19</f>
        <v>75.944707483251619</v>
      </c>
      <c r="P275" s="177">
        <f>P212/RES_summary!P$19</f>
        <v>57.928589759570656</v>
      </c>
      <c r="Q275" s="177">
        <f>Q212/RES_summary!Q$19</f>
        <v>66.492948586397276</v>
      </c>
    </row>
    <row r="276" spans="1:17" ht="12" customHeight="1" x14ac:dyDescent="0.25">
      <c r="A276" s="23" t="s">
        <v>60</v>
      </c>
      <c r="B276" s="177">
        <f>B213/RES_summary!B$19</f>
        <v>1.1667481126126245</v>
      </c>
      <c r="C276" s="177">
        <f>C213/RES_summary!C$19</f>
        <v>1.3363831922355456</v>
      </c>
      <c r="D276" s="177">
        <f>D213/RES_summary!D$19</f>
        <v>2.004068783865474</v>
      </c>
      <c r="E276" s="177">
        <f>E213/RES_summary!E$19</f>
        <v>1.8125385745200391</v>
      </c>
      <c r="F276" s="177">
        <f>F213/RES_summary!F$19</f>
        <v>2.0096600820213091</v>
      </c>
      <c r="G276" s="177">
        <f>G213/RES_summary!G$19</f>
        <v>1.9140699515709316</v>
      </c>
      <c r="H276" s="177">
        <f>H213/RES_summary!H$19</f>
        <v>1.2893515394452111</v>
      </c>
      <c r="I276" s="177">
        <f>I213/RES_summary!I$19</f>
        <v>1.0882179171476696</v>
      </c>
      <c r="J276" s="177">
        <f>J213/RES_summary!J$19</f>
        <v>0.54348910975074494</v>
      </c>
      <c r="K276" s="177">
        <f>K213/RES_summary!K$19</f>
        <v>0.55746477745236966</v>
      </c>
      <c r="L276" s="177">
        <f>L213/RES_summary!L$19</f>
        <v>0.36753327323348628</v>
      </c>
      <c r="M276" s="177">
        <f>M213/RES_summary!M$19</f>
        <v>0.32194231158634634</v>
      </c>
      <c r="N276" s="177">
        <f>N213/RES_summary!N$19</f>
        <v>0.52633302267786974</v>
      </c>
      <c r="O276" s="177">
        <f>O213/RES_summary!O$19</f>
        <v>0.56829028182195385</v>
      </c>
      <c r="P276" s="177">
        <f>P213/RES_summary!P$19</f>
        <v>0.6019671497053205</v>
      </c>
      <c r="Q276" s="177">
        <f>Q213/RES_summary!Q$19</f>
        <v>0.63132627017259479</v>
      </c>
    </row>
    <row r="277" spans="1:17" ht="12" customHeight="1" x14ac:dyDescent="0.25">
      <c r="A277" s="158" t="s">
        <v>112</v>
      </c>
      <c r="B277" s="178">
        <f>B214/RES_summary!B$19</f>
        <v>6.0904071201280503E-2</v>
      </c>
      <c r="C277" s="178">
        <f>C214/RES_summary!C$19</f>
        <v>7.8749603585247546E-2</v>
      </c>
      <c r="D277" s="178">
        <f>D214/RES_summary!D$19</f>
        <v>9.4267388461834245E-2</v>
      </c>
      <c r="E277" s="178">
        <f>E214/RES_summary!E$19</f>
        <v>0.1061736879345158</v>
      </c>
      <c r="F277" s="178">
        <f>F214/RES_summary!F$19</f>
        <v>0.11771112806440637</v>
      </c>
      <c r="G277" s="178">
        <f>G214/RES_summary!G$19</f>
        <v>0.13379383938685258</v>
      </c>
      <c r="H277" s="178">
        <f>H214/RES_summary!H$19</f>
        <v>0.14755615827291613</v>
      </c>
      <c r="I277" s="178">
        <f>I214/RES_summary!I$19</f>
        <v>0.16447701402558265</v>
      </c>
      <c r="J277" s="178">
        <f>J214/RES_summary!J$19</f>
        <v>0.21564621368953871</v>
      </c>
      <c r="K277" s="178">
        <f>K214/RES_summary!K$19</f>
        <v>0.2699691703716785</v>
      </c>
      <c r="L277" s="178">
        <f>L214/RES_summary!L$19</f>
        <v>0.32048000289435752</v>
      </c>
      <c r="M277" s="178">
        <f>M214/RES_summary!M$19</f>
        <v>0.36666608276864776</v>
      </c>
      <c r="N277" s="178">
        <f>N214/RES_summary!N$19</f>
        <v>0.41327521890981378</v>
      </c>
      <c r="O277" s="178">
        <f>O214/RES_summary!O$19</f>
        <v>0.4260358251689807</v>
      </c>
      <c r="P277" s="178">
        <f>P214/RES_summary!P$19</f>
        <v>0.41172594757727915</v>
      </c>
      <c r="Q277" s="178">
        <f>Q214/RES_summary!Q$19</f>
        <v>0.43348554545650375</v>
      </c>
    </row>
    <row r="278" spans="1:17" ht="12" customHeight="1" x14ac:dyDescent="0.25">
      <c r="A278" s="23" t="s">
        <v>60</v>
      </c>
      <c r="B278" s="177">
        <f>B215/RES_summary!B$19</f>
        <v>6.0904071201280503E-2</v>
      </c>
      <c r="C278" s="177">
        <f>C215/RES_summary!C$19</f>
        <v>7.8749603585247546E-2</v>
      </c>
      <c r="D278" s="177">
        <f>D215/RES_summary!D$19</f>
        <v>9.4267388461834245E-2</v>
      </c>
      <c r="E278" s="177">
        <f>E215/RES_summary!E$19</f>
        <v>0.1061736879345158</v>
      </c>
      <c r="F278" s="177">
        <f>F215/RES_summary!F$19</f>
        <v>0.11771112806440637</v>
      </c>
      <c r="G278" s="177">
        <f>G215/RES_summary!G$19</f>
        <v>0.13379383938685258</v>
      </c>
      <c r="H278" s="177">
        <f>H215/RES_summary!H$19</f>
        <v>0.14755615827291613</v>
      </c>
      <c r="I278" s="177">
        <f>I215/RES_summary!I$19</f>
        <v>0.16447701402558265</v>
      </c>
      <c r="J278" s="177">
        <f>J215/RES_summary!J$19</f>
        <v>0.21564621368953871</v>
      </c>
      <c r="K278" s="177">
        <f>K215/RES_summary!K$19</f>
        <v>0.2699691703716785</v>
      </c>
      <c r="L278" s="177">
        <f>L215/RES_summary!L$19</f>
        <v>0.32048000289435752</v>
      </c>
      <c r="M278" s="177">
        <f>M215/RES_summary!M$19</f>
        <v>0.36666608276864776</v>
      </c>
      <c r="N278" s="177">
        <f>N215/RES_summary!N$19</f>
        <v>0.41327521890981378</v>
      </c>
      <c r="O278" s="177">
        <f>O215/RES_summary!O$19</f>
        <v>0.4260358251689807</v>
      </c>
      <c r="P278" s="177">
        <f>P215/RES_summary!P$19</f>
        <v>0.41172594757727915</v>
      </c>
      <c r="Q278" s="177">
        <f>Q215/RES_summary!Q$19</f>
        <v>0.43348554545650375</v>
      </c>
    </row>
    <row r="279" spans="1:17" ht="12" customHeight="1" x14ac:dyDescent="0.25">
      <c r="A279" s="158" t="s">
        <v>63</v>
      </c>
      <c r="B279" s="178">
        <f>B216/RES_summary!B$19</f>
        <v>15.372260532078588</v>
      </c>
      <c r="C279" s="178">
        <f>C216/RES_summary!C$19</f>
        <v>15.930562663910891</v>
      </c>
      <c r="D279" s="178">
        <f>D216/RES_summary!D$19</f>
        <v>17.351279819988594</v>
      </c>
      <c r="E279" s="178">
        <f>E216/RES_summary!E$19</f>
        <v>16.642747151034211</v>
      </c>
      <c r="F279" s="178">
        <f>F216/RES_summary!F$19</f>
        <v>17.408838229653291</v>
      </c>
      <c r="G279" s="178">
        <f>G216/RES_summary!G$19</f>
        <v>17.827766646511556</v>
      </c>
      <c r="H279" s="178">
        <f>H216/RES_summary!H$19</f>
        <v>16.414846520277916</v>
      </c>
      <c r="I279" s="178">
        <f>I216/RES_summary!I$19</f>
        <v>16.441855606779466</v>
      </c>
      <c r="J279" s="178">
        <f>J216/RES_summary!J$19</f>
        <v>16.220532099557509</v>
      </c>
      <c r="K279" s="178">
        <f>K216/RES_summary!K$19</f>
        <v>15.99050021296544</v>
      </c>
      <c r="L279" s="178">
        <f>L216/RES_summary!L$19</f>
        <v>15.42624589028917</v>
      </c>
      <c r="M279" s="178">
        <f>M216/RES_summary!M$19</f>
        <v>15.078011212757694</v>
      </c>
      <c r="N279" s="178">
        <f>N216/RES_summary!N$19</f>
        <v>16.775279940442452</v>
      </c>
      <c r="O279" s="178">
        <f>O216/RES_summary!O$19</f>
        <v>17.272470601057972</v>
      </c>
      <c r="P279" s="178">
        <f>P216/RES_summary!P$19</f>
        <v>17.630682240892142</v>
      </c>
      <c r="Q279" s="178">
        <f>Q216/RES_summary!Q$19</f>
        <v>18.244441768166297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13.920855832166282</v>
      </c>
      <c r="C281" s="183">
        <f>C218/RES_summary!C$19</f>
        <v>14.124273235743285</v>
      </c>
      <c r="D281" s="183">
        <f>D218/RES_summary!D$19</f>
        <v>14.033860695586474</v>
      </c>
      <c r="E281" s="183">
        <f>E218/RES_summary!E$19</f>
        <v>14.049769826703535</v>
      </c>
      <c r="F281" s="183">
        <f>F218/RES_summary!F$19</f>
        <v>14.103972054653582</v>
      </c>
      <c r="G281" s="183">
        <f>G218/RES_summary!G$19</f>
        <v>14.116704475606452</v>
      </c>
      <c r="H281" s="183">
        <f>H218/RES_summary!H$19</f>
        <v>14.193073663305329</v>
      </c>
      <c r="I281" s="183">
        <f>I218/RES_summary!I$19</f>
        <v>14.198962975073359</v>
      </c>
      <c r="J281" s="183">
        <f>J218/RES_summary!J$19</f>
        <v>14.48916940076835</v>
      </c>
      <c r="K281" s="183">
        <f>K218/RES_summary!K$19</f>
        <v>14.399670158454038</v>
      </c>
      <c r="L281" s="183">
        <f>L218/RES_summary!L$19</f>
        <v>14.627035530176048</v>
      </c>
      <c r="M281" s="183">
        <f>M218/RES_summary!M$19</f>
        <v>14.415129987809429</v>
      </c>
      <c r="N281" s="183">
        <f>N218/RES_summary!N$19</f>
        <v>14.462661647638805</v>
      </c>
      <c r="O281" s="183">
        <f>O218/RES_summary!O$19</f>
        <v>14.459643200557805</v>
      </c>
      <c r="P281" s="183">
        <f>P218/RES_summary!P$19</f>
        <v>14.417387136843173</v>
      </c>
      <c r="Q281" s="183">
        <f>Q218/RES_summary!Q$19</f>
        <v>14.196859781189481</v>
      </c>
    </row>
    <row r="282" spans="1:17" ht="12" customHeight="1" x14ac:dyDescent="0.25">
      <c r="A282" s="167" t="s">
        <v>143</v>
      </c>
      <c r="B282" s="183">
        <f>B219/RES_summary!B$19</f>
        <v>13.919990839835863</v>
      </c>
      <c r="C282" s="183">
        <f>C219/RES_summary!C$19</f>
        <v>14.554045158688799</v>
      </c>
      <c r="D282" s="183">
        <f>D219/RES_summary!D$19</f>
        <v>14.499916768234145</v>
      </c>
      <c r="E282" s="183">
        <f>E219/RES_summary!E$19</f>
        <v>14.422356399301375</v>
      </c>
      <c r="F282" s="183">
        <f>F219/RES_summary!F$19</f>
        <v>14.498392474162861</v>
      </c>
      <c r="G282" s="183">
        <f>G219/RES_summary!G$19</f>
        <v>14.401887501314503</v>
      </c>
      <c r="H282" s="183">
        <f>H219/RES_summary!H$19</f>
        <v>14.343263633251407</v>
      </c>
      <c r="I282" s="183">
        <f>I219/RES_summary!I$19</f>
        <v>14.251452518486058</v>
      </c>
      <c r="J282" s="183">
        <f>J219/RES_summary!J$19</f>
        <v>14.405753378684503</v>
      </c>
      <c r="K282" s="183">
        <f>K219/RES_summary!K$19</f>
        <v>14.302114839431084</v>
      </c>
      <c r="L282" s="183">
        <f>L219/RES_summary!L$19</f>
        <v>14.501440519007721</v>
      </c>
      <c r="M282" s="183">
        <f>M219/RES_summary!M$19</f>
        <v>14.310932318065046</v>
      </c>
      <c r="N282" s="183">
        <f>N219/RES_summary!N$19</f>
        <v>14.359887651122106</v>
      </c>
      <c r="O282" s="183">
        <f>O219/RES_summary!O$19</f>
        <v>14.392081000351423</v>
      </c>
      <c r="P282" s="183">
        <f>P219/RES_summary!P$19</f>
        <v>14.322463090503003</v>
      </c>
      <c r="Q282" s="183">
        <f>Q219/RES_summary!Q$19</f>
        <v>14.079065747101437</v>
      </c>
    </row>
    <row r="283" spans="1:17" ht="12" customHeight="1" x14ac:dyDescent="0.25">
      <c r="A283" s="166" t="s">
        <v>57</v>
      </c>
      <c r="B283" s="182">
        <f>B220/RES_summary!B$19</f>
        <v>9.0485562909090209</v>
      </c>
      <c r="C283" s="182">
        <f>C220/RES_summary!C$19</f>
        <v>9.6228507159910528</v>
      </c>
      <c r="D283" s="182">
        <f>D220/RES_summary!D$19</f>
        <v>9.6137100434493163</v>
      </c>
      <c r="E283" s="182">
        <f>E220/RES_summary!E$19</f>
        <v>9.5410697661966921</v>
      </c>
      <c r="F283" s="182">
        <f>F220/RES_summary!F$19</f>
        <v>9.5892729543833148</v>
      </c>
      <c r="G283" s="182">
        <f>G220/RES_summary!G$19</f>
        <v>9.5229918468001742</v>
      </c>
      <c r="H283" s="182">
        <f>H220/RES_summary!H$19</f>
        <v>9.49579844726407</v>
      </c>
      <c r="I283" s="182">
        <f>I220/RES_summary!I$19</f>
        <v>9.4409465366958365</v>
      </c>
      <c r="J283" s="182">
        <f>J220/RES_summary!J$19</f>
        <v>9.548987392440953</v>
      </c>
      <c r="K283" s="182">
        <f>K220/RES_summary!K$19</f>
        <v>9.4757053333337211</v>
      </c>
      <c r="L283" s="182">
        <f>L220/RES_summary!L$19</f>
        <v>9.583535974469596</v>
      </c>
      <c r="M283" s="182">
        <f>M220/RES_summary!M$19</f>
        <v>9.4568642866893509</v>
      </c>
      <c r="N283" s="182">
        <f>N220/RES_summary!N$19</f>
        <v>9.4786086438181378</v>
      </c>
      <c r="O283" s="182">
        <f>O220/RES_summary!O$19</f>
        <v>9.4998472594471952</v>
      </c>
      <c r="P283" s="182">
        <f>P220/RES_summary!P$19</f>
        <v>9.4619329612846457</v>
      </c>
      <c r="Q283" s="182">
        <f>Q220/RES_summary!Q$19</f>
        <v>9.2923061002834846</v>
      </c>
    </row>
    <row r="284" spans="1:17" ht="12" customHeight="1" x14ac:dyDescent="0.25">
      <c r="A284" s="147" t="s">
        <v>59</v>
      </c>
      <c r="B284" s="181">
        <f>B221/RES_summary!B$19</f>
        <v>4.8714345489268451</v>
      </c>
      <c r="C284" s="181">
        <f>C221/RES_summary!C$19</f>
        <v>4.9311944426977465</v>
      </c>
      <c r="D284" s="181">
        <f>D221/RES_summary!D$19</f>
        <v>4.8862067247848282</v>
      </c>
      <c r="E284" s="181">
        <f>E221/RES_summary!E$19</f>
        <v>4.8812866331046862</v>
      </c>
      <c r="F284" s="181">
        <f>F221/RES_summary!F$19</f>
        <v>4.9091195197795434</v>
      </c>
      <c r="G284" s="181">
        <f>G221/RES_summary!G$19</f>
        <v>4.8788956545143289</v>
      </c>
      <c r="H284" s="181">
        <f>H221/RES_summary!H$19</f>
        <v>4.8474651859873399</v>
      </c>
      <c r="I284" s="181">
        <f>I221/RES_summary!I$19</f>
        <v>4.8105059817902198</v>
      </c>
      <c r="J284" s="181">
        <f>J221/RES_summary!J$19</f>
        <v>4.8567659862435519</v>
      </c>
      <c r="K284" s="181">
        <f>K221/RES_summary!K$19</f>
        <v>4.826409506097364</v>
      </c>
      <c r="L284" s="181">
        <f>L221/RES_summary!L$19</f>
        <v>4.917904544538124</v>
      </c>
      <c r="M284" s="181">
        <f>M221/RES_summary!M$19</f>
        <v>4.8540680313756956</v>
      </c>
      <c r="N284" s="181">
        <f>N221/RES_summary!N$19</f>
        <v>4.8812790073039674</v>
      </c>
      <c r="O284" s="181">
        <f>O221/RES_summary!O$19</f>
        <v>4.8922337409042305</v>
      </c>
      <c r="P284" s="181">
        <f>P221/RES_summary!P$19</f>
        <v>4.8605301292183594</v>
      </c>
      <c r="Q284" s="181">
        <f>Q221/RES_summary!Q$19</f>
        <v>4.7867596468179494</v>
      </c>
    </row>
    <row r="285" spans="1:17" ht="12" customHeight="1" x14ac:dyDescent="0.25">
      <c r="A285" s="163" t="s">
        <v>142</v>
      </c>
      <c r="B285" s="180">
        <f>B222/RES_summary!B$19</f>
        <v>16.195636341198124</v>
      </c>
      <c r="C285" s="180">
        <f>C222/RES_summary!C$19</f>
        <v>16.939131751717813</v>
      </c>
      <c r="D285" s="180">
        <f>D222/RES_summary!D$19</f>
        <v>19.177583161152025</v>
      </c>
      <c r="E285" s="180">
        <f>E222/RES_summary!E$19</f>
        <v>18.050816225681107</v>
      </c>
      <c r="F285" s="180">
        <f>F222/RES_summary!F$19</f>
        <v>19.176878852887743</v>
      </c>
      <c r="G285" s="180">
        <f>G222/RES_summary!G$19</f>
        <v>19.783434085717214</v>
      </c>
      <c r="H285" s="180">
        <f>H222/RES_summary!H$19</f>
        <v>17.569530925812938</v>
      </c>
      <c r="I285" s="180">
        <f>I222/RES_summary!I$19</f>
        <v>17.59585944411198</v>
      </c>
      <c r="J285" s="180">
        <f>J222/RES_summary!J$19</f>
        <v>17.104141968367237</v>
      </c>
      <c r="K285" s="180">
        <f>K222/RES_summary!K$19</f>
        <v>16.807784722800587</v>
      </c>
      <c r="L285" s="180">
        <f>L222/RES_summary!L$19</f>
        <v>15.838234294932814</v>
      </c>
      <c r="M285" s="180">
        <f>M222/RES_summary!M$19</f>
        <v>15.418316337489321</v>
      </c>
      <c r="N285" s="180">
        <f>N222/RES_summary!N$19</f>
        <v>17.928696919723119</v>
      </c>
      <c r="O285" s="180">
        <f>O222/RES_summary!O$19</f>
        <v>18.667580779196626</v>
      </c>
      <c r="P285" s="180">
        <f>P222/RES_summary!P$19</f>
        <v>19.214239913333785</v>
      </c>
      <c r="Q285" s="180">
        <f>Q222/RES_summary!Q$19</f>
        <v>20.22485120559303</v>
      </c>
    </row>
    <row r="286" spans="1:17" ht="12" customHeight="1" x14ac:dyDescent="0.25">
      <c r="A286" s="161" t="s">
        <v>141</v>
      </c>
      <c r="B286" s="179">
        <f>B223/RES_summary!B$19</f>
        <v>15.398598170707535</v>
      </c>
      <c r="C286" s="179">
        <f>C223/RES_summary!C$19</f>
        <v>16.268675107015518</v>
      </c>
      <c r="D286" s="179">
        <f>D223/RES_summary!D$19</f>
        <v>17.774287528403303</v>
      </c>
      <c r="E286" s="179">
        <f>E223/RES_summary!E$19</f>
        <v>16.946090169363092</v>
      </c>
      <c r="F286" s="179">
        <f>F223/RES_summary!F$19</f>
        <v>17.730697191320857</v>
      </c>
      <c r="G286" s="179">
        <f>G223/RES_summary!G$19</f>
        <v>18.032697442552998</v>
      </c>
      <c r="H286" s="179">
        <f>H223/RES_summary!H$19</f>
        <v>16.499666139026917</v>
      </c>
      <c r="I286" s="179">
        <f>I223/RES_summary!I$19</f>
        <v>16.459728140621046</v>
      </c>
      <c r="J286" s="179">
        <f>J223/RES_summary!J$19</f>
        <v>16.127663014016189</v>
      </c>
      <c r="K286" s="179">
        <f>K223/RES_summary!K$19</f>
        <v>15.886768265705927</v>
      </c>
      <c r="L286" s="179">
        <f>L223/RES_summary!L$19</f>
        <v>15.296793160822055</v>
      </c>
      <c r="M286" s="179">
        <f>M223/RES_summary!M$19</f>
        <v>14.969793610400428</v>
      </c>
      <c r="N286" s="179">
        <f>N223/RES_summary!N$19</f>
        <v>16.637042130726012</v>
      </c>
      <c r="O286" s="179">
        <f>O223/RES_summary!O$19</f>
        <v>17.161808646512871</v>
      </c>
      <c r="P286" s="179">
        <f>P223/RES_summary!P$19</f>
        <v>17.476302738968013</v>
      </c>
      <c r="Q286" s="179">
        <f>Q223/RES_summary!Q$19</f>
        <v>18.02665376655704</v>
      </c>
    </row>
    <row r="287" spans="1:17" ht="12" customHeight="1" x14ac:dyDescent="0.25">
      <c r="A287" s="148" t="s">
        <v>60</v>
      </c>
      <c r="B287" s="177">
        <f>B224/RES_summary!B$19</f>
        <v>10.527163621780694</v>
      </c>
      <c r="C287" s="177">
        <f>C224/RES_summary!C$19</f>
        <v>11.337480664317784</v>
      </c>
      <c r="D287" s="177">
        <f>D224/RES_summary!D$19</f>
        <v>12.888080803618475</v>
      </c>
      <c r="E287" s="177">
        <f>E224/RES_summary!E$19</f>
        <v>12.064803536258406</v>
      </c>
      <c r="F287" s="177">
        <f>F224/RES_summary!F$19</f>
        <v>12.821577671541316</v>
      </c>
      <c r="G287" s="177">
        <f>G224/RES_summary!G$19</f>
        <v>13.15380178803867</v>
      </c>
      <c r="H287" s="177">
        <f>H224/RES_summary!H$19</f>
        <v>11.652200953039582</v>
      </c>
      <c r="I287" s="177">
        <f>I224/RES_summary!I$19</f>
        <v>11.649222158830824</v>
      </c>
      <c r="J287" s="177">
        <f>J224/RES_summary!J$19</f>
        <v>11.270897027772639</v>
      </c>
      <c r="K287" s="177">
        <f>K224/RES_summary!K$19</f>
        <v>11.060358759608567</v>
      </c>
      <c r="L287" s="177">
        <f>L224/RES_summary!L$19</f>
        <v>10.378888616283932</v>
      </c>
      <c r="M287" s="177">
        <f>M224/RES_summary!M$19</f>
        <v>10.115725579024735</v>
      </c>
      <c r="N287" s="177">
        <f>N224/RES_summary!N$19</f>
        <v>11.755763123422051</v>
      </c>
      <c r="O287" s="177">
        <f>O224/RES_summary!O$19</f>
        <v>12.269574905608637</v>
      </c>
      <c r="P287" s="177">
        <f>P224/RES_summary!P$19</f>
        <v>12.615772609749655</v>
      </c>
      <c r="Q287" s="177">
        <f>Q224/RES_summary!Q$19</f>
        <v>13.239894119739089</v>
      </c>
    </row>
    <row r="288" spans="1:17" ht="12" customHeight="1" x14ac:dyDescent="0.25">
      <c r="A288" s="148" t="s">
        <v>59</v>
      </c>
      <c r="B288" s="177">
        <f>B225/RES_summary!B$19</f>
        <v>4.8714345489268434</v>
      </c>
      <c r="C288" s="177">
        <f>C225/RES_summary!C$19</f>
        <v>4.9311944426977368</v>
      </c>
      <c r="D288" s="177">
        <f>D225/RES_summary!D$19</f>
        <v>4.8862067247848291</v>
      </c>
      <c r="E288" s="177">
        <f>E225/RES_summary!E$19</f>
        <v>4.8812866331046871</v>
      </c>
      <c r="F288" s="177">
        <f>F225/RES_summary!F$19</f>
        <v>4.9091195197795416</v>
      </c>
      <c r="G288" s="177">
        <f>G225/RES_summary!G$19</f>
        <v>4.8788956545143298</v>
      </c>
      <c r="H288" s="177">
        <f>H225/RES_summary!H$19</f>
        <v>4.847465185987339</v>
      </c>
      <c r="I288" s="177">
        <f>I225/RES_summary!I$19</f>
        <v>4.8105059817902207</v>
      </c>
      <c r="J288" s="177">
        <f>J225/RES_summary!J$19</f>
        <v>4.856765986243551</v>
      </c>
      <c r="K288" s="177">
        <f>K225/RES_summary!K$19</f>
        <v>4.8264095060973631</v>
      </c>
      <c r="L288" s="177">
        <f>L225/RES_summary!L$19</f>
        <v>4.9179045445381231</v>
      </c>
      <c r="M288" s="177">
        <f>M225/RES_summary!M$19</f>
        <v>4.8540680313756939</v>
      </c>
      <c r="N288" s="177">
        <f>N225/RES_summary!N$19</f>
        <v>4.8812790073039647</v>
      </c>
      <c r="O288" s="177">
        <f>O225/RES_summary!O$19</f>
        <v>4.8922337409042314</v>
      </c>
      <c r="P288" s="177">
        <f>P225/RES_summary!P$19</f>
        <v>4.8605301292183585</v>
      </c>
      <c r="Q288" s="177">
        <f>Q225/RES_summary!Q$19</f>
        <v>4.7867596468179503</v>
      </c>
    </row>
    <row r="289" spans="1:17" ht="12" customHeight="1" x14ac:dyDescent="0.25">
      <c r="A289" s="158" t="s">
        <v>62</v>
      </c>
      <c r="B289" s="178">
        <f>B226/RES_summary!B$19</f>
        <v>5.8306260282877274</v>
      </c>
      <c r="C289" s="178">
        <f>C226/RES_summary!C$19</f>
        <v>5.9029715156263025</v>
      </c>
      <c r="D289" s="178">
        <f>D226/RES_summary!D$19</f>
        <v>6.1801958290805281</v>
      </c>
      <c r="E289" s="178">
        <f>E226/RES_summary!E$19</f>
        <v>6.6590555063651768</v>
      </c>
      <c r="F289" s="178">
        <f>F226/RES_summary!F$19</f>
        <v>6.7591894858176369</v>
      </c>
      <c r="G289" s="178">
        <f>G226/RES_summary!G$19</f>
        <v>7.0101087330609735</v>
      </c>
      <c r="H289" s="178">
        <f>H226/RES_summary!H$19</f>
        <v>6.6571498679794061</v>
      </c>
      <c r="I289" s="178">
        <f>I226/RES_summary!I$19</f>
        <v>6.5915430481847617</v>
      </c>
      <c r="J289" s="178">
        <f>J226/RES_summary!J$19</f>
        <v>5.8577799248920428</v>
      </c>
      <c r="K289" s="178">
        <f>K226/RES_summary!K$19</f>
        <v>5.9874740291496007</v>
      </c>
      <c r="L289" s="178">
        <f>L226/RES_summary!L$19</f>
        <v>5.7947592437166966</v>
      </c>
      <c r="M289" s="178">
        <f>M226/RES_summary!M$19</f>
        <v>5.7646354055990852</v>
      </c>
      <c r="N289" s="178">
        <f>N226/RES_summary!N$19</f>
        <v>6.1842533358599541</v>
      </c>
      <c r="O289" s="178">
        <f>O226/RES_summary!O$19</f>
        <v>6.3803194590534114</v>
      </c>
      <c r="P289" s="178">
        <f>P226/RES_summary!P$19</f>
        <v>6.5732233390490871</v>
      </c>
      <c r="Q289" s="178">
        <f>Q226/RES_summary!Q$19</f>
        <v>7.1829000731734762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5.066847057490226</v>
      </c>
      <c r="C291" s="177">
        <f>C228/RES_summary!C$19</f>
        <v>5.0708975869532091</v>
      </c>
      <c r="D291" s="177">
        <f>D228/RES_summary!D$19</f>
        <v>5.0317208175469226</v>
      </c>
      <c r="E291" s="177">
        <f>E228/RES_summary!E$19</f>
        <v>5.3251031811723095</v>
      </c>
      <c r="F291" s="177">
        <f>F228/RES_summary!F$19</f>
        <v>5.2827751129875908</v>
      </c>
      <c r="G291" s="177">
        <f>G228/RES_summary!G$19</f>
        <v>5.2272546153950952</v>
      </c>
      <c r="H291" s="177">
        <f>H228/RES_summary!H$19</f>
        <v>5.2211963356721389</v>
      </c>
      <c r="I291" s="177">
        <f>I228/RES_summary!I$19</f>
        <v>5.1992283611284886</v>
      </c>
      <c r="J291" s="177">
        <f>J228/RES_summary!J$19</f>
        <v>5.1444776801513186</v>
      </c>
      <c r="K291" s="177">
        <f>K228/RES_summary!K$19</f>
        <v>5.2261066135152632</v>
      </c>
      <c r="L291" s="177">
        <f>L228/RES_summary!L$19</f>
        <v>5.2823722468438241</v>
      </c>
      <c r="M291" s="177">
        <f>M228/RES_summary!M$19</f>
        <v>5.2333479600759834</v>
      </c>
      <c r="N291" s="177">
        <f>N228/RES_summary!N$19</f>
        <v>5.2089417035396153</v>
      </c>
      <c r="O291" s="177">
        <f>O228/RES_summary!O$19</f>
        <v>5.1752515003010622</v>
      </c>
      <c r="P291" s="177">
        <f>P228/RES_summary!P$19</f>
        <v>5.0894313017930983</v>
      </c>
      <c r="Q291" s="177">
        <f>Q228/RES_summary!Q$19</f>
        <v>5.1910429922542942</v>
      </c>
    </row>
    <row r="292" spans="1:17" ht="12" customHeight="1" x14ac:dyDescent="0.25">
      <c r="A292" s="29" t="s">
        <v>140</v>
      </c>
      <c r="B292" s="176">
        <f>B229/RES_summary!B$19</f>
        <v>5.9211024331090529</v>
      </c>
      <c r="C292" s="176">
        <f>C229/RES_summary!C$19</f>
        <v>6.0022153134514076</v>
      </c>
      <c r="D292" s="176">
        <f>D229/RES_summary!D$19</f>
        <v>6.4182358752188806</v>
      </c>
      <c r="E292" s="176">
        <f>E229/RES_summary!E$19</f>
        <v>6.7805052963005421</v>
      </c>
      <c r="F292" s="176">
        <f>F229/RES_summary!F$19</f>
        <v>6.9204344306272141</v>
      </c>
      <c r="G292" s="176">
        <f>G229/RES_summary!G$19</f>
        <v>7.1703205700961155</v>
      </c>
      <c r="H292" s="176">
        <f>H229/RES_summary!H$19</f>
        <v>6.7658188599634421</v>
      </c>
      <c r="I292" s="176">
        <f>I229/RES_summary!I$19</f>
        <v>6.7448952686645072</v>
      </c>
      <c r="J292" s="176">
        <f>J229/RES_summary!J$19</f>
        <v>6.0603967888656136</v>
      </c>
      <c r="K292" s="176">
        <f>K229/RES_summary!K$19</f>
        <v>6.09407574547369</v>
      </c>
      <c r="L292" s="176">
        <f>L229/RES_summary!L$19</f>
        <v>5.8248055636598446</v>
      </c>
      <c r="M292" s="176">
        <f>M229/RES_summary!M$19</f>
        <v>5.8793799416612869</v>
      </c>
      <c r="N292" s="176">
        <f>N229/RES_summary!N$19</f>
        <v>6.3725563180667084</v>
      </c>
      <c r="O292" s="176">
        <f>O229/RES_summary!O$19</f>
        <v>6.5898663758018365</v>
      </c>
      <c r="P292" s="176">
        <f>P229/RES_summary!P$19</f>
        <v>6.9079188675054084</v>
      </c>
      <c r="Q292" s="176">
        <f>Q229/RES_summary!Q$19</f>
        <v>7.5654936561220598</v>
      </c>
    </row>
    <row r="294" spans="1:17" ht="12" customHeight="1" x14ac:dyDescent="0.25">
      <c r="A294" s="152" t="s">
        <v>195</v>
      </c>
      <c r="B294" s="184">
        <f>B231/RES_summary!B$19</f>
        <v>64.11939206811131</v>
      </c>
      <c r="C294" s="184">
        <f>C231/RES_summary!C$19</f>
        <v>70.152480244307853</v>
      </c>
      <c r="D294" s="184">
        <f>D231/RES_summary!D$19</f>
        <v>63.464802053766817</v>
      </c>
      <c r="E294" s="184">
        <f>E231/RES_summary!E$19</f>
        <v>65.073918394993086</v>
      </c>
      <c r="F294" s="184">
        <f>F231/RES_summary!F$19</f>
        <v>66.426391267326707</v>
      </c>
      <c r="G294" s="184">
        <f>G231/RES_summary!G$19</f>
        <v>63.281829157860876</v>
      </c>
      <c r="H294" s="184">
        <f>H231/RES_summary!H$19</f>
        <v>57.569394409742507</v>
      </c>
      <c r="I294" s="184">
        <f>I231/RES_summary!I$19</f>
        <v>46.709252888757234</v>
      </c>
      <c r="J294" s="184">
        <f>J231/RES_summary!J$19</f>
        <v>55.206702737143281</v>
      </c>
      <c r="K294" s="184">
        <f>K231/RES_summary!K$19</f>
        <v>49.175386783467737</v>
      </c>
      <c r="L294" s="184">
        <f>L231/RES_summary!L$19</f>
        <v>54.103867196730157</v>
      </c>
      <c r="M294" s="184">
        <f>M231/RES_summary!M$19</f>
        <v>46.205053093961418</v>
      </c>
      <c r="N294" s="184">
        <f>N231/RES_summary!N$19</f>
        <v>46.682528852554888</v>
      </c>
      <c r="O294" s="184">
        <f>O231/RES_summary!O$19</f>
        <v>52.941059010741284</v>
      </c>
      <c r="P294" s="184">
        <f>P231/RES_summary!P$19</f>
        <v>40.779125321776981</v>
      </c>
      <c r="Q294" s="184">
        <f>Q231/RES_summary!Q$19</f>
        <v>46.546514391570504</v>
      </c>
    </row>
    <row r="295" spans="1:17" ht="12" customHeight="1" x14ac:dyDescent="0.25">
      <c r="A295" s="158" t="s">
        <v>65</v>
      </c>
      <c r="B295" s="178">
        <f>B232/RES_summary!B$19</f>
        <v>61.652211878758244</v>
      </c>
      <c r="C295" s="178">
        <f>C232/RES_summary!C$19</f>
        <v>67.699986374166187</v>
      </c>
      <c r="D295" s="178">
        <f>D232/RES_summary!D$19</f>
        <v>60.911809104089045</v>
      </c>
      <c r="E295" s="178">
        <f>E232/RES_summary!E$19</f>
        <v>62.790047328653564</v>
      </c>
      <c r="F295" s="178">
        <f>F232/RES_summary!F$19</f>
        <v>64.13013223569358</v>
      </c>
      <c r="G295" s="178">
        <f>G232/RES_summary!G$19</f>
        <v>61.084277653919209</v>
      </c>
      <c r="H295" s="178">
        <f>H232/RES_summary!H$19</f>
        <v>55.452961264921477</v>
      </c>
      <c r="I295" s="178">
        <f>I232/RES_summary!I$19</f>
        <v>44.573496220072748</v>
      </c>
      <c r="J295" s="178">
        <f>J232/RES_summary!J$19</f>
        <v>52.789691897311428</v>
      </c>
      <c r="K295" s="178">
        <f>K232/RES_summary!K$19</f>
        <v>47.062672009235037</v>
      </c>
      <c r="L295" s="178">
        <f>L232/RES_summary!L$19</f>
        <v>52.164266228874553</v>
      </c>
      <c r="M295" s="178">
        <f>M232/RES_summary!M$19</f>
        <v>44.01256518543881</v>
      </c>
      <c r="N295" s="178">
        <f>N232/RES_summary!N$19</f>
        <v>44.550641722269589</v>
      </c>
      <c r="O295" s="178">
        <f>O232/RES_summary!O$19</f>
        <v>50.875851337631751</v>
      </c>
      <c r="P295" s="178">
        <f>P232/RES_summary!P$19</f>
        <v>38.674707265367161</v>
      </c>
      <c r="Q295" s="178">
        <f>Q232/RES_summary!Q$19</f>
        <v>44.545641273839529</v>
      </c>
    </row>
    <row r="296" spans="1:17" ht="12" customHeight="1" x14ac:dyDescent="0.25">
      <c r="A296" s="23" t="s">
        <v>58</v>
      </c>
      <c r="B296" s="177">
        <f>B233/RES_summary!B$19</f>
        <v>61.652211878758244</v>
      </c>
      <c r="C296" s="177">
        <f>C233/RES_summary!C$19</f>
        <v>67.699986374166187</v>
      </c>
      <c r="D296" s="177">
        <f>D233/RES_summary!D$19</f>
        <v>60.911809104089045</v>
      </c>
      <c r="E296" s="177">
        <f>E233/RES_summary!E$19</f>
        <v>62.790047328653564</v>
      </c>
      <c r="F296" s="177">
        <f>F233/RES_summary!F$19</f>
        <v>64.13013223569358</v>
      </c>
      <c r="G296" s="177">
        <f>G233/RES_summary!G$19</f>
        <v>61.084277653919209</v>
      </c>
      <c r="H296" s="177">
        <f>H233/RES_summary!H$19</f>
        <v>55.452961264921477</v>
      </c>
      <c r="I296" s="177">
        <f>I233/RES_summary!I$19</f>
        <v>44.573496220072748</v>
      </c>
      <c r="J296" s="177">
        <f>J233/RES_summary!J$19</f>
        <v>52.789691897311428</v>
      </c>
      <c r="K296" s="177">
        <f>K233/RES_summary!K$19</f>
        <v>47.062672009235037</v>
      </c>
      <c r="L296" s="177">
        <f>L233/RES_summary!L$19</f>
        <v>52.164266228874553</v>
      </c>
      <c r="M296" s="177">
        <f>M233/RES_summary!M$19</f>
        <v>44.01256518543881</v>
      </c>
      <c r="N296" s="177">
        <f>N233/RES_summary!N$19</f>
        <v>44.550641722269589</v>
      </c>
      <c r="O296" s="177">
        <f>O233/RES_summary!O$19</f>
        <v>50.875851337631751</v>
      </c>
      <c r="P296" s="177">
        <f>P233/RES_summary!P$19</f>
        <v>38.674707265367161</v>
      </c>
      <c r="Q296" s="177">
        <f>Q233/RES_summary!Q$19</f>
        <v>44.545641273839529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2.1750600107259364</v>
      </c>
      <c r="C300" s="178">
        <f>C237/RES_summary!C$19</f>
        <v>2.1612894123489768</v>
      </c>
      <c r="D300" s="178">
        <f>D237/RES_summary!D$19</f>
        <v>2.1027709299451254</v>
      </c>
      <c r="E300" s="178">
        <f>E237/RES_summary!E$19</f>
        <v>2.0607655553642021</v>
      </c>
      <c r="F300" s="178">
        <f>F237/RES_summary!F$19</f>
        <v>2.0351099467766489</v>
      </c>
      <c r="G300" s="178">
        <f>G237/RES_summary!G$19</f>
        <v>1.9811581975819466</v>
      </c>
      <c r="H300" s="178">
        <f>H237/RES_summary!H$19</f>
        <v>1.9323894420417742</v>
      </c>
      <c r="I300" s="178">
        <f>I237/RES_summary!I$19</f>
        <v>1.8793560495547605</v>
      </c>
      <c r="J300" s="178">
        <f>J237/RES_summary!J$19</f>
        <v>1.859559485846807</v>
      </c>
      <c r="K300" s="178">
        <f>K237/RES_summary!K$19</f>
        <v>1.8010208004257229</v>
      </c>
      <c r="L300" s="178">
        <f>L237/RES_summary!L$19</f>
        <v>1.7975107573951208</v>
      </c>
      <c r="M300" s="178">
        <f>M237/RES_summary!M$19</f>
        <v>1.7460451730345961</v>
      </c>
      <c r="N300" s="178">
        <f>N237/RES_summary!N$19</f>
        <v>1.7277740496334786</v>
      </c>
      <c r="O300" s="178">
        <f>O237/RES_summary!O$19</f>
        <v>1.6981324917627421</v>
      </c>
      <c r="P300" s="178">
        <f>P237/RES_summary!P$19</f>
        <v>1.6570574337275532</v>
      </c>
      <c r="Q300" s="178">
        <f>Q237/RES_summary!Q$19</f>
        <v>1.6022972605427261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6.0216871766452824</v>
      </c>
      <c r="C302" s="183">
        <f>C239/RES_summary!C$19</f>
        <v>6.0506120085009005</v>
      </c>
      <c r="D302" s="183">
        <f>D239/RES_summary!D$19</f>
        <v>5.9501554148024027</v>
      </c>
      <c r="E302" s="183">
        <f>E239/RES_summary!E$19</f>
        <v>5.8992174420986396</v>
      </c>
      <c r="F302" s="183">
        <f>F239/RES_summary!F$19</f>
        <v>5.8887970538197916</v>
      </c>
      <c r="G302" s="183">
        <f>G239/RES_summary!G$19</f>
        <v>5.7931503246735252</v>
      </c>
      <c r="H302" s="183">
        <f>H239/RES_summary!H$19</f>
        <v>5.7155510370157181</v>
      </c>
      <c r="I302" s="183">
        <f>I239/RES_summary!I$19</f>
        <v>5.6291401693871874</v>
      </c>
      <c r="J302" s="183">
        <f>J239/RES_summary!J$19</f>
        <v>5.6392013318963174</v>
      </c>
      <c r="K302" s="183">
        <f>K239/RES_summary!K$19</f>
        <v>5.5576924743600857</v>
      </c>
      <c r="L302" s="183">
        <f>L239/RES_summary!L$19</f>
        <v>5.6196803977467376</v>
      </c>
      <c r="M302" s="183">
        <f>M239/RES_summary!M$19</f>
        <v>5.5360141934525586</v>
      </c>
      <c r="N302" s="183">
        <f>N239/RES_summary!N$19</f>
        <v>5.5487182716290819</v>
      </c>
      <c r="O302" s="183">
        <f>O239/RES_summary!O$19</f>
        <v>5.541047573597357</v>
      </c>
      <c r="P302" s="183">
        <f>P239/RES_summary!P$19</f>
        <v>5.4838656877788514</v>
      </c>
      <c r="Q302" s="183">
        <f>Q239/RES_summary!Q$19</f>
        <v>5.3786262608466382</v>
      </c>
    </row>
    <row r="303" spans="1:17" ht="12" customHeight="1" x14ac:dyDescent="0.25">
      <c r="A303" s="167" t="s">
        <v>143</v>
      </c>
      <c r="B303" s="183">
        <f>B240/RES_summary!B$19</f>
        <v>3.9140966648198394</v>
      </c>
      <c r="C303" s="183">
        <f>C240/RES_summary!C$19</f>
        <v>3.9328978055258808</v>
      </c>
      <c r="D303" s="183">
        <f>D240/RES_summary!D$19</f>
        <v>3.8676010196218003</v>
      </c>
      <c r="E303" s="183">
        <f>E240/RES_summary!E$19</f>
        <v>3.8344913373643164</v>
      </c>
      <c r="F303" s="183">
        <f>F240/RES_summary!F$19</f>
        <v>3.8277180849827821</v>
      </c>
      <c r="G303" s="183">
        <f>G240/RES_summary!G$19</f>
        <v>3.7655477110379083</v>
      </c>
      <c r="H303" s="183">
        <f>H240/RES_summary!H$19</f>
        <v>3.7151081740602283</v>
      </c>
      <c r="I303" s="183">
        <f>I240/RES_summary!I$19</f>
        <v>3.6589411101016984</v>
      </c>
      <c r="J303" s="183">
        <f>J240/RES_summary!J$19</f>
        <v>3.6654808657327309</v>
      </c>
      <c r="K303" s="183">
        <f>K240/RES_summary!K$19</f>
        <v>3.6125001083340815</v>
      </c>
      <c r="L303" s="183">
        <f>L240/RES_summary!L$19</f>
        <v>3.6527922585353547</v>
      </c>
      <c r="M303" s="183">
        <f>M240/RES_summary!M$19</f>
        <v>3.5984092257441285</v>
      </c>
      <c r="N303" s="183">
        <f>N240/RES_summary!N$19</f>
        <v>3.6066668765588821</v>
      </c>
      <c r="O303" s="183">
        <f>O240/RES_summary!O$19</f>
        <v>3.6016809228382538</v>
      </c>
      <c r="P303" s="183">
        <f>P240/RES_summary!P$19</f>
        <v>3.5645126970562235</v>
      </c>
      <c r="Q303" s="183">
        <f>Q240/RES_summary!Q$19</f>
        <v>3.4961070695502836</v>
      </c>
    </row>
    <row r="304" spans="1:17" ht="12" customHeight="1" x14ac:dyDescent="0.25">
      <c r="A304" s="166" t="s">
        <v>57</v>
      </c>
      <c r="B304" s="182">
        <f>B241/RES_summary!B$19</f>
        <v>3.9140966648198394</v>
      </c>
      <c r="C304" s="182">
        <f>C241/RES_summary!C$19</f>
        <v>3.9328978055258808</v>
      </c>
      <c r="D304" s="182">
        <f>D241/RES_summary!D$19</f>
        <v>3.8676010196218003</v>
      </c>
      <c r="E304" s="182">
        <f>E241/RES_summary!E$19</f>
        <v>3.8344913373643164</v>
      </c>
      <c r="F304" s="182">
        <f>F241/RES_summary!F$19</f>
        <v>3.8277180849827821</v>
      </c>
      <c r="G304" s="182">
        <f>G241/RES_summary!G$19</f>
        <v>3.7655477110379083</v>
      </c>
      <c r="H304" s="182">
        <f>H241/RES_summary!H$19</f>
        <v>3.7151081740602283</v>
      </c>
      <c r="I304" s="182">
        <f>I241/RES_summary!I$19</f>
        <v>3.6589411101016984</v>
      </c>
      <c r="J304" s="182">
        <f>J241/RES_summary!J$19</f>
        <v>3.6654808657327309</v>
      </c>
      <c r="K304" s="182">
        <f>K241/RES_summary!K$19</f>
        <v>3.6125001083340815</v>
      </c>
      <c r="L304" s="182">
        <f>L241/RES_summary!L$19</f>
        <v>3.6527922585353547</v>
      </c>
      <c r="M304" s="182">
        <f>M241/RES_summary!M$19</f>
        <v>3.5984092257441285</v>
      </c>
      <c r="N304" s="182">
        <f>N241/RES_summary!N$19</f>
        <v>3.6066668765588821</v>
      </c>
      <c r="O304" s="182">
        <f>O241/RES_summary!O$19</f>
        <v>3.6016809228382538</v>
      </c>
      <c r="P304" s="182">
        <f>P241/RES_summary!P$19</f>
        <v>3.5645126970562235</v>
      </c>
      <c r="Q304" s="182">
        <f>Q241/RES_summary!Q$19</f>
        <v>3.4961070695502836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0.29212017862712364</v>
      </c>
      <c r="C310" s="178">
        <f>C247/RES_summary!C$19</f>
        <v>0.29120445779268878</v>
      </c>
      <c r="D310" s="178">
        <f>D247/RES_summary!D$19</f>
        <v>0.45022201973263581</v>
      </c>
      <c r="E310" s="178">
        <f>E247/RES_summary!E$19</f>
        <v>0.22310551097532094</v>
      </c>
      <c r="F310" s="178">
        <f>F247/RES_summary!F$19</f>
        <v>0.26114908485647281</v>
      </c>
      <c r="G310" s="178">
        <f>G247/RES_summary!G$19</f>
        <v>0.21639330635972417</v>
      </c>
      <c r="H310" s="178">
        <f>H247/RES_summary!H$19</f>
        <v>0.18404370277925297</v>
      </c>
      <c r="I310" s="178">
        <f>I247/RES_summary!I$19</f>
        <v>0.25640061912972822</v>
      </c>
      <c r="J310" s="178">
        <f>J247/RES_summary!J$19</f>
        <v>0.55745135398504098</v>
      </c>
      <c r="K310" s="178">
        <f>K247/RES_summary!K$19</f>
        <v>0.31169397380696917</v>
      </c>
      <c r="L310" s="178">
        <f>L247/RES_summary!L$19</f>
        <v>0.14209021046047907</v>
      </c>
      <c r="M310" s="178">
        <f>M247/RES_summary!M$19</f>
        <v>0.44644273548801611</v>
      </c>
      <c r="N310" s="178">
        <f>N247/RES_summary!N$19</f>
        <v>0.40411308065181817</v>
      </c>
      <c r="O310" s="178">
        <f>O247/RES_summary!O$19</f>
        <v>0.36707518134679334</v>
      </c>
      <c r="P310" s="178">
        <f>P247/RES_summary!P$19</f>
        <v>0.44736062268227</v>
      </c>
      <c r="Q310" s="178">
        <f>Q247/RES_summary!Q$19</f>
        <v>0.39857585718825328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2.7581249875230847</v>
      </c>
      <c r="C312" s="177">
        <f>C249/RES_summary!C$19</f>
        <v>2.7327034990696877</v>
      </c>
      <c r="D312" s="177">
        <f>D249/RES_summary!D$19</f>
        <v>2.6224142524823795</v>
      </c>
      <c r="E312" s="177">
        <f>E249/RES_summary!E$19</f>
        <v>2.6736006109442636</v>
      </c>
      <c r="F312" s="177">
        <f>F249/RES_summary!F$19</f>
        <v>2.652320248633659</v>
      </c>
      <c r="G312" s="177">
        <f>G249/RES_summary!G$19</f>
        <v>2.6244407042192166</v>
      </c>
      <c r="H312" s="177">
        <f>H249/RES_summary!H$19</f>
        <v>2.6159996846990889</v>
      </c>
      <c r="I312" s="177">
        <f>I249/RES_summary!I$19</f>
        <v>2.5843117942521636</v>
      </c>
      <c r="J312" s="177">
        <f>J249/RES_summary!J$19</f>
        <v>2.5199301641553342</v>
      </c>
      <c r="K312" s="177">
        <f>K249/RES_summary!K$19</f>
        <v>2.5378648413071532</v>
      </c>
      <c r="L312" s="177">
        <f>L249/RES_summary!L$19</f>
        <v>2.5651881592488786</v>
      </c>
      <c r="M312" s="177">
        <f>M249/RES_summary!M$19</f>
        <v>2.5135513634857869</v>
      </c>
      <c r="N312" s="177">
        <f>N249/RES_summary!N$19</f>
        <v>2.4972089186124182</v>
      </c>
      <c r="O312" s="177">
        <f>O249/RES_summary!O$19</f>
        <v>2.4780608563367017</v>
      </c>
      <c r="P312" s="177">
        <f>P249/RES_summary!P$19</f>
        <v>2.4306262276318145</v>
      </c>
      <c r="Q312" s="177">
        <f>Q249/RES_summary!Q$19</f>
        <v>2.473639786136963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6.5229790732346782</v>
      </c>
      <c r="D317" s="168">
        <f t="shared" ref="D317:Q317" si="74">SUM(D318,D321,D323,D333)</f>
        <v>5.7119166107167549</v>
      </c>
      <c r="E317" s="168">
        <f t="shared" si="74"/>
        <v>0</v>
      </c>
      <c r="F317" s="168">
        <f t="shared" si="74"/>
        <v>0</v>
      </c>
      <c r="G317" s="168">
        <f t="shared" si="74"/>
        <v>9.782031388504036</v>
      </c>
      <c r="H317" s="168">
        <f t="shared" si="74"/>
        <v>9.795089972134166</v>
      </c>
      <c r="I317" s="168">
        <f t="shared" si="74"/>
        <v>6.1973754855414356</v>
      </c>
      <c r="J317" s="168">
        <f t="shared" si="74"/>
        <v>18.259365059142542</v>
      </c>
      <c r="K317" s="168">
        <f t="shared" si="74"/>
        <v>11.989094021394104</v>
      </c>
      <c r="L317" s="168">
        <f t="shared" si="74"/>
        <v>0</v>
      </c>
      <c r="M317" s="168">
        <f t="shared" si="74"/>
        <v>2.1255164998163094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5.6514973996503048</v>
      </c>
      <c r="D318" s="157">
        <f t="shared" ref="D318:Q318" si="75">SUM(D319:D320)</f>
        <v>4.7737695153957507</v>
      </c>
      <c r="E318" s="157">
        <f t="shared" si="75"/>
        <v>0</v>
      </c>
      <c r="F318" s="157">
        <f t="shared" si="75"/>
        <v>0</v>
      </c>
      <c r="G318" s="157">
        <f t="shared" si="75"/>
        <v>8.149541555729872</v>
      </c>
      <c r="H318" s="157">
        <f t="shared" si="75"/>
        <v>8.16142973383017</v>
      </c>
      <c r="I318" s="157">
        <f t="shared" si="75"/>
        <v>4.975639848480844</v>
      </c>
      <c r="J318" s="157">
        <f t="shared" si="75"/>
        <v>15.232733966268023</v>
      </c>
      <c r="K318" s="157">
        <f t="shared" si="75"/>
        <v>9.8325693068918749</v>
      </c>
      <c r="L318" s="157">
        <f t="shared" si="75"/>
        <v>0</v>
      </c>
      <c r="M318" s="157">
        <f t="shared" si="75"/>
        <v>1.7505369111443922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5.6136701987030246</v>
      </c>
      <c r="D319" s="156">
        <f>RES_hhdet_in_fec!D$5</f>
        <v>4.718715268627542</v>
      </c>
      <c r="E319" s="156">
        <f>RES_hhdet_in_fec!E$5</f>
        <v>0</v>
      </c>
      <c r="F319" s="156">
        <f>RES_hhdet_in_fec!F$5</f>
        <v>0</v>
      </c>
      <c r="G319" s="156">
        <f>RES_hhdet_in_fec!G$5</f>
        <v>8.0598344629498548</v>
      </c>
      <c r="H319" s="156">
        <f>RES_hhdet_in_fec!H$5</f>
        <v>8.0946798298867346</v>
      </c>
      <c r="I319" s="156">
        <f>RES_hhdet_in_fec!I$5</f>
        <v>4.9329012294387216</v>
      </c>
      <c r="J319" s="156">
        <f>RES_hhdet_in_fec!J$5</f>
        <v>15.177309440284743</v>
      </c>
      <c r="K319" s="156">
        <f>RES_hhdet_in_fec!K$5</f>
        <v>9.7913612450355991</v>
      </c>
      <c r="L319" s="156">
        <f>RES_hhdet_in_fec!L$5</f>
        <v>0</v>
      </c>
      <c r="M319" s="156">
        <f>RES_hhdet_in_fec!M$5</f>
        <v>1.7459920313443349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3.782720094728062E-2</v>
      </c>
      <c r="D320" s="156">
        <f>RES_hhdet_in_fec!D$6</f>
        <v>5.505424676820829E-2</v>
      </c>
      <c r="E320" s="156">
        <f>RES_hhdet_in_fec!E$6</f>
        <v>0</v>
      </c>
      <c r="F320" s="156">
        <f>RES_hhdet_in_fec!F$6</f>
        <v>0</v>
      </c>
      <c r="G320" s="156">
        <f>RES_hhdet_in_fec!G$6</f>
        <v>8.9707092780017997E-2</v>
      </c>
      <c r="H320" s="156">
        <f>RES_hhdet_in_fec!H$6</f>
        <v>6.6749903943435066E-2</v>
      </c>
      <c r="I320" s="156">
        <f>RES_hhdet_in_fec!I$6</f>
        <v>4.2738619042122498E-2</v>
      </c>
      <c r="J320" s="156">
        <f>RES_hhdet_in_fec!J$6</f>
        <v>5.5424525983281049E-2</v>
      </c>
      <c r="K320" s="156">
        <f>RES_hhdet_in_fec!K$6</f>
        <v>4.1208061856275319E-2</v>
      </c>
      <c r="L320" s="156">
        <f>RES_hhdet_in_fec!L$6</f>
        <v>0</v>
      </c>
      <c r="M320" s="156">
        <f>RES_hhdet_in_fec!M$6</f>
        <v>4.5448798000572929E-3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5.7900305617425681E-3</v>
      </c>
      <c r="D321" s="157">
        <f t="shared" ref="D321:Q321" si="76">D322</f>
        <v>4.9611655147504359E-3</v>
      </c>
      <c r="E321" s="157">
        <f t="shared" si="76"/>
        <v>0</v>
      </c>
      <c r="F321" s="157">
        <f t="shared" si="76"/>
        <v>0</v>
      </c>
      <c r="G321" s="157">
        <f t="shared" si="76"/>
        <v>3.6255898781439653E-3</v>
      </c>
      <c r="H321" s="157">
        <f t="shared" si="76"/>
        <v>3.8079017506192393E-3</v>
      </c>
      <c r="I321" s="157">
        <f t="shared" si="76"/>
        <v>3.3890434570870249E-3</v>
      </c>
      <c r="J321" s="157">
        <f t="shared" si="76"/>
        <v>1.1773268582353136E-2</v>
      </c>
      <c r="K321" s="157">
        <f t="shared" si="76"/>
        <v>1.6668028563390648E-2</v>
      </c>
      <c r="L321" s="157">
        <f t="shared" si="76"/>
        <v>0</v>
      </c>
      <c r="M321" s="157">
        <f t="shared" si="76"/>
        <v>7.1670504701944063E-3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5.7900305617425681E-3</v>
      </c>
      <c r="D322" s="156">
        <f>RES_hhdet_in_fec!D$8</f>
        <v>4.9611655147504359E-3</v>
      </c>
      <c r="E322" s="156">
        <f>RES_hhdet_in_fec!E$8</f>
        <v>0</v>
      </c>
      <c r="F322" s="156">
        <f>RES_hhdet_in_fec!F$8</f>
        <v>0</v>
      </c>
      <c r="G322" s="156">
        <f>RES_hhdet_in_fec!G$8</f>
        <v>3.6255898781439653E-3</v>
      </c>
      <c r="H322" s="156">
        <f>RES_hhdet_in_fec!H$8</f>
        <v>3.8079017506192393E-3</v>
      </c>
      <c r="I322" s="156">
        <f>RES_hhdet_in_fec!I$8</f>
        <v>3.3890434570870249E-3</v>
      </c>
      <c r="J322" s="156">
        <f>RES_hhdet_in_fec!J$8</f>
        <v>1.1773268582353136E-2</v>
      </c>
      <c r="K322" s="156">
        <f>RES_hhdet_in_fec!K$8</f>
        <v>1.6668028563390648E-2</v>
      </c>
      <c r="L322" s="156">
        <f>RES_hhdet_in_fec!L$8</f>
        <v>0</v>
      </c>
      <c r="M322" s="156">
        <f>RES_hhdet_in_fec!M$8</f>
        <v>7.1670504701944063E-3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0.66316987552419271</v>
      </c>
      <c r="D323" s="157">
        <f t="shared" ref="D323:Q323" si="77">SUM(D324:D326,D329:D330)</f>
        <v>0.72409724881321369</v>
      </c>
      <c r="E323" s="157">
        <f t="shared" si="77"/>
        <v>0</v>
      </c>
      <c r="F323" s="157">
        <f t="shared" si="77"/>
        <v>0</v>
      </c>
      <c r="G323" s="157">
        <f t="shared" si="77"/>
        <v>1.2386464560866164</v>
      </c>
      <c r="H323" s="157">
        <f t="shared" si="77"/>
        <v>1.209928865375979</v>
      </c>
      <c r="I323" s="157">
        <f t="shared" si="77"/>
        <v>0.91152768658200212</v>
      </c>
      <c r="J323" s="157">
        <f t="shared" si="77"/>
        <v>2.2999212448993749</v>
      </c>
      <c r="K323" s="157">
        <f t="shared" si="77"/>
        <v>1.6147415842603332</v>
      </c>
      <c r="L323" s="157">
        <f t="shared" si="77"/>
        <v>0</v>
      </c>
      <c r="M323" s="157">
        <f t="shared" si="77"/>
        <v>0.27289116254140389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0.61963507598901324</v>
      </c>
      <c r="D329" s="162">
        <f>RES_hhdet_in_fec!D$15</f>
        <v>0.69987060077840579</v>
      </c>
      <c r="E329" s="162">
        <f>RES_hhdet_in_fec!E$15</f>
        <v>0</v>
      </c>
      <c r="F329" s="162">
        <f>RES_hhdet_in_fec!F$15</f>
        <v>0</v>
      </c>
      <c r="G329" s="162">
        <f>RES_hhdet_in_fec!G$15</f>
        <v>1.2261486548119969</v>
      </c>
      <c r="H329" s="162">
        <f>RES_hhdet_in_fec!H$15</f>
        <v>1.167886664067268</v>
      </c>
      <c r="I329" s="162">
        <f>RES_hhdet_in_fec!I$15</f>
        <v>0.84468894206285183</v>
      </c>
      <c r="J329" s="162">
        <f>RES_hhdet_in_fec!J$15</f>
        <v>2.1748843434579186</v>
      </c>
      <c r="K329" s="162">
        <f>RES_hhdet_in_fec!K$15</f>
        <v>1.3154857517638472</v>
      </c>
      <c r="L329" s="162">
        <f>RES_hhdet_in_fec!L$15</f>
        <v>0</v>
      </c>
      <c r="M329" s="162">
        <f>RES_hhdet_in_fec!M$15</f>
        <v>0.18607394934308449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4.3534799535179469E-2</v>
      </c>
      <c r="D330" s="160">
        <f t="shared" ref="D330:Q330" si="79">SUM(D331:D332)</f>
        <v>2.4226648034807896E-2</v>
      </c>
      <c r="E330" s="160">
        <f t="shared" si="79"/>
        <v>0</v>
      </c>
      <c r="F330" s="160">
        <f t="shared" si="79"/>
        <v>0</v>
      </c>
      <c r="G330" s="160">
        <f t="shared" si="79"/>
        <v>1.2497801274619537E-2</v>
      </c>
      <c r="H330" s="160">
        <f t="shared" si="79"/>
        <v>4.2042201308710905E-2</v>
      </c>
      <c r="I330" s="160">
        <f t="shared" si="79"/>
        <v>6.6838744519150256E-2</v>
      </c>
      <c r="J330" s="160">
        <f t="shared" si="79"/>
        <v>0.12503690144145643</v>
      </c>
      <c r="K330" s="160">
        <f t="shared" si="79"/>
        <v>0.29925583249648607</v>
      </c>
      <c r="L330" s="160">
        <f t="shared" si="79"/>
        <v>0</v>
      </c>
      <c r="M330" s="160">
        <f t="shared" si="79"/>
        <v>8.6817213198319407E-2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3.3421971489445493E-2</v>
      </c>
      <c r="D331" s="156">
        <f>RES_hhdet_in_fec!D$17</f>
        <v>1.9125578578061839E-2</v>
      </c>
      <c r="E331" s="156">
        <f>RES_hhdet_in_fec!E$17</f>
        <v>0</v>
      </c>
      <c r="F331" s="156">
        <f>RES_hhdet_in_fec!F$17</f>
        <v>0</v>
      </c>
      <c r="G331" s="156">
        <f>RES_hhdet_in_fec!G$17</f>
        <v>9.8882629548655739E-3</v>
      </c>
      <c r="H331" s="156">
        <f>RES_hhdet_in_fec!H$17</f>
        <v>3.2359561416618263E-2</v>
      </c>
      <c r="I331" s="156">
        <f>RES_hhdet_in_fec!I$17</f>
        <v>5.1423839522716584E-2</v>
      </c>
      <c r="J331" s="156">
        <f>RES_hhdet_in_fec!J$17</f>
        <v>9.5039281691767355E-2</v>
      </c>
      <c r="K331" s="156">
        <f>RES_hhdet_in_fec!K$17</f>
        <v>0.22639245894370741</v>
      </c>
      <c r="L331" s="156">
        <f>RES_hhdet_in_fec!L$17</f>
        <v>0</v>
      </c>
      <c r="M331" s="156">
        <f>RES_hhdet_in_fec!M$17</f>
        <v>6.4084944863331689E-2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1.0112828045733976E-2</v>
      </c>
      <c r="D332" s="156">
        <f>RES_hhdet_in_fec!D$18</f>
        <v>5.1010694567460591E-3</v>
      </c>
      <c r="E332" s="156">
        <f>RES_hhdet_in_fec!E$18</f>
        <v>0</v>
      </c>
      <c r="F332" s="156">
        <f>RES_hhdet_in_fec!F$18</f>
        <v>0</v>
      </c>
      <c r="G332" s="156">
        <f>RES_hhdet_in_fec!G$18</f>
        <v>2.6095383197539631E-3</v>
      </c>
      <c r="H332" s="156">
        <f>RES_hhdet_in_fec!H$18</f>
        <v>9.6826398920926444E-3</v>
      </c>
      <c r="I332" s="156">
        <f>RES_hhdet_in_fec!I$18</f>
        <v>1.5414904996433674E-2</v>
      </c>
      <c r="J332" s="156">
        <f>RES_hhdet_in_fec!J$18</f>
        <v>2.9997619749689071E-2</v>
      </c>
      <c r="K332" s="156">
        <f>RES_hhdet_in_fec!K$18</f>
        <v>7.2863373552778679E-2</v>
      </c>
      <c r="L332" s="156">
        <f>RES_hhdet_in_fec!L$18</f>
        <v>0</v>
      </c>
      <c r="M332" s="156">
        <f>RES_hhdet_in_fec!M$18</f>
        <v>2.2732268334987722E-2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0.20252176749843842</v>
      </c>
      <c r="D333" s="157">
        <f t="shared" ref="D333:Q333" si="80">SUM(D334:D336)</f>
        <v>0.2090886809930402</v>
      </c>
      <c r="E333" s="157">
        <f t="shared" si="80"/>
        <v>0</v>
      </c>
      <c r="F333" s="157">
        <f t="shared" si="80"/>
        <v>0</v>
      </c>
      <c r="G333" s="157">
        <f t="shared" si="80"/>
        <v>0.39021778680940372</v>
      </c>
      <c r="H333" s="157">
        <f t="shared" si="80"/>
        <v>0.41992347117739759</v>
      </c>
      <c r="I333" s="157">
        <f t="shared" si="80"/>
        <v>0.306818907021502</v>
      </c>
      <c r="J333" s="157">
        <f t="shared" si="80"/>
        <v>0.71493657939278987</v>
      </c>
      <c r="K333" s="157">
        <f t="shared" si="80"/>
        <v>0.52511510167850461</v>
      </c>
      <c r="L333" s="157">
        <f t="shared" si="80"/>
        <v>0</v>
      </c>
      <c r="M333" s="157">
        <f t="shared" si="80"/>
        <v>9.4921375660319163E-2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4.945038001232846E-2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0.20252176749843842</v>
      </c>
      <c r="D336" s="57">
        <f>RES_hhdet_in_fec!D$22</f>
        <v>0.2090886809930402</v>
      </c>
      <c r="E336" s="57">
        <f>RES_hhdet_in_fec!E$22</f>
        <v>0</v>
      </c>
      <c r="F336" s="57">
        <f>RES_hhdet_in_fec!F$22</f>
        <v>0</v>
      </c>
      <c r="G336" s="57">
        <f>RES_hhdet_in_fec!G$22</f>
        <v>0.39021778680940372</v>
      </c>
      <c r="H336" s="57">
        <f>RES_hhdet_in_fec!H$22</f>
        <v>0.3704730911650691</v>
      </c>
      <c r="I336" s="57">
        <f>RES_hhdet_in_fec!I$22</f>
        <v>0.306818907021502</v>
      </c>
      <c r="J336" s="57">
        <f>RES_hhdet_in_fec!J$22</f>
        <v>0.71493657939278987</v>
      </c>
      <c r="K336" s="57">
        <f>RES_hhdet_in_fec!K$22</f>
        <v>0.52511510167850461</v>
      </c>
      <c r="L336" s="57">
        <f>RES_hhdet_in_fec!L$22</f>
        <v>0</v>
      </c>
      <c r="M336" s="57">
        <f>RES_hhdet_in_fec!M$22</f>
        <v>9.4921375660319163E-2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3.5557602718508958</v>
      </c>
      <c r="D338" s="168">
        <f t="shared" ref="D338:Q338" si="81">SUM(D339,D342,D344,D354)</f>
        <v>3.1804357210385241</v>
      </c>
      <c r="E338" s="168">
        <f t="shared" si="81"/>
        <v>0</v>
      </c>
      <c r="F338" s="168">
        <f t="shared" si="81"/>
        <v>0</v>
      </c>
      <c r="G338" s="168">
        <f t="shared" si="81"/>
        <v>5.5442777961280312</v>
      </c>
      <c r="H338" s="168">
        <f t="shared" si="81"/>
        <v>5.5522852091416164</v>
      </c>
      <c r="I338" s="168">
        <f t="shared" si="81"/>
        <v>3.5896016583395123</v>
      </c>
      <c r="J338" s="168">
        <f t="shared" si="81"/>
        <v>10.464635657488289</v>
      </c>
      <c r="K338" s="168">
        <f t="shared" si="81"/>
        <v>6.9752910646219926</v>
      </c>
      <c r="L338" s="168">
        <f t="shared" si="81"/>
        <v>0</v>
      </c>
      <c r="M338" s="168">
        <f t="shared" si="81"/>
        <v>1.2623514187875793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2.9043658385477094</v>
      </c>
      <c r="D339" s="157">
        <f t="shared" ref="D339:Q339" si="82">SUM(D340:D341)</f>
        <v>2.4790586938659067</v>
      </c>
      <c r="E339" s="157">
        <f t="shared" si="82"/>
        <v>0</v>
      </c>
      <c r="F339" s="157">
        <f t="shared" si="82"/>
        <v>0</v>
      </c>
      <c r="G339" s="157">
        <f t="shared" si="82"/>
        <v>4.3052597187713371</v>
      </c>
      <c r="H339" s="157">
        <f t="shared" si="82"/>
        <v>4.3201068137509324</v>
      </c>
      <c r="I339" s="157">
        <f t="shared" si="82"/>
        <v>2.6473377645857932</v>
      </c>
      <c r="J339" s="157">
        <f t="shared" si="82"/>
        <v>8.1204704485841095</v>
      </c>
      <c r="K339" s="157">
        <f t="shared" si="82"/>
        <v>5.2685823557959779</v>
      </c>
      <c r="L339" s="157">
        <f t="shared" si="82"/>
        <v>0</v>
      </c>
      <c r="M339" s="157">
        <f t="shared" si="82"/>
        <v>0.94640831953383753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2.8657870388173396</v>
      </c>
      <c r="D340" s="156">
        <f>RES_hhdet_in_tes!D$5</f>
        <v>2.4226994379982072</v>
      </c>
      <c r="E340" s="156">
        <f>RES_hhdet_in_tes!E$5</f>
        <v>0</v>
      </c>
      <c r="F340" s="156">
        <f>RES_hhdet_in_tes!F$5</f>
        <v>0</v>
      </c>
      <c r="G340" s="156">
        <f>RES_hhdet_in_tes!G$5</f>
        <v>4.2126777720687221</v>
      </c>
      <c r="H340" s="156">
        <f>RES_hhdet_in_tes!H$5</f>
        <v>4.2514974074642558</v>
      </c>
      <c r="I340" s="156">
        <f>RES_hhdet_in_tes!I$5</f>
        <v>2.6034931456361279</v>
      </c>
      <c r="J340" s="156">
        <f>RES_hhdet_in_tes!J$5</f>
        <v>8.0638998226366976</v>
      </c>
      <c r="K340" s="156">
        <f>RES_hhdet_in_tes!K$5</f>
        <v>5.2266598268597519</v>
      </c>
      <c r="L340" s="156">
        <f>RES_hhdet_in_tes!L$5</f>
        <v>0</v>
      </c>
      <c r="M340" s="156">
        <f>RES_hhdet_in_tes!M$5</f>
        <v>0.9417849567329003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3.8578799730369789E-2</v>
      </c>
      <c r="D341" s="156">
        <f>RES_hhdet_in_tes!D$6</f>
        <v>5.635925586769959E-2</v>
      </c>
      <c r="E341" s="156">
        <f>RES_hhdet_in_tes!E$6</f>
        <v>0</v>
      </c>
      <c r="F341" s="156">
        <f>RES_hhdet_in_tes!F$6</f>
        <v>0</v>
      </c>
      <c r="G341" s="156">
        <f>RES_hhdet_in_tes!G$6</f>
        <v>9.2581946702615131E-2</v>
      </c>
      <c r="H341" s="156">
        <f>RES_hhdet_in_tes!H$6</f>
        <v>6.8609406286676528E-2</v>
      </c>
      <c r="I341" s="156">
        <f>RES_hhdet_in_tes!I$6</f>
        <v>4.3844618949665508E-2</v>
      </c>
      <c r="J341" s="156">
        <f>RES_hhdet_in_tes!J$6</f>
        <v>5.6570625947411378E-2</v>
      </c>
      <c r="K341" s="156">
        <f>RES_hhdet_in_tes!K$6</f>
        <v>4.1922528936226361E-2</v>
      </c>
      <c r="L341" s="156">
        <f>RES_hhdet_in_tes!L$6</f>
        <v>0</v>
      </c>
      <c r="M341" s="156">
        <f>RES_hhdet_in_tes!M$6</f>
        <v>4.6233628009372781E-3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1.0962501522222796E-2</v>
      </c>
      <c r="D342" s="157">
        <f t="shared" ref="D342:Q342" si="83">D343</f>
        <v>9.7278165662249561E-3</v>
      </c>
      <c r="E342" s="157">
        <f t="shared" si="83"/>
        <v>0</v>
      </c>
      <c r="F342" s="157">
        <f t="shared" si="83"/>
        <v>0</v>
      </c>
      <c r="G342" s="157">
        <f t="shared" si="83"/>
        <v>8.0285123992882117E-3</v>
      </c>
      <c r="H342" s="157">
        <f t="shared" si="83"/>
        <v>8.817860025377957E-3</v>
      </c>
      <c r="I342" s="157">
        <f t="shared" si="83"/>
        <v>8.2713548961718935E-3</v>
      </c>
      <c r="J342" s="157">
        <f t="shared" si="83"/>
        <v>3.0995489699206513E-2</v>
      </c>
      <c r="K342" s="157">
        <f t="shared" si="83"/>
        <v>4.8518654684218211E-2</v>
      </c>
      <c r="L342" s="157">
        <f t="shared" si="83"/>
        <v>0</v>
      </c>
      <c r="M342" s="157">
        <f t="shared" si="83"/>
        <v>2.5182680686693829E-2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1.0962501522222796E-2</v>
      </c>
      <c r="D343" s="156">
        <f>RES_hhdet_in_tes!D$8</f>
        <v>9.7278165662249561E-3</v>
      </c>
      <c r="E343" s="156">
        <f>RES_hhdet_in_tes!E$8</f>
        <v>0</v>
      </c>
      <c r="F343" s="156">
        <f>RES_hhdet_in_tes!F$8</f>
        <v>0</v>
      </c>
      <c r="G343" s="156">
        <f>RES_hhdet_in_tes!G$8</f>
        <v>8.0285123992882117E-3</v>
      </c>
      <c r="H343" s="156">
        <f>RES_hhdet_in_tes!H$8</f>
        <v>8.817860025377957E-3</v>
      </c>
      <c r="I343" s="156">
        <f>RES_hhdet_in_tes!I$8</f>
        <v>8.2713548961718935E-3</v>
      </c>
      <c r="J343" s="156">
        <f>RES_hhdet_in_tes!J$8</f>
        <v>3.0995489699206513E-2</v>
      </c>
      <c r="K343" s="156">
        <f>RES_hhdet_in_tes!K$8</f>
        <v>4.8518654684218211E-2</v>
      </c>
      <c r="L343" s="156">
        <f>RES_hhdet_in_tes!L$8</f>
        <v>0</v>
      </c>
      <c r="M343" s="156">
        <f>RES_hhdet_in_tes!M$8</f>
        <v>2.5182680686693829E-2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0.47250095517175994</v>
      </c>
      <c r="D344" s="157">
        <f t="shared" ref="D344:Q344" si="84">SUM(D345:D347,D350:D351)</f>
        <v>0.51782971651639553</v>
      </c>
      <c r="E344" s="157">
        <f t="shared" si="84"/>
        <v>0</v>
      </c>
      <c r="F344" s="157">
        <f t="shared" si="84"/>
        <v>0</v>
      </c>
      <c r="G344" s="157">
        <f t="shared" si="84"/>
        <v>0.90316051014080434</v>
      </c>
      <c r="H344" s="157">
        <f t="shared" si="84"/>
        <v>0.88757118013566205</v>
      </c>
      <c r="I344" s="157">
        <f t="shared" si="84"/>
        <v>0.67412284865723948</v>
      </c>
      <c r="J344" s="157">
        <f t="shared" si="84"/>
        <v>1.7063405473093802</v>
      </c>
      <c r="K344" s="157">
        <f t="shared" si="84"/>
        <v>1.2131996680046699</v>
      </c>
      <c r="L344" s="157">
        <f t="shared" si="84"/>
        <v>0</v>
      </c>
      <c r="M344" s="157">
        <f t="shared" si="84"/>
        <v>0.20990263621534883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0.43868369297940818</v>
      </c>
      <c r="D350" s="162">
        <f>RES_hhdet_in_tes!D$15</f>
        <v>0.49917197646281569</v>
      </c>
      <c r="E350" s="162">
        <f>RES_hhdet_in_tes!E$15</f>
        <v>0</v>
      </c>
      <c r="F350" s="162">
        <f>RES_hhdet_in_tes!F$15</f>
        <v>0</v>
      </c>
      <c r="G350" s="162">
        <f>RES_hhdet_in_tes!G$15</f>
        <v>0.89341031783660974</v>
      </c>
      <c r="H350" s="162">
        <f>RES_hhdet_in_tes!H$15</f>
        <v>0.85420853341486469</v>
      </c>
      <c r="I350" s="162">
        <f>RES_hhdet_in_tes!I$15</f>
        <v>0.6208856610338499</v>
      </c>
      <c r="J350" s="162">
        <f>RES_hhdet_in_tes!J$15</f>
        <v>1.6061542806388687</v>
      </c>
      <c r="K350" s="162">
        <f>RES_hhdet_in_tes!K$15</f>
        <v>0.97257957228038106</v>
      </c>
      <c r="L350" s="162">
        <f>RES_hhdet_in_tes!L$15</f>
        <v>0</v>
      </c>
      <c r="M350" s="162">
        <f>RES_hhdet_in_tes!M$15</f>
        <v>0.13884119079738547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3.3817262192351746E-2</v>
      </c>
      <c r="D351" s="160">
        <f t="shared" ref="D351:Q351" si="86">SUM(D352:D353)</f>
        <v>1.8657740053579862E-2</v>
      </c>
      <c r="E351" s="160">
        <f t="shared" si="86"/>
        <v>0</v>
      </c>
      <c r="F351" s="160">
        <f t="shared" si="86"/>
        <v>0</v>
      </c>
      <c r="G351" s="160">
        <f t="shared" si="86"/>
        <v>9.7501923041945632E-3</v>
      </c>
      <c r="H351" s="160">
        <f t="shared" si="86"/>
        <v>3.3362646720797307E-2</v>
      </c>
      <c r="I351" s="160">
        <f t="shared" si="86"/>
        <v>5.3237187623389554E-2</v>
      </c>
      <c r="J351" s="160">
        <f t="shared" si="86"/>
        <v>0.10018626667051148</v>
      </c>
      <c r="K351" s="160">
        <f t="shared" si="86"/>
        <v>0.24062009572428894</v>
      </c>
      <c r="L351" s="160">
        <f t="shared" si="86"/>
        <v>0</v>
      </c>
      <c r="M351" s="160">
        <f t="shared" si="86"/>
        <v>7.1061445417963359E-2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2.3566919475859375E-2</v>
      </c>
      <c r="D352" s="156">
        <f>RES_hhdet_in_tes!D$17</f>
        <v>1.3528669491769344E-2</v>
      </c>
      <c r="E352" s="156">
        <f>RES_hhdet_in_tes!E$17</f>
        <v>0</v>
      </c>
      <c r="F352" s="156">
        <f>RES_hhdet_in_tes!F$17</f>
        <v>0</v>
      </c>
      <c r="G352" s="156">
        <f>RES_hhdet_in_tes!G$17</f>
        <v>7.112197017290935E-3</v>
      </c>
      <c r="H352" s="156">
        <f>RES_hhdet_in_tes!H$17</f>
        <v>2.3560977576175604E-2</v>
      </c>
      <c r="I352" s="156">
        <f>RES_hhdet_in_tes!I$17</f>
        <v>3.7678132982384961E-2</v>
      </c>
      <c r="J352" s="156">
        <f>RES_hhdet_in_tes!J$17</f>
        <v>7.0015667754153341E-2</v>
      </c>
      <c r="K352" s="156">
        <f>RES_hhdet_in_tes!K$17</f>
        <v>0.16751956968031811</v>
      </c>
      <c r="L352" s="156">
        <f>RES_hhdet_in_tes!L$17</f>
        <v>0</v>
      </c>
      <c r="M352" s="156">
        <f>RES_hhdet_in_tes!M$17</f>
        <v>4.8019237927070767E-2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1.025034271649237E-2</v>
      </c>
      <c r="D353" s="156">
        <f>RES_hhdet_in_tes!D$18</f>
        <v>5.129070561810516E-3</v>
      </c>
      <c r="E353" s="156">
        <f>RES_hhdet_in_tes!E$18</f>
        <v>0</v>
      </c>
      <c r="F353" s="156">
        <f>RES_hhdet_in_tes!F$18</f>
        <v>0</v>
      </c>
      <c r="G353" s="156">
        <f>RES_hhdet_in_tes!G$18</f>
        <v>2.6379952869036273E-3</v>
      </c>
      <c r="H353" s="156">
        <f>RES_hhdet_in_tes!H$18</f>
        <v>9.801669144621699E-3</v>
      </c>
      <c r="I353" s="156">
        <f>RES_hhdet_in_tes!I$18</f>
        <v>1.5559054641004591E-2</v>
      </c>
      <c r="J353" s="156">
        <f>RES_hhdet_in_tes!J$18</f>
        <v>3.0170598916358132E-2</v>
      </c>
      <c r="K353" s="156">
        <f>RES_hhdet_in_tes!K$18</f>
        <v>7.3100526043970826E-2</v>
      </c>
      <c r="L353" s="156">
        <f>RES_hhdet_in_tes!L$18</f>
        <v>0</v>
      </c>
      <c r="M353" s="156">
        <f>RES_hhdet_in_tes!M$18</f>
        <v>2.3042207490892593E-2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0.16793097660920361</v>
      </c>
      <c r="D354" s="157">
        <f t="shared" ref="D354:Q354" si="87">SUM(D355:D357)</f>
        <v>0.17381949408999675</v>
      </c>
      <c r="E354" s="157">
        <f t="shared" si="87"/>
        <v>0</v>
      </c>
      <c r="F354" s="157">
        <f t="shared" si="87"/>
        <v>0</v>
      </c>
      <c r="G354" s="157">
        <f t="shared" si="87"/>
        <v>0.32782905481660213</v>
      </c>
      <c r="H354" s="157">
        <f t="shared" si="87"/>
        <v>0.3357893552296437</v>
      </c>
      <c r="I354" s="157">
        <f t="shared" si="87"/>
        <v>0.25986969020030809</v>
      </c>
      <c r="J354" s="157">
        <f t="shared" si="87"/>
        <v>0.60682917189559216</v>
      </c>
      <c r="K354" s="157">
        <f t="shared" si="87"/>
        <v>0.44499038613712616</v>
      </c>
      <c r="L354" s="157">
        <f t="shared" si="87"/>
        <v>0</v>
      </c>
      <c r="M354" s="157">
        <f t="shared" si="87"/>
        <v>8.0857782351699242E-2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2.3434199924880224E-2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0.16793097660920361</v>
      </c>
      <c r="D357" s="57">
        <f>RES_hhdet_in_tes!D$22</f>
        <v>0.17381949408999675</v>
      </c>
      <c r="E357" s="57">
        <f>RES_hhdet_in_tes!E$22</f>
        <v>0</v>
      </c>
      <c r="F357" s="57">
        <f>RES_hhdet_in_tes!F$22</f>
        <v>0</v>
      </c>
      <c r="G357" s="57">
        <f>RES_hhdet_in_tes!G$22</f>
        <v>0.32782905481660213</v>
      </c>
      <c r="H357" s="57">
        <f>RES_hhdet_in_tes!H$22</f>
        <v>0.31235515530476349</v>
      </c>
      <c r="I357" s="57">
        <f>RES_hhdet_in_tes!I$22</f>
        <v>0.25986969020030809</v>
      </c>
      <c r="J357" s="57">
        <f>RES_hhdet_in_tes!J$22</f>
        <v>0.60682917189559216</v>
      </c>
      <c r="K357" s="57">
        <f>RES_hhdet_in_tes!K$22</f>
        <v>0.44499038613712616</v>
      </c>
      <c r="L357" s="57">
        <f>RES_hhdet_in_tes!L$22</f>
        <v>0</v>
      </c>
      <c r="M357" s="57">
        <f>RES_hhdet_in_tes!M$22</f>
        <v>8.0857782351699242E-2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0.54511293565865004</v>
      </c>
      <c r="D359" s="175">
        <f t="shared" si="88"/>
        <v>0.55680709957693686</v>
      </c>
      <c r="E359" s="175" t="str">
        <f t="shared" si="88"/>
        <v/>
      </c>
      <c r="F359" s="175" t="str">
        <f t="shared" si="88"/>
        <v/>
      </c>
      <c r="G359" s="175">
        <f t="shared" si="88"/>
        <v>0.56678184478570937</v>
      </c>
      <c r="H359" s="175">
        <f t="shared" si="88"/>
        <v>0.56684371710083203</v>
      </c>
      <c r="I359" s="175">
        <f t="shared" si="88"/>
        <v>0.57921319544282956</v>
      </c>
      <c r="J359" s="175">
        <f t="shared" si="88"/>
        <v>0.57311059960700006</v>
      </c>
      <c r="K359" s="175">
        <f t="shared" si="88"/>
        <v>0.58180301632257103</v>
      </c>
      <c r="L359" s="175" t="str">
        <f t="shared" si="88"/>
        <v/>
      </c>
      <c r="M359" s="175">
        <f t="shared" si="88"/>
        <v>0.59390337308445906</v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>
        <f t="shared" si="88"/>
        <v>0.5139108510830106</v>
      </c>
      <c r="D360" s="169">
        <f t="shared" si="88"/>
        <v>0.5193084177756726</v>
      </c>
      <c r="E360" s="169" t="str">
        <f t="shared" si="88"/>
        <v/>
      </c>
      <c r="F360" s="169" t="str">
        <f t="shared" si="88"/>
        <v/>
      </c>
      <c r="G360" s="169">
        <f t="shared" si="88"/>
        <v>0.52828244255584489</v>
      </c>
      <c r="H360" s="169">
        <f t="shared" si="88"/>
        <v>0.52933210903520211</v>
      </c>
      <c r="I360" s="169">
        <f t="shared" si="88"/>
        <v>0.53205976421184809</v>
      </c>
      <c r="J360" s="169">
        <f t="shared" si="88"/>
        <v>0.53309343329742409</v>
      </c>
      <c r="K360" s="169">
        <f t="shared" si="88"/>
        <v>0.53582966886418049</v>
      </c>
      <c r="L360" s="169" t="str">
        <f t="shared" si="88"/>
        <v/>
      </c>
      <c r="M360" s="169">
        <f t="shared" si="88"/>
        <v>0.54063888256725456</v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>
        <f t="shared" si="88"/>
        <v>0.51050149677112266</v>
      </c>
      <c r="D361" s="73">
        <f t="shared" si="88"/>
        <v>0.51342352739644315</v>
      </c>
      <c r="E361" s="73" t="str">
        <f t="shared" si="88"/>
        <v/>
      </c>
      <c r="F361" s="73" t="str">
        <f t="shared" si="88"/>
        <v/>
      </c>
      <c r="G361" s="73">
        <f t="shared" si="88"/>
        <v>0.52267547074743581</v>
      </c>
      <c r="H361" s="73">
        <f t="shared" si="88"/>
        <v>0.52522119426726543</v>
      </c>
      <c r="I361" s="73">
        <f t="shared" si="88"/>
        <v>0.52778132473014472</v>
      </c>
      <c r="J361" s="73">
        <f t="shared" si="88"/>
        <v>0.53131286901437846</v>
      </c>
      <c r="K361" s="73">
        <f t="shared" si="88"/>
        <v>0.53380318589611475</v>
      </c>
      <c r="L361" s="73" t="str">
        <f t="shared" si="88"/>
        <v/>
      </c>
      <c r="M361" s="73">
        <f t="shared" si="88"/>
        <v>0.5393981987465134</v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>
        <f t="shared" si="88"/>
        <v>1.0198692677297658</v>
      </c>
      <c r="D362" s="73">
        <f t="shared" si="88"/>
        <v>1.0237040587438369</v>
      </c>
      <c r="E362" s="73" t="str">
        <f t="shared" si="88"/>
        <v/>
      </c>
      <c r="F362" s="73" t="str">
        <f t="shared" si="88"/>
        <v/>
      </c>
      <c r="G362" s="73">
        <f t="shared" si="88"/>
        <v>1.0320471195031025</v>
      </c>
      <c r="H362" s="73">
        <f t="shared" si="88"/>
        <v>1.0278577530960529</v>
      </c>
      <c r="I362" s="73">
        <f t="shared" si="88"/>
        <v>1.0258782322014885</v>
      </c>
      <c r="J362" s="73">
        <f t="shared" si="88"/>
        <v>1.0206785704306438</v>
      </c>
      <c r="K362" s="73">
        <f t="shared" si="88"/>
        <v>1.0173380413386814</v>
      </c>
      <c r="L362" s="73" t="str">
        <f t="shared" si="88"/>
        <v/>
      </c>
      <c r="M362" s="73">
        <f t="shared" si="88"/>
        <v>1.0172684436844723</v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>
        <f t="shared" si="88"/>
        <v>1.8933408736487776</v>
      </c>
      <c r="D363" s="169">
        <f t="shared" si="88"/>
        <v>1.9607925874076184</v>
      </c>
      <c r="E363" s="169" t="str">
        <f t="shared" si="88"/>
        <v/>
      </c>
      <c r="F363" s="169" t="str">
        <f t="shared" si="88"/>
        <v/>
      </c>
      <c r="G363" s="169">
        <f t="shared" si="88"/>
        <v>2.214401702654305</v>
      </c>
      <c r="H363" s="169">
        <f t="shared" si="88"/>
        <v>2.3156742486709381</v>
      </c>
      <c r="I363" s="169">
        <f t="shared" si="88"/>
        <v>2.4406163570653496</v>
      </c>
      <c r="J363" s="169">
        <f t="shared" si="88"/>
        <v>2.6327004673676959</v>
      </c>
      <c r="K363" s="169">
        <f t="shared" si="88"/>
        <v>2.9108814218607528</v>
      </c>
      <c r="L363" s="169" t="str">
        <f t="shared" si="88"/>
        <v/>
      </c>
      <c r="M363" s="169">
        <f t="shared" si="88"/>
        <v>3.5136742501564591</v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>
        <f t="shared" si="88"/>
        <v>1.8933408736487776</v>
      </c>
      <c r="D364" s="73">
        <f t="shared" si="88"/>
        <v>1.9607925874076184</v>
      </c>
      <c r="E364" s="73" t="str">
        <f t="shared" si="88"/>
        <v/>
      </c>
      <c r="F364" s="73" t="str">
        <f t="shared" si="88"/>
        <v/>
      </c>
      <c r="G364" s="73">
        <f t="shared" si="88"/>
        <v>2.214401702654305</v>
      </c>
      <c r="H364" s="73">
        <f t="shared" si="88"/>
        <v>2.3156742486709381</v>
      </c>
      <c r="I364" s="73">
        <f t="shared" si="88"/>
        <v>2.4406163570653496</v>
      </c>
      <c r="J364" s="73">
        <f t="shared" si="88"/>
        <v>2.6327004673676959</v>
      </c>
      <c r="K364" s="73">
        <f t="shared" si="88"/>
        <v>2.9108814218607528</v>
      </c>
      <c r="L364" s="73" t="str">
        <f t="shared" si="88"/>
        <v/>
      </c>
      <c r="M364" s="73">
        <f t="shared" si="88"/>
        <v>3.5136742501564591</v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>
        <f t="shared" si="88"/>
        <v>0.71248856832991492</v>
      </c>
      <c r="D365" s="169">
        <f t="shared" si="88"/>
        <v>0.71513835657449598</v>
      </c>
      <c r="E365" s="169" t="str">
        <f t="shared" si="88"/>
        <v/>
      </c>
      <c r="F365" s="169" t="str">
        <f t="shared" si="88"/>
        <v/>
      </c>
      <c r="G365" s="169">
        <f t="shared" si="88"/>
        <v>0.72915116795655521</v>
      </c>
      <c r="H365" s="169">
        <f t="shared" si="88"/>
        <v>0.73357302692324311</v>
      </c>
      <c r="I365" s="169">
        <f t="shared" si="88"/>
        <v>0.73955279535724183</v>
      </c>
      <c r="J365" s="169">
        <f t="shared" si="88"/>
        <v>0.74191259856988501</v>
      </c>
      <c r="K365" s="169">
        <f t="shared" si="88"/>
        <v>0.75132744448419087</v>
      </c>
      <c r="L365" s="169" t="str">
        <f t="shared" si="88"/>
        <v/>
      </c>
      <c r="M365" s="169">
        <f t="shared" si="88"/>
        <v>0.76918077617666258</v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0.70797104615037398</v>
      </c>
      <c r="D371" s="171">
        <f t="shared" si="88"/>
        <v>0.71323466924832923</v>
      </c>
      <c r="E371" s="171" t="str">
        <f t="shared" si="88"/>
        <v/>
      </c>
      <c r="F371" s="171" t="str">
        <f t="shared" si="88"/>
        <v/>
      </c>
      <c r="G371" s="171">
        <f t="shared" si="88"/>
        <v>0.72863132404903608</v>
      </c>
      <c r="H371" s="171">
        <f t="shared" si="88"/>
        <v>0.73141389459830664</v>
      </c>
      <c r="I371" s="171">
        <f t="shared" si="88"/>
        <v>0.73504651252750852</v>
      </c>
      <c r="J371" s="171">
        <f t="shared" si="88"/>
        <v>0.7385010083272715</v>
      </c>
      <c r="K371" s="171">
        <f t="shared" si="88"/>
        <v>0.73933113374760151</v>
      </c>
      <c r="L371" s="171" t="str">
        <f t="shared" si="88"/>
        <v/>
      </c>
      <c r="M371" s="171">
        <f t="shared" si="88"/>
        <v>0.74616135836075081</v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>
        <f t="shared" si="88"/>
        <v>0.77678690503730918</v>
      </c>
      <c r="D372" s="170">
        <f t="shared" si="88"/>
        <v>0.77013295552786143</v>
      </c>
      <c r="E372" s="170" t="str">
        <f t="shared" si="88"/>
        <v/>
      </c>
      <c r="F372" s="170" t="str">
        <f t="shared" si="88"/>
        <v/>
      </c>
      <c r="G372" s="170">
        <f t="shared" si="88"/>
        <v>0.78015261164339345</v>
      </c>
      <c r="H372" s="170">
        <f t="shared" si="88"/>
        <v>0.79355137652805907</v>
      </c>
      <c r="I372" s="170">
        <f t="shared" si="88"/>
        <v>0.79650190928012332</v>
      </c>
      <c r="J372" s="170">
        <f t="shared" si="88"/>
        <v>0.80125359406334717</v>
      </c>
      <c r="K372" s="170">
        <f t="shared" si="88"/>
        <v>0.80406150722931813</v>
      </c>
      <c r="L372" s="170" t="str">
        <f t="shared" si="88"/>
        <v/>
      </c>
      <c r="M372" s="170">
        <f t="shared" si="88"/>
        <v>0.81851792749480878</v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>
        <f t="shared" si="88"/>
        <v>0.70513253484468152</v>
      </c>
      <c r="D373" s="73">
        <f t="shared" si="88"/>
        <v>0.70736001196259346</v>
      </c>
      <c r="E373" s="73" t="str">
        <f t="shared" si="88"/>
        <v/>
      </c>
      <c r="F373" s="73" t="str">
        <f t="shared" si="88"/>
        <v/>
      </c>
      <c r="G373" s="73">
        <f t="shared" si="88"/>
        <v>0.71925646089249073</v>
      </c>
      <c r="H373" s="73">
        <f t="shared" si="88"/>
        <v>0.72809941002710432</v>
      </c>
      <c r="I373" s="73">
        <f t="shared" si="88"/>
        <v>0.73269777854180973</v>
      </c>
      <c r="J373" s="73">
        <f t="shared" si="88"/>
        <v>0.73670240881269566</v>
      </c>
      <c r="K373" s="73">
        <f t="shared" si="88"/>
        <v>0.73995207464914692</v>
      </c>
      <c r="L373" s="73" t="str">
        <f t="shared" si="88"/>
        <v/>
      </c>
      <c r="M373" s="73">
        <f t="shared" si="88"/>
        <v>0.7493060660265396</v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>
        <f t="shared" si="88"/>
        <v>1.0135980430139324</v>
      </c>
      <c r="D374" s="73">
        <f t="shared" si="88"/>
        <v>1.0054892616738291</v>
      </c>
      <c r="E374" s="73" t="str">
        <f t="shared" si="88"/>
        <v/>
      </c>
      <c r="F374" s="73" t="str">
        <f t="shared" si="88"/>
        <v/>
      </c>
      <c r="G374" s="73">
        <f t="shared" si="88"/>
        <v>1.0109049815188562</v>
      </c>
      <c r="H374" s="73">
        <f t="shared" si="88"/>
        <v>1.0122930578701228</v>
      </c>
      <c r="I374" s="73">
        <f t="shared" si="88"/>
        <v>1.0093513157949574</v>
      </c>
      <c r="J374" s="73">
        <f t="shared" si="88"/>
        <v>1.005766429740508</v>
      </c>
      <c r="K374" s="73">
        <f t="shared" si="88"/>
        <v>1.0032547558482228</v>
      </c>
      <c r="L374" s="73" t="str">
        <f t="shared" si="88"/>
        <v/>
      </c>
      <c r="M374" s="73">
        <f t="shared" si="88"/>
        <v>1.013634325943084</v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0.82919963954244313</v>
      </c>
      <c r="D375" s="169">
        <f t="shared" si="89"/>
        <v>0.83131948254904608</v>
      </c>
      <c r="E375" s="169" t="str">
        <f t="shared" si="89"/>
        <v/>
      </c>
      <c r="F375" s="169" t="str">
        <f t="shared" si="89"/>
        <v/>
      </c>
      <c r="G375" s="169">
        <f t="shared" si="89"/>
        <v>0.84011817476871065</v>
      </c>
      <c r="H375" s="169">
        <f t="shared" si="89"/>
        <v>0.79964416918193348</v>
      </c>
      <c r="I375" s="169">
        <f t="shared" si="89"/>
        <v>0.84698069204091231</v>
      </c>
      <c r="J375" s="169">
        <f t="shared" si="89"/>
        <v>0.8487874160963822</v>
      </c>
      <c r="K375" s="169">
        <f t="shared" si="89"/>
        <v>0.84741494715108412</v>
      </c>
      <c r="L375" s="169" t="str">
        <f t="shared" si="89"/>
        <v/>
      </c>
      <c r="M375" s="169">
        <f t="shared" si="89"/>
        <v>0.85183955446508508</v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>
        <f t="shared" si="89"/>
        <v>0.47389322223687363</v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0.82919963954244313</v>
      </c>
      <c r="D378" s="65">
        <f t="shared" si="89"/>
        <v>0.83131948254904608</v>
      </c>
      <c r="E378" s="65" t="str">
        <f t="shared" si="89"/>
        <v/>
      </c>
      <c r="F378" s="65" t="str">
        <f t="shared" si="89"/>
        <v/>
      </c>
      <c r="G378" s="65">
        <f t="shared" si="89"/>
        <v>0.84011817476871065</v>
      </c>
      <c r="H378" s="65">
        <f t="shared" si="89"/>
        <v>0.84312508183108392</v>
      </c>
      <c r="I378" s="65">
        <f t="shared" si="89"/>
        <v>0.84698069204091231</v>
      </c>
      <c r="J378" s="65">
        <f t="shared" si="89"/>
        <v>0.8487874160963822</v>
      </c>
      <c r="K378" s="65">
        <f t="shared" si="89"/>
        <v>0.84741494715108412</v>
      </c>
      <c r="L378" s="65" t="str">
        <f t="shared" si="89"/>
        <v/>
      </c>
      <c r="M378" s="65">
        <f t="shared" si="89"/>
        <v>0.85183955446508508</v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22.282470062711493</v>
      </c>
      <c r="D380" s="168">
        <f t="shared" ref="D380:Q380" si="90">SUM(D381,D384,D386,D396)</f>
        <v>19.457240588077763</v>
      </c>
      <c r="E380" s="168">
        <f t="shared" si="90"/>
        <v>0</v>
      </c>
      <c r="F380" s="168">
        <f t="shared" si="90"/>
        <v>0</v>
      </c>
      <c r="G380" s="168">
        <f t="shared" si="90"/>
        <v>33.288940135877581</v>
      </c>
      <c r="H380" s="168">
        <f t="shared" si="90"/>
        <v>33.51212198300523</v>
      </c>
      <c r="I380" s="168">
        <f t="shared" si="90"/>
        <v>20.355550973569382</v>
      </c>
      <c r="J380" s="168">
        <f t="shared" si="90"/>
        <v>62.598195957900579</v>
      </c>
      <c r="K380" s="168">
        <f t="shared" si="90"/>
        <v>40.45226895041322</v>
      </c>
      <c r="L380" s="168">
        <f t="shared" si="90"/>
        <v>0</v>
      </c>
      <c r="M380" s="168">
        <f t="shared" si="90"/>
        <v>7.224745843381001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22.282470062711493</v>
      </c>
      <c r="D381" s="157">
        <f t="shared" ref="D381:Q381" si="91">SUM(D382:D383)</f>
        <v>19.457240588077763</v>
      </c>
      <c r="E381" s="157">
        <f t="shared" si="91"/>
        <v>0</v>
      </c>
      <c r="F381" s="157">
        <f t="shared" si="91"/>
        <v>0</v>
      </c>
      <c r="G381" s="157">
        <f t="shared" si="91"/>
        <v>33.288940135877581</v>
      </c>
      <c r="H381" s="157">
        <f t="shared" si="91"/>
        <v>33.381480468001755</v>
      </c>
      <c r="I381" s="157">
        <f t="shared" si="91"/>
        <v>20.355550973569382</v>
      </c>
      <c r="J381" s="157">
        <f t="shared" si="91"/>
        <v>62.598195957900579</v>
      </c>
      <c r="K381" s="157">
        <f t="shared" si="91"/>
        <v>40.45226895041322</v>
      </c>
      <c r="L381" s="157">
        <f t="shared" si="91"/>
        <v>0</v>
      </c>
      <c r="M381" s="157">
        <f t="shared" si="91"/>
        <v>7.224745843381001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22.282470062711493</v>
      </c>
      <c r="D382" s="156">
        <f>RES_hhdet_in_emi!D$5</f>
        <v>19.457240588077763</v>
      </c>
      <c r="E382" s="156">
        <f>RES_hhdet_in_emi!E$5</f>
        <v>0</v>
      </c>
      <c r="F382" s="156">
        <f>RES_hhdet_in_emi!F$5</f>
        <v>0</v>
      </c>
      <c r="G382" s="156">
        <f>RES_hhdet_in_emi!G$5</f>
        <v>33.288940135877581</v>
      </c>
      <c r="H382" s="156">
        <f>RES_hhdet_in_emi!H$5</f>
        <v>33.381480468001755</v>
      </c>
      <c r="I382" s="156">
        <f>RES_hhdet_in_emi!I$5</f>
        <v>20.355550973569382</v>
      </c>
      <c r="J382" s="156">
        <f>RES_hhdet_in_emi!J$5</f>
        <v>62.598195957900579</v>
      </c>
      <c r="K382" s="156">
        <f>RES_hhdet_in_emi!K$5</f>
        <v>40.45226895041322</v>
      </c>
      <c r="L382" s="156">
        <f>RES_hhdet_in_emi!L$5</f>
        <v>0</v>
      </c>
      <c r="M382" s="156">
        <f>RES_hhdet_in_emi!M$5</f>
        <v>7.224745843381001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0.13064151500347423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0.13064151500347423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28280.659771979655</v>
      </c>
      <c r="D401" s="168">
        <f t="shared" ref="D401:Q401" si="97">SUM(D402,D405,D407,D417)</f>
        <v>25615.084057169395</v>
      </c>
      <c r="E401" s="168">
        <f t="shared" si="97"/>
        <v>0</v>
      </c>
      <c r="F401" s="168">
        <f t="shared" si="97"/>
        <v>0</v>
      </c>
      <c r="G401" s="168">
        <f t="shared" si="97"/>
        <v>26139.96806387536</v>
      </c>
      <c r="H401" s="168">
        <f t="shared" si="97"/>
        <v>23667.95302630954</v>
      </c>
      <c r="I401" s="168">
        <f t="shared" si="97"/>
        <v>19728.505126109209</v>
      </c>
      <c r="J401" s="168">
        <f t="shared" si="97"/>
        <v>22414.671529626492</v>
      </c>
      <c r="K401" s="168">
        <f t="shared" si="97"/>
        <v>20229.199379977399</v>
      </c>
      <c r="L401" s="168">
        <f t="shared" si="97"/>
        <v>0</v>
      </c>
      <c r="M401" s="168">
        <f t="shared" si="97"/>
        <v>19157.209070166708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24502.313033250452</v>
      </c>
      <c r="D402" s="157">
        <f t="shared" ref="D402:Q402" si="98">SUM(D403:D404)</f>
        <v>21407.964390970104</v>
      </c>
      <c r="E402" s="157">
        <f t="shared" si="98"/>
        <v>0</v>
      </c>
      <c r="F402" s="157">
        <f t="shared" si="98"/>
        <v>0</v>
      </c>
      <c r="G402" s="157">
        <f t="shared" si="98"/>
        <v>21777.55800828425</v>
      </c>
      <c r="H402" s="157">
        <f t="shared" si="98"/>
        <v>19720.526929037645</v>
      </c>
      <c r="I402" s="157">
        <f t="shared" si="98"/>
        <v>15839.27526828748</v>
      </c>
      <c r="J402" s="157">
        <f t="shared" si="98"/>
        <v>18699.266225641481</v>
      </c>
      <c r="K402" s="157">
        <f t="shared" si="98"/>
        <v>16590.49504254643</v>
      </c>
      <c r="L402" s="157">
        <f t="shared" si="98"/>
        <v>0</v>
      </c>
      <c r="M402" s="157">
        <f t="shared" si="98"/>
        <v>15777.53058832295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24338.3115566083</v>
      </c>
      <c r="D403" s="156">
        <f t="shared" si="99"/>
        <v>21161.073679010842</v>
      </c>
      <c r="E403" s="156">
        <f t="shared" si="99"/>
        <v>0</v>
      </c>
      <c r="F403" s="156">
        <f t="shared" si="99"/>
        <v>0</v>
      </c>
      <c r="G403" s="156">
        <f t="shared" si="99"/>
        <v>21537.838828571887</v>
      </c>
      <c r="H403" s="156">
        <f t="shared" si="99"/>
        <v>19559.238610549677</v>
      </c>
      <c r="I403" s="156">
        <f t="shared" si="99"/>
        <v>15703.222665565172</v>
      </c>
      <c r="J403" s="156">
        <f t="shared" si="99"/>
        <v>18631.228671182354</v>
      </c>
      <c r="K403" s="156">
        <f t="shared" si="99"/>
        <v>16520.9646762097</v>
      </c>
      <c r="L403" s="156">
        <f t="shared" si="99"/>
        <v>0</v>
      </c>
      <c r="M403" s="156">
        <f t="shared" si="99"/>
        <v>15736.567738805668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164.00147664215297</v>
      </c>
      <c r="D404" s="156">
        <f t="shared" si="99"/>
        <v>246.89071195926334</v>
      </c>
      <c r="E404" s="156">
        <f t="shared" si="99"/>
        <v>0</v>
      </c>
      <c r="F404" s="156">
        <f t="shared" si="99"/>
        <v>0</v>
      </c>
      <c r="G404" s="156">
        <f t="shared" si="99"/>
        <v>239.71917971236294</v>
      </c>
      <c r="H404" s="156">
        <f t="shared" si="99"/>
        <v>161.28831848796986</v>
      </c>
      <c r="I404" s="156">
        <f t="shared" si="99"/>
        <v>136.05260272230845</v>
      </c>
      <c r="J404" s="156">
        <f t="shared" si="99"/>
        <v>68.037554459127122</v>
      </c>
      <c r="K404" s="156">
        <f t="shared" si="99"/>
        <v>69.530366336730296</v>
      </c>
      <c r="L404" s="156">
        <f t="shared" si="99"/>
        <v>0</v>
      </c>
      <c r="M404" s="156">
        <f t="shared" si="99"/>
        <v>40.962849517281796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25.102929589011524</v>
      </c>
      <c r="D405" s="157">
        <f t="shared" ref="D405:Q405" si="100">D406</f>
        <v>22.248341553767165</v>
      </c>
      <c r="E405" s="157">
        <f t="shared" si="100"/>
        <v>0</v>
      </c>
      <c r="F405" s="157">
        <f t="shared" si="100"/>
        <v>0</v>
      </c>
      <c r="G405" s="157">
        <f t="shared" si="100"/>
        <v>9.6884583440174996</v>
      </c>
      <c r="H405" s="157">
        <f t="shared" si="100"/>
        <v>9.201062983479817</v>
      </c>
      <c r="I405" s="157">
        <f t="shared" si="100"/>
        <v>10.788560636955975</v>
      </c>
      <c r="J405" s="157">
        <f t="shared" si="100"/>
        <v>14.452525991388953</v>
      </c>
      <c r="K405" s="157">
        <f t="shared" si="100"/>
        <v>28.123966037658946</v>
      </c>
      <c r="L405" s="157">
        <f t="shared" si="100"/>
        <v>0</v>
      </c>
      <c r="M405" s="157">
        <f t="shared" si="100"/>
        <v>64.596386001151515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25.102929589011524</v>
      </c>
      <c r="D406" s="156">
        <f t="shared" si="99"/>
        <v>22.248341553767165</v>
      </c>
      <c r="E406" s="156">
        <f t="shared" si="99"/>
        <v>0</v>
      </c>
      <c r="F406" s="156">
        <f t="shared" si="99"/>
        <v>0</v>
      </c>
      <c r="G406" s="156">
        <f t="shared" si="99"/>
        <v>9.6884583440174996</v>
      </c>
      <c r="H406" s="156">
        <f t="shared" si="99"/>
        <v>9.201062983479817</v>
      </c>
      <c r="I406" s="156">
        <f t="shared" si="99"/>
        <v>10.788560636955975</v>
      </c>
      <c r="J406" s="156">
        <f t="shared" si="99"/>
        <v>14.452525991388953</v>
      </c>
      <c r="K406" s="156">
        <f t="shared" si="99"/>
        <v>28.123966037658946</v>
      </c>
      <c r="L406" s="156">
        <f t="shared" si="99"/>
        <v>0</v>
      </c>
      <c r="M406" s="156">
        <f t="shared" si="99"/>
        <v>64.596386001151515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2875.2018686801398</v>
      </c>
      <c r="D407" s="157">
        <f t="shared" ref="D407:Q407" si="101">IF(D323=0,0,D323/0.086*1000000/SUM(D$59:D$63))</f>
        <v>3247.213353765701</v>
      </c>
      <c r="E407" s="157">
        <f t="shared" si="101"/>
        <v>0</v>
      </c>
      <c r="F407" s="157">
        <f t="shared" si="101"/>
        <v>0</v>
      </c>
      <c r="G407" s="157">
        <f t="shared" si="101"/>
        <v>3309.9647219071267</v>
      </c>
      <c r="H407" s="157">
        <f t="shared" si="101"/>
        <v>2923.5606444006257</v>
      </c>
      <c r="I407" s="157">
        <f t="shared" si="101"/>
        <v>2901.7248800364405</v>
      </c>
      <c r="J407" s="157">
        <f t="shared" si="101"/>
        <v>2823.3171899160234</v>
      </c>
      <c r="K407" s="157">
        <f t="shared" si="101"/>
        <v>2724.5536148814472</v>
      </c>
      <c r="L407" s="157">
        <f t="shared" si="101"/>
        <v>0</v>
      </c>
      <c r="M407" s="157">
        <f t="shared" si="101"/>
        <v>2459.558914107849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2902.0711633242045</v>
      </c>
      <c r="D413" s="162">
        <f t="shared" ref="D413:Q413" si="106">IF(D329=0,0,D329/0.086*1000000/D$62)</f>
        <v>3265.1323962503452</v>
      </c>
      <c r="E413" s="162">
        <f t="shared" si="106"/>
        <v>0</v>
      </c>
      <c r="F413" s="162">
        <f t="shared" si="106"/>
        <v>0</v>
      </c>
      <c r="G413" s="162">
        <f t="shared" si="106"/>
        <v>3315.7963314815629</v>
      </c>
      <c r="H413" s="162">
        <f t="shared" si="106"/>
        <v>2939.325036481142</v>
      </c>
      <c r="I413" s="162">
        <f t="shared" si="106"/>
        <v>2935.3898641136593</v>
      </c>
      <c r="J413" s="162">
        <f t="shared" si="106"/>
        <v>2846.4102986882203</v>
      </c>
      <c r="K413" s="162">
        <f t="shared" si="106"/>
        <v>2800.4948807967753</v>
      </c>
      <c r="L413" s="162">
        <f t="shared" si="106"/>
        <v>0</v>
      </c>
      <c r="M413" s="162">
        <f t="shared" si="106"/>
        <v>2561.0809974881099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2540.4259616565691</v>
      </c>
      <c r="D414" s="160">
        <f t="shared" ref="D414:Q414" si="107">IF(D330=0,0,D330/0.086*1000000/D$63)</f>
        <v>2802.8499608854572</v>
      </c>
      <c r="E414" s="160">
        <f t="shared" si="107"/>
        <v>0</v>
      </c>
      <c r="F414" s="160">
        <f t="shared" si="107"/>
        <v>0</v>
      </c>
      <c r="G414" s="160">
        <f t="shared" si="107"/>
        <v>2822.8818995127394</v>
      </c>
      <c r="H414" s="160">
        <f t="shared" si="107"/>
        <v>2544.4706578791534</v>
      </c>
      <c r="I414" s="160">
        <f t="shared" si="107"/>
        <v>2534.3955951080002</v>
      </c>
      <c r="J414" s="160">
        <f t="shared" si="107"/>
        <v>2474.167288437874</v>
      </c>
      <c r="K414" s="160">
        <f t="shared" si="107"/>
        <v>2434.3698357676676</v>
      </c>
      <c r="L414" s="160">
        <f t="shared" si="107"/>
        <v>0</v>
      </c>
      <c r="M414" s="160">
        <f t="shared" si="107"/>
        <v>2266.9571530027829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1950.3028604259994</v>
      </c>
      <c r="D415" s="156">
        <f t="shared" si="108"/>
        <v>2212.6926965882026</v>
      </c>
      <c r="E415" s="156">
        <f t="shared" si="108"/>
        <v>0</v>
      </c>
      <c r="F415" s="156">
        <f t="shared" si="108"/>
        <v>0</v>
      </c>
      <c r="G415" s="156">
        <f t="shared" si="108"/>
        <v>2233.4647430823493</v>
      </c>
      <c r="H415" s="156">
        <f t="shared" si="108"/>
        <v>1958.4596420588371</v>
      </c>
      <c r="I415" s="156">
        <f t="shared" si="108"/>
        <v>1949.8922863904581</v>
      </c>
      <c r="J415" s="156">
        <f t="shared" si="108"/>
        <v>1880.5894833254463</v>
      </c>
      <c r="K415" s="156">
        <f t="shared" si="108"/>
        <v>1841.6448845798282</v>
      </c>
      <c r="L415" s="156">
        <f t="shared" si="108"/>
        <v>0</v>
      </c>
      <c r="M415" s="156">
        <f t="shared" si="108"/>
        <v>1673.3758065449051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590.12310123056932</v>
      </c>
      <c r="D416" s="156">
        <f t="shared" si="108"/>
        <v>590.15726429725476</v>
      </c>
      <c r="E416" s="156">
        <f t="shared" si="108"/>
        <v>0</v>
      </c>
      <c r="F416" s="156">
        <f t="shared" si="108"/>
        <v>0</v>
      </c>
      <c r="G416" s="156">
        <f t="shared" si="108"/>
        <v>589.41715643038992</v>
      </c>
      <c r="H416" s="156">
        <f t="shared" si="108"/>
        <v>586.01101582031617</v>
      </c>
      <c r="I416" s="156">
        <f t="shared" si="108"/>
        <v>584.50330871754204</v>
      </c>
      <c r="J416" s="156">
        <f t="shared" si="108"/>
        <v>593.57780511242731</v>
      </c>
      <c r="K416" s="156">
        <f t="shared" si="108"/>
        <v>592.72495118783968</v>
      </c>
      <c r="L416" s="156">
        <f t="shared" si="108"/>
        <v>0</v>
      </c>
      <c r="M416" s="156">
        <f t="shared" si="108"/>
        <v>593.58134645787777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878.04194046005443</v>
      </c>
      <c r="D417" s="157">
        <f t="shared" ref="D417:Q417" si="109">IF(D333=0,0,D333/0.086*1000000/SUM(D$65:D$67))</f>
        <v>937.65797087981832</v>
      </c>
      <c r="E417" s="157">
        <f t="shared" si="109"/>
        <v>0</v>
      </c>
      <c r="F417" s="157">
        <f t="shared" si="109"/>
        <v>0</v>
      </c>
      <c r="G417" s="157">
        <f t="shared" si="109"/>
        <v>1042.756875339966</v>
      </c>
      <c r="H417" s="157">
        <f t="shared" si="109"/>
        <v>1014.664389887787</v>
      </c>
      <c r="I417" s="157">
        <f t="shared" si="109"/>
        <v>976.71641714833072</v>
      </c>
      <c r="J417" s="157">
        <f t="shared" si="109"/>
        <v>877.63558807759853</v>
      </c>
      <c r="K417" s="157">
        <f t="shared" si="109"/>
        <v>886.026756511862</v>
      </c>
      <c r="L417" s="157">
        <f t="shared" si="109"/>
        <v>0</v>
      </c>
      <c r="M417" s="157">
        <f t="shared" si="109"/>
        <v>855.5231817347543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1348.509698418532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878.04194046005443</v>
      </c>
      <c r="D420" s="57">
        <f t="shared" ref="D420:Q420" si="112">IF(D336=0,0,D336/0.086*1000000/D$67)</f>
        <v>937.65797087981832</v>
      </c>
      <c r="E420" s="57">
        <f t="shared" si="112"/>
        <v>0</v>
      </c>
      <c r="F420" s="57">
        <f t="shared" si="112"/>
        <v>0</v>
      </c>
      <c r="G420" s="57">
        <f t="shared" si="112"/>
        <v>1042.756875339966</v>
      </c>
      <c r="H420" s="57">
        <f t="shared" si="112"/>
        <v>982.20746299323537</v>
      </c>
      <c r="I420" s="57">
        <f t="shared" si="112"/>
        <v>976.71641714833072</v>
      </c>
      <c r="J420" s="57">
        <f t="shared" si="112"/>
        <v>877.63558807759853</v>
      </c>
      <c r="K420" s="57">
        <f t="shared" si="112"/>
        <v>886.026756511862</v>
      </c>
      <c r="L420" s="57">
        <f t="shared" si="112"/>
        <v>0</v>
      </c>
      <c r="M420" s="57">
        <f t="shared" si="112"/>
        <v>855.5231817347543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15416.153470667319</v>
      </c>
      <c r="D422" s="168">
        <f t="shared" si="113"/>
        <v>14262.660659291927</v>
      </c>
      <c r="E422" s="168">
        <f t="shared" si="113"/>
        <v>0</v>
      </c>
      <c r="F422" s="168">
        <f t="shared" si="113"/>
        <v>0</v>
      </c>
      <c r="G422" s="168">
        <f t="shared" si="113"/>
        <v>14815.659321882806</v>
      </c>
      <c r="H422" s="168">
        <f t="shared" si="113"/>
        <v>13416.030469601186</v>
      </c>
      <c r="I422" s="168">
        <f t="shared" si="113"/>
        <v>11427.010495403963</v>
      </c>
      <c r="J422" s="168">
        <f t="shared" si="113"/>
        <v>12846.085840338194</v>
      </c>
      <c r="K422" s="168">
        <f t="shared" si="113"/>
        <v>11769.409217061535</v>
      </c>
      <c r="L422" s="168">
        <f t="shared" si="113"/>
        <v>0</v>
      </c>
      <c r="M422" s="168">
        <f t="shared" si="113"/>
        <v>11377.531085656201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12592.004544420082</v>
      </c>
      <c r="D423" s="157">
        <f t="shared" si="114"/>
        <v>11117.336115672628</v>
      </c>
      <c r="E423" s="157">
        <f t="shared" si="114"/>
        <v>0</v>
      </c>
      <c r="F423" s="157">
        <f t="shared" si="114"/>
        <v>0</v>
      </c>
      <c r="G423" s="157">
        <f t="shared" si="114"/>
        <v>11504.701537518005</v>
      </c>
      <c r="H423" s="157">
        <f t="shared" si="114"/>
        <v>10438.708110632995</v>
      </c>
      <c r="I423" s="157">
        <f t="shared" si="114"/>
        <v>8427.4410645315966</v>
      </c>
      <c r="J423" s="157">
        <f t="shared" si="114"/>
        <v>9968.4560323697842</v>
      </c>
      <c r="K423" s="157">
        <f t="shared" si="114"/>
        <v>8889.6794649404837</v>
      </c>
      <c r="L423" s="157">
        <f t="shared" si="114"/>
        <v>0</v>
      </c>
      <c r="M423" s="157">
        <f t="shared" si="114"/>
        <v>8529.9465069415983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12424.744478530449</v>
      </c>
      <c r="D424" s="156">
        <f t="shared" si="115"/>
        <v>10864.593091773775</v>
      </c>
      <c r="E424" s="156">
        <f t="shared" si="115"/>
        <v>0</v>
      </c>
      <c r="F424" s="156">
        <f t="shared" si="115"/>
        <v>0</v>
      </c>
      <c r="G424" s="156">
        <f t="shared" si="115"/>
        <v>11257.300048606214</v>
      </c>
      <c r="H424" s="156">
        <f t="shared" si="115"/>
        <v>10272.926661991311</v>
      </c>
      <c r="I424" s="156">
        <f t="shared" si="115"/>
        <v>8287.8676609644226</v>
      </c>
      <c r="J424" s="156">
        <f t="shared" si="115"/>
        <v>9899.0115585488456</v>
      </c>
      <c r="K424" s="156">
        <f t="shared" si="115"/>
        <v>8818.9435782379132</v>
      </c>
      <c r="L424" s="156">
        <f t="shared" si="115"/>
        <v>0</v>
      </c>
      <c r="M424" s="156">
        <f t="shared" si="115"/>
        <v>8488.2762927642725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167.26006588963284</v>
      </c>
      <c r="D425" s="156">
        <f t="shared" si="115"/>
        <v>252.74302389885341</v>
      </c>
      <c r="E425" s="156">
        <f t="shared" si="115"/>
        <v>0</v>
      </c>
      <c r="F425" s="156">
        <f t="shared" si="115"/>
        <v>0</v>
      </c>
      <c r="G425" s="156">
        <f t="shared" si="115"/>
        <v>247.40148891179078</v>
      </c>
      <c r="H425" s="156">
        <f t="shared" si="115"/>
        <v>165.78144864168524</v>
      </c>
      <c r="I425" s="156">
        <f t="shared" si="115"/>
        <v>139.57340356717324</v>
      </c>
      <c r="J425" s="156">
        <f t="shared" si="115"/>
        <v>69.444473820938953</v>
      </c>
      <c r="K425" s="156">
        <f t="shared" si="115"/>
        <v>70.735886702570184</v>
      </c>
      <c r="L425" s="156">
        <f t="shared" si="115"/>
        <v>0</v>
      </c>
      <c r="M425" s="156">
        <f t="shared" si="115"/>
        <v>41.670214177326493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47.528402639202838</v>
      </c>
      <c r="D426" s="157">
        <f t="shared" si="116"/>
        <v>43.624383200739551</v>
      </c>
      <c r="E426" s="157">
        <f t="shared" si="116"/>
        <v>0</v>
      </c>
      <c r="F426" s="157">
        <f t="shared" si="116"/>
        <v>0</v>
      </c>
      <c r="G426" s="157">
        <f t="shared" si="116"/>
        <v>21.454138653087661</v>
      </c>
      <c r="H426" s="157">
        <f t="shared" si="116"/>
        <v>21.306664611243605</v>
      </c>
      <c r="I426" s="157">
        <f t="shared" si="116"/>
        <v>26.330737559746115</v>
      </c>
      <c r="J426" s="157">
        <f t="shared" si="116"/>
        <v>38.049171932173479</v>
      </c>
      <c r="K426" s="157">
        <f t="shared" si="116"/>
        <v>81.865530248064204</v>
      </c>
      <c r="L426" s="157">
        <f t="shared" si="116"/>
        <v>0</v>
      </c>
      <c r="M426" s="157">
        <f t="shared" si="116"/>
        <v>226.97065814541324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47.528402639202838</v>
      </c>
      <c r="D427" s="156">
        <f t="shared" si="117"/>
        <v>43.624383200739551</v>
      </c>
      <c r="E427" s="156">
        <f t="shared" si="117"/>
        <v>0</v>
      </c>
      <c r="F427" s="156">
        <f t="shared" si="117"/>
        <v>0</v>
      </c>
      <c r="G427" s="156">
        <f t="shared" si="117"/>
        <v>21.454138653087661</v>
      </c>
      <c r="H427" s="156">
        <f t="shared" si="117"/>
        <v>21.306664611243605</v>
      </c>
      <c r="I427" s="156">
        <f t="shared" si="117"/>
        <v>26.330737559746115</v>
      </c>
      <c r="J427" s="156">
        <f t="shared" si="117"/>
        <v>38.049171932173479</v>
      </c>
      <c r="K427" s="156">
        <f t="shared" si="117"/>
        <v>81.865530248064204</v>
      </c>
      <c r="L427" s="156">
        <f t="shared" si="117"/>
        <v>0</v>
      </c>
      <c r="M427" s="156">
        <f t="shared" si="117"/>
        <v>226.97065814541324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2048.548463075409</v>
      </c>
      <c r="D428" s="157">
        <f t="shared" si="118"/>
        <v>2322.206821258761</v>
      </c>
      <c r="E428" s="157">
        <f t="shared" si="118"/>
        <v>0</v>
      </c>
      <c r="F428" s="157">
        <f t="shared" si="118"/>
        <v>0</v>
      </c>
      <c r="G428" s="157">
        <f t="shared" si="118"/>
        <v>2413.4646428735759</v>
      </c>
      <c r="H428" s="157">
        <f t="shared" si="118"/>
        <v>2144.6452313066343</v>
      </c>
      <c r="I428" s="157">
        <f t="shared" si="118"/>
        <v>2145.9787463886064</v>
      </c>
      <c r="J428" s="157">
        <f t="shared" si="118"/>
        <v>2094.6545929576228</v>
      </c>
      <c r="K428" s="157">
        <f t="shared" si="118"/>
        <v>2047.0319048290423</v>
      </c>
      <c r="L428" s="157">
        <f t="shared" si="118"/>
        <v>0</v>
      </c>
      <c r="M428" s="157">
        <f t="shared" si="118"/>
        <v>1891.8454346057051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2054.5823575014697</v>
      </c>
      <c r="D434" s="162">
        <f t="shared" si="122"/>
        <v>2328.8056246916199</v>
      </c>
      <c r="E434" s="162">
        <f t="shared" si="122"/>
        <v>0</v>
      </c>
      <c r="F434" s="162">
        <f t="shared" si="122"/>
        <v>0</v>
      </c>
      <c r="G434" s="162">
        <f t="shared" si="122"/>
        <v>2415.9930712843475</v>
      </c>
      <c r="H434" s="162">
        <f t="shared" si="122"/>
        <v>2149.8631724229817</v>
      </c>
      <c r="I434" s="162">
        <f t="shared" si="122"/>
        <v>2157.648082525342</v>
      </c>
      <c r="J434" s="162">
        <f t="shared" si="122"/>
        <v>2102.0768756943803</v>
      </c>
      <c r="K434" s="162">
        <f t="shared" si="122"/>
        <v>2070.4930552738342</v>
      </c>
      <c r="L434" s="162">
        <f t="shared" si="122"/>
        <v>0</v>
      </c>
      <c r="M434" s="162">
        <f t="shared" si="122"/>
        <v>1910.9796759576348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1973.369620231636</v>
      </c>
      <c r="D435" s="160">
        <f t="shared" si="123"/>
        <v>2158.5671242778681</v>
      </c>
      <c r="E435" s="160">
        <f t="shared" si="123"/>
        <v>0</v>
      </c>
      <c r="F435" s="160">
        <f t="shared" si="123"/>
        <v>0</v>
      </c>
      <c r="G435" s="160">
        <f t="shared" si="123"/>
        <v>2202.2786862657267</v>
      </c>
      <c r="H435" s="160">
        <f t="shared" si="123"/>
        <v>2019.1681930952582</v>
      </c>
      <c r="I435" s="160">
        <f t="shared" si="123"/>
        <v>2018.6509303746561</v>
      </c>
      <c r="J435" s="160">
        <f t="shared" si="123"/>
        <v>1982.4354321748121</v>
      </c>
      <c r="K435" s="160">
        <f t="shared" si="123"/>
        <v>1957.3830793009383</v>
      </c>
      <c r="L435" s="160">
        <f t="shared" si="123"/>
        <v>0</v>
      </c>
      <c r="M435" s="160">
        <f t="shared" si="123"/>
        <v>1855.5450705953697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1375.2219996870181</v>
      </c>
      <c r="D436" s="156">
        <f t="shared" si="123"/>
        <v>1565.170332328174</v>
      </c>
      <c r="E436" s="156">
        <f t="shared" si="123"/>
        <v>0</v>
      </c>
      <c r="F436" s="156">
        <f t="shared" si="123"/>
        <v>0</v>
      </c>
      <c r="G436" s="156">
        <f t="shared" si="123"/>
        <v>1606.4339466375666</v>
      </c>
      <c r="H436" s="156">
        <f t="shared" si="123"/>
        <v>1425.9533099449332</v>
      </c>
      <c r="I436" s="156">
        <f t="shared" si="123"/>
        <v>1428.681746634099</v>
      </c>
      <c r="J436" s="156">
        <f t="shared" si="123"/>
        <v>1385.4348023536791</v>
      </c>
      <c r="K436" s="156">
        <f t="shared" si="123"/>
        <v>1362.7289531118324</v>
      </c>
      <c r="L436" s="156">
        <f t="shared" si="123"/>
        <v>0</v>
      </c>
      <c r="M436" s="156">
        <f t="shared" si="123"/>
        <v>1253.8706425861506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598.14762054461789</v>
      </c>
      <c r="D437" s="156">
        <f t="shared" si="123"/>
        <v>593.39679194969358</v>
      </c>
      <c r="E437" s="156">
        <f t="shared" si="123"/>
        <v>0</v>
      </c>
      <c r="F437" s="156">
        <f t="shared" si="123"/>
        <v>0</v>
      </c>
      <c r="G437" s="156">
        <f t="shared" si="123"/>
        <v>595.84473962816003</v>
      </c>
      <c r="H437" s="156">
        <f t="shared" si="123"/>
        <v>593.21488315032479</v>
      </c>
      <c r="I437" s="156">
        <f t="shared" si="123"/>
        <v>589.96918374055724</v>
      </c>
      <c r="J437" s="156">
        <f t="shared" si="123"/>
        <v>597.0006298211332</v>
      </c>
      <c r="K437" s="156">
        <f t="shared" si="123"/>
        <v>594.65412618910591</v>
      </c>
      <c r="L437" s="156">
        <f t="shared" si="123"/>
        <v>0</v>
      </c>
      <c r="M437" s="156">
        <f t="shared" si="123"/>
        <v>601.67442800921924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728.07206053262439</v>
      </c>
      <c r="D438" s="157">
        <f t="shared" si="124"/>
        <v>779.49333915979923</v>
      </c>
      <c r="E438" s="157">
        <f t="shared" si="124"/>
        <v>0</v>
      </c>
      <c r="F438" s="157">
        <f t="shared" si="124"/>
        <v>0</v>
      </c>
      <c r="G438" s="157">
        <f t="shared" si="124"/>
        <v>876.03900283813618</v>
      </c>
      <c r="H438" s="157">
        <f t="shared" si="124"/>
        <v>811.37046305031288</v>
      </c>
      <c r="I438" s="157">
        <f t="shared" si="124"/>
        <v>827.25994692401355</v>
      </c>
      <c r="J438" s="157">
        <f t="shared" si="124"/>
        <v>744.92604307861382</v>
      </c>
      <c r="K438" s="157">
        <f t="shared" si="124"/>
        <v>750.83231704394609</v>
      </c>
      <c r="L438" s="157">
        <f t="shared" si="124"/>
        <v>0</v>
      </c>
      <c r="M438" s="157">
        <f t="shared" si="124"/>
        <v>728.7684859634852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639.0496062012329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728.07206053262439</v>
      </c>
      <c r="D441" s="57">
        <f t="shared" si="127"/>
        <v>779.49333915979923</v>
      </c>
      <c r="E441" s="57">
        <f t="shared" si="127"/>
        <v>0</v>
      </c>
      <c r="F441" s="57">
        <f t="shared" si="127"/>
        <v>0</v>
      </c>
      <c r="G441" s="57">
        <f t="shared" si="127"/>
        <v>876.03900283813618</v>
      </c>
      <c r="H441" s="57">
        <f t="shared" si="127"/>
        <v>828.12374761127296</v>
      </c>
      <c r="I441" s="57">
        <f t="shared" si="127"/>
        <v>827.25994692401355</v>
      </c>
      <c r="J441" s="57">
        <f t="shared" si="127"/>
        <v>744.92604307861382</v>
      </c>
      <c r="K441" s="57">
        <f t="shared" si="127"/>
        <v>750.83231704394609</v>
      </c>
      <c r="L441" s="57">
        <f t="shared" si="127"/>
        <v>0</v>
      </c>
      <c r="M441" s="57">
        <f t="shared" si="127"/>
        <v>728.7684859634852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8308.1692425685196</v>
      </c>
      <c r="D443" s="168">
        <f t="shared" si="128"/>
        <v>7504.0138529720116</v>
      </c>
      <c r="E443" s="168">
        <f t="shared" si="128"/>
        <v>0</v>
      </c>
      <c r="F443" s="168">
        <f t="shared" si="128"/>
        <v>0</v>
      </c>
      <c r="G443" s="168">
        <f t="shared" si="128"/>
        <v>7650.2287288412545</v>
      </c>
      <c r="H443" s="168">
        <f t="shared" si="128"/>
        <v>6963.9019631210249</v>
      </c>
      <c r="I443" s="168">
        <f t="shared" si="128"/>
        <v>5572.7259013241865</v>
      </c>
      <c r="J443" s="168">
        <f t="shared" si="128"/>
        <v>6608.5621089833512</v>
      </c>
      <c r="K443" s="168">
        <f t="shared" si="128"/>
        <v>5869.9400535078303</v>
      </c>
      <c r="L443" s="168">
        <f t="shared" si="128"/>
        <v>0</v>
      </c>
      <c r="M443" s="168">
        <f t="shared" si="128"/>
        <v>5600.009752297331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8308.1692425685196</v>
      </c>
      <c r="D444" s="157">
        <f t="shared" si="129"/>
        <v>7504.0138529720116</v>
      </c>
      <c r="E444" s="157">
        <f t="shared" si="129"/>
        <v>0</v>
      </c>
      <c r="F444" s="157">
        <f t="shared" si="129"/>
        <v>0</v>
      </c>
      <c r="G444" s="157">
        <f t="shared" si="129"/>
        <v>7650.2287288412545</v>
      </c>
      <c r="H444" s="157">
        <f t="shared" si="129"/>
        <v>6936.7543326827263</v>
      </c>
      <c r="I444" s="157">
        <f t="shared" si="129"/>
        <v>5572.7259013241865</v>
      </c>
      <c r="J444" s="157">
        <f t="shared" si="129"/>
        <v>6608.5621089833512</v>
      </c>
      <c r="K444" s="157">
        <f t="shared" si="129"/>
        <v>5869.9400535078303</v>
      </c>
      <c r="L444" s="157">
        <f t="shared" si="129"/>
        <v>0</v>
      </c>
      <c r="M444" s="157">
        <f t="shared" si="129"/>
        <v>5600.009752297331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8308.1692425685196</v>
      </c>
      <c r="D445" s="156">
        <f t="shared" si="130"/>
        <v>7504.0138529720116</v>
      </c>
      <c r="E445" s="156">
        <f t="shared" si="130"/>
        <v>0</v>
      </c>
      <c r="F445" s="156">
        <f t="shared" si="130"/>
        <v>0</v>
      </c>
      <c r="G445" s="156">
        <f t="shared" si="130"/>
        <v>7650.2287288412545</v>
      </c>
      <c r="H445" s="156">
        <f t="shared" si="130"/>
        <v>6936.7543326827263</v>
      </c>
      <c r="I445" s="156">
        <f t="shared" si="130"/>
        <v>5572.7259013241865</v>
      </c>
      <c r="J445" s="156">
        <f t="shared" si="130"/>
        <v>6608.5621089833512</v>
      </c>
      <c r="K445" s="156">
        <f t="shared" si="130"/>
        <v>5869.9400535078303</v>
      </c>
      <c r="L445" s="156">
        <f t="shared" si="130"/>
        <v>0</v>
      </c>
      <c r="M445" s="156">
        <f t="shared" si="130"/>
        <v>5600.009752297331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27.147630438298322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306.38260203611054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225.66117726056879</v>
      </c>
      <c r="D464" s="184">
        <f>D401/RES_summary!D$21</f>
        <v>202.90220529333121</v>
      </c>
      <c r="E464" s="184">
        <f>E401/RES_summary!E$21</f>
        <v>0</v>
      </c>
      <c r="F464" s="184">
        <f>F401/RES_summary!F$21</f>
        <v>0</v>
      </c>
      <c r="G464" s="184">
        <f>G401/RES_summary!G$21</f>
        <v>201.2886997823673</v>
      </c>
      <c r="H464" s="184">
        <f>H401/RES_summary!H$21</f>
        <v>181.98423967780371</v>
      </c>
      <c r="I464" s="184">
        <f>I401/RES_summary!I$21</f>
        <v>151.17275393322475</v>
      </c>
      <c r="J464" s="184">
        <f>J401/RES_summary!J$21</f>
        <v>171.24706420633404</v>
      </c>
      <c r="K464" s="184">
        <f>K401/RES_summary!K$21</f>
        <v>154.2423359785615</v>
      </c>
      <c r="L464" s="184">
        <f>L401/RES_summary!L$21</f>
        <v>0</v>
      </c>
      <c r="M464" s="184">
        <f>M401/RES_summary!M$21</f>
        <v>142.01382466290519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195.51244027795281</v>
      </c>
      <c r="D465" s="178">
        <f>D402/RES_summary!D$21</f>
        <v>169.57676875368978</v>
      </c>
      <c r="E465" s="178">
        <f>E402/RES_summary!E$21</f>
        <v>0</v>
      </c>
      <c r="F465" s="178">
        <f>F402/RES_summary!F$21</f>
        <v>0</v>
      </c>
      <c r="G465" s="178">
        <f>G402/RES_summary!G$21</f>
        <v>167.69631566538087</v>
      </c>
      <c r="H465" s="178">
        <f>H402/RES_summary!H$21</f>
        <v>151.63225544841984</v>
      </c>
      <c r="I465" s="178">
        <f>I402/RES_summary!I$21</f>
        <v>121.37092229276597</v>
      </c>
      <c r="J465" s="178">
        <f>J402/RES_summary!J$21</f>
        <v>142.86153779774438</v>
      </c>
      <c r="K465" s="178">
        <f>K402/RES_summary!K$21</f>
        <v>126.49817040885601</v>
      </c>
      <c r="L465" s="178">
        <f>L402/RES_summary!L$21</f>
        <v>0</v>
      </c>
      <c r="M465" s="178">
        <f>M402/RES_summary!M$21</f>
        <v>116.960015124177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194.20381570589782</v>
      </c>
      <c r="D466" s="177">
        <f>D403/RES_summary!D$21</f>
        <v>167.62109803204896</v>
      </c>
      <c r="E466" s="177">
        <f>E403/RES_summary!E$21</f>
        <v>0</v>
      </c>
      <c r="F466" s="177">
        <f>F403/RES_summary!F$21</f>
        <v>0</v>
      </c>
      <c r="G466" s="177">
        <f>G403/RES_summary!G$21</f>
        <v>165.8503776030509</v>
      </c>
      <c r="H466" s="177">
        <f>H403/RES_summary!H$21</f>
        <v>150.39210037559556</v>
      </c>
      <c r="I466" s="177">
        <f>I403/RES_summary!I$21</f>
        <v>120.32839796049434</v>
      </c>
      <c r="J466" s="177">
        <f>J403/RES_summary!J$21</f>
        <v>142.34173399684977</v>
      </c>
      <c r="K466" s="177">
        <f>K403/RES_summary!K$21</f>
        <v>125.96801961426563</v>
      </c>
      <c r="L466" s="177">
        <f>L403/RES_summary!L$21</f>
        <v>0</v>
      </c>
      <c r="M466" s="177">
        <f>M403/RES_summary!M$21</f>
        <v>116.65635445483142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1.3086245720549994</v>
      </c>
      <c r="D467" s="177">
        <f>D404/RES_summary!D$21</f>
        <v>1.9556707216408362</v>
      </c>
      <c r="E467" s="177">
        <f>E404/RES_summary!E$21</f>
        <v>0</v>
      </c>
      <c r="F467" s="177">
        <f>F404/RES_summary!F$21</f>
        <v>0</v>
      </c>
      <c r="G467" s="177">
        <f>G404/RES_summary!G$21</f>
        <v>1.8459380623299624</v>
      </c>
      <c r="H467" s="177">
        <f>H404/RES_summary!H$21</f>
        <v>1.2401550728242843</v>
      </c>
      <c r="I467" s="177">
        <f>I404/RES_summary!I$21</f>
        <v>1.0425243322716242</v>
      </c>
      <c r="J467" s="177">
        <f>J404/RES_summary!J$21</f>
        <v>0.51980380089461176</v>
      </c>
      <c r="K467" s="177">
        <f>K404/RES_summary!K$21</f>
        <v>0.53015079459038872</v>
      </c>
      <c r="L467" s="177">
        <f>L404/RES_summary!L$21</f>
        <v>0</v>
      </c>
      <c r="M467" s="177">
        <f>M404/RES_summary!M$21</f>
        <v>0.30366066934558988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0.2003049677560253</v>
      </c>
      <c r="D468" s="178">
        <f>D405/RES_summary!D$21</f>
        <v>0.17623356438352694</v>
      </c>
      <c r="E468" s="178">
        <f>E405/RES_summary!E$21</f>
        <v>0</v>
      </c>
      <c r="F468" s="178">
        <f>F405/RES_summary!F$21</f>
        <v>0</v>
      </c>
      <c r="G468" s="178">
        <f>G405/RES_summary!G$21</f>
        <v>7.4605186134790863E-2</v>
      </c>
      <c r="H468" s="178">
        <f>H405/RES_summary!H$21</f>
        <v>7.0747497657056554E-2</v>
      </c>
      <c r="I468" s="178">
        <f>I405/RES_summary!I$21</f>
        <v>8.2669032044693391E-2</v>
      </c>
      <c r="J468" s="178">
        <f>J405/RES_summary!J$21</f>
        <v>0.11041663684965616</v>
      </c>
      <c r="K468" s="178">
        <f>K405/RES_summary!K$21</f>
        <v>0.21443785970708498</v>
      </c>
      <c r="L468" s="178">
        <f>L405/RES_summary!L$21</f>
        <v>0</v>
      </c>
      <c r="M468" s="178">
        <f>M405/RES_summary!M$21</f>
        <v>0.47885784415803978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0.2003049677560253</v>
      </c>
      <c r="D469" s="177">
        <f>D406/RES_summary!D$21</f>
        <v>0.17623356438352694</v>
      </c>
      <c r="E469" s="177">
        <f>E406/RES_summary!E$21</f>
        <v>0</v>
      </c>
      <c r="F469" s="177">
        <f>F406/RES_summary!F$21</f>
        <v>0</v>
      </c>
      <c r="G469" s="177">
        <f>G406/RES_summary!G$21</f>
        <v>7.4605186134790863E-2</v>
      </c>
      <c r="H469" s="177">
        <f>H406/RES_summary!H$21</f>
        <v>7.0747497657056554E-2</v>
      </c>
      <c r="I469" s="177">
        <f>I406/RES_summary!I$21</f>
        <v>8.2669032044693391E-2</v>
      </c>
      <c r="J469" s="177">
        <f>J406/RES_summary!J$21</f>
        <v>0.11041663684965616</v>
      </c>
      <c r="K469" s="177">
        <f>K406/RES_summary!K$21</f>
        <v>0.21443785970708498</v>
      </c>
      <c r="L469" s="177">
        <f>L406/RES_summary!L$21</f>
        <v>0</v>
      </c>
      <c r="M469" s="177">
        <f>M406/RES_summary!M$21</f>
        <v>0.47885784415803978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22.942231326264775</v>
      </c>
      <c r="D470" s="178">
        <f>D407/RES_summary!D$21</f>
        <v>25.721826602892012</v>
      </c>
      <c r="E470" s="178">
        <f>E407/RES_summary!E$21</f>
        <v>0</v>
      </c>
      <c r="F470" s="178">
        <f>F407/RES_summary!F$21</f>
        <v>0</v>
      </c>
      <c r="G470" s="178">
        <f>G407/RES_summary!G$21</f>
        <v>25.488114353090563</v>
      </c>
      <c r="H470" s="178">
        <f>H407/RES_summary!H$21</f>
        <v>22.479424411218599</v>
      </c>
      <c r="I470" s="178">
        <f>I407/RES_summary!I$21</f>
        <v>22.234920409206715</v>
      </c>
      <c r="J470" s="178">
        <f>J407/RES_summary!J$21</f>
        <v>21.570014062323065</v>
      </c>
      <c r="K470" s="178">
        <f>K407/RES_summary!K$21</f>
        <v>20.774006235466643</v>
      </c>
      <c r="L470" s="178">
        <f>L407/RES_summary!L$21</f>
        <v>0</v>
      </c>
      <c r="M470" s="178">
        <f>M407/RES_summary!M$21</f>
        <v>18.232894316539294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23.15663073244653</v>
      </c>
      <c r="D476" s="180">
        <f>D413/RES_summary!D$21</f>
        <v>25.863766923242498</v>
      </c>
      <c r="E476" s="180">
        <f>E413/RES_summary!E$21</f>
        <v>0</v>
      </c>
      <c r="F476" s="180">
        <f>F413/RES_summary!F$21</f>
        <v>0</v>
      </c>
      <c r="G476" s="180">
        <f>G413/RES_summary!G$21</f>
        <v>25.533020188706285</v>
      </c>
      <c r="H476" s="180">
        <f>H413/RES_summary!H$21</f>
        <v>22.600637720352957</v>
      </c>
      <c r="I476" s="180">
        <f>I413/RES_summary!I$21</f>
        <v>22.49288361126079</v>
      </c>
      <c r="J476" s="180">
        <f>J413/RES_summary!J$21</f>
        <v>21.74644435599965</v>
      </c>
      <c r="K476" s="180">
        <f>K413/RES_summary!K$21</f>
        <v>21.353038456758753</v>
      </c>
      <c r="L476" s="180">
        <f>L413/RES_summary!L$21</f>
        <v>0</v>
      </c>
      <c r="M476" s="180">
        <f>M413/RES_summary!M$21</f>
        <v>18.985485119081062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20.270938438951578</v>
      </c>
      <c r="D477" s="179">
        <f>D414/RES_summary!D$21</f>
        <v>22.201935269886881</v>
      </c>
      <c r="E477" s="179">
        <f>E414/RES_summary!E$21</f>
        <v>0</v>
      </c>
      <c r="F477" s="179">
        <f>F414/RES_summary!F$21</f>
        <v>0</v>
      </c>
      <c r="G477" s="179">
        <f>G414/RES_summary!G$21</f>
        <v>21.737372662568525</v>
      </c>
      <c r="H477" s="179">
        <f>H414/RES_summary!H$21</f>
        <v>19.564579900166425</v>
      </c>
      <c r="I477" s="179">
        <f>I414/RES_summary!I$21</f>
        <v>19.420202352871851</v>
      </c>
      <c r="J477" s="179">
        <f>J414/RES_summary!J$21</f>
        <v>18.902524801236389</v>
      </c>
      <c r="K477" s="179">
        <f>K414/RES_summary!K$21</f>
        <v>18.561431080470751</v>
      </c>
      <c r="L477" s="179">
        <f>L414/RES_summary!L$21</f>
        <v>0</v>
      </c>
      <c r="M477" s="179">
        <f>M414/RES_summary!M$21</f>
        <v>16.805123046143926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15.562141868219156</v>
      </c>
      <c r="D478" s="177">
        <f>D415/RES_summary!D$21</f>
        <v>17.527181514305234</v>
      </c>
      <c r="E478" s="177">
        <f>E415/RES_summary!E$21</f>
        <v>0</v>
      </c>
      <c r="F478" s="177">
        <f>F415/RES_summary!F$21</f>
        <v>0</v>
      </c>
      <c r="G478" s="177">
        <f>G415/RES_summary!G$21</f>
        <v>17.198613749115435</v>
      </c>
      <c r="H478" s="177">
        <f>H415/RES_summary!H$21</f>
        <v>15.05870780221481</v>
      </c>
      <c r="I478" s="177">
        <f>I415/RES_summary!I$21</f>
        <v>14.941354396724707</v>
      </c>
      <c r="J478" s="177">
        <f>J415/RES_summary!J$21</f>
        <v>14.367617547780128</v>
      </c>
      <c r="K478" s="177">
        <f>K415/RES_summary!K$21</f>
        <v>14.042058892440375</v>
      </c>
      <c r="L478" s="177">
        <f>L415/RES_summary!L$21</f>
        <v>0</v>
      </c>
      <c r="M478" s="177">
        <f>M415/RES_summary!M$21</f>
        <v>12.404860098118027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4.7087965707324191</v>
      </c>
      <c r="D479" s="177">
        <f>D416/RES_summary!D$21</f>
        <v>4.6747537555816514</v>
      </c>
      <c r="E479" s="177">
        <f>E416/RES_summary!E$21</f>
        <v>0</v>
      </c>
      <c r="F479" s="177">
        <f>F416/RES_summary!F$21</f>
        <v>0</v>
      </c>
      <c r="G479" s="177">
        <f>G416/RES_summary!G$21</f>
        <v>4.5387589134530888</v>
      </c>
      <c r="H479" s="177">
        <f>H416/RES_summary!H$21</f>
        <v>4.5058720979516149</v>
      </c>
      <c r="I479" s="177">
        <f>I416/RES_summary!I$21</f>
        <v>4.4788479561471446</v>
      </c>
      <c r="J479" s="177">
        <f>J416/RES_summary!J$21</f>
        <v>4.5349072534562582</v>
      </c>
      <c r="K479" s="177">
        <f>K416/RES_summary!K$21</f>
        <v>4.5193721880303785</v>
      </c>
      <c r="L479" s="177">
        <f>L416/RES_summary!L$21</f>
        <v>0</v>
      </c>
      <c r="M479" s="177">
        <f>M416/RES_summary!M$21</f>
        <v>4.4002629480258983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7.0062006885951895</v>
      </c>
      <c r="D480" s="178">
        <f>D417/RES_summary!D$21</f>
        <v>7.4273763723658552</v>
      </c>
      <c r="E480" s="178">
        <f>E417/RES_summary!E$21</f>
        <v>0</v>
      </c>
      <c r="F480" s="178">
        <f>F417/RES_summary!F$21</f>
        <v>0</v>
      </c>
      <c r="G480" s="178">
        <f>G417/RES_summary!G$21</f>
        <v>8.0296645777610784</v>
      </c>
      <c r="H480" s="178">
        <f>H417/RES_summary!H$21</f>
        <v>7.8018123205082173</v>
      </c>
      <c r="I480" s="178">
        <f>I417/RES_summary!I$21</f>
        <v>7.4842421992073724</v>
      </c>
      <c r="J480" s="178">
        <f>J417/RES_summary!J$21</f>
        <v>6.7050957094169226</v>
      </c>
      <c r="K480" s="178">
        <f>K417/RES_summary!K$21</f>
        <v>6.755721474531752</v>
      </c>
      <c r="L480" s="178">
        <f>L417/RES_summary!L$21</f>
        <v>0</v>
      </c>
      <c r="M480" s="178">
        <f>M417/RES_summary!M$21</f>
        <v>6.3420573780308445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10.368767923953687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7.0062006885951895</v>
      </c>
      <c r="D483" s="176">
        <f>D420/RES_summary!D$21</f>
        <v>7.4273763723658552</v>
      </c>
      <c r="E483" s="176">
        <f>E420/RES_summary!E$21</f>
        <v>0</v>
      </c>
      <c r="F483" s="176">
        <f>F420/RES_summary!F$21</f>
        <v>0</v>
      </c>
      <c r="G483" s="176">
        <f>G420/RES_summary!G$21</f>
        <v>8.0296645777610784</v>
      </c>
      <c r="H483" s="176">
        <f>H420/RES_summary!H$21</f>
        <v>7.5522491598657595</v>
      </c>
      <c r="I483" s="176">
        <f>I420/RES_summary!I$21</f>
        <v>7.4842421992073724</v>
      </c>
      <c r="J483" s="176">
        <f>J420/RES_summary!J$21</f>
        <v>6.7050957094169226</v>
      </c>
      <c r="K483" s="176">
        <f>K420/RES_summary!K$21</f>
        <v>6.755721474531752</v>
      </c>
      <c r="L483" s="176">
        <f>L420/RES_summary!L$21</f>
        <v>0</v>
      </c>
      <c r="M483" s="176">
        <f>M420/RES_summary!M$21</f>
        <v>6.3420573780308445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123.01082680069567</v>
      </c>
      <c r="D485" s="184">
        <f>D422/RES_summary!D$21</f>
        <v>112.97738842714395</v>
      </c>
      <c r="E485" s="184">
        <f>E422/RES_summary!E$21</f>
        <v>0</v>
      </c>
      <c r="F485" s="184">
        <f>F422/RES_summary!F$21</f>
        <v>0</v>
      </c>
      <c r="G485" s="184">
        <f>G422/RES_summary!G$21</f>
        <v>114.08678059716696</v>
      </c>
      <c r="H485" s="184">
        <f>H422/RES_summary!H$21</f>
        <v>103.15662287273499</v>
      </c>
      <c r="I485" s="184">
        <f>I422/RES_summary!I$21</f>
        <v>87.561253869555742</v>
      </c>
      <c r="J485" s="184">
        <f>J422/RES_summary!J$21</f>
        <v>98.143507648230553</v>
      </c>
      <c r="K485" s="184">
        <f>K422/RES_summary!K$21</f>
        <v>89.738656316966498</v>
      </c>
      <c r="L485" s="184">
        <f>L422/RES_summary!L$21</f>
        <v>0</v>
      </c>
      <c r="M485" s="184">
        <f>M422/RES_summary!M$21</f>
        <v>84.34248949192434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100.47596458055901</v>
      </c>
      <c r="D486" s="178">
        <f>D423/RES_summary!D$21</f>
        <v>88.062643472989777</v>
      </c>
      <c r="E486" s="178">
        <f>E423/RES_summary!E$21</f>
        <v>0</v>
      </c>
      <c r="F486" s="178">
        <f>F423/RES_summary!F$21</f>
        <v>0</v>
      </c>
      <c r="G486" s="178">
        <f>G423/RES_summary!G$21</f>
        <v>88.591019247323402</v>
      </c>
      <c r="H486" s="178">
        <f>H423/RES_summary!H$21</f>
        <v>80.263821574276591</v>
      </c>
      <c r="I486" s="178">
        <f>I423/RES_summary!I$21</f>
        <v>64.576584297263622</v>
      </c>
      <c r="J486" s="178">
        <f>J423/RES_summary!J$21</f>
        <v>76.1585476707493</v>
      </c>
      <c r="K486" s="178">
        <f>K423/RES_summary!K$21</f>
        <v>67.781472762102013</v>
      </c>
      <c r="L486" s="178">
        <f>L423/RES_summary!L$21</f>
        <v>0</v>
      </c>
      <c r="M486" s="178">
        <f>M423/RES_summary!M$21</f>
        <v>63.233131881784246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99.141338596524093</v>
      </c>
      <c r="D487" s="177">
        <f>D424/RES_summary!D$21</f>
        <v>86.060615417679571</v>
      </c>
      <c r="E487" s="177">
        <f>E424/RES_summary!E$21</f>
        <v>0</v>
      </c>
      <c r="F487" s="177">
        <f>F424/RES_summary!F$21</f>
        <v>0</v>
      </c>
      <c r="G487" s="177">
        <f>G424/RES_summary!G$21</f>
        <v>86.685924187314626</v>
      </c>
      <c r="H487" s="177">
        <f>H424/RES_summary!H$21</f>
        <v>78.989118567632758</v>
      </c>
      <c r="I487" s="177">
        <f>I424/RES_summary!I$21</f>
        <v>63.507081278245764</v>
      </c>
      <c r="J487" s="177">
        <f>J424/RES_summary!J$21</f>
        <v>75.627995070347765</v>
      </c>
      <c r="K487" s="177">
        <f>K424/RES_summary!K$21</f>
        <v>67.242130191119273</v>
      </c>
      <c r="L487" s="177">
        <f>L424/RES_summary!L$21</f>
        <v>0</v>
      </c>
      <c r="M487" s="177">
        <f>M424/RES_summary!M$21</f>
        <v>62.924227465270882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1.3346259840349104</v>
      </c>
      <c r="D488" s="177">
        <f>D425/RES_summary!D$21</f>
        <v>2.0020280553102126</v>
      </c>
      <c r="E488" s="177">
        <f>E425/RES_summary!E$21</f>
        <v>0</v>
      </c>
      <c r="F488" s="177">
        <f>F425/RES_summary!F$21</f>
        <v>0</v>
      </c>
      <c r="G488" s="177">
        <f>G425/RES_summary!G$21</f>
        <v>1.9050950600087764</v>
      </c>
      <c r="H488" s="177">
        <f>H425/RES_summary!H$21</f>
        <v>1.2747030066438405</v>
      </c>
      <c r="I488" s="177">
        <f>I425/RES_summary!I$21</f>
        <v>1.0695030190178514</v>
      </c>
      <c r="J488" s="177">
        <f>J425/RES_summary!J$21</f>
        <v>0.5305526004015273</v>
      </c>
      <c r="K488" s="177">
        <f>K425/RES_summary!K$21</f>
        <v>0.53934257098273164</v>
      </c>
      <c r="L488" s="177">
        <f>L425/RES_summary!L$21</f>
        <v>0</v>
      </c>
      <c r="M488" s="177">
        <f>M425/RES_summary!M$21</f>
        <v>0.30890441651337336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0.37924558264738323</v>
      </c>
      <c r="D489" s="178">
        <f>D426/RES_summary!D$21</f>
        <v>0.34555746669564286</v>
      </c>
      <c r="E489" s="178">
        <f>E426/RES_summary!E$21</f>
        <v>0</v>
      </c>
      <c r="F489" s="178">
        <f>F426/RES_summary!F$21</f>
        <v>0</v>
      </c>
      <c r="G489" s="178">
        <f>G426/RES_summary!G$21</f>
        <v>0.16520585120372225</v>
      </c>
      <c r="H489" s="178">
        <f>H426/RES_summary!H$21</f>
        <v>0.16382815848235338</v>
      </c>
      <c r="I489" s="178">
        <f>I426/RES_summary!I$21</f>
        <v>0.20176339183103822</v>
      </c>
      <c r="J489" s="178">
        <f>J426/RES_summary!J$21</f>
        <v>0.29069393143925903</v>
      </c>
      <c r="K489" s="178">
        <f>K426/RES_summary!K$21</f>
        <v>0.62420318196493629</v>
      </c>
      <c r="L489" s="178">
        <f>L426/RES_summary!L$21</f>
        <v>0</v>
      </c>
      <c r="M489" s="178">
        <f>M426/RES_summary!M$21</f>
        <v>1.6825504765035388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0.37924558264738323</v>
      </c>
      <c r="D490" s="177">
        <f>D427/RES_summary!D$21</f>
        <v>0.34555746669564286</v>
      </c>
      <c r="E490" s="177">
        <f>E427/RES_summary!E$21</f>
        <v>0</v>
      </c>
      <c r="F490" s="177">
        <f>F427/RES_summary!F$21</f>
        <v>0</v>
      </c>
      <c r="G490" s="177">
        <f>G427/RES_summary!G$21</f>
        <v>0.16520585120372225</v>
      </c>
      <c r="H490" s="177">
        <f>H427/RES_summary!H$21</f>
        <v>0.16382815848235338</v>
      </c>
      <c r="I490" s="177">
        <f>I427/RES_summary!I$21</f>
        <v>0.20176339183103822</v>
      </c>
      <c r="J490" s="177">
        <f>J427/RES_summary!J$21</f>
        <v>0.29069393143925903</v>
      </c>
      <c r="K490" s="177">
        <f>K427/RES_summary!K$21</f>
        <v>0.62420318196493629</v>
      </c>
      <c r="L490" s="177">
        <f>L427/RES_summary!L$21</f>
        <v>0</v>
      </c>
      <c r="M490" s="177">
        <f>M427/RES_summary!M$21</f>
        <v>1.6825504765035388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16.346077551944116</v>
      </c>
      <c r="D491" s="178">
        <f>D428/RES_summary!D$21</f>
        <v>18.394664804886347</v>
      </c>
      <c r="E491" s="178">
        <f>E428/RES_summary!E$21</f>
        <v>0</v>
      </c>
      <c r="F491" s="178">
        <f>F428/RES_summary!F$21</f>
        <v>0</v>
      </c>
      <c r="G491" s="178">
        <f>G428/RES_summary!G$21</f>
        <v>18.584688349566221</v>
      </c>
      <c r="H491" s="178">
        <f>H428/RES_summary!H$21</f>
        <v>16.49029940882987</v>
      </c>
      <c r="I491" s="178">
        <f>I428/RES_summary!I$21</f>
        <v>16.443897543174611</v>
      </c>
      <c r="J491" s="178">
        <f>J428/RES_summary!J$21</f>
        <v>16.003065184167067</v>
      </c>
      <c r="K491" s="178">
        <f>K428/RES_summary!K$21</f>
        <v>15.6080810165918</v>
      </c>
      <c r="L491" s="178">
        <f>L428/RES_summary!L$21</f>
        <v>0</v>
      </c>
      <c r="M491" s="178">
        <f>M428/RES_summary!M$21</f>
        <v>14.024391802342757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16.394224084968069</v>
      </c>
      <c r="D497" s="180">
        <f>D434/RES_summary!D$21</f>
        <v>18.446935247014743</v>
      </c>
      <c r="E497" s="180">
        <f>E434/RES_summary!E$21</f>
        <v>0</v>
      </c>
      <c r="F497" s="180">
        <f>F434/RES_summary!F$21</f>
        <v>0</v>
      </c>
      <c r="G497" s="180">
        <f>G434/RES_summary!G$21</f>
        <v>18.604158307067827</v>
      </c>
      <c r="H497" s="180">
        <f>H434/RES_summary!H$21</f>
        <v>16.530420455448752</v>
      </c>
      <c r="I497" s="180">
        <f>I434/RES_summary!I$21</f>
        <v>16.533315655144392</v>
      </c>
      <c r="J497" s="180">
        <f>J434/RES_summary!J$21</f>
        <v>16.059771084438641</v>
      </c>
      <c r="K497" s="180">
        <f>K434/RES_summary!K$21</f>
        <v>15.786966131191587</v>
      </c>
      <c r="L497" s="180">
        <f>L434/RES_summary!L$21</f>
        <v>0</v>
      </c>
      <c r="M497" s="180">
        <f>M434/RES_summary!M$21</f>
        <v>14.166235365591346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15.746199532195018</v>
      </c>
      <c r="D498" s="179">
        <f>D435/RES_summary!D$21</f>
        <v>17.098442027836253</v>
      </c>
      <c r="E498" s="179">
        <f>E435/RES_summary!E$21</f>
        <v>0</v>
      </c>
      <c r="F498" s="179">
        <f>F435/RES_summary!F$21</f>
        <v>0</v>
      </c>
      <c r="G498" s="179">
        <f>G435/RES_summary!G$21</f>
        <v>16.958468052968538</v>
      </c>
      <c r="H498" s="179">
        <f>H435/RES_summary!H$21</f>
        <v>15.525499310970265</v>
      </c>
      <c r="I498" s="179">
        <f>I435/RES_summary!I$21</f>
        <v>15.468228252668769</v>
      </c>
      <c r="J498" s="179">
        <f>J435/RES_summary!J$21</f>
        <v>15.14571593386221</v>
      </c>
      <c r="K498" s="179">
        <f>K435/RES_summary!K$21</f>
        <v>14.924532250896423</v>
      </c>
      <c r="L498" s="179">
        <f>L435/RES_summary!L$21</f>
        <v>0</v>
      </c>
      <c r="M498" s="179">
        <f>M435/RES_summary!M$21</f>
        <v>13.755294487024971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10.973372543149921</v>
      </c>
      <c r="D499" s="177">
        <f>D436/RES_summary!D$21</f>
        <v>12.398027325629496</v>
      </c>
      <c r="E499" s="177">
        <f>E436/RES_summary!E$21</f>
        <v>0</v>
      </c>
      <c r="F499" s="177">
        <f>F436/RES_summary!F$21</f>
        <v>0</v>
      </c>
      <c r="G499" s="177">
        <f>G436/RES_summary!G$21</f>
        <v>12.370214057445699</v>
      </c>
      <c r="H499" s="177">
        <f>H436/RES_summary!H$21</f>
        <v>10.964236266563155</v>
      </c>
      <c r="I499" s="177">
        <f>I436/RES_summary!I$21</f>
        <v>10.947497174886095</v>
      </c>
      <c r="J499" s="177">
        <f>J436/RES_summary!J$21</f>
        <v>10.584658456349176</v>
      </c>
      <c r="K499" s="177">
        <f>K436/RES_summary!K$21</f>
        <v>10.390450609806757</v>
      </c>
      <c r="L499" s="177">
        <f>L436/RES_summary!L$21</f>
        <v>0</v>
      </c>
      <c r="M499" s="177">
        <f>M436/RES_summary!M$21</f>
        <v>9.2950369197304124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4.7728269890450967</v>
      </c>
      <c r="D500" s="177">
        <f>D437/RES_summary!D$21</f>
        <v>4.7004147022067544</v>
      </c>
      <c r="E500" s="177">
        <f>E437/RES_summary!E$21</f>
        <v>0</v>
      </c>
      <c r="F500" s="177">
        <f>F437/RES_summary!F$21</f>
        <v>0</v>
      </c>
      <c r="G500" s="177">
        <f>G437/RES_summary!G$21</f>
        <v>4.5882539955228383</v>
      </c>
      <c r="H500" s="177">
        <f>H437/RES_summary!H$21</f>
        <v>4.5612630444071067</v>
      </c>
      <c r="I500" s="177">
        <f>I437/RES_summary!I$21</f>
        <v>4.5207310777826759</v>
      </c>
      <c r="J500" s="177">
        <f>J437/RES_summary!J$21</f>
        <v>4.5610574775130353</v>
      </c>
      <c r="K500" s="177">
        <f>K437/RES_summary!K$21</f>
        <v>4.5340816410896663</v>
      </c>
      <c r="L500" s="177">
        <f>L437/RES_summary!L$21</f>
        <v>0</v>
      </c>
      <c r="M500" s="177">
        <f>M437/RES_summary!M$21</f>
        <v>4.4602575672945601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5.809539085545147</v>
      </c>
      <c r="D501" s="178">
        <f>D438/RES_summary!D$21</f>
        <v>6.1745226825721948</v>
      </c>
      <c r="E501" s="178">
        <f>E438/RES_summary!E$21</f>
        <v>0</v>
      </c>
      <c r="F501" s="178">
        <f>F438/RES_summary!F$21</f>
        <v>0</v>
      </c>
      <c r="G501" s="178">
        <f>G438/RES_summary!G$21</f>
        <v>6.7458671490736073</v>
      </c>
      <c r="H501" s="178">
        <f>H438/RES_summary!H$21</f>
        <v>6.2386737311461662</v>
      </c>
      <c r="I501" s="178">
        <f>I438/RES_summary!I$21</f>
        <v>6.3390086372864598</v>
      </c>
      <c r="J501" s="178">
        <f>J438/RES_summary!J$21</f>
        <v>5.691200861874929</v>
      </c>
      <c r="K501" s="178">
        <f>K438/RES_summary!K$21</f>
        <v>5.7248993563077697</v>
      </c>
      <c r="L501" s="178">
        <f>L438/RES_summary!L$21</f>
        <v>0</v>
      </c>
      <c r="M501" s="178">
        <f>M438/RES_summary!M$21</f>
        <v>5.4024153312938008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4.9136888421087521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5.809539085545147</v>
      </c>
      <c r="D504" s="176">
        <f>D441/RES_summary!D$21</f>
        <v>6.1745226825721948</v>
      </c>
      <c r="E504" s="176">
        <f>E441/RES_summary!E$21</f>
        <v>0</v>
      </c>
      <c r="F504" s="176">
        <f>F441/RES_summary!F$21</f>
        <v>0</v>
      </c>
      <c r="G504" s="176">
        <f>G441/RES_summary!G$21</f>
        <v>6.7458671490736073</v>
      </c>
      <c r="H504" s="176">
        <f>H441/RES_summary!H$21</f>
        <v>6.3674906909205538</v>
      </c>
      <c r="I504" s="176">
        <f>I441/RES_summary!I$21</f>
        <v>6.3390086372864598</v>
      </c>
      <c r="J504" s="176">
        <f>J441/RES_summary!J$21</f>
        <v>5.691200861874929</v>
      </c>
      <c r="K504" s="176">
        <f>K441/RES_summary!K$21</f>
        <v>5.7248993563077697</v>
      </c>
      <c r="L504" s="176">
        <f>L441/RES_summary!L$21</f>
        <v>0</v>
      </c>
      <c r="M504" s="176">
        <f>M441/RES_summary!M$21</f>
        <v>5.4024153312938008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66.293759313763758</v>
      </c>
      <c r="D506" s="184">
        <f>D443/RES_summary!D$21</f>
        <v>59.440794959779716</v>
      </c>
      <c r="E506" s="184">
        <f>E443/RES_summary!E$21</f>
        <v>0</v>
      </c>
      <c r="F506" s="184">
        <f>F443/RES_summary!F$21</f>
        <v>0</v>
      </c>
      <c r="G506" s="184">
        <f>G443/RES_summary!G$21</f>
        <v>58.909964622117116</v>
      </c>
      <c r="H506" s="184">
        <f>H443/RES_summary!H$21</f>
        <v>53.545839073644352</v>
      </c>
      <c r="I506" s="184">
        <f>I443/RES_summary!I$21</f>
        <v>42.701883190494605</v>
      </c>
      <c r="J506" s="184">
        <f>J443/RES_summary!J$21</f>
        <v>50.489111932459188</v>
      </c>
      <c r="K506" s="184">
        <f>K443/RES_summary!K$21</f>
        <v>44.756752301493286</v>
      </c>
      <c r="L506" s="184">
        <f>L443/RES_summary!L$21</f>
        <v>0</v>
      </c>
      <c r="M506" s="184">
        <f>M443/RES_summary!M$21</f>
        <v>41.513291427809833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66.293759313763758</v>
      </c>
      <c r="D507" s="178">
        <f>D444/RES_summary!D$21</f>
        <v>59.440794959779716</v>
      </c>
      <c r="E507" s="178">
        <f>E444/RES_summary!E$21</f>
        <v>0</v>
      </c>
      <c r="F507" s="178">
        <f>F444/RES_summary!F$21</f>
        <v>0</v>
      </c>
      <c r="G507" s="178">
        <f>G444/RES_summary!G$21</f>
        <v>58.909964622117116</v>
      </c>
      <c r="H507" s="178">
        <f>H444/RES_summary!H$21</f>
        <v>53.337099396035732</v>
      </c>
      <c r="I507" s="178">
        <f>I444/RES_summary!I$21</f>
        <v>42.701883190494605</v>
      </c>
      <c r="J507" s="178">
        <f>J444/RES_summary!J$21</f>
        <v>50.489111932459188</v>
      </c>
      <c r="K507" s="178">
        <f>K444/RES_summary!K$21</f>
        <v>44.756752301493286</v>
      </c>
      <c r="L507" s="178">
        <f>L444/RES_summary!L$21</f>
        <v>0</v>
      </c>
      <c r="M507" s="178">
        <f>M444/RES_summary!M$21</f>
        <v>41.513291427809833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66.293759313763758</v>
      </c>
      <c r="D508" s="177">
        <f>D445/RES_summary!D$21</f>
        <v>59.440794959779716</v>
      </c>
      <c r="E508" s="177">
        <f>E445/RES_summary!E$21</f>
        <v>0</v>
      </c>
      <c r="F508" s="177">
        <f>F445/RES_summary!F$21</f>
        <v>0</v>
      </c>
      <c r="G508" s="177">
        <f>G445/RES_summary!G$21</f>
        <v>58.909964622117116</v>
      </c>
      <c r="H508" s="177">
        <f>H445/RES_summary!H$21</f>
        <v>53.337099396035732</v>
      </c>
      <c r="I508" s="177">
        <f>I445/RES_summary!I$21</f>
        <v>42.701883190494605</v>
      </c>
      <c r="J508" s="177">
        <f>J445/RES_summary!J$21</f>
        <v>50.489111932459188</v>
      </c>
      <c r="K508" s="177">
        <f>K445/RES_summary!K$21</f>
        <v>44.756752301493286</v>
      </c>
      <c r="L508" s="177">
        <f>L445/RES_summary!L$21</f>
        <v>0</v>
      </c>
      <c r="M508" s="177">
        <f>M445/RES_summary!M$21</f>
        <v>41.513291427809833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0.20873967760861603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2.3557932880832095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7026</v>
      </c>
      <c r="C5" s="151">
        <f>RES_hhdet_num!C$24</f>
        <v>7105</v>
      </c>
      <c r="D5" s="151">
        <f>RES_hhdet_num!D$24</f>
        <v>7288</v>
      </c>
      <c r="E5" s="151">
        <f>RES_hhdet_num!E$24</f>
        <v>7309</v>
      </c>
      <c r="F5" s="151">
        <f>RES_hhdet_num!F$24</f>
        <v>7329</v>
      </c>
      <c r="G5" s="151">
        <f>RES_hhdet_num!G$24</f>
        <v>7626</v>
      </c>
      <c r="H5" s="151">
        <f>RES_hhdet_num!H$24</f>
        <v>8998</v>
      </c>
      <c r="I5" s="151">
        <f>RES_hhdet_num!I$24</f>
        <v>9572</v>
      </c>
      <c r="J5" s="151">
        <f>RES_hhdet_num!J$24</f>
        <v>9587</v>
      </c>
      <c r="K5" s="151">
        <f>RES_hhdet_num!K$24</f>
        <v>10364.999999999995</v>
      </c>
      <c r="L5" s="151">
        <f>RES_hhdet_num!L$24</f>
        <v>10382.999999999996</v>
      </c>
      <c r="M5" s="151">
        <f>RES_hhdet_num!M$24</f>
        <v>10341.999999999998</v>
      </c>
      <c r="N5" s="151">
        <f>RES_hhdet_num!N$24</f>
        <v>10000.999999999996</v>
      </c>
      <c r="O5" s="151">
        <f>RES_hhdet_num!O$24</f>
        <v>9064.9999999999945</v>
      </c>
      <c r="P5" s="151">
        <f>RES_hhdet_num!P$24</f>
        <v>8987.9999999999927</v>
      </c>
      <c r="Q5" s="151">
        <f>RES_hhdet_num!Q$24</f>
        <v>7878.9999999999927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7026</v>
      </c>
      <c r="C7" s="67">
        <f>RES_hhdet_num!C$26</f>
        <v>7105</v>
      </c>
      <c r="D7" s="67">
        <f>RES_hhdet_num!D$26</f>
        <v>7288</v>
      </c>
      <c r="E7" s="67">
        <f>RES_hhdet_num!E$26</f>
        <v>7309</v>
      </c>
      <c r="F7" s="67">
        <f>RES_hhdet_num!F$26</f>
        <v>7329</v>
      </c>
      <c r="G7" s="67">
        <f>RES_hhdet_num!G$26</f>
        <v>7626</v>
      </c>
      <c r="H7" s="67">
        <f>RES_hhdet_num!H$26</f>
        <v>8998</v>
      </c>
      <c r="I7" s="67">
        <f>RES_hhdet_num!I$26</f>
        <v>9572</v>
      </c>
      <c r="J7" s="67">
        <f>RES_hhdet_num!J$26</f>
        <v>9587</v>
      </c>
      <c r="K7" s="67">
        <f>RES_hhdet_num!K$26</f>
        <v>10364.999999999995</v>
      </c>
      <c r="L7" s="67">
        <f>RES_hhdet_num!L$26</f>
        <v>10382.999999999996</v>
      </c>
      <c r="M7" s="67">
        <f>RES_hhdet_num!M$26</f>
        <v>10341.999999999998</v>
      </c>
      <c r="N7" s="67">
        <f>RES_hhdet_num!N$26</f>
        <v>10000.999999999996</v>
      </c>
      <c r="O7" s="67">
        <f>RES_hhdet_num!O$26</f>
        <v>9064.9999999999945</v>
      </c>
      <c r="P7" s="67">
        <f>RES_hhdet_num!P$26</f>
        <v>8987.9999999999927</v>
      </c>
      <c r="Q7" s="67">
        <f>RES_hhdet_num!Q$26</f>
        <v>7878.9999999999927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34</v>
      </c>
      <c r="C9" s="67">
        <f>RES_hhdet_num!C$29</f>
        <v>43</v>
      </c>
      <c r="D9" s="67">
        <f>RES_hhdet_num!D$29</f>
        <v>53</v>
      </c>
      <c r="E9" s="67">
        <f>RES_hhdet_num!E$29</f>
        <v>60</v>
      </c>
      <c r="F9" s="67">
        <f>RES_hhdet_num!F$29</f>
        <v>66</v>
      </c>
      <c r="G9" s="67">
        <f>RES_hhdet_num!G$29</f>
        <v>77</v>
      </c>
      <c r="H9" s="67">
        <f>RES_hhdet_num!H$29</f>
        <v>100</v>
      </c>
      <c r="I9" s="67">
        <f>RES_hhdet_num!I$29</f>
        <v>118</v>
      </c>
      <c r="J9" s="67">
        <f>RES_hhdet_num!J$29</f>
        <v>147</v>
      </c>
      <c r="K9" s="67">
        <f>RES_hhdet_num!K$29</f>
        <v>192.99999999999994</v>
      </c>
      <c r="L9" s="67">
        <f>RES_hhdet_num!L$29</f>
        <v>227.99999999999994</v>
      </c>
      <c r="M9" s="67">
        <f>RES_hhdet_num!M$29</f>
        <v>260.99999999999994</v>
      </c>
      <c r="N9" s="67">
        <f>RES_hhdet_num!N$29</f>
        <v>282.99999999999994</v>
      </c>
      <c r="O9" s="67">
        <f>RES_hhdet_num!O$29</f>
        <v>268.99999999999989</v>
      </c>
      <c r="P9" s="67">
        <f>RES_hhdet_num!P$29</f>
        <v>258.99999999999977</v>
      </c>
      <c r="Q9" s="67">
        <f>RES_hhdet_num!Q$29</f>
        <v>230.99999999999974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2535</v>
      </c>
      <c r="C11" s="67">
        <f>RES_hhdet_num!C$31</f>
        <v>2582</v>
      </c>
      <c r="D11" s="67">
        <f>RES_hhdet_num!D$31</f>
        <v>2672.0000000000005</v>
      </c>
      <c r="E11" s="67">
        <f>RES_hhdet_num!E$31</f>
        <v>2697.9999999999995</v>
      </c>
      <c r="F11" s="67">
        <f>RES_hhdet_num!F$31</f>
        <v>2730</v>
      </c>
      <c r="G11" s="67">
        <f>RES_hhdet_num!G$31</f>
        <v>2869</v>
      </c>
      <c r="H11" s="67">
        <f>RES_hhdet_num!H$31</f>
        <v>3411</v>
      </c>
      <c r="I11" s="67">
        <f>RES_hhdet_num!I$31</f>
        <v>3645</v>
      </c>
      <c r="J11" s="67">
        <f>RES_hhdet_num!J$31</f>
        <v>3670.0000000000005</v>
      </c>
      <c r="K11" s="67">
        <f>RES_hhdet_num!K$31</f>
        <v>3930.9999999999986</v>
      </c>
      <c r="L11" s="67">
        <f>RES_hhdet_num!L$31</f>
        <v>3951.9999999999982</v>
      </c>
      <c r="M11" s="67">
        <f>RES_hhdet_num!M$31</f>
        <v>3939.9999999999986</v>
      </c>
      <c r="N11" s="67">
        <f>RES_hhdet_num!N$31</f>
        <v>3828.9999999999982</v>
      </c>
      <c r="O11" s="67">
        <f>RES_hhdet_num!O$31</f>
        <v>3455.9999999999977</v>
      </c>
      <c r="P11" s="67">
        <f>RES_hhdet_num!P$31</f>
        <v>3429.9999999999968</v>
      </c>
      <c r="Q11" s="67">
        <f>RES_hhdet_num!Q$31</f>
        <v>3010.9999999999964</v>
      </c>
    </row>
    <row r="12" spans="1:17" ht="12" customHeight="1" x14ac:dyDescent="0.25">
      <c r="A12" s="23" t="s">
        <v>168</v>
      </c>
      <c r="B12" s="67">
        <f>RES_hhdet_num!B$32</f>
        <v>5</v>
      </c>
      <c r="C12" s="67">
        <f>RES_hhdet_num!C$32</f>
        <v>13</v>
      </c>
      <c r="D12" s="67">
        <f>RES_hhdet_num!D$32</f>
        <v>17</v>
      </c>
      <c r="E12" s="67">
        <f>RES_hhdet_num!E$32</f>
        <v>25.99999999999995</v>
      </c>
      <c r="F12" s="67">
        <f>RES_hhdet_num!F$32</f>
        <v>29</v>
      </c>
      <c r="G12" s="67">
        <f>RES_hhdet_num!G$32</f>
        <v>30</v>
      </c>
      <c r="H12" s="67">
        <f>RES_hhdet_num!H$32</f>
        <v>43</v>
      </c>
      <c r="I12" s="67">
        <f>RES_hhdet_num!I$32</f>
        <v>65</v>
      </c>
      <c r="J12" s="67">
        <f>RES_hhdet_num!J$32</f>
        <v>81</v>
      </c>
      <c r="K12" s="67">
        <f>RES_hhdet_num!K$32</f>
        <v>163.00000000000009</v>
      </c>
      <c r="L12" s="67">
        <f>RES_hhdet_num!L$32</f>
        <v>186.99999999999991</v>
      </c>
      <c r="M12" s="67">
        <f>RES_hhdet_num!M$32</f>
        <v>220.99999999999989</v>
      </c>
      <c r="N12" s="67">
        <f>RES_hhdet_num!N$32</f>
        <v>231.99999999999994</v>
      </c>
      <c r="O12" s="67">
        <f>RES_hhdet_num!O$32</f>
        <v>258.00000000000006</v>
      </c>
      <c r="P12" s="67">
        <f>RES_hhdet_num!P$32</f>
        <v>284.99999999999977</v>
      </c>
      <c r="Q12" s="67">
        <f>RES_hhdet_num!Q$32</f>
        <v>274.99999999999972</v>
      </c>
    </row>
    <row r="13" spans="1:17" ht="12" customHeight="1" x14ac:dyDescent="0.25">
      <c r="A13" s="23" t="s">
        <v>142</v>
      </c>
      <c r="B13" s="67">
        <f>RES_hhdet_num!B$35</f>
        <v>4476</v>
      </c>
      <c r="C13" s="67">
        <f>RES_hhdet_num!C$35</f>
        <v>4488</v>
      </c>
      <c r="D13" s="67">
        <f>RES_hhdet_num!D$35</f>
        <v>4570.9999999999991</v>
      </c>
      <c r="E13" s="67">
        <f>RES_hhdet_num!E$35</f>
        <v>4541</v>
      </c>
      <c r="F13" s="67">
        <f>RES_hhdet_num!F$35</f>
        <v>4522</v>
      </c>
      <c r="G13" s="67">
        <f>RES_hhdet_num!G$35</f>
        <v>4679</v>
      </c>
      <c r="H13" s="67">
        <f>RES_hhdet_num!H$35</f>
        <v>5475</v>
      </c>
      <c r="I13" s="67">
        <f>RES_hhdet_num!I$35</f>
        <v>5759</v>
      </c>
      <c r="J13" s="67">
        <f>RES_hhdet_num!J$35</f>
        <v>5710</v>
      </c>
      <c r="K13" s="67">
        <f>RES_hhdet_num!K$35</f>
        <v>6020.9999999999964</v>
      </c>
      <c r="L13" s="67">
        <f>RES_hhdet_num!L$35</f>
        <v>5961.9999999999973</v>
      </c>
      <c r="M13" s="67">
        <f>RES_hhdet_num!M$35</f>
        <v>5853</v>
      </c>
      <c r="N13" s="67">
        <f>RES_hhdet_num!N$35</f>
        <v>5600.9999999999991</v>
      </c>
      <c r="O13" s="67">
        <f>RES_hhdet_num!O$35</f>
        <v>4978.9999999999973</v>
      </c>
      <c r="P13" s="67">
        <f>RES_hhdet_num!P$35</f>
        <v>4868.9999999999964</v>
      </c>
      <c r="Q13" s="67">
        <f>RES_hhdet_num!Q$35</f>
        <v>4208.9999999999964</v>
      </c>
    </row>
    <row r="14" spans="1:17" ht="12" customHeight="1" x14ac:dyDescent="0.25">
      <c r="A14" s="23" t="s">
        <v>141</v>
      </c>
      <c r="B14" s="67">
        <f>RES_hhdet_num!B$36</f>
        <v>10</v>
      </c>
      <c r="C14" s="67">
        <f>RES_hhdet_num!C$36</f>
        <v>22.000000000000011</v>
      </c>
      <c r="D14" s="67">
        <f>RES_hhdet_num!D$36</f>
        <v>27.999999999999979</v>
      </c>
      <c r="E14" s="67">
        <f>RES_hhdet_num!E$36</f>
        <v>44</v>
      </c>
      <c r="F14" s="67">
        <f>RES_hhdet_num!F$36</f>
        <v>48</v>
      </c>
      <c r="G14" s="67">
        <f>RES_hhdet_num!G$36</f>
        <v>48</v>
      </c>
      <c r="H14" s="67">
        <f>RES_hhdet_num!H$36</f>
        <v>69</v>
      </c>
      <c r="I14" s="67">
        <f>RES_hhdet_num!I$36</f>
        <v>103.00000000000001</v>
      </c>
      <c r="J14" s="67">
        <f>RES_hhdet_num!J$36</f>
        <v>125.99999999999996</v>
      </c>
      <c r="K14" s="67">
        <f>RES_hhdet_num!K$36</f>
        <v>249.99999999999989</v>
      </c>
      <c r="L14" s="67">
        <f>RES_hhdet_num!L$36</f>
        <v>281.99999999999989</v>
      </c>
      <c r="M14" s="67">
        <f>RES_hhdet_num!M$36</f>
        <v>328.00000000000006</v>
      </c>
      <c r="N14" s="67">
        <f>RES_hhdet_num!N$36</f>
        <v>339.00000000000006</v>
      </c>
      <c r="O14" s="67">
        <f>RES_hhdet_num!O$36</f>
        <v>372.00000000000017</v>
      </c>
      <c r="P14" s="67">
        <f>RES_hhdet_num!P$36</f>
        <v>403.99999999999972</v>
      </c>
      <c r="Q14" s="67">
        <f>RES_hhdet_num!Q$36</f>
        <v>383.9999999999996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744</v>
      </c>
      <c r="C16" s="67">
        <f>RES_hhdet_num!C$40</f>
        <v>757</v>
      </c>
      <c r="D16" s="67">
        <f>RES_hhdet_num!D$40</f>
        <v>1251.0000000000005</v>
      </c>
      <c r="E16" s="67">
        <f>RES_hhdet_num!E$40</f>
        <v>610</v>
      </c>
      <c r="F16" s="67">
        <f>RES_hhdet_num!F$40</f>
        <v>722.00000000000011</v>
      </c>
      <c r="G16" s="67">
        <f>RES_hhdet_num!G$40</f>
        <v>629</v>
      </c>
      <c r="H16" s="67">
        <f>RES_hhdet_num!H$40</f>
        <v>633</v>
      </c>
      <c r="I16" s="67">
        <f>RES_hhdet_num!I$40</f>
        <v>950</v>
      </c>
      <c r="J16" s="67">
        <f>RES_hhdet_num!J$40</f>
        <v>2121</v>
      </c>
      <c r="K16" s="67">
        <f>RES_hhdet_num!K$40</f>
        <v>1272.9999999999993</v>
      </c>
      <c r="L16" s="67">
        <f>RES_hhdet_num!L$40</f>
        <v>574.99999999999977</v>
      </c>
      <c r="M16" s="67">
        <f>RES_hhdet_num!M$40</f>
        <v>1836.9999999999995</v>
      </c>
      <c r="N16" s="67">
        <f>RES_hhdet_num!N$40</f>
        <v>1617.9999999999993</v>
      </c>
      <c r="O16" s="67">
        <f>RES_hhdet_num!O$40</f>
        <v>1342.9999999999993</v>
      </c>
      <c r="P16" s="67">
        <f>RES_hhdet_num!P$40</f>
        <v>1653.9999999999986</v>
      </c>
      <c r="Q16" s="67">
        <f>RES_hhdet_num!Q$40</f>
        <v>1269.9999999999986</v>
      </c>
    </row>
    <row r="17" spans="1:17" ht="12" customHeight="1" x14ac:dyDescent="0.25">
      <c r="A17" s="29" t="s">
        <v>140</v>
      </c>
      <c r="B17" s="83">
        <f>RES_hhdet_num!B$41</f>
        <v>6282</v>
      </c>
      <c r="C17" s="83">
        <f>RES_hhdet_num!C$41</f>
        <v>6348</v>
      </c>
      <c r="D17" s="83">
        <f>RES_hhdet_num!D$41</f>
        <v>6037</v>
      </c>
      <c r="E17" s="83">
        <f>RES_hhdet_num!E$41</f>
        <v>6699</v>
      </c>
      <c r="F17" s="83">
        <f>RES_hhdet_num!F$41</f>
        <v>6607</v>
      </c>
      <c r="G17" s="83">
        <f>RES_hhdet_num!G$41</f>
        <v>6997</v>
      </c>
      <c r="H17" s="83">
        <f>RES_hhdet_num!H$41</f>
        <v>8365</v>
      </c>
      <c r="I17" s="83">
        <f>RES_hhdet_num!I$41</f>
        <v>8622</v>
      </c>
      <c r="J17" s="83">
        <f>RES_hhdet_num!J$41</f>
        <v>7466</v>
      </c>
      <c r="K17" s="83">
        <f>RES_hhdet_num!K$41</f>
        <v>9091.9999999999964</v>
      </c>
      <c r="L17" s="83">
        <f>RES_hhdet_num!L$41</f>
        <v>9807.9999999999945</v>
      </c>
      <c r="M17" s="83">
        <f>RES_hhdet_num!M$41</f>
        <v>8504.9999999999964</v>
      </c>
      <c r="N17" s="83">
        <f>RES_hhdet_num!N$41</f>
        <v>8382.9999999999982</v>
      </c>
      <c r="O17" s="83">
        <f>RES_hhdet_num!O$41</f>
        <v>7721.9999999999964</v>
      </c>
      <c r="P17" s="83">
        <f>RES_hhdet_num!P$41</f>
        <v>7333.9999999999945</v>
      </c>
      <c r="Q17" s="83">
        <f>RES_hhdet_num!Q$41</f>
        <v>6608.9999999999936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439.125</v>
      </c>
      <c r="D21" s="67">
        <f t="shared" ref="D21:Q21" si="0">C7+D35-D7</f>
        <v>439.125</v>
      </c>
      <c r="E21" s="67">
        <f t="shared" si="0"/>
        <v>439.125</v>
      </c>
      <c r="F21" s="67">
        <f t="shared" si="0"/>
        <v>439.125</v>
      </c>
      <c r="G21" s="67">
        <f t="shared" si="0"/>
        <v>439.125</v>
      </c>
      <c r="H21" s="67">
        <f t="shared" si="0"/>
        <v>439.125</v>
      </c>
      <c r="I21" s="67">
        <f t="shared" si="0"/>
        <v>439.125</v>
      </c>
      <c r="J21" s="67">
        <f t="shared" si="0"/>
        <v>439.125</v>
      </c>
      <c r="K21" s="67">
        <f t="shared" si="0"/>
        <v>439.12500000000546</v>
      </c>
      <c r="L21" s="67">
        <f t="shared" si="0"/>
        <v>439.12499999999818</v>
      </c>
      <c r="M21" s="67">
        <f t="shared" si="0"/>
        <v>439.12499999999818</v>
      </c>
      <c r="N21" s="67">
        <f t="shared" si="0"/>
        <v>439.12500000000182</v>
      </c>
      <c r="O21" s="67">
        <f t="shared" si="0"/>
        <v>936.00000000000182</v>
      </c>
      <c r="P21" s="67">
        <f t="shared" si="0"/>
        <v>439.12500000000182</v>
      </c>
      <c r="Q21" s="67">
        <f t="shared" si="0"/>
        <v>1109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4</v>
      </c>
      <c r="D23" s="67">
        <f t="shared" ref="D23:Q23" si="1">C9+D37-D9</f>
        <v>3</v>
      </c>
      <c r="E23" s="67">
        <f t="shared" si="1"/>
        <v>3</v>
      </c>
      <c r="F23" s="67">
        <f t="shared" si="1"/>
        <v>3</v>
      </c>
      <c r="G23" s="67">
        <f t="shared" si="1"/>
        <v>3</v>
      </c>
      <c r="H23" s="67">
        <f t="shared" si="1"/>
        <v>4</v>
      </c>
      <c r="I23" s="67">
        <f t="shared" si="1"/>
        <v>4</v>
      </c>
      <c r="J23" s="67">
        <f t="shared" si="1"/>
        <v>10</v>
      </c>
      <c r="K23" s="67">
        <f t="shared" si="1"/>
        <v>13.000000000000057</v>
      </c>
      <c r="L23" s="67">
        <f t="shared" si="1"/>
        <v>17</v>
      </c>
      <c r="M23" s="67">
        <f t="shared" si="1"/>
        <v>10</v>
      </c>
      <c r="N23" s="67">
        <f t="shared" si="1"/>
        <v>9</v>
      </c>
      <c r="O23" s="67">
        <f t="shared" si="1"/>
        <v>14.000000000000057</v>
      </c>
      <c r="P23" s="67">
        <f t="shared" si="1"/>
        <v>27.000000000000114</v>
      </c>
      <c r="Q23" s="67">
        <f t="shared" si="1"/>
        <v>28.000000000000028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265.17030070153351</v>
      </c>
      <c r="D25" s="67">
        <f t="shared" si="2"/>
        <v>290.29054516201586</v>
      </c>
      <c r="E25" s="67">
        <f t="shared" si="2"/>
        <v>118.5</v>
      </c>
      <c r="F25" s="67">
        <f t="shared" si="2"/>
        <v>238.70568220421728</v>
      </c>
      <c r="G25" s="67">
        <f t="shared" si="2"/>
        <v>331.10867848622274</v>
      </c>
      <c r="H25" s="67">
        <f t="shared" si="2"/>
        <v>118.5</v>
      </c>
      <c r="I25" s="67">
        <f t="shared" si="2"/>
        <v>359.26270573909278</v>
      </c>
      <c r="J25" s="67">
        <f t="shared" si="2"/>
        <v>231.18630374545637</v>
      </c>
      <c r="K25" s="67">
        <f t="shared" si="2"/>
        <v>118.50000000000182</v>
      </c>
      <c r="L25" s="67">
        <f t="shared" si="2"/>
        <v>118.5</v>
      </c>
      <c r="M25" s="67">
        <f t="shared" si="2"/>
        <v>227.61466408965271</v>
      </c>
      <c r="N25" s="67">
        <f t="shared" si="2"/>
        <v>152.83448277254865</v>
      </c>
      <c r="O25" s="67">
        <f t="shared" si="2"/>
        <v>376.51761076179355</v>
      </c>
      <c r="P25" s="67">
        <f t="shared" si="2"/>
        <v>150.33170087158896</v>
      </c>
      <c r="Q25" s="67">
        <f t="shared" si="2"/>
        <v>423.99802516146246</v>
      </c>
    </row>
    <row r="26" spans="1:17" ht="12" customHeight="1" x14ac:dyDescent="0.25">
      <c r="A26" s="23" t="s">
        <v>168</v>
      </c>
      <c r="B26" s="67"/>
      <c r="C26" s="67">
        <f t="shared" si="2"/>
        <v>1.2227625540573737</v>
      </c>
      <c r="D26" s="67">
        <f t="shared" si="2"/>
        <v>1.8170863780897015</v>
      </c>
      <c r="E26" s="67">
        <f t="shared" si="2"/>
        <v>1.2305016679716587</v>
      </c>
      <c r="F26" s="67">
        <f t="shared" si="2"/>
        <v>2.380806319510846</v>
      </c>
      <c r="G26" s="67">
        <f t="shared" si="2"/>
        <v>4.1582299497941619</v>
      </c>
      <c r="H26" s="67">
        <f t="shared" si="2"/>
        <v>4.8293078396548736</v>
      </c>
      <c r="I26" s="67">
        <f t="shared" si="2"/>
        <v>8.425007832694547</v>
      </c>
      <c r="J26" s="67">
        <f t="shared" si="2"/>
        <v>4.3121012037888562</v>
      </c>
      <c r="K26" s="67">
        <f t="shared" si="2"/>
        <v>1.9793373548485818</v>
      </c>
      <c r="L26" s="67">
        <f t="shared" si="2"/>
        <v>0</v>
      </c>
      <c r="M26" s="67">
        <f t="shared" si="2"/>
        <v>12.001283525452067</v>
      </c>
      <c r="N26" s="67">
        <f t="shared" si="2"/>
        <v>2.3856894104248454</v>
      </c>
      <c r="O26" s="67">
        <f t="shared" si="2"/>
        <v>2.676177381318837</v>
      </c>
      <c r="P26" s="67">
        <f t="shared" si="2"/>
        <v>17.317780450852183</v>
      </c>
      <c r="Q26" s="67">
        <f t="shared" si="2"/>
        <v>51.936644936439563</v>
      </c>
    </row>
    <row r="27" spans="1:17" ht="12" customHeight="1" x14ac:dyDescent="0.25">
      <c r="A27" s="23" t="s">
        <v>142</v>
      </c>
      <c r="B27" s="67"/>
      <c r="C27" s="67">
        <f t="shared" si="2"/>
        <v>420</v>
      </c>
      <c r="D27" s="67">
        <f t="shared" si="2"/>
        <v>420</v>
      </c>
      <c r="E27" s="67">
        <f t="shared" si="2"/>
        <v>420</v>
      </c>
      <c r="F27" s="67">
        <f t="shared" si="2"/>
        <v>419.99999999999909</v>
      </c>
      <c r="G27" s="67">
        <f t="shared" si="2"/>
        <v>420</v>
      </c>
      <c r="H27" s="67">
        <f t="shared" si="2"/>
        <v>610.97308125035488</v>
      </c>
      <c r="I27" s="67">
        <f t="shared" si="2"/>
        <v>420</v>
      </c>
      <c r="J27" s="67">
        <f t="shared" si="2"/>
        <v>420</v>
      </c>
      <c r="K27" s="67">
        <f t="shared" si="2"/>
        <v>615.77226876029363</v>
      </c>
      <c r="L27" s="67">
        <f t="shared" si="2"/>
        <v>654.56766391828751</v>
      </c>
      <c r="M27" s="67">
        <f t="shared" si="2"/>
        <v>766.534317780739</v>
      </c>
      <c r="N27" s="67">
        <f t="shared" si="2"/>
        <v>601.733035315081</v>
      </c>
      <c r="O27" s="67">
        <f t="shared" si="2"/>
        <v>807.6431219950864</v>
      </c>
      <c r="P27" s="67">
        <f t="shared" si="2"/>
        <v>1826.9730812503567</v>
      </c>
      <c r="Q27" s="67">
        <f t="shared" si="2"/>
        <v>1036.2502813159354</v>
      </c>
    </row>
    <row r="28" spans="1:17" ht="12" customHeight="1" x14ac:dyDescent="0.25">
      <c r="A28" s="23" t="s">
        <v>141</v>
      </c>
      <c r="B28" s="67"/>
      <c r="C28" s="67">
        <f t="shared" si="2"/>
        <v>1.8342344549053102</v>
      </c>
      <c r="D28" s="67">
        <f t="shared" si="2"/>
        <v>2.469625747587024</v>
      </c>
      <c r="E28" s="67">
        <f t="shared" si="2"/>
        <v>2.6875804954370963</v>
      </c>
      <c r="F28" s="67">
        <f t="shared" si="2"/>
        <v>4.3846770116754143</v>
      </c>
      <c r="G28" s="67">
        <f t="shared" si="2"/>
        <v>5.5058153176655722</v>
      </c>
      <c r="H28" s="67">
        <f t="shared" si="2"/>
        <v>11.902115744851784</v>
      </c>
      <c r="I28" s="67">
        <f t="shared" si="2"/>
        <v>9.2206772298824262</v>
      </c>
      <c r="J28" s="67">
        <f t="shared" si="2"/>
        <v>6.9826224939312596</v>
      </c>
      <c r="K28" s="67">
        <f t="shared" si="2"/>
        <v>25.848227046992804</v>
      </c>
      <c r="L28" s="67">
        <f t="shared" si="2"/>
        <v>10.220363448478679</v>
      </c>
      <c r="M28" s="67">
        <f t="shared" si="2"/>
        <v>19.437580495437089</v>
      </c>
      <c r="N28" s="67">
        <f t="shared" si="2"/>
        <v>14.404773956939664</v>
      </c>
      <c r="O28" s="67">
        <f t="shared" si="2"/>
        <v>10.021181425785983</v>
      </c>
      <c r="P28" s="67">
        <f t="shared" si="2"/>
        <v>72.680427035477464</v>
      </c>
      <c r="Q28" s="67">
        <f t="shared" si="2"/>
        <v>51.937129709919361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228.21716530964295</v>
      </c>
      <c r="D30" s="67">
        <f t="shared" si="3"/>
        <v>69.75</v>
      </c>
      <c r="E30" s="67">
        <f t="shared" si="3"/>
        <v>643.61068502600074</v>
      </c>
      <c r="F30" s="67">
        <f t="shared" si="3"/>
        <v>78.3804898117844</v>
      </c>
      <c r="G30" s="67">
        <f t="shared" si="3"/>
        <v>93.000000000000114</v>
      </c>
      <c r="H30" s="67">
        <f t="shared" si="3"/>
        <v>314.5</v>
      </c>
      <c r="I30" s="67">
        <f t="shared" si="3"/>
        <v>144.63655018025088</v>
      </c>
      <c r="J30" s="67">
        <f t="shared" si="3"/>
        <v>0</v>
      </c>
      <c r="K30" s="67">
        <f t="shared" si="3"/>
        <v>856.42523166481919</v>
      </c>
      <c r="L30" s="67">
        <f t="shared" si="3"/>
        <v>697.99999999999955</v>
      </c>
      <c r="M30" s="67">
        <f t="shared" si="3"/>
        <v>0</v>
      </c>
      <c r="N30" s="67">
        <f t="shared" si="3"/>
        <v>237.13265568521865</v>
      </c>
      <c r="O30" s="67">
        <f t="shared" si="3"/>
        <v>276.63481514811269</v>
      </c>
      <c r="P30" s="67">
        <f t="shared" si="3"/>
        <v>18.565617010745882</v>
      </c>
      <c r="Q30" s="67">
        <f t="shared" si="3"/>
        <v>384</v>
      </c>
    </row>
    <row r="31" spans="1:17" ht="12" customHeight="1" x14ac:dyDescent="0.25">
      <c r="A31" s="29" t="s">
        <v>140</v>
      </c>
      <c r="B31" s="83"/>
      <c r="C31" s="83">
        <f t="shared" si="3"/>
        <v>588.75</v>
      </c>
      <c r="D31" s="83">
        <f t="shared" si="3"/>
        <v>619.81395121983223</v>
      </c>
      <c r="E31" s="83">
        <f t="shared" si="3"/>
        <v>588.75</v>
      </c>
      <c r="F31" s="83">
        <f t="shared" si="3"/>
        <v>588.75</v>
      </c>
      <c r="G31" s="83">
        <f t="shared" si="3"/>
        <v>588.75</v>
      </c>
      <c r="H31" s="83">
        <f t="shared" si="3"/>
        <v>588.75</v>
      </c>
      <c r="I31" s="83">
        <f t="shared" si="3"/>
        <v>588.75</v>
      </c>
      <c r="J31" s="83">
        <f t="shared" si="3"/>
        <v>1337.9212009453458</v>
      </c>
      <c r="K31" s="83">
        <f t="shared" si="3"/>
        <v>865.65783469036251</v>
      </c>
      <c r="L31" s="83">
        <f t="shared" si="3"/>
        <v>897.56395121983405</v>
      </c>
      <c r="M31" s="83">
        <f t="shared" si="3"/>
        <v>1428.9724028180735</v>
      </c>
      <c r="N31" s="83">
        <f t="shared" si="3"/>
        <v>883.01389911580918</v>
      </c>
      <c r="O31" s="83">
        <f t="shared" si="3"/>
        <v>1488.4901848518894</v>
      </c>
      <c r="P31" s="83">
        <f t="shared" si="3"/>
        <v>2395.8750000000018</v>
      </c>
      <c r="Q31" s="83">
        <f t="shared" si="3"/>
        <v>1648.2897348162942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518.125</v>
      </c>
      <c r="D35" s="67">
        <f>RES_hhdet_in!D$26</f>
        <v>622.12500000000011</v>
      </c>
      <c r="E35" s="67">
        <f>RES_hhdet_in!E$26</f>
        <v>460.125</v>
      </c>
      <c r="F35" s="67">
        <f>RES_hhdet_in!F$26</f>
        <v>459.125</v>
      </c>
      <c r="G35" s="67">
        <f>RES_hhdet_in!G$26</f>
        <v>736.125</v>
      </c>
      <c r="H35" s="67">
        <f>RES_hhdet_in!H$26</f>
        <v>1811.125</v>
      </c>
      <c r="I35" s="67">
        <f>RES_hhdet_in!I$26</f>
        <v>1013.125</v>
      </c>
      <c r="J35" s="67">
        <f>RES_hhdet_in!J$26</f>
        <v>454.12500000000006</v>
      </c>
      <c r="K35" s="67">
        <f>RES_hhdet_in!K$26</f>
        <v>1217.1249999999998</v>
      </c>
      <c r="L35" s="67">
        <f>RES_hhdet_in!L$26</f>
        <v>457.125</v>
      </c>
      <c r="M35" s="67">
        <f>RES_hhdet_in!M$26</f>
        <v>398.12499999999994</v>
      </c>
      <c r="N35" s="67">
        <f>RES_hhdet_in!N$26</f>
        <v>98.125</v>
      </c>
      <c r="O35" s="67">
        <f>RES_hhdet_in!O$26</f>
        <v>0</v>
      </c>
      <c r="P35" s="67">
        <f>RES_hhdet_in!P$26</f>
        <v>362.125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13</v>
      </c>
      <c r="D37" s="67">
        <f>RES_hhdet_in!D$29</f>
        <v>13</v>
      </c>
      <c r="E37" s="67">
        <f>RES_hhdet_in!E$29</f>
        <v>10</v>
      </c>
      <c r="F37" s="67">
        <f>RES_hhdet_in!F$29</f>
        <v>9</v>
      </c>
      <c r="G37" s="67">
        <f>RES_hhdet_in!G$29</f>
        <v>14</v>
      </c>
      <c r="H37" s="67">
        <f>RES_hhdet_in!H$29</f>
        <v>27</v>
      </c>
      <c r="I37" s="67">
        <f>RES_hhdet_in!I$29</f>
        <v>22</v>
      </c>
      <c r="J37" s="67">
        <f>RES_hhdet_in!J$29</f>
        <v>39</v>
      </c>
      <c r="K37" s="67">
        <f>RES_hhdet_in!K$29</f>
        <v>59</v>
      </c>
      <c r="L37" s="67">
        <f>RES_hhdet_in!L$29</f>
        <v>52</v>
      </c>
      <c r="M37" s="67">
        <f>RES_hhdet_in!M$29</f>
        <v>43</v>
      </c>
      <c r="N37" s="67">
        <f>RES_hhdet_in!N$29</f>
        <v>31.000000000000004</v>
      </c>
      <c r="O37" s="67">
        <f>RES_hhdet_in!O$29</f>
        <v>0</v>
      </c>
      <c r="P37" s="67">
        <f>RES_hhdet_in!P$29</f>
        <v>17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312.17030070153334</v>
      </c>
      <c r="D39" s="67">
        <f>RES_hhdet_in!D$31</f>
        <v>380.29054516201614</v>
      </c>
      <c r="E39" s="67">
        <f>RES_hhdet_in!E$31</f>
        <v>144.49999999999915</v>
      </c>
      <c r="F39" s="67">
        <f>RES_hhdet_in!F$31</f>
        <v>270.70568220421779</v>
      </c>
      <c r="G39" s="67">
        <f>RES_hhdet_in!G$31</f>
        <v>470.10867848622274</v>
      </c>
      <c r="H39" s="67">
        <f>RES_hhdet_in!H$31</f>
        <v>660.49999999999977</v>
      </c>
      <c r="I39" s="67">
        <f>RES_hhdet_in!I$31</f>
        <v>593.26270573909289</v>
      </c>
      <c r="J39" s="67">
        <f>RES_hhdet_in!J$31</f>
        <v>256.18630374545666</v>
      </c>
      <c r="K39" s="67">
        <f>RES_hhdet_in!K$31</f>
        <v>379.50000000000011</v>
      </c>
      <c r="L39" s="67">
        <f>RES_hhdet_in!L$31</f>
        <v>139.49999999999935</v>
      </c>
      <c r="M39" s="67">
        <f>RES_hhdet_in!M$31</f>
        <v>215.61466408965362</v>
      </c>
      <c r="N39" s="67">
        <f>RES_hhdet_in!N$31</f>
        <v>41.83448277254805</v>
      </c>
      <c r="O39" s="67">
        <f>RES_hhdet_in!O$31</f>
        <v>3.5176107617931174</v>
      </c>
      <c r="P39" s="67">
        <f>RES_hhdet_in!P$31</f>
        <v>124.33170087158825</v>
      </c>
      <c r="Q39" s="67">
        <f>RES_hhdet_in!Q$31</f>
        <v>4.9980251614619249</v>
      </c>
    </row>
    <row r="40" spans="1:17" ht="12" customHeight="1" x14ac:dyDescent="0.25">
      <c r="A40" s="23" t="s">
        <v>168</v>
      </c>
      <c r="B40" s="67"/>
      <c r="C40" s="67">
        <f>RES_hhdet_in!C$32</f>
        <v>9.2227625540573737</v>
      </c>
      <c r="D40" s="67">
        <f>RES_hhdet_in!D$32</f>
        <v>5.8170863780897024</v>
      </c>
      <c r="E40" s="67">
        <f>RES_hhdet_in!E$32</f>
        <v>10.230501667971611</v>
      </c>
      <c r="F40" s="67">
        <f>RES_hhdet_in!F$32</f>
        <v>5.3808063195108948</v>
      </c>
      <c r="G40" s="67">
        <f>RES_hhdet_in!G$32</f>
        <v>5.1582299497941611</v>
      </c>
      <c r="H40" s="67">
        <f>RES_hhdet_in!H$32</f>
        <v>17.82930783965487</v>
      </c>
      <c r="I40" s="67">
        <f>RES_hhdet_in!I$32</f>
        <v>30.425007832694554</v>
      </c>
      <c r="J40" s="67">
        <f>RES_hhdet_in!J$32</f>
        <v>20.312101203788856</v>
      </c>
      <c r="K40" s="67">
        <f>RES_hhdet_in!K$32</f>
        <v>83.979337354848653</v>
      </c>
      <c r="L40" s="67">
        <f>RES_hhdet_in!L$32</f>
        <v>23.99999999999984</v>
      </c>
      <c r="M40" s="67">
        <f>RES_hhdet_in!M$32</f>
        <v>46.001283525452038</v>
      </c>
      <c r="N40" s="67">
        <f>RES_hhdet_in!N$32</f>
        <v>13.385689410424915</v>
      </c>
      <c r="O40" s="67">
        <f>RES_hhdet_in!O$32</f>
        <v>28.676177381318944</v>
      </c>
      <c r="P40" s="67">
        <f>RES_hhdet_in!P$32</f>
        <v>44.317780450851927</v>
      </c>
      <c r="Q40" s="67">
        <f>RES_hhdet_in!Q$32</f>
        <v>41.936644936439535</v>
      </c>
    </row>
    <row r="41" spans="1:17" ht="12" customHeight="1" x14ac:dyDescent="0.25">
      <c r="A41" s="23" t="s">
        <v>142</v>
      </c>
      <c r="B41" s="67"/>
      <c r="C41" s="67">
        <f>RES_hhdet_in!C$35</f>
        <v>432.00000000000045</v>
      </c>
      <c r="D41" s="67">
        <f>RES_hhdet_in!D$35</f>
        <v>502.99999999999932</v>
      </c>
      <c r="E41" s="67">
        <f>RES_hhdet_in!E$35</f>
        <v>390.0000000000008</v>
      </c>
      <c r="F41" s="67">
        <f>RES_hhdet_in!F$35</f>
        <v>400.9999999999992</v>
      </c>
      <c r="G41" s="67">
        <f>RES_hhdet_in!G$35</f>
        <v>576.99999999999977</v>
      </c>
      <c r="H41" s="67">
        <f>RES_hhdet_in!H$35</f>
        <v>1406.9730812503553</v>
      </c>
      <c r="I41" s="67">
        <f>RES_hhdet_in!I$35</f>
        <v>703.99999999999977</v>
      </c>
      <c r="J41" s="67">
        <f>RES_hhdet_in!J$35</f>
        <v>371.00000000000006</v>
      </c>
      <c r="K41" s="67">
        <f>RES_hhdet_in!K$35</f>
        <v>926.77226876028999</v>
      </c>
      <c r="L41" s="67">
        <f>RES_hhdet_in!L$35</f>
        <v>595.56766391828842</v>
      </c>
      <c r="M41" s="67">
        <f>RES_hhdet_in!M$35</f>
        <v>657.53431778074128</v>
      </c>
      <c r="N41" s="67">
        <f>RES_hhdet_in!N$35</f>
        <v>349.73303531508014</v>
      </c>
      <c r="O41" s="67">
        <f>RES_hhdet_in!O$35</f>
        <v>185.64312199508493</v>
      </c>
      <c r="P41" s="67">
        <f>RES_hhdet_in!P$35</f>
        <v>1716.9730812503553</v>
      </c>
      <c r="Q41" s="67">
        <f>RES_hhdet_in!Q$35</f>
        <v>376.25028131593518</v>
      </c>
    </row>
    <row r="42" spans="1:17" ht="12" customHeight="1" x14ac:dyDescent="0.25">
      <c r="A42" s="23" t="s">
        <v>141</v>
      </c>
      <c r="B42" s="67"/>
      <c r="C42" s="67">
        <f>RES_hhdet_in!C$36</f>
        <v>13.834234454905319</v>
      </c>
      <c r="D42" s="67">
        <f>RES_hhdet_in!D$36</f>
        <v>8.469625747586992</v>
      </c>
      <c r="E42" s="67">
        <f>RES_hhdet_in!E$36</f>
        <v>18.687580495437118</v>
      </c>
      <c r="F42" s="67">
        <f>RES_hhdet_in!F$36</f>
        <v>8.3846770116754126</v>
      </c>
      <c r="G42" s="67">
        <f>RES_hhdet_in!G$36</f>
        <v>5.505815317665574</v>
      </c>
      <c r="H42" s="67">
        <f>RES_hhdet_in!H$36</f>
        <v>32.902115744851784</v>
      </c>
      <c r="I42" s="67">
        <f>RES_hhdet_in!I$36</f>
        <v>43.22067722988244</v>
      </c>
      <c r="J42" s="67">
        <f>RES_hhdet_in!J$36</f>
        <v>29.982622493931192</v>
      </c>
      <c r="K42" s="67">
        <f>RES_hhdet_in!K$36</f>
        <v>149.84822704699272</v>
      </c>
      <c r="L42" s="67">
        <f>RES_hhdet_in!L$36</f>
        <v>42.220363448478686</v>
      </c>
      <c r="M42" s="67">
        <f>RES_hhdet_in!M$36</f>
        <v>65.43758049543726</v>
      </c>
      <c r="N42" s="67">
        <f>RES_hhdet_in!N$36</f>
        <v>25.40477395693965</v>
      </c>
      <c r="O42" s="67">
        <f>RES_hhdet_in!O$36</f>
        <v>43.021181425786104</v>
      </c>
      <c r="P42" s="67">
        <f>RES_hhdet_in!P$36</f>
        <v>104.68042703547701</v>
      </c>
      <c r="Q42" s="67">
        <f>RES_hhdet_in!Q$36</f>
        <v>31.937129709919276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241.21716530964301</v>
      </c>
      <c r="D44" s="67">
        <f>RES_hhdet_in!D$40</f>
        <v>563.75000000000045</v>
      </c>
      <c r="E44" s="67">
        <f>RES_hhdet_in!E$40</f>
        <v>2.6106850260002195</v>
      </c>
      <c r="F44" s="67">
        <f>RES_hhdet_in!F$40</f>
        <v>190.38048981178451</v>
      </c>
      <c r="G44" s="67">
        <f>RES_hhdet_in!G$40</f>
        <v>0</v>
      </c>
      <c r="H44" s="67">
        <f>RES_hhdet_in!H$40</f>
        <v>318.5</v>
      </c>
      <c r="I44" s="67">
        <f>RES_hhdet_in!I$40</f>
        <v>461.63655018025088</v>
      </c>
      <c r="J44" s="67">
        <f>RES_hhdet_in!J$40</f>
        <v>1171</v>
      </c>
      <c r="K44" s="67">
        <f>RES_hhdet_in!K$40</f>
        <v>8.4252316648186465</v>
      </c>
      <c r="L44" s="67">
        <f>RES_hhdet_in!L$40</f>
        <v>0</v>
      </c>
      <c r="M44" s="67">
        <f>RES_hhdet_in!M$40</f>
        <v>1262</v>
      </c>
      <c r="N44" s="67">
        <f>RES_hhdet_in!N$40</f>
        <v>18.132655685218364</v>
      </c>
      <c r="O44" s="67">
        <f>RES_hhdet_in!O$40</f>
        <v>1.6348151481126947</v>
      </c>
      <c r="P44" s="67">
        <f>RES_hhdet_in!P$40</f>
        <v>329.56561701074526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654.75</v>
      </c>
      <c r="D45" s="83">
        <f>RES_hhdet_in!D$41</f>
        <v>308.81395121983189</v>
      </c>
      <c r="E45" s="83">
        <f>RES_hhdet_in!E$41</f>
        <v>1250.7500000000002</v>
      </c>
      <c r="F45" s="83">
        <f>RES_hhdet_in!F$41</f>
        <v>496.75000000000034</v>
      </c>
      <c r="G45" s="83">
        <f>RES_hhdet_in!G$41</f>
        <v>978.75</v>
      </c>
      <c r="H45" s="83">
        <f>RES_hhdet_in!H$41</f>
        <v>1956.75</v>
      </c>
      <c r="I45" s="83">
        <f>RES_hhdet_in!I$41</f>
        <v>845.75</v>
      </c>
      <c r="J45" s="83">
        <f>RES_hhdet_in!J$41</f>
        <v>181.92120094534673</v>
      </c>
      <c r="K45" s="83">
        <f>RES_hhdet_in!K$41</f>
        <v>2491.657834690358</v>
      </c>
      <c r="L45" s="83">
        <f>RES_hhdet_in!L$41</f>
        <v>1613.5639512198313</v>
      </c>
      <c r="M45" s="83">
        <f>RES_hhdet_in!M$41</f>
        <v>125.97240281807622</v>
      </c>
      <c r="N45" s="83">
        <f>RES_hhdet_in!N$41</f>
        <v>761.01389911581157</v>
      </c>
      <c r="O45" s="83">
        <f>RES_hhdet_in!O$41</f>
        <v>827.49018485188731</v>
      </c>
      <c r="P45" s="83">
        <f>RES_hhdet_in!P$41</f>
        <v>2007.875</v>
      </c>
      <c r="Q45" s="83">
        <f>RES_hhdet_in!Q$41</f>
        <v>923.28973481629384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217.69185815969354</v>
      </c>
      <c r="D49" s="67">
        <f>RES_hhdet_in_new!D$26</f>
        <v>273.85604471082075</v>
      </c>
      <c r="E49" s="67">
        <f>RES_hhdet_in_new!E$26</f>
        <v>178.18948300799019</v>
      </c>
      <c r="F49" s="67">
        <f>RES_hhdet_in_new!F$26</f>
        <v>190.3804898117844</v>
      </c>
      <c r="G49" s="67">
        <f>RES_hhdet_in_new!G$26</f>
        <v>374.57704885027499</v>
      </c>
      <c r="H49" s="67">
        <f>RES_hhdet_in_new!H$26</f>
        <v>744.89991349142178</v>
      </c>
      <c r="I49" s="67">
        <f>RES_hhdet_in_new!I$26</f>
        <v>461.63655018025088</v>
      </c>
      <c r="J49" s="67">
        <f>RES_hhdet_in_new!J$26</f>
        <v>212.93611278696542</v>
      </c>
      <c r="K49" s="67">
        <f>RES_hhdet_in_new!K$26</f>
        <v>605.90204656154526</v>
      </c>
      <c r="L49" s="67">
        <f>RES_hhdet_in_new!L$26</f>
        <v>212.08837850821692</v>
      </c>
      <c r="M49" s="67">
        <f>RES_hhdet_in_new!M$26</f>
        <v>214.69601559945784</v>
      </c>
      <c r="N49" s="67">
        <f>RES_hhdet_in_new!N$26</f>
        <v>44.790108650405941</v>
      </c>
      <c r="O49" s="67">
        <f>RES_hhdet_in_new!O$26</f>
        <v>0</v>
      </c>
      <c r="P49" s="67">
        <f>RES_hhdet_in_new!P$26</f>
        <v>161.66246901981049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5</v>
      </c>
      <c r="D51" s="67">
        <f>RES_hhdet_in_new!D$29</f>
        <v>6</v>
      </c>
      <c r="E51" s="67">
        <f>RES_hhdet_in_new!E$29</f>
        <v>4</v>
      </c>
      <c r="F51" s="67">
        <f>RES_hhdet_in_new!F$29</f>
        <v>4</v>
      </c>
      <c r="G51" s="67">
        <f>RES_hhdet_in_new!G$29</f>
        <v>7</v>
      </c>
      <c r="H51" s="67">
        <f>RES_hhdet_in_new!H$29</f>
        <v>11</v>
      </c>
      <c r="I51" s="67">
        <f>RES_hhdet_in_new!I$29</f>
        <v>10</v>
      </c>
      <c r="J51" s="67">
        <f>RES_hhdet_in_new!J$29</f>
        <v>18</v>
      </c>
      <c r="K51" s="67">
        <f>RES_hhdet_in_new!K$29</f>
        <v>28.999999999999986</v>
      </c>
      <c r="L51" s="67">
        <f>RES_hhdet_in_new!L$29</f>
        <v>23.999999999999989</v>
      </c>
      <c r="M51" s="67">
        <f>RES_hhdet_in_new!M$29</f>
        <v>22.999999999999993</v>
      </c>
      <c r="N51" s="67">
        <f>RES_hhdet_in_new!N$29</f>
        <v>13.999999999999995</v>
      </c>
      <c r="O51" s="67">
        <f>RES_hhdet_in_new!O$29</f>
        <v>0</v>
      </c>
      <c r="P51" s="67">
        <f>RES_hhdet_in_new!P$29</f>
        <v>7.9999999999999938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208.64137871611896</v>
      </c>
      <c r="D53" s="67">
        <f>RES_hhdet_in_new!D$31</f>
        <v>268.15000054567241</v>
      </c>
      <c r="E53" s="67">
        <f>RES_hhdet_in_new!E$31</f>
        <v>0</v>
      </c>
      <c r="F53" s="67">
        <f>RES_hhdet_in_new!F$31</f>
        <v>185.41092322804329</v>
      </c>
      <c r="G53" s="67">
        <f>RES_hhdet_in_new!G$31</f>
        <v>369.71112561277647</v>
      </c>
      <c r="H53" s="67">
        <f>RES_hhdet_in_new!H$31</f>
        <v>0</v>
      </c>
      <c r="I53" s="67">
        <f>RES_hhdet_in_new!I$31</f>
        <v>431.93402302075862</v>
      </c>
      <c r="J53" s="67">
        <f>RES_hhdet_in_new!J$31</f>
        <v>192.68342680036341</v>
      </c>
      <c r="K53" s="67">
        <f>RES_hhdet_in_new!K$31</f>
        <v>0</v>
      </c>
      <c r="L53" s="67">
        <f>RES_hhdet_in_new!L$31</f>
        <v>0</v>
      </c>
      <c r="M53" s="67">
        <f>RES_hhdet_in_new!M$31</f>
        <v>171.0988467824715</v>
      </c>
      <c r="N53" s="67">
        <f>RES_hhdet_in_new!N$31</f>
        <v>31.85972076395084</v>
      </c>
      <c r="O53" s="67">
        <f>RES_hhdet_in_new!O$31</f>
        <v>0</v>
      </c>
      <c r="P53" s="67">
        <f>RES_hhdet_in_new!P$31</f>
        <v>124.33170087158815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9.0504794435745737</v>
      </c>
      <c r="D54" s="67">
        <f>RES_hhdet_in_new!D$32</f>
        <v>5.7060441651483647</v>
      </c>
      <c r="E54" s="67">
        <f>RES_hhdet_in_new!E$32</f>
        <v>0</v>
      </c>
      <c r="F54" s="67">
        <f>RES_hhdet_in_new!F$32</f>
        <v>4.9695665837411189</v>
      </c>
      <c r="G54" s="67">
        <f>RES_hhdet_in_new!G$32</f>
        <v>4.8659232374985342</v>
      </c>
      <c r="H54" s="67">
        <f>RES_hhdet_in_new!H$32</f>
        <v>0</v>
      </c>
      <c r="I54" s="67">
        <f>RES_hhdet_in_new!I$32</f>
        <v>29.702527159492266</v>
      </c>
      <c r="J54" s="67">
        <f>RES_hhdet_in_new!J$32</f>
        <v>20.252685986602025</v>
      </c>
      <c r="K54" s="67">
        <f>RES_hhdet_in_new!K$32</f>
        <v>0</v>
      </c>
      <c r="L54" s="67">
        <f>RES_hhdet_in_new!L$32</f>
        <v>0</v>
      </c>
      <c r="M54" s="67">
        <f>RES_hhdet_in_new!M$32</f>
        <v>43.597168816986333</v>
      </c>
      <c r="N54" s="67">
        <f>RES_hhdet_in_new!N$32</f>
        <v>12.930387886455101</v>
      </c>
      <c r="O54" s="67">
        <f>RES_hhdet_in_new!O$32</f>
        <v>0</v>
      </c>
      <c r="P54" s="67">
        <f>RES_hhdet_in_new!P$32</f>
        <v>37.330768148222319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160.6330299540422</v>
      </c>
      <c r="F55" s="67">
        <f>RES_hhdet_in_new!F$35</f>
        <v>0</v>
      </c>
      <c r="G55" s="67">
        <f>RES_hhdet_in_new!G$35</f>
        <v>0</v>
      </c>
      <c r="H55" s="67">
        <f>RES_hhdet_in_new!H$35</f>
        <v>714.89033664601993</v>
      </c>
      <c r="I55" s="67">
        <f>RES_hhdet_in_new!I$35</f>
        <v>0</v>
      </c>
      <c r="J55" s="67">
        <f>RES_hhdet_in_new!J$35</f>
        <v>0</v>
      </c>
      <c r="K55" s="67">
        <f>RES_hhdet_in_new!K$35</f>
        <v>462.6905154436397</v>
      </c>
      <c r="L55" s="67">
        <f>RES_hhdet_in_new!L$35</f>
        <v>171.95498281005595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17.556453053947997</v>
      </c>
      <c r="F56" s="67">
        <f>RES_hhdet_in_new!F$36</f>
        <v>0</v>
      </c>
      <c r="G56" s="67">
        <f>RES_hhdet_in_new!G$36</f>
        <v>0</v>
      </c>
      <c r="H56" s="67">
        <f>RES_hhdet_in_new!H$36</f>
        <v>30.009576845401895</v>
      </c>
      <c r="I56" s="67">
        <f>RES_hhdet_in_new!I$36</f>
        <v>0</v>
      </c>
      <c r="J56" s="67">
        <f>RES_hhdet_in_new!J$36</f>
        <v>0</v>
      </c>
      <c r="K56" s="67">
        <f>RES_hhdet_in_new!K$36</f>
        <v>143.21153111790559</v>
      </c>
      <c r="L56" s="67">
        <f>RES_hhdet_in_new!L$36</f>
        <v>40.133395698160967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217.69185815969354</v>
      </c>
      <c r="D58" s="67">
        <f>RES_hhdet_in_new!D$40</f>
        <v>273.85604471082075</v>
      </c>
      <c r="E58" s="67">
        <f>RES_hhdet_in_new!E$40</f>
        <v>0</v>
      </c>
      <c r="F58" s="67">
        <f>RES_hhdet_in_new!F$40</f>
        <v>190.3804898117844</v>
      </c>
      <c r="G58" s="67">
        <f>RES_hhdet_in_new!G$40</f>
        <v>0</v>
      </c>
      <c r="H58" s="67">
        <f>RES_hhdet_in_new!H$40</f>
        <v>318.5</v>
      </c>
      <c r="I58" s="67">
        <f>RES_hhdet_in_new!I$40</f>
        <v>461.63655018025088</v>
      </c>
      <c r="J58" s="67">
        <f>RES_hhdet_in_new!J$40</f>
        <v>212.93611278696542</v>
      </c>
      <c r="K58" s="67">
        <f>RES_hhdet_in_new!K$40</f>
        <v>0</v>
      </c>
      <c r="L58" s="67">
        <f>RES_hhdet_in_new!L$40</f>
        <v>0</v>
      </c>
      <c r="M58" s="67">
        <f>RES_hhdet_in_new!M$40</f>
        <v>214.69601559945781</v>
      </c>
      <c r="N58" s="67">
        <f>RES_hhdet_in_new!N$40</f>
        <v>0</v>
      </c>
      <c r="O58" s="67">
        <f>RES_hhdet_in_new!O$40</f>
        <v>0</v>
      </c>
      <c r="P58" s="67">
        <f>RES_hhdet_in_new!P$40</f>
        <v>161.66246901981049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178.18948300799019</v>
      </c>
      <c r="F59" s="83">
        <f>RES_hhdet_in_new!F$41</f>
        <v>0</v>
      </c>
      <c r="G59" s="83">
        <f>RES_hhdet_in_new!G$41</f>
        <v>374.57704885027499</v>
      </c>
      <c r="H59" s="83">
        <f>RES_hhdet_in_new!H$41</f>
        <v>426.39991349142178</v>
      </c>
      <c r="I59" s="83">
        <f>RES_hhdet_in_new!I$41</f>
        <v>0</v>
      </c>
      <c r="J59" s="83">
        <f>RES_hhdet_in_new!J$41</f>
        <v>0</v>
      </c>
      <c r="K59" s="83">
        <f>RES_hhdet_in_new!K$41</f>
        <v>605.90204656154538</v>
      </c>
      <c r="L59" s="83">
        <f>RES_hhdet_in_new!L$41</f>
        <v>212.08837850821695</v>
      </c>
      <c r="M59" s="83">
        <f>RES_hhdet_in_new!M$41</f>
        <v>0</v>
      </c>
      <c r="N59" s="83">
        <f>RES_hhdet_in_new!N$41</f>
        <v>44.790108650405941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300.43314184030646</v>
      </c>
      <c r="D63" s="67">
        <f t="shared" si="4"/>
        <v>348.26895528917936</v>
      </c>
      <c r="E63" s="67">
        <f t="shared" si="4"/>
        <v>281.93551699200981</v>
      </c>
      <c r="F63" s="67">
        <f t="shared" si="4"/>
        <v>268.7445101882156</v>
      </c>
      <c r="G63" s="67">
        <f t="shared" si="4"/>
        <v>361.54795114972501</v>
      </c>
      <c r="H63" s="67">
        <f t="shared" si="4"/>
        <v>1066.2250865085782</v>
      </c>
      <c r="I63" s="67">
        <f t="shared" si="4"/>
        <v>551.48844981974912</v>
      </c>
      <c r="J63" s="67">
        <f t="shared" si="4"/>
        <v>241.18888721303463</v>
      </c>
      <c r="K63" s="67">
        <f t="shared" si="4"/>
        <v>611.22295343845451</v>
      </c>
      <c r="L63" s="67">
        <f t="shared" si="4"/>
        <v>245.03662149178308</v>
      </c>
      <c r="M63" s="67">
        <f t="shared" si="4"/>
        <v>183.42898440054211</v>
      </c>
      <c r="N63" s="67">
        <f t="shared" si="4"/>
        <v>53.334891349594059</v>
      </c>
      <c r="O63" s="67">
        <f t="shared" si="4"/>
        <v>0</v>
      </c>
      <c r="P63" s="67">
        <f t="shared" si="4"/>
        <v>200.46253098018951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8</v>
      </c>
      <c r="D65" s="67">
        <f t="shared" si="5"/>
        <v>7</v>
      </c>
      <c r="E65" s="67">
        <f t="shared" si="5"/>
        <v>6</v>
      </c>
      <c r="F65" s="67">
        <f t="shared" si="5"/>
        <v>5</v>
      </c>
      <c r="G65" s="67">
        <f t="shared" si="5"/>
        <v>7</v>
      </c>
      <c r="H65" s="67">
        <f t="shared" si="5"/>
        <v>16</v>
      </c>
      <c r="I65" s="67">
        <f t="shared" si="5"/>
        <v>12</v>
      </c>
      <c r="J65" s="67">
        <f t="shared" si="5"/>
        <v>21</v>
      </c>
      <c r="K65" s="67">
        <f t="shared" si="5"/>
        <v>30.000000000000014</v>
      </c>
      <c r="L65" s="67">
        <f t="shared" si="5"/>
        <v>28.000000000000011</v>
      </c>
      <c r="M65" s="67">
        <f t="shared" si="5"/>
        <v>20.000000000000007</v>
      </c>
      <c r="N65" s="67">
        <f t="shared" si="5"/>
        <v>17.000000000000007</v>
      </c>
      <c r="O65" s="67">
        <f t="shared" si="5"/>
        <v>0</v>
      </c>
      <c r="P65" s="67">
        <f t="shared" si="5"/>
        <v>9.0000000000000071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103.52892198541437</v>
      </c>
      <c r="D67" s="67">
        <f t="shared" si="6"/>
        <v>112.14054461634373</v>
      </c>
      <c r="E67" s="67">
        <f t="shared" si="6"/>
        <v>144.49999999999915</v>
      </c>
      <c r="F67" s="67">
        <f t="shared" si="6"/>
        <v>85.294758976174506</v>
      </c>
      <c r="G67" s="67">
        <f t="shared" si="6"/>
        <v>100.39755287344627</v>
      </c>
      <c r="H67" s="67">
        <f t="shared" si="6"/>
        <v>660.49999999999977</v>
      </c>
      <c r="I67" s="67">
        <f t="shared" si="6"/>
        <v>161.32868271833428</v>
      </c>
      <c r="J67" s="67">
        <f t="shared" si="6"/>
        <v>63.502876945093249</v>
      </c>
      <c r="K67" s="67">
        <f t="shared" si="6"/>
        <v>379.50000000000011</v>
      </c>
      <c r="L67" s="67">
        <f t="shared" si="6"/>
        <v>139.49999999999935</v>
      </c>
      <c r="M67" s="67">
        <f t="shared" si="6"/>
        <v>44.515817307182118</v>
      </c>
      <c r="N67" s="67">
        <f t="shared" si="6"/>
        <v>9.9747620085972102</v>
      </c>
      <c r="O67" s="67">
        <f t="shared" si="6"/>
        <v>3.5176107617931174</v>
      </c>
      <c r="P67" s="67">
        <f t="shared" si="6"/>
        <v>0</v>
      </c>
      <c r="Q67" s="67">
        <f t="shared" si="6"/>
        <v>4.9980251614619249</v>
      </c>
    </row>
    <row r="68" spans="1:17" ht="12" customHeight="1" x14ac:dyDescent="0.25">
      <c r="A68" s="148" t="s">
        <v>168</v>
      </c>
      <c r="B68" s="67"/>
      <c r="C68" s="67">
        <f t="shared" si="6"/>
        <v>0.17228311048279998</v>
      </c>
      <c r="D68" s="67">
        <f t="shared" si="6"/>
        <v>0.11104221294133776</v>
      </c>
      <c r="E68" s="67">
        <f t="shared" si="6"/>
        <v>10.230501667971611</v>
      </c>
      <c r="F68" s="67">
        <f t="shared" si="6"/>
        <v>0.4112397357697759</v>
      </c>
      <c r="G68" s="67">
        <f t="shared" si="6"/>
        <v>0.29230671229562688</v>
      </c>
      <c r="H68" s="67">
        <f t="shared" si="6"/>
        <v>17.82930783965487</v>
      </c>
      <c r="I68" s="67">
        <f t="shared" si="6"/>
        <v>0.7224806732022877</v>
      </c>
      <c r="J68" s="67">
        <f t="shared" si="6"/>
        <v>5.9415217186831626E-2</v>
      </c>
      <c r="K68" s="67">
        <f t="shared" si="6"/>
        <v>83.979337354848653</v>
      </c>
      <c r="L68" s="67">
        <f t="shared" si="6"/>
        <v>23.99999999999984</v>
      </c>
      <c r="M68" s="67">
        <f t="shared" si="6"/>
        <v>2.4041147084657055</v>
      </c>
      <c r="N68" s="67">
        <f t="shared" si="6"/>
        <v>0.45530152396981372</v>
      </c>
      <c r="O68" s="67">
        <f t="shared" si="6"/>
        <v>28.676177381318944</v>
      </c>
      <c r="P68" s="67">
        <f t="shared" si="6"/>
        <v>6.9870123026296085</v>
      </c>
      <c r="Q68" s="67">
        <f t="shared" si="6"/>
        <v>41.936644936439535</v>
      </c>
    </row>
    <row r="69" spans="1:17" ht="12" customHeight="1" x14ac:dyDescent="0.25">
      <c r="A69" s="148" t="s">
        <v>142</v>
      </c>
      <c r="B69" s="67"/>
      <c r="C69" s="67">
        <f t="shared" si="6"/>
        <v>432.00000000000045</v>
      </c>
      <c r="D69" s="67">
        <f t="shared" si="6"/>
        <v>502.99999999999932</v>
      </c>
      <c r="E69" s="67">
        <f t="shared" si="6"/>
        <v>229.3669700459586</v>
      </c>
      <c r="F69" s="67">
        <f t="shared" si="6"/>
        <v>400.9999999999992</v>
      </c>
      <c r="G69" s="67">
        <f t="shared" si="6"/>
        <v>576.99999999999977</v>
      </c>
      <c r="H69" s="67">
        <f t="shared" si="6"/>
        <v>692.0827446043354</v>
      </c>
      <c r="I69" s="67">
        <f t="shared" si="6"/>
        <v>703.99999999999977</v>
      </c>
      <c r="J69" s="67">
        <f t="shared" si="6"/>
        <v>371.00000000000006</v>
      </c>
      <c r="K69" s="67">
        <f t="shared" si="6"/>
        <v>464.08175331665029</v>
      </c>
      <c r="L69" s="67">
        <f t="shared" si="6"/>
        <v>423.61268110823244</v>
      </c>
      <c r="M69" s="67">
        <f t="shared" si="6"/>
        <v>657.53431778074128</v>
      </c>
      <c r="N69" s="67">
        <f t="shared" si="6"/>
        <v>349.73303531508014</v>
      </c>
      <c r="O69" s="67">
        <f t="shared" si="6"/>
        <v>185.64312199508493</v>
      </c>
      <c r="P69" s="67">
        <f t="shared" si="6"/>
        <v>1716.9730812503553</v>
      </c>
      <c r="Q69" s="67">
        <f t="shared" si="6"/>
        <v>376.25028131593518</v>
      </c>
    </row>
    <row r="70" spans="1:17" ht="12" customHeight="1" x14ac:dyDescent="0.25">
      <c r="A70" s="148" t="s">
        <v>141</v>
      </c>
      <c r="B70" s="67"/>
      <c r="C70" s="67">
        <f t="shared" si="6"/>
        <v>13.834234454905319</v>
      </c>
      <c r="D70" s="67">
        <f t="shared" si="6"/>
        <v>8.469625747586992</v>
      </c>
      <c r="E70" s="67">
        <f t="shared" si="6"/>
        <v>1.1311274414891201</v>
      </c>
      <c r="F70" s="67">
        <f t="shared" si="6"/>
        <v>8.3846770116754126</v>
      </c>
      <c r="G70" s="67">
        <f t="shared" si="6"/>
        <v>5.505815317665574</v>
      </c>
      <c r="H70" s="67">
        <f t="shared" si="6"/>
        <v>2.8925388994498888</v>
      </c>
      <c r="I70" s="67">
        <f t="shared" si="6"/>
        <v>43.22067722988244</v>
      </c>
      <c r="J70" s="67">
        <f t="shared" si="6"/>
        <v>29.982622493931192</v>
      </c>
      <c r="K70" s="67">
        <f t="shared" si="6"/>
        <v>6.636695929087125</v>
      </c>
      <c r="L70" s="67">
        <f t="shared" si="6"/>
        <v>2.0869677503177186</v>
      </c>
      <c r="M70" s="67">
        <f t="shared" si="6"/>
        <v>65.43758049543726</v>
      </c>
      <c r="N70" s="67">
        <f t="shared" si="6"/>
        <v>25.40477395693965</v>
      </c>
      <c r="O70" s="67">
        <f t="shared" si="6"/>
        <v>43.021181425786104</v>
      </c>
      <c r="P70" s="67">
        <f t="shared" si="6"/>
        <v>104.68042703547701</v>
      </c>
      <c r="Q70" s="67">
        <f t="shared" si="6"/>
        <v>31.937129709919276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23.525307149949469</v>
      </c>
      <c r="D72" s="67">
        <f t="shared" si="7"/>
        <v>289.8939552891797</v>
      </c>
      <c r="E72" s="67">
        <f t="shared" si="7"/>
        <v>2.6106850260002195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958.0638872130346</v>
      </c>
      <c r="K72" s="67">
        <f t="shared" si="7"/>
        <v>8.4252316648186465</v>
      </c>
      <c r="L72" s="67">
        <f t="shared" si="7"/>
        <v>0</v>
      </c>
      <c r="M72" s="67">
        <f t="shared" si="7"/>
        <v>1047.3039844005423</v>
      </c>
      <c r="N72" s="67">
        <f t="shared" si="7"/>
        <v>18.132655685218364</v>
      </c>
      <c r="O72" s="67">
        <f t="shared" si="7"/>
        <v>1.6348151481126947</v>
      </c>
      <c r="P72" s="67">
        <f t="shared" si="7"/>
        <v>167.90314799093477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654.75</v>
      </c>
      <c r="D73" s="83">
        <f t="shared" si="7"/>
        <v>308.81395121983189</v>
      </c>
      <c r="E73" s="83">
        <f t="shared" si="7"/>
        <v>1072.56051699201</v>
      </c>
      <c r="F73" s="83">
        <f t="shared" si="7"/>
        <v>496.75000000000034</v>
      </c>
      <c r="G73" s="83">
        <f t="shared" si="7"/>
        <v>604.17295114972501</v>
      </c>
      <c r="H73" s="83">
        <f t="shared" si="7"/>
        <v>1530.3500865085782</v>
      </c>
      <c r="I73" s="83">
        <f t="shared" si="7"/>
        <v>845.75</v>
      </c>
      <c r="J73" s="83">
        <f t="shared" si="7"/>
        <v>181.92120094534673</v>
      </c>
      <c r="K73" s="83">
        <f t="shared" si="7"/>
        <v>1885.7557881288126</v>
      </c>
      <c r="L73" s="83">
        <f t="shared" si="7"/>
        <v>1401.4755727116144</v>
      </c>
      <c r="M73" s="83">
        <f t="shared" si="7"/>
        <v>125.97240281807622</v>
      </c>
      <c r="N73" s="83">
        <f t="shared" si="7"/>
        <v>716.22379046540561</v>
      </c>
      <c r="O73" s="83">
        <f t="shared" si="7"/>
        <v>827.49018485188731</v>
      </c>
      <c r="P73" s="83">
        <f t="shared" si="7"/>
        <v>2007.875</v>
      </c>
      <c r="Q73" s="83">
        <f t="shared" si="7"/>
        <v>923.28973481629384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412.62499999999955</v>
      </c>
      <c r="E79" s="80">
        <f>RES_hhdet_numvin!E26</f>
        <v>460.12499999999955</v>
      </c>
      <c r="F79" s="80">
        <f>RES_hhdet_numvin!F26</f>
        <v>459.12499999999949</v>
      </c>
      <c r="G79" s="80">
        <f>RES_hhdet_numvin!G26</f>
        <v>736.1249999999992</v>
      </c>
      <c r="H79" s="80">
        <f>RES_hhdet_numvin!H26</f>
        <v>1811.1249999999982</v>
      </c>
      <c r="I79" s="80">
        <f>RES_hhdet_numvin!I26</f>
        <v>1013.1249999999991</v>
      </c>
      <c r="J79" s="80">
        <f>RES_hhdet_numvin!J26</f>
        <v>454.12499999999949</v>
      </c>
      <c r="K79" s="80">
        <f>RES_hhdet_numvin!K26</f>
        <v>1217.1249999999986</v>
      </c>
      <c r="L79" s="80">
        <f>RES_hhdet_numvin!L26</f>
        <v>457.12499999999949</v>
      </c>
      <c r="M79" s="80">
        <f>RES_hhdet_numvin!M26</f>
        <v>398.12499999999949</v>
      </c>
      <c r="N79" s="80">
        <f>RES_hhdet_numvin!N26</f>
        <v>98.124999999999901</v>
      </c>
      <c r="O79" s="80">
        <f>RES_hhdet_numvin!O26</f>
        <v>0</v>
      </c>
      <c r="P79" s="80">
        <f>RES_hhdet_numvin!P26</f>
        <v>362.12499999999966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28.999999999999964</v>
      </c>
      <c r="K81" s="80">
        <f>RES_hhdet_numvin!K29</f>
        <v>58.999999999999936</v>
      </c>
      <c r="L81" s="80">
        <f>RES_hhdet_numvin!L29</f>
        <v>51.999999999999943</v>
      </c>
      <c r="M81" s="80">
        <f>RES_hhdet_numvin!M29</f>
        <v>42.999999999999957</v>
      </c>
      <c r="N81" s="80">
        <f>RES_hhdet_numvin!N29</f>
        <v>30.999999999999972</v>
      </c>
      <c r="O81" s="80">
        <f>RES_hhdet_numvin!O29</f>
        <v>0</v>
      </c>
      <c r="P81" s="80">
        <f>RES_hhdet_numvin!P29</f>
        <v>16.999999999999979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295.93682091384983</v>
      </c>
      <c r="E83" s="80">
        <f>RES_hhdet_numvin!E31</f>
        <v>94.387280900568157</v>
      </c>
      <c r="F83" s="80">
        <f>RES_hhdet_numvin!F31</f>
        <v>270.70568220421751</v>
      </c>
      <c r="G83" s="80">
        <f>RES_hhdet_numvin!G31</f>
        <v>473.62628924801533</v>
      </c>
      <c r="H83" s="80">
        <f>RES_hhdet_numvin!H31</f>
        <v>367.94702136208383</v>
      </c>
      <c r="I83" s="80">
        <f>RES_hhdet_numvin!I31</f>
        <v>593.26270573909233</v>
      </c>
      <c r="J83" s="80">
        <f>RES_hhdet_numvin!J31</f>
        <v>256.18630374545592</v>
      </c>
      <c r="K83" s="80">
        <f>RES_hhdet_numvin!K31</f>
        <v>196.7043113122034</v>
      </c>
      <c r="L83" s="80">
        <f>RES_hhdet_numvin!L31</f>
        <v>80.462736840720652</v>
      </c>
      <c r="M83" s="80">
        <f>RES_hhdet_numvin!M31</f>
        <v>215.61466408965336</v>
      </c>
      <c r="N83" s="80">
        <f>RES_hhdet_numvin!N31</f>
        <v>41.834482772548</v>
      </c>
      <c r="O83" s="80">
        <f>RES_hhdet_numvin!O31</f>
        <v>0</v>
      </c>
      <c r="P83" s="80">
        <f>RES_hhdet_numvin!P31</f>
        <v>124.33170087158811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21.12367372521496</v>
      </c>
      <c r="E84" s="80">
        <f>RES_hhdet_numvin!E32</f>
        <v>0.51582082325365153</v>
      </c>
      <c r="F84" s="80">
        <f>RES_hhdet_numvin!F32</f>
        <v>5.3808063195109046</v>
      </c>
      <c r="G84" s="80">
        <f>RES_hhdet_numvin!G32</f>
        <v>33.83440733111307</v>
      </c>
      <c r="H84" s="80">
        <f>RES_hhdet_numvin!H32</f>
        <v>3.3027816427087719</v>
      </c>
      <c r="I84" s="80">
        <f>RES_hhdet_numvin!I32</f>
        <v>65.664468160357913</v>
      </c>
      <c r="J84" s="80">
        <f>RES_hhdet_numvin!J32</f>
        <v>20.312101203788835</v>
      </c>
      <c r="K84" s="80">
        <f>RES_hhdet_numvin!K32</f>
        <v>13.744339276857694</v>
      </c>
      <c r="L84" s="80">
        <f>RES_hhdet_numvin!L32</f>
        <v>7.4168481304652119</v>
      </c>
      <c r="M84" s="80">
        <f>RES_hhdet_numvin!M32</f>
        <v>46.001283525451989</v>
      </c>
      <c r="N84" s="80">
        <f>RES_hhdet_numvin!N32</f>
        <v>13.385689410424872</v>
      </c>
      <c r="O84" s="80">
        <f>RES_hhdet_numvin!O32</f>
        <v>0</v>
      </c>
      <c r="P84" s="80">
        <f>RES_hhdet_numvin!P32</f>
        <v>44.317780450851878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91.340287929998425</v>
      </c>
      <c r="E85" s="80">
        <f>RES_hhdet_numvin!E35</f>
        <v>327.59650777433637</v>
      </c>
      <c r="F85" s="80">
        <f>RES_hhdet_numvin!F35</f>
        <v>176.91837911877778</v>
      </c>
      <c r="G85" s="80">
        <f>RES_hhdet_numvin!G35</f>
        <v>185.64312199508473</v>
      </c>
      <c r="H85" s="80">
        <f>RES_hhdet_numvin!H35</f>
        <v>1402.5437305601299</v>
      </c>
      <c r="I85" s="80">
        <f>RES_hhdet_numvin!I35</f>
        <v>326.4849138215659</v>
      </c>
      <c r="J85" s="80">
        <f>RES_hhdet_numvin!J35</f>
        <v>173.56046840143716</v>
      </c>
      <c r="K85" s="80">
        <f>RES_hhdet_numvin!K35</f>
        <v>856.82812236394489</v>
      </c>
      <c r="L85" s="80">
        <f>RES_hhdet_numvin!L35</f>
        <v>327.025051580335</v>
      </c>
      <c r="M85" s="80">
        <f>RES_hhdet_numvin!M35</f>
        <v>131.48924446999027</v>
      </c>
      <c r="N85" s="80">
        <f>RES_hhdet_numvin!N35</f>
        <v>40.545081571946461</v>
      </c>
      <c r="O85" s="80">
        <f>RES_hhdet_numvin!O35</f>
        <v>0</v>
      </c>
      <c r="P85" s="80">
        <f>RES_hhdet_numvin!P35</f>
        <v>169.02509041244878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4.2242174309363003</v>
      </c>
      <c r="E86" s="80">
        <f>RES_hhdet_numvin!E36</f>
        <v>37.625390501841387</v>
      </c>
      <c r="F86" s="80">
        <f>RES_hhdet_numvin!F36</f>
        <v>6.1201323574933211</v>
      </c>
      <c r="G86" s="80">
        <f>RES_hhdet_numvin!G36</f>
        <v>43.021181425786054</v>
      </c>
      <c r="H86" s="80">
        <f>RES_hhdet_numvin!H36</f>
        <v>37.331466435075569</v>
      </c>
      <c r="I86" s="80">
        <f>RES_hhdet_numvin!I36</f>
        <v>27.712912278982937</v>
      </c>
      <c r="J86" s="80">
        <f>RES_hhdet_numvin!J36</f>
        <v>4.0661266493176011</v>
      </c>
      <c r="K86" s="80">
        <f>RES_hhdet_numvin!K36</f>
        <v>149.84822704699255</v>
      </c>
      <c r="L86" s="80">
        <f>RES_hhdet_numvin!L36</f>
        <v>42.220363448478643</v>
      </c>
      <c r="M86" s="80">
        <f>RES_hhdet_numvin!M36</f>
        <v>5.0198079149038968</v>
      </c>
      <c r="N86" s="80">
        <f>RES_hhdet_numvin!N36</f>
        <v>2.3597462450805526</v>
      </c>
      <c r="O86" s="80">
        <f>RES_hhdet_numvin!O36</f>
        <v>0</v>
      </c>
      <c r="P86" s="80">
        <f>RES_hhdet_numvin!P36</f>
        <v>24.450428265110851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403.21172427601823</v>
      </c>
      <c r="F88" s="80">
        <f>RES_hhdet_numvin!F40</f>
        <v>0</v>
      </c>
      <c r="G88" s="80">
        <f>RES_hhdet_numvin!G40</f>
        <v>1.4514437520331145</v>
      </c>
      <c r="H88" s="80">
        <f>RES_hhdet_numvin!H40</f>
        <v>108.67296972096793</v>
      </c>
      <c r="I88" s="80">
        <f>RES_hhdet_numvin!I40</f>
        <v>0</v>
      </c>
      <c r="J88" s="80">
        <f>RES_hhdet_numvin!J40</f>
        <v>272.20379905465296</v>
      </c>
      <c r="K88" s="80">
        <f>RES_hhdet_numvin!K40</f>
        <v>8.4252316648186376</v>
      </c>
      <c r="L88" s="80">
        <f>RES_hhdet_numvin!L40</f>
        <v>0</v>
      </c>
      <c r="M88" s="80">
        <f>RES_hhdet_numvin!M40</f>
        <v>272.15259718192351</v>
      </c>
      <c r="N88" s="80">
        <f>RES_hhdet_numvin!N40</f>
        <v>18.132655685218342</v>
      </c>
      <c r="O88" s="80">
        <f>RES_hhdet_numvin!O40</f>
        <v>0</v>
      </c>
      <c r="P88" s="80">
        <f>RES_hhdet_numvin!P40</f>
        <v>185.749578664366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412.62499999999955</v>
      </c>
      <c r="E89" s="78">
        <f>RES_hhdet_numvin!E41</f>
        <v>56.913275723981251</v>
      </c>
      <c r="F89" s="78">
        <f>RES_hhdet_numvin!F41</f>
        <v>459.12499999999955</v>
      </c>
      <c r="G89" s="78">
        <f>RES_hhdet_numvin!G41</f>
        <v>734.67355624796608</v>
      </c>
      <c r="H89" s="78">
        <f>RES_hhdet_numvin!H41</f>
        <v>1702.4520302790302</v>
      </c>
      <c r="I89" s="78">
        <f>RES_hhdet_numvin!I41</f>
        <v>1013.1249999999989</v>
      </c>
      <c r="J89" s="78">
        <f>RES_hhdet_numvin!J41</f>
        <v>181.92120094534653</v>
      </c>
      <c r="K89" s="78">
        <f>RES_hhdet_numvin!K41</f>
        <v>1208.6997683351801</v>
      </c>
      <c r="L89" s="78">
        <f>RES_hhdet_numvin!L41</f>
        <v>457.12499999999949</v>
      </c>
      <c r="M89" s="78">
        <f>RES_hhdet_numvin!M41</f>
        <v>125.97240281807608</v>
      </c>
      <c r="N89" s="78">
        <f>RES_hhdet_numvin!N41</f>
        <v>79.992344314781548</v>
      </c>
      <c r="O89" s="78">
        <f>RES_hhdet_numvin!O41</f>
        <v>0</v>
      </c>
      <c r="P89" s="78">
        <f>RES_hhdet_numvin!P41</f>
        <v>176.3754213356336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13.865874548230037</v>
      </c>
      <c r="C93" s="168">
        <f t="shared" ref="C93:Q93" si="8">SUM(C94,C97,C99,C108)</f>
        <v>13.956949304615499</v>
      </c>
      <c r="D93" s="168">
        <f t="shared" si="8"/>
        <v>14.023046681494801</v>
      </c>
      <c r="E93" s="168">
        <f t="shared" si="8"/>
        <v>14.547205952154492</v>
      </c>
      <c r="F93" s="168">
        <f t="shared" si="8"/>
        <v>14.575530009008341</v>
      </c>
      <c r="G93" s="168">
        <f t="shared" si="8"/>
        <v>14.93877313187658</v>
      </c>
      <c r="H93" s="168">
        <f t="shared" si="8"/>
        <v>15.439480664510899</v>
      </c>
      <c r="I93" s="168">
        <f t="shared" si="8"/>
        <v>15.32317267932144</v>
      </c>
      <c r="J93" s="168">
        <f t="shared" si="8"/>
        <v>15.590928357021323</v>
      </c>
      <c r="K93" s="168">
        <f t="shared" si="8"/>
        <v>16.362379556216382</v>
      </c>
      <c r="L93" s="168">
        <f t="shared" si="8"/>
        <v>17.594018553425752</v>
      </c>
      <c r="M93" s="168">
        <f t="shared" si="8"/>
        <v>14.683878846377178</v>
      </c>
      <c r="N93" s="168">
        <f t="shared" si="8"/>
        <v>14.791119089029632</v>
      </c>
      <c r="O93" s="168">
        <f t="shared" si="8"/>
        <v>14.417726760144744</v>
      </c>
      <c r="P93" s="168">
        <f t="shared" si="8"/>
        <v>12.180710369040453</v>
      </c>
      <c r="Q93" s="168">
        <f t="shared" si="8"/>
        <v>11.761600635289488</v>
      </c>
    </row>
    <row r="94" spans="1:17" ht="12" customHeight="1" x14ac:dyDescent="0.25">
      <c r="A94" s="158" t="s">
        <v>65</v>
      </c>
      <c r="B94" s="157">
        <f>SUM(B95:B96)</f>
        <v>11.455927561556887</v>
      </c>
      <c r="C94" s="157">
        <f t="shared" ref="C94:Q94" si="9">SUM(C95:C96)</f>
        <v>11.466777799438329</v>
      </c>
      <c r="D94" s="157">
        <f t="shared" si="9"/>
        <v>11.280700370071571</v>
      </c>
      <c r="E94" s="157">
        <f t="shared" si="9"/>
        <v>11.88233791829353</v>
      </c>
      <c r="F94" s="157">
        <f t="shared" si="9"/>
        <v>11.814801684766717</v>
      </c>
      <c r="G94" s="157">
        <f t="shared" si="9"/>
        <v>12.030282713396669</v>
      </c>
      <c r="H94" s="157">
        <f t="shared" si="9"/>
        <v>12.273401107068858</v>
      </c>
      <c r="I94" s="157">
        <f t="shared" si="9"/>
        <v>11.976978463937895</v>
      </c>
      <c r="J94" s="157">
        <f t="shared" si="9"/>
        <v>12.325219421227784</v>
      </c>
      <c r="K94" s="157">
        <f t="shared" si="9"/>
        <v>12.921222373311462</v>
      </c>
      <c r="L94" s="157">
        <f t="shared" si="9"/>
        <v>14.282733242181781</v>
      </c>
      <c r="M94" s="157">
        <f t="shared" si="9"/>
        <v>11.369756963132199</v>
      </c>
      <c r="N94" s="157">
        <f t="shared" si="9"/>
        <v>11.318218558151891</v>
      </c>
      <c r="O94" s="157">
        <f t="shared" si="9"/>
        <v>11.199003230882427</v>
      </c>
      <c r="P94" s="157">
        <f t="shared" si="9"/>
        <v>8.930359636348836</v>
      </c>
      <c r="Q94" s="157">
        <f t="shared" si="9"/>
        <v>8.8120131380829321</v>
      </c>
    </row>
    <row r="95" spans="1:17" ht="12" customHeight="1" x14ac:dyDescent="0.25">
      <c r="A95" s="23" t="s">
        <v>84</v>
      </c>
      <c r="B95" s="156">
        <f>RES_hhdet_fec!B$26</f>
        <v>11.240815753475042</v>
      </c>
      <c r="C95" s="156">
        <f>RES_hhdet_fec!C$26</f>
        <v>11.241018849793129</v>
      </c>
      <c r="D95" s="156">
        <f>RES_hhdet_fec!D$26</f>
        <v>10.898754878019599</v>
      </c>
      <c r="E95" s="156">
        <f>RES_hhdet_fec!E$26</f>
        <v>11.526437616373682</v>
      </c>
      <c r="F95" s="156">
        <f>RES_hhdet_fec!F$26</f>
        <v>11.429373295828835</v>
      </c>
      <c r="G95" s="156">
        <f>RES_hhdet_fec!G$26</f>
        <v>11.634581479117392</v>
      </c>
      <c r="H95" s="156">
        <f>RES_hhdet_fec!H$26</f>
        <v>11.968251286990906</v>
      </c>
      <c r="I95" s="156">
        <f>RES_hhdet_fec!I$26</f>
        <v>11.66323290804543</v>
      </c>
      <c r="J95" s="156">
        <f>RES_hhdet_fec!J$26</f>
        <v>12.18772800111385</v>
      </c>
      <c r="K95" s="156">
        <f>RES_hhdet_fec!K$26</f>
        <v>12.754804631738457</v>
      </c>
      <c r="L95" s="156">
        <f>RES_hhdet_fec!L$26</f>
        <v>14.173120063931396</v>
      </c>
      <c r="M95" s="156">
        <f>RES_hhdet_fec!M$26</f>
        <v>11.278511749861369</v>
      </c>
      <c r="N95" s="156">
        <f>RES_hhdet_fec!N$26</f>
        <v>11.171588133488109</v>
      </c>
      <c r="O95" s="156">
        <f>RES_hhdet_fec!O$26</f>
        <v>11.060410177551351</v>
      </c>
      <c r="P95" s="156">
        <f>RES_hhdet_fec!P$26</f>
        <v>8.7764630123500957</v>
      </c>
      <c r="Q95" s="156">
        <f>RES_hhdet_fec!Q$26</f>
        <v>8.6719461994370342</v>
      </c>
    </row>
    <row r="96" spans="1:17" ht="12" customHeight="1" x14ac:dyDescent="0.25">
      <c r="A96" s="23" t="s">
        <v>60</v>
      </c>
      <c r="B96" s="156">
        <f>RES_hhdet_fec!B$27</f>
        <v>0.21511180808184491</v>
      </c>
      <c r="C96" s="156">
        <f>RES_hhdet_fec!C$27</f>
        <v>0.22575894964520046</v>
      </c>
      <c r="D96" s="156">
        <f>RES_hhdet_fec!D$27</f>
        <v>0.3819454920519717</v>
      </c>
      <c r="E96" s="156">
        <f>RES_hhdet_fec!E$27</f>
        <v>0.35590030191984745</v>
      </c>
      <c r="F96" s="156">
        <f>RES_hhdet_fec!F$27</f>
        <v>0.38542838893788156</v>
      </c>
      <c r="G96" s="156">
        <f>RES_hhdet_fec!G$27</f>
        <v>0.39570123427927822</v>
      </c>
      <c r="H96" s="156">
        <f>RES_hhdet_fec!H$27</f>
        <v>0.30514982007795216</v>
      </c>
      <c r="I96" s="156">
        <f>RES_hhdet_fec!I$27</f>
        <v>0.31374555589246472</v>
      </c>
      <c r="J96" s="156">
        <f>RES_hhdet_fec!J$27</f>
        <v>0.13749142011393298</v>
      </c>
      <c r="K96" s="156">
        <f>RES_hhdet_fec!K$27</f>
        <v>0.16641774157300399</v>
      </c>
      <c r="L96" s="156">
        <f>RES_hhdet_fec!L$27</f>
        <v>0.10961317825038534</v>
      </c>
      <c r="M96" s="156">
        <f>RES_hhdet_fec!M$27</f>
        <v>9.1245213270828809E-2</v>
      </c>
      <c r="N96" s="156">
        <f>RES_hhdet_fec!N$27</f>
        <v>0.14663042466378148</v>
      </c>
      <c r="O96" s="156">
        <f>RES_hhdet_fec!O$27</f>
        <v>0.13859305333107738</v>
      </c>
      <c r="P96" s="156">
        <f>RES_hhdet_fec!P$27</f>
        <v>0.15389662399874066</v>
      </c>
      <c r="Q96" s="156">
        <f>RES_hhdet_fec!Q$27</f>
        <v>0.14006693864589734</v>
      </c>
    </row>
    <row r="97" spans="1:17" ht="12" customHeight="1" x14ac:dyDescent="0.25">
      <c r="A97" s="158" t="s">
        <v>112</v>
      </c>
      <c r="B97" s="157">
        <f>B98</f>
        <v>2.8405771414940269E-3</v>
      </c>
      <c r="C97" s="157">
        <f t="shared" ref="C97:Q97" si="10">C98</f>
        <v>3.4456970239599245E-3</v>
      </c>
      <c r="D97" s="157">
        <f t="shared" si="10"/>
        <v>4.1033020773589305E-3</v>
      </c>
      <c r="E97" s="157">
        <f t="shared" si="10"/>
        <v>4.5345567284695914E-3</v>
      </c>
      <c r="F97" s="157">
        <f t="shared" si="10"/>
        <v>4.8856783880495847E-3</v>
      </c>
      <c r="G97" s="157">
        <f t="shared" si="10"/>
        <v>5.5559237009193329E-3</v>
      </c>
      <c r="H97" s="157">
        <f t="shared" si="10"/>
        <v>6.8243170470726564E-3</v>
      </c>
      <c r="I97" s="157">
        <f t="shared" si="10"/>
        <v>7.7965150971491034E-3</v>
      </c>
      <c r="J97" s="157">
        <f t="shared" si="10"/>
        <v>9.4742997431063371E-3</v>
      </c>
      <c r="K97" s="157">
        <f t="shared" si="10"/>
        <v>1.1864741882816597E-2</v>
      </c>
      <c r="L97" s="157">
        <f t="shared" si="10"/>
        <v>1.3164574725358607E-2</v>
      </c>
      <c r="M97" s="157">
        <f t="shared" si="10"/>
        <v>1.4410866301243047E-2</v>
      </c>
      <c r="N97" s="157">
        <f t="shared" si="10"/>
        <v>1.5204218291408037E-2</v>
      </c>
      <c r="O97" s="157">
        <f t="shared" si="10"/>
        <v>1.4105298307109479E-2</v>
      </c>
      <c r="P97" s="157">
        <f t="shared" si="10"/>
        <v>1.3014414167169511E-2</v>
      </c>
      <c r="Q97" s="157">
        <f t="shared" si="10"/>
        <v>1.182740486352085E-2</v>
      </c>
    </row>
    <row r="98" spans="1:17" ht="12" customHeight="1" x14ac:dyDescent="0.25">
      <c r="A98" s="23" t="s">
        <v>60</v>
      </c>
      <c r="B98" s="156">
        <f>RES_hhdet_fec!B$29</f>
        <v>2.8405771414940269E-3</v>
      </c>
      <c r="C98" s="156">
        <f>RES_hhdet_fec!C$29</f>
        <v>3.4456970239599245E-3</v>
      </c>
      <c r="D98" s="156">
        <f>RES_hhdet_fec!D$29</f>
        <v>4.1033020773589305E-3</v>
      </c>
      <c r="E98" s="156">
        <f>RES_hhdet_fec!E$29</f>
        <v>4.5345567284695914E-3</v>
      </c>
      <c r="F98" s="156">
        <f>RES_hhdet_fec!F$29</f>
        <v>4.8856783880495847E-3</v>
      </c>
      <c r="G98" s="156">
        <f>RES_hhdet_fec!G$29</f>
        <v>5.5559237009193329E-3</v>
      </c>
      <c r="H98" s="156">
        <f>RES_hhdet_fec!H$29</f>
        <v>6.8243170470726564E-3</v>
      </c>
      <c r="I98" s="156">
        <f>RES_hhdet_fec!I$29</f>
        <v>7.7965150971491034E-3</v>
      </c>
      <c r="J98" s="156">
        <f>RES_hhdet_fec!J$29</f>
        <v>9.4742997431063371E-3</v>
      </c>
      <c r="K98" s="156">
        <f>RES_hhdet_fec!K$29</f>
        <v>1.1864741882816597E-2</v>
      </c>
      <c r="L98" s="156">
        <f>RES_hhdet_fec!L$29</f>
        <v>1.3164574725358607E-2</v>
      </c>
      <c r="M98" s="156">
        <f>RES_hhdet_fec!M$29</f>
        <v>1.4410866301243047E-2</v>
      </c>
      <c r="N98" s="156">
        <f>RES_hhdet_fec!N$29</f>
        <v>1.5204218291408037E-2</v>
      </c>
      <c r="O98" s="156">
        <f>RES_hhdet_fec!O$29</f>
        <v>1.4105298307109479E-2</v>
      </c>
      <c r="P98" s="156">
        <f>RES_hhdet_fec!P$29</f>
        <v>1.3014414167169511E-2</v>
      </c>
      <c r="Q98" s="156">
        <f>RES_hhdet_fec!Q$29</f>
        <v>1.182740486352085E-2</v>
      </c>
    </row>
    <row r="99" spans="1:17" ht="12" customHeight="1" x14ac:dyDescent="0.25">
      <c r="A99" s="158" t="s">
        <v>63</v>
      </c>
      <c r="B99" s="157">
        <f>SUM(B100:B101,B104:B105)</f>
        <v>1.8292093950813022</v>
      </c>
      <c r="C99" s="157">
        <f t="shared" ref="C99:Q99" si="11">SUM(C100:C101,C104:C105)</f>
        <v>1.8990920007395027</v>
      </c>
      <c r="D99" s="157">
        <f t="shared" si="11"/>
        <v>2.087263395226695</v>
      </c>
      <c r="E99" s="157">
        <f t="shared" si="11"/>
        <v>2.0011434865897315</v>
      </c>
      <c r="F99" s="157">
        <f t="shared" si="11"/>
        <v>2.0816534847724317</v>
      </c>
      <c r="G99" s="157">
        <f t="shared" si="11"/>
        <v>2.1858185181368461</v>
      </c>
      <c r="H99" s="157">
        <f t="shared" si="11"/>
        <v>2.3647478378148374</v>
      </c>
      <c r="I99" s="157">
        <f t="shared" si="11"/>
        <v>2.4895035981470159</v>
      </c>
      <c r="J99" s="157">
        <f t="shared" si="11"/>
        <v>2.4368449853426242</v>
      </c>
      <c r="K99" s="157">
        <f t="shared" si="11"/>
        <v>2.5791619034687034</v>
      </c>
      <c r="L99" s="157">
        <f t="shared" si="11"/>
        <v>2.5076846904536572</v>
      </c>
      <c r="M99" s="157">
        <f t="shared" si="11"/>
        <v>2.4505095451818124</v>
      </c>
      <c r="N99" s="157">
        <f t="shared" si="11"/>
        <v>2.5909439622411372</v>
      </c>
      <c r="O99" s="157">
        <f t="shared" si="11"/>
        <v>2.4027897773431421</v>
      </c>
      <c r="P99" s="157">
        <f t="shared" si="11"/>
        <v>2.4066527360493581</v>
      </c>
      <c r="Q99" s="157">
        <f t="shared" si="11"/>
        <v>2.1560364591710415</v>
      </c>
    </row>
    <row r="100" spans="1:17" ht="12" customHeight="1" x14ac:dyDescent="0.25">
      <c r="A100" s="167" t="s">
        <v>169</v>
      </c>
      <c r="B100" s="132">
        <f>RES_hhdet_fec!B$31</f>
        <v>0.70021753495618022</v>
      </c>
      <c r="C100" s="132">
        <f>RES_hhdet_fec!C$31</f>
        <v>0.71732673508563216</v>
      </c>
      <c r="D100" s="132">
        <f>RES_hhdet_fec!D$31</f>
        <v>0.7309190745734897</v>
      </c>
      <c r="E100" s="132">
        <f>RES_hhdet_fec!E$31</f>
        <v>0.73285632020392544</v>
      </c>
      <c r="F100" s="132">
        <f>RES_hhdet_fec!F$31</f>
        <v>0.74130946605652415</v>
      </c>
      <c r="G100" s="132">
        <f>RES_hhdet_fec!G$31</f>
        <v>0.7687511217392341</v>
      </c>
      <c r="H100" s="132">
        <f>RES_hhdet_fec!H$31</f>
        <v>0.90333581736687363</v>
      </c>
      <c r="I100" s="132">
        <f>RES_hhdet_fec!I$31</f>
        <v>0.95264445988351154</v>
      </c>
      <c r="J100" s="132">
        <f>RES_hhdet_fec!J$31</f>
        <v>0.96295353237214532</v>
      </c>
      <c r="K100" s="132">
        <f>RES_hhdet_fec!K$31</f>
        <v>1.0189242817087851</v>
      </c>
      <c r="L100" s="132">
        <f>RES_hhdet_fec!L$31</f>
        <v>1.038282748619775</v>
      </c>
      <c r="M100" s="132">
        <f>RES_hhdet_fec!M$31</f>
        <v>1.0233970646616595</v>
      </c>
      <c r="N100" s="132">
        <f>RES_hhdet_fec!N$31</f>
        <v>0.99962611842146931</v>
      </c>
      <c r="O100" s="132">
        <f>RES_hhdet_fec!O$31</f>
        <v>0.90345382074910485</v>
      </c>
      <c r="P100" s="132">
        <f>RES_hhdet_fec!P$31</f>
        <v>0.88980523810865375</v>
      </c>
      <c r="Q100" s="132">
        <f>RES_hhdet_fec!Q$31</f>
        <v>0.76810842000905299</v>
      </c>
    </row>
    <row r="101" spans="1:17" ht="12" customHeight="1" x14ac:dyDescent="0.25">
      <c r="A101" s="167" t="s">
        <v>168</v>
      </c>
      <c r="B101" s="132">
        <f>SUM(B102:B103)</f>
        <v>1.1515627792276742E-3</v>
      </c>
      <c r="C101" s="132">
        <f t="shared" ref="C101:Q101" si="12">SUM(C102:C103)</f>
        <v>3.0163191620903211E-3</v>
      </c>
      <c r="D101" s="132">
        <f t="shared" si="12"/>
        <v>3.8903320260288395E-3</v>
      </c>
      <c r="E101" s="132">
        <f t="shared" si="12"/>
        <v>5.9182387703911018E-3</v>
      </c>
      <c r="F101" s="132">
        <f t="shared" si="12"/>
        <v>6.610060838902543E-3</v>
      </c>
      <c r="G101" s="132">
        <f t="shared" si="12"/>
        <v>6.7631731313493003E-3</v>
      </c>
      <c r="H101" s="132">
        <f t="shared" si="12"/>
        <v>9.5963373835519835E-3</v>
      </c>
      <c r="I101" s="132">
        <f t="shared" si="12"/>
        <v>1.4340728050436102E-2</v>
      </c>
      <c r="J101" s="132">
        <f t="shared" si="12"/>
        <v>1.7973338904179612E-2</v>
      </c>
      <c r="K101" s="132">
        <f t="shared" si="12"/>
        <v>3.5798646931093803E-2</v>
      </c>
      <c r="L101" s="132">
        <f t="shared" si="12"/>
        <v>4.1702321359085151E-2</v>
      </c>
      <c r="M101" s="132">
        <f t="shared" si="12"/>
        <v>4.8748032344211635E-2</v>
      </c>
      <c r="N101" s="132">
        <f t="shared" si="12"/>
        <v>5.1474662211286576E-2</v>
      </c>
      <c r="O101" s="132">
        <f t="shared" si="12"/>
        <v>5.7368829992000533E-2</v>
      </c>
      <c r="P101" s="132">
        <f t="shared" si="12"/>
        <v>6.2945820566440158E-2</v>
      </c>
      <c r="Q101" s="132">
        <f t="shared" si="12"/>
        <v>5.9784112591242999E-2</v>
      </c>
    </row>
    <row r="102" spans="1:17" ht="12" customHeight="1" x14ac:dyDescent="0.25">
      <c r="A102" s="166" t="s">
        <v>57</v>
      </c>
      <c r="B102" s="165">
        <f>RES_hhdet_fec!B$33</f>
        <v>8.9771478840545245E-4</v>
      </c>
      <c r="C102" s="165">
        <f>RES_hhdet_fec!C$33</f>
        <v>2.3475642569612872E-3</v>
      </c>
      <c r="D102" s="165">
        <f>RES_hhdet_fec!D$33</f>
        <v>3.0227005142356126E-3</v>
      </c>
      <c r="E102" s="165">
        <f>RES_hhdet_fec!E$33</f>
        <v>4.5905381065407692E-3</v>
      </c>
      <c r="F102" s="165">
        <f>RES_hhdet_fec!F$33</f>
        <v>5.1185653608663674E-3</v>
      </c>
      <c r="G102" s="165">
        <f>RES_hhdet_fec!G$33</f>
        <v>5.2250424795801768E-3</v>
      </c>
      <c r="H102" s="165">
        <f>RES_hhdet_fec!H$33</f>
        <v>7.4020041323377929E-3</v>
      </c>
      <c r="I102" s="165">
        <f>RES_hhdet_fec!I$33</f>
        <v>1.1042312326496207E-2</v>
      </c>
      <c r="J102" s="165">
        <f>RES_hhdet_fec!J$33</f>
        <v>1.3814578604739823E-2</v>
      </c>
      <c r="K102" s="165">
        <f>RES_hhdet_fec!K$33</f>
        <v>2.7462484774115111E-2</v>
      </c>
      <c r="L102" s="165">
        <f>RES_hhdet_fec!L$33</f>
        <v>3.1934025327614565E-2</v>
      </c>
      <c r="M102" s="165">
        <f>RES_hhdet_fec!M$33</f>
        <v>3.7312433588488798E-2</v>
      </c>
      <c r="N102" s="165">
        <f>RES_hhdet_fec!N$33</f>
        <v>3.9368926262198109E-2</v>
      </c>
      <c r="O102" s="165">
        <f>RES_hhdet_fec!O$33</f>
        <v>4.3839469253363336E-2</v>
      </c>
      <c r="P102" s="165">
        <f>RES_hhdet_fec!P$33</f>
        <v>4.8057265410969871E-2</v>
      </c>
      <c r="Q102" s="165">
        <f>RES_hhdet_fec!Q$33</f>
        <v>4.5599262728866462E-2</v>
      </c>
    </row>
    <row r="103" spans="1:17" ht="12" customHeight="1" x14ac:dyDescent="0.25">
      <c r="A103" s="147" t="s">
        <v>59</v>
      </c>
      <c r="B103" s="164">
        <f>RES_hhdet_fec!B$34</f>
        <v>2.5384799082222166E-4</v>
      </c>
      <c r="C103" s="164">
        <f>RES_hhdet_fec!C$34</f>
        <v>6.6875490512903403E-4</v>
      </c>
      <c r="D103" s="164">
        <f>RES_hhdet_fec!D$34</f>
        <v>8.6763151179322672E-4</v>
      </c>
      <c r="E103" s="164">
        <f>RES_hhdet_fec!E$34</f>
        <v>1.3277006638503324E-3</v>
      </c>
      <c r="F103" s="164">
        <f>RES_hhdet_fec!F$34</f>
        <v>1.4914954780361758E-3</v>
      </c>
      <c r="G103" s="164">
        <f>RES_hhdet_fec!G$34</f>
        <v>1.5381306517691232E-3</v>
      </c>
      <c r="H103" s="164">
        <f>RES_hhdet_fec!H$34</f>
        <v>2.1943332512141906E-3</v>
      </c>
      <c r="I103" s="164">
        <f>RES_hhdet_fec!I$34</f>
        <v>3.2984157239398953E-3</v>
      </c>
      <c r="J103" s="164">
        <f>RES_hhdet_fec!J$34</f>
        <v>4.1587602994397899E-3</v>
      </c>
      <c r="K103" s="164">
        <f>RES_hhdet_fec!K$34</f>
        <v>8.3361621569786899E-3</v>
      </c>
      <c r="L103" s="164">
        <f>RES_hhdet_fec!L$34</f>
        <v>9.768296031470584E-3</v>
      </c>
      <c r="M103" s="164">
        <f>RES_hhdet_fec!M$34</f>
        <v>1.1435598755722838E-2</v>
      </c>
      <c r="N103" s="164">
        <f>RES_hhdet_fec!N$34</f>
        <v>1.210573594908847E-2</v>
      </c>
      <c r="O103" s="164">
        <f>RES_hhdet_fec!O$34</f>
        <v>1.3529360738637199E-2</v>
      </c>
      <c r="P103" s="164">
        <f>RES_hhdet_fec!P$34</f>
        <v>1.4888555155470292E-2</v>
      </c>
      <c r="Q103" s="164">
        <f>RES_hhdet_fec!Q$34</f>
        <v>1.4184849862376534E-2</v>
      </c>
    </row>
    <row r="104" spans="1:17" ht="12" customHeight="1" x14ac:dyDescent="0.25">
      <c r="A104" s="163" t="s">
        <v>142</v>
      </c>
      <c r="B104" s="162">
        <f>RES_hhdet_fec!B$35</f>
        <v>1.1256978747811224</v>
      </c>
      <c r="C104" s="162">
        <f>RES_hhdet_fec!C$35</f>
        <v>1.1738769133349551</v>
      </c>
      <c r="D104" s="162">
        <f>RES_hhdet_fec!D$35</f>
        <v>1.3456670094021332</v>
      </c>
      <c r="E104" s="162">
        <f>RES_hhdet_fec!E$35</f>
        <v>1.2522352562789674</v>
      </c>
      <c r="F104" s="162">
        <f>RES_hhdet_fec!F$35</f>
        <v>1.3221430151859404</v>
      </c>
      <c r="G104" s="162">
        <f>RES_hhdet_fec!G$35</f>
        <v>1.3985177698083815</v>
      </c>
      <c r="H104" s="162">
        <f>RES_hhdet_fec!H$35</f>
        <v>1.4365268307192445</v>
      </c>
      <c r="I104" s="162">
        <f>RES_hhdet_fec!I$35</f>
        <v>1.4998554471294006</v>
      </c>
      <c r="J104" s="162">
        <f>RES_hhdet_fec!J$35</f>
        <v>1.4289530893437359</v>
      </c>
      <c r="K104" s="162">
        <f>RES_hhdet_fec!K$35</f>
        <v>1.4719277792092025</v>
      </c>
      <c r="L104" s="162">
        <f>RES_hhdet_fec!L$35</f>
        <v>1.37082324890058</v>
      </c>
      <c r="M104" s="162">
        <f>RES_hhdet_fec!M$35</f>
        <v>1.3135452661977558</v>
      </c>
      <c r="N104" s="162">
        <f>RES_hhdet_fec!N$35</f>
        <v>1.4645375481643419</v>
      </c>
      <c r="O104" s="162">
        <f>RES_hhdet_fec!O$35</f>
        <v>1.3565788246959414</v>
      </c>
      <c r="P104" s="162">
        <f>RES_hhdet_fec!P$35</f>
        <v>1.3594758254752852</v>
      </c>
      <c r="Q104" s="162">
        <f>RES_hhdet_fec!Q$35</f>
        <v>1.2350938066236115</v>
      </c>
    </row>
    <row r="105" spans="1:17" ht="12" customHeight="1" x14ac:dyDescent="0.25">
      <c r="A105" s="161" t="s">
        <v>141</v>
      </c>
      <c r="B105" s="160">
        <f>SUM(B106:B107)</f>
        <v>2.142422564771929E-3</v>
      </c>
      <c r="C105" s="160">
        <f t="shared" ref="C105:Q105" si="13">SUM(C106:C107)</f>
        <v>4.8720331568251202E-3</v>
      </c>
      <c r="D105" s="160">
        <f t="shared" si="13"/>
        <v>6.7869792250431224E-3</v>
      </c>
      <c r="E105" s="160">
        <f t="shared" si="13"/>
        <v>1.01336713364477E-2</v>
      </c>
      <c r="F105" s="160">
        <f t="shared" si="13"/>
        <v>1.1590942691064691E-2</v>
      </c>
      <c r="G105" s="160">
        <f t="shared" si="13"/>
        <v>1.178645345788153E-2</v>
      </c>
      <c r="H105" s="160">
        <f t="shared" si="13"/>
        <v>1.5288852345167473E-2</v>
      </c>
      <c r="I105" s="160">
        <f t="shared" si="13"/>
        <v>2.2662963083668101E-2</v>
      </c>
      <c r="J105" s="160">
        <f t="shared" si="13"/>
        <v>2.6965024722563145E-2</v>
      </c>
      <c r="K105" s="160">
        <f t="shared" si="13"/>
        <v>5.2511195619621601E-2</v>
      </c>
      <c r="L105" s="160">
        <f t="shared" si="13"/>
        <v>5.68763715742166E-2</v>
      </c>
      <c r="M105" s="160">
        <f t="shared" si="13"/>
        <v>6.481918197818573E-2</v>
      </c>
      <c r="N105" s="160">
        <f t="shared" si="13"/>
        <v>7.530563344403908E-2</v>
      </c>
      <c r="O105" s="160">
        <f t="shared" si="13"/>
        <v>8.5388301906095476E-2</v>
      </c>
      <c r="P105" s="160">
        <f t="shared" si="13"/>
        <v>9.4425851898979063E-2</v>
      </c>
      <c r="Q105" s="160">
        <f t="shared" si="13"/>
        <v>9.3050119947134247E-2</v>
      </c>
    </row>
    <row r="106" spans="1:17" ht="12" customHeight="1" x14ac:dyDescent="0.25">
      <c r="A106" s="148" t="s">
        <v>60</v>
      </c>
      <c r="B106" s="156">
        <f>RES_hhdet_fec!B$37</f>
        <v>1.6347265831274855E-3</v>
      </c>
      <c r="C106" s="156">
        <f>RES_hhdet_fec!C$37</f>
        <v>3.7402940866067555E-3</v>
      </c>
      <c r="D106" s="156">
        <f>RES_hhdet_fec!D$37</f>
        <v>5.3579390879719257E-3</v>
      </c>
      <c r="E106" s="156">
        <f>RES_hhdet_fec!E$37</f>
        <v>7.8867932899317535E-3</v>
      </c>
      <c r="F106" s="156">
        <f>RES_hhdet_fec!F$37</f>
        <v>9.1222605205220561E-3</v>
      </c>
      <c r="G106" s="156">
        <f>RES_hhdet_fec!G$37</f>
        <v>9.3254444150509316E-3</v>
      </c>
      <c r="H106" s="156">
        <f>RES_hhdet_fec!H$37</f>
        <v>1.1767712942056332E-2</v>
      </c>
      <c r="I106" s="156">
        <f>RES_hhdet_fec!I$37</f>
        <v>1.7436242782655653E-2</v>
      </c>
      <c r="J106" s="156">
        <f>RES_hhdet_fec!J$37</f>
        <v>2.0495842034545693E-2</v>
      </c>
      <c r="K106" s="156">
        <f>RES_hhdet_fec!K$37</f>
        <v>3.9725670838979439E-2</v>
      </c>
      <c r="L106" s="156">
        <f>RES_hhdet_fec!L$37</f>
        <v>4.2145572211250266E-2</v>
      </c>
      <c r="M106" s="156">
        <f>RES_hhdet_fec!M$37</f>
        <v>4.784689061222603E-2</v>
      </c>
      <c r="N106" s="156">
        <f>RES_hhdet_fec!N$37</f>
        <v>5.7616648587396874E-2</v>
      </c>
      <c r="O106" s="156">
        <f>RES_hhdet_fec!O$37</f>
        <v>6.5880851538758126E-2</v>
      </c>
      <c r="P106" s="156">
        <f>RES_hhdet_fec!P$37</f>
        <v>7.332067195929487E-2</v>
      </c>
      <c r="Q106" s="156">
        <f>RES_hhdet_fec!Q$37</f>
        <v>7.3242911412033929E-2</v>
      </c>
    </row>
    <row r="107" spans="1:17" ht="12" customHeight="1" x14ac:dyDescent="0.25">
      <c r="A107" s="148" t="s">
        <v>59</v>
      </c>
      <c r="B107" s="156">
        <f>RES_hhdet_fec!B$38</f>
        <v>5.0769598164444342E-4</v>
      </c>
      <c r="C107" s="156">
        <f>RES_hhdet_fec!C$38</f>
        <v>1.1317390702183649E-3</v>
      </c>
      <c r="D107" s="156">
        <f>RES_hhdet_fec!D$38</f>
        <v>1.4290401370711965E-3</v>
      </c>
      <c r="E107" s="156">
        <f>RES_hhdet_fec!E$38</f>
        <v>2.2468780465159464E-3</v>
      </c>
      <c r="F107" s="156">
        <f>RES_hhdet_fec!F$38</f>
        <v>2.4686821705426354E-3</v>
      </c>
      <c r="G107" s="156">
        <f>RES_hhdet_fec!G$38</f>
        <v>2.4610090428305981E-3</v>
      </c>
      <c r="H107" s="156">
        <f>RES_hhdet_fec!H$38</f>
        <v>3.5211394031111412E-3</v>
      </c>
      <c r="I107" s="156">
        <f>RES_hhdet_fec!I$38</f>
        <v>5.22672030101245E-3</v>
      </c>
      <c r="J107" s="156">
        <f>RES_hhdet_fec!J$38</f>
        <v>6.4691826880174524E-3</v>
      </c>
      <c r="K107" s="156">
        <f>RES_hhdet_fec!K$38</f>
        <v>1.2785524780642163E-2</v>
      </c>
      <c r="L107" s="156">
        <f>RES_hhdet_fec!L$38</f>
        <v>1.4730799362966335E-2</v>
      </c>
      <c r="M107" s="156">
        <f>RES_hhdet_fec!M$38</f>
        <v>1.6972291365959694E-2</v>
      </c>
      <c r="N107" s="156">
        <f>RES_hhdet_fec!N$38</f>
        <v>1.7688984856642206E-2</v>
      </c>
      <c r="O107" s="156">
        <f>RES_hhdet_fec!O$38</f>
        <v>1.9507450367337354E-2</v>
      </c>
      <c r="P107" s="156">
        <f>RES_hhdet_fec!P$38</f>
        <v>2.11051799396842E-2</v>
      </c>
      <c r="Q107" s="156">
        <f>RES_hhdet_fec!Q$38</f>
        <v>1.9807208535100321E-2</v>
      </c>
    </row>
    <row r="108" spans="1:17" ht="12" customHeight="1" x14ac:dyDescent="0.25">
      <c r="A108" s="158" t="s">
        <v>62</v>
      </c>
      <c r="B108" s="157">
        <f>SUM(B109:B110)</f>
        <v>0.57789701445035313</v>
      </c>
      <c r="C108" s="157">
        <f t="shared" ref="C108:Q108" si="14">SUM(C109:C110)</f>
        <v>0.58763380741370808</v>
      </c>
      <c r="D108" s="157">
        <f t="shared" si="14"/>
        <v>0.65097961411917615</v>
      </c>
      <c r="E108" s="157">
        <f t="shared" si="14"/>
        <v>0.65918999054276139</v>
      </c>
      <c r="F108" s="157">
        <f t="shared" si="14"/>
        <v>0.67418916108114391</v>
      </c>
      <c r="G108" s="157">
        <f t="shared" si="14"/>
        <v>0.7171159766421441</v>
      </c>
      <c r="H108" s="157">
        <f t="shared" si="14"/>
        <v>0.79450740258012986</v>
      </c>
      <c r="I108" s="157">
        <f t="shared" si="14"/>
        <v>0.84889410213937977</v>
      </c>
      <c r="J108" s="157">
        <f t="shared" si="14"/>
        <v>0.81938965070780867</v>
      </c>
      <c r="K108" s="157">
        <f t="shared" si="14"/>
        <v>0.85013053755339918</v>
      </c>
      <c r="L108" s="157">
        <f t="shared" si="14"/>
        <v>0.79043604606495299</v>
      </c>
      <c r="M108" s="157">
        <f t="shared" si="14"/>
        <v>0.84920147176192284</v>
      </c>
      <c r="N108" s="157">
        <f t="shared" si="14"/>
        <v>0.86675235034519371</v>
      </c>
      <c r="O108" s="157">
        <f t="shared" si="14"/>
        <v>0.80182845361206545</v>
      </c>
      <c r="P108" s="157">
        <f t="shared" si="14"/>
        <v>0.83068358247508911</v>
      </c>
      <c r="Q108" s="157">
        <f t="shared" si="14"/>
        <v>0.78172363317199456</v>
      </c>
    </row>
    <row r="109" spans="1:17" ht="12" customHeight="1" x14ac:dyDescent="0.25">
      <c r="A109" s="23" t="s">
        <v>57</v>
      </c>
      <c r="B109" s="156">
        <f>RES_hhdet_fec!B$40</f>
        <v>9.4129056709177053E-2</v>
      </c>
      <c r="C109" s="156">
        <f>RES_hhdet_fec!C$40</f>
        <v>9.382690775700013E-2</v>
      </c>
      <c r="D109" s="156">
        <f>RES_hhdet_fec!D$40</f>
        <v>0.14972791471583596</v>
      </c>
      <c r="E109" s="156">
        <f>RES_hhdet_fec!E$40</f>
        <v>7.5119971076467729E-2</v>
      </c>
      <c r="F109" s="156">
        <f>RES_hhdet_fec!F$40</f>
        <v>8.805776909520284E-2</v>
      </c>
      <c r="G109" s="156">
        <f>RES_hhdet_fec!G$40</f>
        <v>7.61104129156117E-2</v>
      </c>
      <c r="H109" s="156">
        <f>RES_hhdet_fec!H$40</f>
        <v>7.577415646510885E-2</v>
      </c>
      <c r="I109" s="156">
        <f>RES_hhdet_fec!I$40</f>
        <v>0.11251700094086406</v>
      </c>
      <c r="J109" s="156">
        <f>RES_hhdet_fec!J$40</f>
        <v>0.24768068531998108</v>
      </c>
      <c r="K109" s="156">
        <f>RES_hhdet_fec!K$40</f>
        <v>0.15074053548573496</v>
      </c>
      <c r="L109" s="156">
        <f>RES_hhdet_fec!L$40</f>
        <v>6.8956332703012976E-2</v>
      </c>
      <c r="M109" s="156">
        <f>RES_hhdet_fec!M$40</f>
        <v>0.21663845776003213</v>
      </c>
      <c r="N109" s="156">
        <f>RES_hhdet_fec!N$40</f>
        <v>0.19016857349763025</v>
      </c>
      <c r="O109" s="156">
        <f>RES_hhdet_fec!O$40</f>
        <v>0.1568532869961238</v>
      </c>
      <c r="P109" s="156">
        <f>RES_hhdet_fec!P$40</f>
        <v>0.19002785204953032</v>
      </c>
      <c r="Q109" s="156">
        <f>RES_hhdet_fec!Q$40</f>
        <v>0.14899350390878402</v>
      </c>
    </row>
    <row r="110" spans="1:17" ht="12" customHeight="1" x14ac:dyDescent="0.25">
      <c r="A110" s="29" t="s">
        <v>140</v>
      </c>
      <c r="B110" s="57">
        <f>RES_hhdet_fec!B$41</f>
        <v>0.48376795774117604</v>
      </c>
      <c r="C110" s="57">
        <f>RES_hhdet_fec!C$41</f>
        <v>0.49380689965670799</v>
      </c>
      <c r="D110" s="57">
        <f>RES_hhdet_fec!D$41</f>
        <v>0.50125169940334025</v>
      </c>
      <c r="E110" s="57">
        <f>RES_hhdet_fec!E$41</f>
        <v>0.58407001946629367</v>
      </c>
      <c r="F110" s="57">
        <f>RES_hhdet_fec!F$41</f>
        <v>0.58613139198594111</v>
      </c>
      <c r="G110" s="57">
        <f>RES_hhdet_fec!G$41</f>
        <v>0.64100556372653239</v>
      </c>
      <c r="H110" s="57">
        <f>RES_hhdet_fec!H$41</f>
        <v>0.71873324611502099</v>
      </c>
      <c r="I110" s="57">
        <f>RES_hhdet_fec!I$41</f>
        <v>0.73637710119851574</v>
      </c>
      <c r="J110" s="57">
        <f>RES_hhdet_fec!J$41</f>
        <v>0.57170896538782756</v>
      </c>
      <c r="K110" s="57">
        <f>RES_hhdet_fec!K$41</f>
        <v>0.69939000206766422</v>
      </c>
      <c r="L110" s="57">
        <f>RES_hhdet_fec!L$41</f>
        <v>0.72147971336194006</v>
      </c>
      <c r="M110" s="57">
        <f>RES_hhdet_fec!M$41</f>
        <v>0.63256301400189074</v>
      </c>
      <c r="N110" s="57">
        <f>RES_hhdet_fec!N$41</f>
        <v>0.67658377684756343</v>
      </c>
      <c r="O110" s="57">
        <f>RES_hhdet_fec!O$41</f>
        <v>0.64497516661594168</v>
      </c>
      <c r="P110" s="57">
        <f>RES_hhdet_fec!P$41</f>
        <v>0.64065573042555879</v>
      </c>
      <c r="Q110" s="57">
        <f>RES_hhdet_fec!Q$41</f>
        <v>0.63273012926321048</v>
      </c>
    </row>
    <row r="112" spans="1:17" ht="12" customHeight="1" x14ac:dyDescent="0.25">
      <c r="A112" s="152" t="s">
        <v>119</v>
      </c>
      <c r="B112" s="168">
        <f>SUM(B113,B116,B118,B127)</f>
        <v>8.42587174953856</v>
      </c>
      <c r="C112" s="168">
        <f t="shared" ref="C112:Q112" si="15">SUM(C113,C116,C118,C127)</f>
        <v>8.5554524147535798</v>
      </c>
      <c r="D112" s="168">
        <f t="shared" si="15"/>
        <v>8.7413971401418333</v>
      </c>
      <c r="E112" s="168">
        <f t="shared" si="15"/>
        <v>9.1363382397582651</v>
      </c>
      <c r="F112" s="168">
        <f t="shared" si="15"/>
        <v>9.2363059035258015</v>
      </c>
      <c r="G112" s="168">
        <f t="shared" si="15"/>
        <v>9.5823937873552758</v>
      </c>
      <c r="H112" s="168">
        <f t="shared" si="15"/>
        <v>10.052295595081153</v>
      </c>
      <c r="I112" s="168">
        <f t="shared" si="15"/>
        <v>10.083980973486931</v>
      </c>
      <c r="J112" s="168">
        <f t="shared" si="15"/>
        <v>10.201295808333832</v>
      </c>
      <c r="K112" s="168">
        <f t="shared" si="15"/>
        <v>10.86786875162208</v>
      </c>
      <c r="L112" s="168">
        <f t="shared" si="15"/>
        <v>11.73477634397398</v>
      </c>
      <c r="M112" s="168">
        <f t="shared" si="15"/>
        <v>9.8380992370703328</v>
      </c>
      <c r="N112" s="168">
        <f t="shared" si="15"/>
        <v>10.001609742098625</v>
      </c>
      <c r="O112" s="168">
        <f t="shared" si="15"/>
        <v>9.8418186251308786</v>
      </c>
      <c r="P112" s="168">
        <f t="shared" si="15"/>
        <v>8.4043557143895171</v>
      </c>
      <c r="Q112" s="168">
        <f t="shared" si="15"/>
        <v>8.1794391855702653</v>
      </c>
    </row>
    <row r="113" spans="1:17" ht="12" customHeight="1" x14ac:dyDescent="0.25">
      <c r="A113" s="158" t="s">
        <v>65</v>
      </c>
      <c r="B113" s="157">
        <f>SUM(B114:B115)</f>
        <v>6.8687896752115503</v>
      </c>
      <c r="C113" s="157">
        <f t="shared" ref="C113:Q113" si="16">SUM(C114:C115)</f>
        <v>6.9338688578020555</v>
      </c>
      <c r="D113" s="157">
        <f t="shared" si="16"/>
        <v>6.9493787535020211</v>
      </c>
      <c r="E113" s="157">
        <f t="shared" si="16"/>
        <v>7.3543747645759208</v>
      </c>
      <c r="F113" s="157">
        <f t="shared" si="16"/>
        <v>7.3794487137550169</v>
      </c>
      <c r="G113" s="157">
        <f t="shared" si="16"/>
        <v>7.5978042506825272</v>
      </c>
      <c r="H113" s="157">
        <f t="shared" si="16"/>
        <v>7.8687988248735712</v>
      </c>
      <c r="I113" s="157">
        <f t="shared" si="16"/>
        <v>7.7658290617618686</v>
      </c>
      <c r="J113" s="157">
        <f t="shared" si="16"/>
        <v>7.9770160476228238</v>
      </c>
      <c r="K113" s="157">
        <f t="shared" si="16"/>
        <v>8.4656205466282444</v>
      </c>
      <c r="L113" s="157">
        <f t="shared" si="16"/>
        <v>9.392555341251839</v>
      </c>
      <c r="M113" s="157">
        <f t="shared" si="16"/>
        <v>7.5259521945123424</v>
      </c>
      <c r="N113" s="157">
        <f t="shared" si="16"/>
        <v>7.5481266312575404</v>
      </c>
      <c r="O113" s="157">
        <f t="shared" si="16"/>
        <v>7.5470666669882558</v>
      </c>
      <c r="P113" s="157">
        <f t="shared" si="16"/>
        <v>6.0778174900261224</v>
      </c>
      <c r="Q113" s="157">
        <f t="shared" si="16"/>
        <v>6.0409547616661916</v>
      </c>
    </row>
    <row r="114" spans="1:17" ht="12" customHeight="1" x14ac:dyDescent="0.25">
      <c r="A114" s="23" t="s">
        <v>84</v>
      </c>
      <c r="B114" s="156">
        <f>RES_hhdet_tes!B$26</f>
        <v>6.653677867129705</v>
      </c>
      <c r="C114" s="156">
        <f>RES_hhdet_tes!C$26</f>
        <v>6.7081099081568549</v>
      </c>
      <c r="D114" s="156">
        <f>RES_hhdet_tes!D$26</f>
        <v>6.5674332614500495</v>
      </c>
      <c r="E114" s="156">
        <f>RES_hhdet_tes!E$26</f>
        <v>6.9984744626560733</v>
      </c>
      <c r="F114" s="156">
        <f>RES_hhdet_tes!F$26</f>
        <v>6.9940203248171349</v>
      </c>
      <c r="G114" s="156">
        <f>RES_hhdet_tes!G$26</f>
        <v>7.2021030164032496</v>
      </c>
      <c r="H114" s="156">
        <f>RES_hhdet_tes!H$26</f>
        <v>7.5636490047956189</v>
      </c>
      <c r="I114" s="156">
        <f>RES_hhdet_tes!I$26</f>
        <v>7.4520835058694042</v>
      </c>
      <c r="J114" s="156">
        <f>RES_hhdet_tes!J$26</f>
        <v>7.839524627508891</v>
      </c>
      <c r="K114" s="156">
        <f>RES_hhdet_tes!K$26</f>
        <v>8.2992028050552396</v>
      </c>
      <c r="L114" s="156">
        <f>RES_hhdet_tes!L$26</f>
        <v>9.2829421630014544</v>
      </c>
      <c r="M114" s="156">
        <f>RES_hhdet_tes!M$26</f>
        <v>7.4347069812415141</v>
      </c>
      <c r="N114" s="156">
        <f>RES_hhdet_tes!N$26</f>
        <v>7.4014962065937588</v>
      </c>
      <c r="O114" s="156">
        <f>RES_hhdet_tes!O$26</f>
        <v>7.4084736136571783</v>
      </c>
      <c r="P114" s="156">
        <f>RES_hhdet_tes!P$26</f>
        <v>5.9239208660273821</v>
      </c>
      <c r="Q114" s="156">
        <f>RES_hhdet_tes!Q$26</f>
        <v>5.9008878230202946</v>
      </c>
    </row>
    <row r="115" spans="1:17" ht="12" customHeight="1" x14ac:dyDescent="0.25">
      <c r="A115" s="23" t="s">
        <v>60</v>
      </c>
      <c r="B115" s="156">
        <f>RES_hhdet_tes!B$27</f>
        <v>0.21511180808184491</v>
      </c>
      <c r="C115" s="156">
        <f>RES_hhdet_tes!C$27</f>
        <v>0.22575894964520038</v>
      </c>
      <c r="D115" s="156">
        <f>RES_hhdet_tes!D$27</f>
        <v>0.3819454920519717</v>
      </c>
      <c r="E115" s="156">
        <f>RES_hhdet_tes!E$27</f>
        <v>0.35590030191984734</v>
      </c>
      <c r="F115" s="156">
        <f>RES_hhdet_tes!F$27</f>
        <v>0.38542838893788167</v>
      </c>
      <c r="G115" s="156">
        <f>RES_hhdet_tes!G$27</f>
        <v>0.39570123427927806</v>
      </c>
      <c r="H115" s="156">
        <f>RES_hhdet_tes!H$27</f>
        <v>0.30514982007795216</v>
      </c>
      <c r="I115" s="156">
        <f>RES_hhdet_tes!I$27</f>
        <v>0.31374555589246472</v>
      </c>
      <c r="J115" s="156">
        <f>RES_hhdet_tes!J$27</f>
        <v>0.13749142011393303</v>
      </c>
      <c r="K115" s="156">
        <f>RES_hhdet_tes!K$27</f>
        <v>0.16641774157300399</v>
      </c>
      <c r="L115" s="156">
        <f>RES_hhdet_tes!L$27</f>
        <v>0.10961317825038533</v>
      </c>
      <c r="M115" s="156">
        <f>RES_hhdet_tes!M$27</f>
        <v>9.1245213270828768E-2</v>
      </c>
      <c r="N115" s="156">
        <f>RES_hhdet_tes!N$27</f>
        <v>0.14663042466378151</v>
      </c>
      <c r="O115" s="156">
        <f>RES_hhdet_tes!O$27</f>
        <v>0.13859305333107735</v>
      </c>
      <c r="P115" s="156">
        <f>RES_hhdet_tes!P$27</f>
        <v>0.15389662399874063</v>
      </c>
      <c r="Q115" s="156">
        <f>RES_hhdet_tes!Q$27</f>
        <v>0.14006693864589737</v>
      </c>
    </row>
    <row r="116" spans="1:17" ht="12" customHeight="1" x14ac:dyDescent="0.25">
      <c r="A116" s="158" t="s">
        <v>112</v>
      </c>
      <c r="B116" s="157">
        <f>B117</f>
        <v>4.5242618785342349E-3</v>
      </c>
      <c r="C116" s="157">
        <f t="shared" ref="C116:Q116" si="17">C117</f>
        <v>5.7872554311298426E-3</v>
      </c>
      <c r="D116" s="157">
        <f t="shared" si="17"/>
        <v>7.1720978704643322E-3</v>
      </c>
      <c r="E116" s="157">
        <f t="shared" si="17"/>
        <v>8.1576564441678736E-3</v>
      </c>
      <c r="F116" s="157">
        <f t="shared" si="17"/>
        <v>9.030451467036911E-3</v>
      </c>
      <c r="G116" s="157">
        <f t="shared" si="17"/>
        <v>1.0673217838890588E-2</v>
      </c>
      <c r="H116" s="157">
        <f t="shared" si="17"/>
        <v>1.3925845277944774E-2</v>
      </c>
      <c r="I116" s="157">
        <f t="shared" si="17"/>
        <v>1.6640402813648911E-2</v>
      </c>
      <c r="J116" s="157">
        <f t="shared" si="17"/>
        <v>2.1837025796124631E-2</v>
      </c>
      <c r="K116" s="157">
        <f t="shared" si="17"/>
        <v>2.9665159094476898E-2</v>
      </c>
      <c r="L116" s="157">
        <f t="shared" si="17"/>
        <v>3.5268886874326291E-2</v>
      </c>
      <c r="M116" s="157">
        <f t="shared" si="17"/>
        <v>4.0462980783770974E-2</v>
      </c>
      <c r="N116" s="157">
        <f t="shared" si="17"/>
        <v>4.4127697248797081E-2</v>
      </c>
      <c r="O116" s="157">
        <f t="shared" si="17"/>
        <v>4.1433123490885272E-2</v>
      </c>
      <c r="P116" s="157">
        <f t="shared" si="17"/>
        <v>3.9697608730819907E-2</v>
      </c>
      <c r="Q116" s="157">
        <f t="shared" si="17"/>
        <v>3.6830173455317042E-2</v>
      </c>
    </row>
    <row r="117" spans="1:17" ht="12" customHeight="1" x14ac:dyDescent="0.25">
      <c r="A117" s="23" t="s">
        <v>60</v>
      </c>
      <c r="B117" s="156">
        <f>RES_hhdet_tes!B$29</f>
        <v>4.5242618785342349E-3</v>
      </c>
      <c r="C117" s="156">
        <f>RES_hhdet_tes!C$29</f>
        <v>5.7872554311298426E-3</v>
      </c>
      <c r="D117" s="156">
        <f>RES_hhdet_tes!D$29</f>
        <v>7.1720978704643322E-3</v>
      </c>
      <c r="E117" s="156">
        <f>RES_hhdet_tes!E$29</f>
        <v>8.1576564441678736E-3</v>
      </c>
      <c r="F117" s="156">
        <f>RES_hhdet_tes!F$29</f>
        <v>9.030451467036911E-3</v>
      </c>
      <c r="G117" s="156">
        <f>RES_hhdet_tes!G$29</f>
        <v>1.0673217838890588E-2</v>
      </c>
      <c r="H117" s="156">
        <f>RES_hhdet_tes!H$29</f>
        <v>1.3925845277944774E-2</v>
      </c>
      <c r="I117" s="156">
        <f>RES_hhdet_tes!I$29</f>
        <v>1.6640402813648911E-2</v>
      </c>
      <c r="J117" s="156">
        <f>RES_hhdet_tes!J$29</f>
        <v>2.1837025796124631E-2</v>
      </c>
      <c r="K117" s="156">
        <f>RES_hhdet_tes!K$29</f>
        <v>2.9665159094476898E-2</v>
      </c>
      <c r="L117" s="156">
        <f>RES_hhdet_tes!L$29</f>
        <v>3.5268886874326291E-2</v>
      </c>
      <c r="M117" s="156">
        <f>RES_hhdet_tes!M$29</f>
        <v>4.0462980783770974E-2</v>
      </c>
      <c r="N117" s="156">
        <f>RES_hhdet_tes!N$29</f>
        <v>4.4127697248797081E-2</v>
      </c>
      <c r="O117" s="156">
        <f>RES_hhdet_tes!O$29</f>
        <v>4.1433123490885272E-2</v>
      </c>
      <c r="P117" s="156">
        <f>RES_hhdet_tes!P$29</f>
        <v>3.9697608730819907E-2</v>
      </c>
      <c r="Q117" s="156">
        <f>RES_hhdet_tes!Q$29</f>
        <v>3.6830173455317042E-2</v>
      </c>
    </row>
    <row r="118" spans="1:17" ht="12" customHeight="1" x14ac:dyDescent="0.25">
      <c r="A118" s="158" t="s">
        <v>63</v>
      </c>
      <c r="B118" s="157">
        <f>SUM(B119:B120,B123:B124)</f>
        <v>1.1256132647963846</v>
      </c>
      <c r="C118" s="157">
        <f t="shared" ref="C118:Q118" si="18">SUM(C119:C120,C123:C124)</f>
        <v>1.1782666309715539</v>
      </c>
      <c r="D118" s="157">
        <f t="shared" si="18"/>
        <v>1.3143804383723523</v>
      </c>
      <c r="E118" s="157">
        <f t="shared" si="18"/>
        <v>1.2646367056123433</v>
      </c>
      <c r="F118" s="157">
        <f t="shared" si="18"/>
        <v>1.328842469441631</v>
      </c>
      <c r="G118" s="157">
        <f t="shared" si="18"/>
        <v>1.4121332551978436</v>
      </c>
      <c r="H118" s="157">
        <f t="shared" si="18"/>
        <v>1.5389706295647207</v>
      </c>
      <c r="I118" s="157">
        <f t="shared" si="18"/>
        <v>1.635950848086005</v>
      </c>
      <c r="J118" s="157">
        <f t="shared" si="18"/>
        <v>1.6087713647566217</v>
      </c>
      <c r="K118" s="157">
        <f t="shared" si="18"/>
        <v>1.7149746556478427</v>
      </c>
      <c r="L118" s="157">
        <f t="shared" si="18"/>
        <v>1.6678711539292743</v>
      </c>
      <c r="M118" s="157">
        <f t="shared" si="18"/>
        <v>1.6361532301123283</v>
      </c>
      <c r="N118" s="157">
        <f t="shared" si="18"/>
        <v>1.7481997574963726</v>
      </c>
      <c r="O118" s="157">
        <f t="shared" si="18"/>
        <v>1.6333662643748361</v>
      </c>
      <c r="P118" s="157">
        <f t="shared" si="18"/>
        <v>1.6518476344310378</v>
      </c>
      <c r="Q118" s="157">
        <f t="shared" si="18"/>
        <v>1.491818428475632</v>
      </c>
    </row>
    <row r="119" spans="1:17" ht="12" customHeight="1" x14ac:dyDescent="0.25">
      <c r="A119" s="167" t="s">
        <v>169</v>
      </c>
      <c r="B119" s="132">
        <f>RES_hhdet_tes!B$31</f>
        <v>0.36778224006723942</v>
      </c>
      <c r="C119" s="132">
        <f>RES_hhdet_tes!C$31</f>
        <v>0.37942748522751701</v>
      </c>
      <c r="D119" s="132">
        <f>RES_hhdet_tes!D$31</f>
        <v>0.39011298118451976</v>
      </c>
      <c r="E119" s="132">
        <f>RES_hhdet_tes!E$31</f>
        <v>0.39364418428604453</v>
      </c>
      <c r="F119" s="132">
        <f>RES_hhdet_tes!F$31</f>
        <v>0.40087273538132179</v>
      </c>
      <c r="G119" s="132">
        <f>RES_hhdet_tes!G$31</f>
        <v>0.42099212243366918</v>
      </c>
      <c r="H119" s="132">
        <f>RES_hhdet_tes!H$31</f>
        <v>0.50270476295225253</v>
      </c>
      <c r="I119" s="132">
        <f>RES_hhdet_tes!I$31</f>
        <v>0.53558752878129379</v>
      </c>
      <c r="J119" s="132">
        <f>RES_hhdet_tes!J$31</f>
        <v>0.54459729542115787</v>
      </c>
      <c r="K119" s="132">
        <f>RES_hhdet_tes!K$31</f>
        <v>0.58069639127828854</v>
      </c>
      <c r="L119" s="132">
        <f>RES_hhdet_tes!L$31</f>
        <v>0.59451693779048542</v>
      </c>
      <c r="M119" s="132">
        <f>RES_hhdet_tes!M$31</f>
        <v>0.58960565488840511</v>
      </c>
      <c r="N119" s="132">
        <f>RES_hhdet_tes!N$31</f>
        <v>0.57805549961267944</v>
      </c>
      <c r="O119" s="132">
        <f>RES_hhdet_tes!O$31</f>
        <v>0.52761280868368288</v>
      </c>
      <c r="P119" s="132">
        <f>RES_hhdet_tes!P$31</f>
        <v>0.52278376527748172</v>
      </c>
      <c r="Q119" s="132">
        <f>RES_hhdet_tes!Q$31</f>
        <v>0.45338706590232647</v>
      </c>
    </row>
    <row r="120" spans="1:17" ht="12" customHeight="1" x14ac:dyDescent="0.25">
      <c r="A120" s="167" t="s">
        <v>168</v>
      </c>
      <c r="B120" s="132">
        <f>SUM(B121:B122)</f>
        <v>7.2536368321616737E-4</v>
      </c>
      <c r="C120" s="132">
        <f t="shared" ref="C120:Q120" si="19">SUM(C121:C122)</f>
        <v>1.9767567644770538E-3</v>
      </c>
      <c r="D120" s="132">
        <f t="shared" si="19"/>
        <v>2.5787050234598479E-3</v>
      </c>
      <c r="E120" s="132">
        <f t="shared" si="19"/>
        <v>3.9599694479287174E-3</v>
      </c>
      <c r="F120" s="132">
        <f t="shared" si="19"/>
        <v>4.4373653274157815E-3</v>
      </c>
      <c r="G120" s="132">
        <f t="shared" si="19"/>
        <v>4.5557532902406311E-3</v>
      </c>
      <c r="H120" s="132">
        <f t="shared" si="19"/>
        <v>6.5123890581592798E-3</v>
      </c>
      <c r="I120" s="132">
        <f t="shared" si="19"/>
        <v>9.7840148637078211E-3</v>
      </c>
      <c r="J120" s="132">
        <f t="shared" si="19"/>
        <v>1.2301409823185765E-2</v>
      </c>
      <c r="K120" s="132">
        <f t="shared" si="19"/>
        <v>2.4662990748233637E-2</v>
      </c>
      <c r="L120" s="132">
        <f t="shared" si="19"/>
        <v>2.8793368522356831E-2</v>
      </c>
      <c r="M120" s="132">
        <f t="shared" si="19"/>
        <v>3.3732468028372473E-2</v>
      </c>
      <c r="N120" s="132">
        <f t="shared" si="19"/>
        <v>3.5651980516853442E-2</v>
      </c>
      <c r="O120" s="132">
        <f t="shared" si="19"/>
        <v>3.9794094810979778E-2</v>
      </c>
      <c r="P120" s="132">
        <f t="shared" si="19"/>
        <v>4.3766208602774095E-2</v>
      </c>
      <c r="Q120" s="132">
        <f t="shared" si="19"/>
        <v>4.1602922436888415E-2</v>
      </c>
    </row>
    <row r="121" spans="1:17" ht="12" customHeight="1" x14ac:dyDescent="0.25">
      <c r="A121" s="166" t="s">
        <v>57</v>
      </c>
      <c r="B121" s="165">
        <f>RES_hhdet_tes!B$33</f>
        <v>4.7151569239394566E-4</v>
      </c>
      <c r="C121" s="165">
        <f>RES_hhdet_tes!C$33</f>
        <v>1.3080018593480201E-3</v>
      </c>
      <c r="D121" s="165">
        <f>RES_hhdet_tes!D$33</f>
        <v>1.7110735116666214E-3</v>
      </c>
      <c r="E121" s="165">
        <f>RES_hhdet_tes!E$33</f>
        <v>2.6322687840783852E-3</v>
      </c>
      <c r="F121" s="165">
        <f>RES_hhdet_tes!F$33</f>
        <v>2.945869849379606E-3</v>
      </c>
      <c r="G121" s="165">
        <f>RES_hhdet_tes!G$33</f>
        <v>3.0176226384715072E-3</v>
      </c>
      <c r="H121" s="165">
        <f>RES_hhdet_tes!H$33</f>
        <v>4.3180558069450901E-3</v>
      </c>
      <c r="I121" s="165">
        <f>RES_hhdet_tes!I$33</f>
        <v>6.4855991397679245E-3</v>
      </c>
      <c r="J121" s="165">
        <f>RES_hhdet_tes!J$33</f>
        <v>8.1426495237459737E-3</v>
      </c>
      <c r="K121" s="165">
        <f>RES_hhdet_tes!K$33</f>
        <v>1.6326828591254942E-2</v>
      </c>
      <c r="L121" s="165">
        <f>RES_hhdet_tes!L$33</f>
        <v>1.9025072490886245E-2</v>
      </c>
      <c r="M121" s="165">
        <f>RES_hhdet_tes!M$33</f>
        <v>2.2296869272649632E-2</v>
      </c>
      <c r="N121" s="165">
        <f>RES_hhdet_tes!N$33</f>
        <v>2.3546244567764964E-2</v>
      </c>
      <c r="O121" s="165">
        <f>RES_hhdet_tes!O$33</f>
        <v>2.6264734072342578E-2</v>
      </c>
      <c r="P121" s="165">
        <f>RES_hhdet_tes!P$33</f>
        <v>2.8877653447303801E-2</v>
      </c>
      <c r="Q121" s="165">
        <f>RES_hhdet_tes!Q$33</f>
        <v>2.7418072574511881E-2</v>
      </c>
    </row>
    <row r="122" spans="1:17" ht="12" customHeight="1" x14ac:dyDescent="0.25">
      <c r="A122" s="147" t="s">
        <v>59</v>
      </c>
      <c r="B122" s="164">
        <f>RES_hhdet_tes!B$34</f>
        <v>2.5384799082222171E-4</v>
      </c>
      <c r="C122" s="164">
        <f>RES_hhdet_tes!C$34</f>
        <v>6.6875490512903382E-4</v>
      </c>
      <c r="D122" s="164">
        <f>RES_hhdet_tes!D$34</f>
        <v>8.676315117932264E-4</v>
      </c>
      <c r="E122" s="164">
        <f>RES_hhdet_tes!E$34</f>
        <v>1.3277006638503324E-3</v>
      </c>
      <c r="F122" s="164">
        <f>RES_hhdet_tes!F$34</f>
        <v>1.4914954780361758E-3</v>
      </c>
      <c r="G122" s="164">
        <f>RES_hhdet_tes!G$34</f>
        <v>1.5381306517691234E-3</v>
      </c>
      <c r="H122" s="164">
        <f>RES_hhdet_tes!H$34</f>
        <v>2.1943332512141902E-3</v>
      </c>
      <c r="I122" s="164">
        <f>RES_hhdet_tes!I$34</f>
        <v>3.2984157239398957E-3</v>
      </c>
      <c r="J122" s="164">
        <f>RES_hhdet_tes!J$34</f>
        <v>4.1587602994397907E-3</v>
      </c>
      <c r="K122" s="164">
        <f>RES_hhdet_tes!K$34</f>
        <v>8.3361621569786933E-3</v>
      </c>
      <c r="L122" s="164">
        <f>RES_hhdet_tes!L$34</f>
        <v>9.768296031470584E-3</v>
      </c>
      <c r="M122" s="164">
        <f>RES_hhdet_tes!M$34</f>
        <v>1.1435598755722842E-2</v>
      </c>
      <c r="N122" s="164">
        <f>RES_hhdet_tes!N$34</f>
        <v>1.2105735949088476E-2</v>
      </c>
      <c r="O122" s="164">
        <f>RES_hhdet_tes!O$34</f>
        <v>1.3529360738637202E-2</v>
      </c>
      <c r="P122" s="164">
        <f>RES_hhdet_tes!P$34</f>
        <v>1.4888555155470292E-2</v>
      </c>
      <c r="Q122" s="164">
        <f>RES_hhdet_tes!Q$34</f>
        <v>1.4184849862376538E-2</v>
      </c>
    </row>
    <row r="123" spans="1:17" ht="12" customHeight="1" x14ac:dyDescent="0.25">
      <c r="A123" s="163" t="s">
        <v>142</v>
      </c>
      <c r="B123" s="162">
        <f>RES_hhdet_tes!B$35</f>
        <v>0.75550083471895968</v>
      </c>
      <c r="C123" s="162">
        <f>RES_hhdet_tes!C$35</f>
        <v>0.79313104859848405</v>
      </c>
      <c r="D123" s="162">
        <f>RES_hhdet_tes!D$35</f>
        <v>0.91648868299802122</v>
      </c>
      <c r="E123" s="162">
        <f>RES_hhdet_tes!E$35</f>
        <v>0.85917726352720103</v>
      </c>
      <c r="F123" s="162">
        <f>RES_hhdet_tes!F$35</f>
        <v>0.91455934331443556</v>
      </c>
      <c r="G123" s="162">
        <f>RES_hhdet_tes!G$35</f>
        <v>0.97745191277687715</v>
      </c>
      <c r="H123" s="162">
        <f>RES_hhdet_tes!H$35</f>
        <v>1.0177302238961912</v>
      </c>
      <c r="I123" s="162">
        <f>RES_hhdet_tes!I$35</f>
        <v>1.0726682647114811</v>
      </c>
      <c r="J123" s="162">
        <f>RES_hhdet_tes!J$35</f>
        <v>1.0304390604432614</v>
      </c>
      <c r="K123" s="162">
        <f>RES_hhdet_tes!K$35</f>
        <v>1.0675828124758793</v>
      </c>
      <c r="L123" s="162">
        <f>RES_hhdet_tes!L$35</f>
        <v>0.99871713452189925</v>
      </c>
      <c r="M123" s="162">
        <f>RES_hhdet_tes!M$35</f>
        <v>0.96041271212448054</v>
      </c>
      <c r="N123" s="162">
        <f>RES_hhdet_tes!N$35</f>
        <v>1.0740743333856499</v>
      </c>
      <c r="O123" s="162">
        <f>RES_hhdet_tes!O$35</f>
        <v>0.9975088190996233</v>
      </c>
      <c r="P123" s="162">
        <f>RES_hhdet_tes!P$35</f>
        <v>1.0093477242688289</v>
      </c>
      <c r="Q123" s="162">
        <f>RES_hhdet_tes!Q$35</f>
        <v>0.92213969844529586</v>
      </c>
    </row>
    <row r="124" spans="1:17" ht="12" customHeight="1" x14ac:dyDescent="0.25">
      <c r="A124" s="161" t="s">
        <v>141</v>
      </c>
      <c r="B124" s="160">
        <f>SUM(B125:B126)</f>
        <v>1.6048263269693157E-3</v>
      </c>
      <c r="C124" s="160">
        <f t="shared" ref="C124:Q124" si="20">SUM(C125:C126)</f>
        <v>3.7313403810758723E-3</v>
      </c>
      <c r="D124" s="160">
        <f t="shared" si="20"/>
        <v>5.2000691663514984E-3</v>
      </c>
      <c r="E124" s="160">
        <f t="shared" si="20"/>
        <v>7.8552883511691807E-3</v>
      </c>
      <c r="F124" s="160">
        <f t="shared" si="20"/>
        <v>8.9730254184579774E-3</v>
      </c>
      <c r="G124" s="160">
        <f t="shared" si="20"/>
        <v>9.1334666970566691E-3</v>
      </c>
      <c r="H124" s="160">
        <f t="shared" si="20"/>
        <v>1.2023253658117815E-2</v>
      </c>
      <c r="I124" s="160">
        <f t="shared" si="20"/>
        <v>1.791103972952228E-2</v>
      </c>
      <c r="J124" s="160">
        <f t="shared" si="20"/>
        <v>2.1433599069016731E-2</v>
      </c>
      <c r="K124" s="160">
        <f t="shared" si="20"/>
        <v>4.2032461145441263E-2</v>
      </c>
      <c r="L124" s="160">
        <f t="shared" si="20"/>
        <v>4.5843713094532779E-2</v>
      </c>
      <c r="M124" s="160">
        <f t="shared" si="20"/>
        <v>5.2402395071070189E-2</v>
      </c>
      <c r="N124" s="160">
        <f t="shared" si="20"/>
        <v>6.0417943981189631E-2</v>
      </c>
      <c r="O124" s="160">
        <f t="shared" si="20"/>
        <v>6.8450541780550406E-2</v>
      </c>
      <c r="P124" s="160">
        <f t="shared" si="20"/>
        <v>7.5949936281953165E-2</v>
      </c>
      <c r="Q124" s="160">
        <f t="shared" si="20"/>
        <v>7.4688741691121371E-2</v>
      </c>
    </row>
    <row r="125" spans="1:17" ht="12" customHeight="1" x14ac:dyDescent="0.25">
      <c r="A125" s="148" t="s">
        <v>60</v>
      </c>
      <c r="B125" s="156">
        <f>RES_hhdet_tes!B$37</f>
        <v>1.0971303453248724E-3</v>
      </c>
      <c r="C125" s="156">
        <f>RES_hhdet_tes!C$37</f>
        <v>2.5996013108575077E-3</v>
      </c>
      <c r="D125" s="156">
        <f>RES_hhdet_tes!D$37</f>
        <v>3.7710290292803021E-3</v>
      </c>
      <c r="E125" s="156">
        <f>RES_hhdet_tes!E$37</f>
        <v>5.6084103046532344E-3</v>
      </c>
      <c r="F125" s="156">
        <f>RES_hhdet_tes!F$37</f>
        <v>6.504343247915342E-3</v>
      </c>
      <c r="G125" s="156">
        <f>RES_hhdet_tes!G$37</f>
        <v>6.6724576542260706E-3</v>
      </c>
      <c r="H125" s="156">
        <f>RES_hhdet_tes!H$37</f>
        <v>8.5021142550066736E-3</v>
      </c>
      <c r="I125" s="156">
        <f>RES_hhdet_tes!I$37</f>
        <v>1.268431942850983E-2</v>
      </c>
      <c r="J125" s="156">
        <f>RES_hhdet_tes!J$37</f>
        <v>1.496441638099928E-2</v>
      </c>
      <c r="K125" s="156">
        <f>RES_hhdet_tes!K$37</f>
        <v>2.9246936364799102E-2</v>
      </c>
      <c r="L125" s="156">
        <f>RES_hhdet_tes!L$37</f>
        <v>3.1112913731566442E-2</v>
      </c>
      <c r="M125" s="156">
        <f>RES_hhdet_tes!M$37</f>
        <v>3.5430103705110495E-2</v>
      </c>
      <c r="N125" s="156">
        <f>RES_hhdet_tes!N$37</f>
        <v>4.2728959124547418E-2</v>
      </c>
      <c r="O125" s="156">
        <f>RES_hhdet_tes!O$37</f>
        <v>4.8943091413213041E-2</v>
      </c>
      <c r="P125" s="156">
        <f>RES_hhdet_tes!P$37</f>
        <v>5.4844756342268965E-2</v>
      </c>
      <c r="Q125" s="156">
        <f>RES_hhdet_tes!Q$37</f>
        <v>5.4881533156021046E-2</v>
      </c>
    </row>
    <row r="126" spans="1:17" ht="12" customHeight="1" x14ac:dyDescent="0.25">
      <c r="A126" s="148" t="s">
        <v>59</v>
      </c>
      <c r="B126" s="156">
        <f>RES_hhdet_tes!B$38</f>
        <v>5.0769598164444331E-4</v>
      </c>
      <c r="C126" s="156">
        <f>RES_hhdet_tes!C$38</f>
        <v>1.1317390702183646E-3</v>
      </c>
      <c r="D126" s="156">
        <f>RES_hhdet_tes!D$38</f>
        <v>1.4290401370711968E-3</v>
      </c>
      <c r="E126" s="156">
        <f>RES_hhdet_tes!E$38</f>
        <v>2.2468780465159459E-3</v>
      </c>
      <c r="F126" s="156">
        <f>RES_hhdet_tes!F$38</f>
        <v>2.468682170542635E-3</v>
      </c>
      <c r="G126" s="156">
        <f>RES_hhdet_tes!G$38</f>
        <v>2.4610090428305981E-3</v>
      </c>
      <c r="H126" s="156">
        <f>RES_hhdet_tes!H$38</f>
        <v>3.5211394031111412E-3</v>
      </c>
      <c r="I126" s="156">
        <f>RES_hhdet_tes!I$38</f>
        <v>5.22672030101245E-3</v>
      </c>
      <c r="J126" s="156">
        <f>RES_hhdet_tes!J$38</f>
        <v>6.4691826880174498E-3</v>
      </c>
      <c r="K126" s="156">
        <f>RES_hhdet_tes!K$38</f>
        <v>1.2785524780642163E-2</v>
      </c>
      <c r="L126" s="156">
        <f>RES_hhdet_tes!L$38</f>
        <v>1.4730799362966335E-2</v>
      </c>
      <c r="M126" s="156">
        <f>RES_hhdet_tes!M$38</f>
        <v>1.6972291365959694E-2</v>
      </c>
      <c r="N126" s="156">
        <f>RES_hhdet_tes!N$38</f>
        <v>1.7688984856642213E-2</v>
      </c>
      <c r="O126" s="156">
        <f>RES_hhdet_tes!O$38</f>
        <v>1.9507450367337361E-2</v>
      </c>
      <c r="P126" s="156">
        <f>RES_hhdet_tes!P$38</f>
        <v>2.1105179939684204E-2</v>
      </c>
      <c r="Q126" s="156">
        <f>RES_hhdet_tes!Q$38</f>
        <v>1.9807208535100328E-2</v>
      </c>
    </row>
    <row r="127" spans="1:17" ht="12" customHeight="1" x14ac:dyDescent="0.25">
      <c r="A127" s="158" t="s">
        <v>62</v>
      </c>
      <c r="B127" s="157">
        <f>SUM(B128:B129)</f>
        <v>0.42694454765209106</v>
      </c>
      <c r="C127" s="157">
        <f t="shared" ref="C127:Q127" si="21">SUM(C128:C129)</f>
        <v>0.43752967054883929</v>
      </c>
      <c r="D127" s="157">
        <f t="shared" si="21"/>
        <v>0.47046585039699668</v>
      </c>
      <c r="E127" s="157">
        <f t="shared" si="21"/>
        <v>0.50916911312583191</v>
      </c>
      <c r="F127" s="157">
        <f t="shared" si="21"/>
        <v>0.51898426886211657</v>
      </c>
      <c r="G127" s="157">
        <f t="shared" si="21"/>
        <v>0.56178306363601482</v>
      </c>
      <c r="H127" s="157">
        <f t="shared" si="21"/>
        <v>0.63060029536491558</v>
      </c>
      <c r="I127" s="157">
        <f t="shared" si="21"/>
        <v>0.66556066082540855</v>
      </c>
      <c r="J127" s="157">
        <f t="shared" si="21"/>
        <v>0.59367137015826255</v>
      </c>
      <c r="K127" s="157">
        <f t="shared" si="21"/>
        <v>0.65760839025151463</v>
      </c>
      <c r="L127" s="157">
        <f t="shared" si="21"/>
        <v>0.63908096191853925</v>
      </c>
      <c r="M127" s="157">
        <f t="shared" si="21"/>
        <v>0.63553083166189039</v>
      </c>
      <c r="N127" s="157">
        <f t="shared" si="21"/>
        <v>0.66115565609591409</v>
      </c>
      <c r="O127" s="157">
        <f t="shared" si="21"/>
        <v>0.61995257027690032</v>
      </c>
      <c r="P127" s="157">
        <f t="shared" si="21"/>
        <v>0.63499298120153669</v>
      </c>
      <c r="Q127" s="157">
        <f t="shared" si="21"/>
        <v>0.60983582197312458</v>
      </c>
    </row>
    <row r="128" spans="1:17" ht="12" customHeight="1" x14ac:dyDescent="0.25">
      <c r="A128" s="23" t="s">
        <v>57</v>
      </c>
      <c r="B128" s="156">
        <f>RES_hhdet_tes!B$40</f>
        <v>3.9287788667888804E-2</v>
      </c>
      <c r="C128" s="156">
        <f>RES_hhdet_tes!C$40</f>
        <v>4.0045361599120033E-2</v>
      </c>
      <c r="D128" s="156">
        <f>RES_hhdet_tes!D$40</f>
        <v>6.5748886875293081E-2</v>
      </c>
      <c r="E128" s="156">
        <f>RES_hhdet_tes!E$40</f>
        <v>3.3982112722449873E-2</v>
      </c>
      <c r="F128" s="156">
        <f>RES_hhdet_tes!F$40</f>
        <v>3.9959464365538419E-2</v>
      </c>
      <c r="G128" s="156">
        <f>RES_hhdet_tes!G$40</f>
        <v>3.4552123425395695E-2</v>
      </c>
      <c r="H128" s="156">
        <f>RES_hhdet_tes!H$40</f>
        <v>3.4793103132804939E-2</v>
      </c>
      <c r="I128" s="156">
        <f>RES_hhdet_tes!I$40</f>
        <v>5.2103125346694062E-2</v>
      </c>
      <c r="J128" s="156">
        <f>RES_hhdet_tes!J$40</f>
        <v>0.11534895065978701</v>
      </c>
      <c r="K128" s="156">
        <f>RES_hhdet_tes!K$40</f>
        <v>7.0495444092234794E-2</v>
      </c>
      <c r="L128" s="156">
        <f>RES_hhdet_tes!L$40</f>
        <v>3.2262198453284395E-2</v>
      </c>
      <c r="M128" s="156">
        <f>RES_hhdet_tes!M$40</f>
        <v>0.10248246054888049</v>
      </c>
      <c r="N128" s="156">
        <f>RES_hhdet_tes!N$40</f>
        <v>9.0094357846401407E-2</v>
      </c>
      <c r="O128" s="156">
        <f>RES_hhdet_tes!O$40</f>
        <v>7.4500269670304806E-2</v>
      </c>
      <c r="P128" s="156">
        <f>RES_hhdet_tes!P$40</f>
        <v>9.0475046779235554E-2</v>
      </c>
      <c r="Q128" s="156">
        <f>RES_hhdet_tes!Q$40</f>
        <v>7.1040952393821688E-2</v>
      </c>
    </row>
    <row r="129" spans="1:17" ht="12" customHeight="1" x14ac:dyDescent="0.25">
      <c r="A129" s="29" t="s">
        <v>140</v>
      </c>
      <c r="B129" s="57">
        <f>RES_hhdet_tes!B$41</f>
        <v>0.38765675898420227</v>
      </c>
      <c r="C129" s="57">
        <f>RES_hhdet_tes!C$41</f>
        <v>0.39748430894971926</v>
      </c>
      <c r="D129" s="57">
        <f>RES_hhdet_tes!D$41</f>
        <v>0.40471696352170361</v>
      </c>
      <c r="E129" s="57">
        <f>RES_hhdet_tes!E$41</f>
        <v>0.47518700040338208</v>
      </c>
      <c r="F129" s="57">
        <f>RES_hhdet_tes!F$41</f>
        <v>0.47902480449657814</v>
      </c>
      <c r="G129" s="57">
        <f>RES_hhdet_tes!G$41</f>
        <v>0.52723094021061911</v>
      </c>
      <c r="H129" s="57">
        <f>RES_hhdet_tes!H$41</f>
        <v>0.59580719223211065</v>
      </c>
      <c r="I129" s="57">
        <f>RES_hhdet_tes!I$41</f>
        <v>0.61345753547871451</v>
      </c>
      <c r="J129" s="57">
        <f>RES_hhdet_tes!J$41</f>
        <v>0.47832241949847548</v>
      </c>
      <c r="K129" s="57">
        <f>RES_hhdet_tes!K$41</f>
        <v>0.58711294615927989</v>
      </c>
      <c r="L129" s="57">
        <f>RES_hhdet_tes!L$41</f>
        <v>0.60681876346525487</v>
      </c>
      <c r="M129" s="57">
        <f>RES_hhdet_tes!M$41</f>
        <v>0.53304837111300984</v>
      </c>
      <c r="N129" s="57">
        <f>RES_hhdet_tes!N$41</f>
        <v>0.57106129824951268</v>
      </c>
      <c r="O129" s="57">
        <f>RES_hhdet_tes!O$41</f>
        <v>0.54545230060659555</v>
      </c>
      <c r="P129" s="57">
        <f>RES_hhdet_tes!P$41</f>
        <v>0.54451793442230112</v>
      </c>
      <c r="Q129" s="57">
        <f>RES_hhdet_tes!Q$41</f>
        <v>0.53879486957930289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0.60766969441636209</v>
      </c>
      <c r="C131" s="175">
        <f t="shared" si="22"/>
        <v>0.61298871465588334</v>
      </c>
      <c r="D131" s="175">
        <f t="shared" si="22"/>
        <v>0.6233593411392705</v>
      </c>
      <c r="E131" s="175">
        <f t="shared" si="22"/>
        <v>0.62804763126386765</v>
      </c>
      <c r="F131" s="175">
        <f t="shared" si="22"/>
        <v>0.6336857663369595</v>
      </c>
      <c r="G131" s="175">
        <f t="shared" si="22"/>
        <v>0.64144449499057044</v>
      </c>
      <c r="H131" s="175">
        <f t="shared" si="22"/>
        <v>0.65107731364224586</v>
      </c>
      <c r="I131" s="175">
        <f t="shared" si="22"/>
        <v>0.65808701530168245</v>
      </c>
      <c r="J131" s="175">
        <f t="shared" si="22"/>
        <v>0.65430970977040714</v>
      </c>
      <c r="K131" s="175">
        <f t="shared" si="22"/>
        <v>0.66419854852304583</v>
      </c>
      <c r="L131" s="175">
        <f t="shared" si="22"/>
        <v>0.66697533075461535</v>
      </c>
      <c r="M131" s="175">
        <f t="shared" si="22"/>
        <v>0.6699932177319482</v>
      </c>
      <c r="N131" s="175">
        <f t="shared" si="22"/>
        <v>0.67619019777324896</v>
      </c>
      <c r="O131" s="175">
        <f t="shared" si="22"/>
        <v>0.68261930530802162</v>
      </c>
      <c r="P131" s="175">
        <f t="shared" si="22"/>
        <v>0.68997254345286418</v>
      </c>
      <c r="Q131" s="175">
        <f t="shared" si="22"/>
        <v>0.69543588829471803</v>
      </c>
    </row>
    <row r="132" spans="1:17" ht="12" customHeight="1" x14ac:dyDescent="0.25">
      <c r="A132" s="158" t="s">
        <v>65</v>
      </c>
      <c r="B132" s="169">
        <f t="shared" si="22"/>
        <v>0.59958389561238334</v>
      </c>
      <c r="C132" s="169">
        <f t="shared" si="22"/>
        <v>0.60469200494507647</v>
      </c>
      <c r="D132" s="169">
        <f t="shared" si="22"/>
        <v>0.61604142699678233</v>
      </c>
      <c r="E132" s="169">
        <f t="shared" si="22"/>
        <v>0.61893331221067582</v>
      </c>
      <c r="F132" s="169">
        <f t="shared" si="22"/>
        <v>0.62459353196504575</v>
      </c>
      <c r="G132" s="169">
        <f t="shared" si="22"/>
        <v>0.63155658363886769</v>
      </c>
      <c r="H132" s="169">
        <f t="shared" si="22"/>
        <v>0.64112618468417371</v>
      </c>
      <c r="I132" s="169">
        <f t="shared" si="22"/>
        <v>0.64839634513365829</v>
      </c>
      <c r="J132" s="169">
        <f t="shared" si="22"/>
        <v>0.64721087511707676</v>
      </c>
      <c r="K132" s="169">
        <f t="shared" si="22"/>
        <v>0.65517180202035852</v>
      </c>
      <c r="L132" s="169">
        <f t="shared" si="22"/>
        <v>0.65761610064328735</v>
      </c>
      <c r="M132" s="169">
        <f t="shared" si="22"/>
        <v>0.66192727064581469</v>
      </c>
      <c r="N132" s="169">
        <f t="shared" si="22"/>
        <v>0.66690058974175226</v>
      </c>
      <c r="O132" s="169">
        <f t="shared" si="22"/>
        <v>0.6739052138297833</v>
      </c>
      <c r="P132" s="169">
        <f t="shared" si="22"/>
        <v>0.68057925296623656</v>
      </c>
      <c r="Q132" s="169">
        <f t="shared" si="22"/>
        <v>0.68553628631793107</v>
      </c>
    </row>
    <row r="133" spans="1:17" ht="12" customHeight="1" x14ac:dyDescent="0.25">
      <c r="A133" s="23" t="s">
        <v>84</v>
      </c>
      <c r="B133" s="73">
        <f t="shared" si="22"/>
        <v>0.5919212638168857</v>
      </c>
      <c r="C133" s="73">
        <f t="shared" si="22"/>
        <v>0.59675283866998463</v>
      </c>
      <c r="D133" s="73">
        <f t="shared" si="22"/>
        <v>0.60258564716370711</v>
      </c>
      <c r="E133" s="73">
        <f t="shared" si="22"/>
        <v>0.60716716609080601</v>
      </c>
      <c r="F133" s="73">
        <f t="shared" si="22"/>
        <v>0.61193384307165921</v>
      </c>
      <c r="G133" s="73">
        <f t="shared" si="22"/>
        <v>0.61902553429447527</v>
      </c>
      <c r="H133" s="73">
        <f t="shared" si="22"/>
        <v>0.63197611943668464</v>
      </c>
      <c r="I133" s="73">
        <f t="shared" si="22"/>
        <v>0.63893806842602563</v>
      </c>
      <c r="J133" s="73">
        <f t="shared" si="22"/>
        <v>0.64323101293304441</v>
      </c>
      <c r="K133" s="73">
        <f t="shared" si="22"/>
        <v>0.65067267156753561</v>
      </c>
      <c r="L133" s="73">
        <f t="shared" si="22"/>
        <v>0.65496814541388393</v>
      </c>
      <c r="M133" s="73">
        <f t="shared" si="22"/>
        <v>0.65919220072035645</v>
      </c>
      <c r="N133" s="73">
        <f t="shared" si="22"/>
        <v>0.66252856068036825</v>
      </c>
      <c r="O133" s="73">
        <f t="shared" si="22"/>
        <v>0.66981906590532347</v>
      </c>
      <c r="P133" s="73">
        <f t="shared" si="22"/>
        <v>0.6749781612127046</v>
      </c>
      <c r="Q133" s="73">
        <f t="shared" si="22"/>
        <v>0.68045715313632471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0.99999999999999967</v>
      </c>
      <c r="D134" s="73">
        <f t="shared" si="22"/>
        <v>1</v>
      </c>
      <c r="E134" s="73">
        <f t="shared" si="22"/>
        <v>0.99999999999999967</v>
      </c>
      <c r="F134" s="73">
        <f t="shared" si="22"/>
        <v>1.0000000000000002</v>
      </c>
      <c r="G134" s="73">
        <f t="shared" si="22"/>
        <v>0.99999999999999956</v>
      </c>
      <c r="H134" s="73">
        <f t="shared" si="22"/>
        <v>1</v>
      </c>
      <c r="I134" s="73">
        <f t="shared" si="22"/>
        <v>1</v>
      </c>
      <c r="J134" s="73">
        <f t="shared" si="22"/>
        <v>1.0000000000000004</v>
      </c>
      <c r="K134" s="73">
        <f t="shared" si="22"/>
        <v>1</v>
      </c>
      <c r="L134" s="73">
        <f t="shared" si="22"/>
        <v>0.99999999999999989</v>
      </c>
      <c r="M134" s="73">
        <f t="shared" si="22"/>
        <v>0.99999999999999956</v>
      </c>
      <c r="N134" s="73">
        <f t="shared" si="22"/>
        <v>1.0000000000000002</v>
      </c>
      <c r="O134" s="73">
        <f t="shared" si="22"/>
        <v>0.99999999999999978</v>
      </c>
      <c r="P134" s="73">
        <f t="shared" si="22"/>
        <v>0.99999999999999978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1.5927262852487289</v>
      </c>
      <c r="C135" s="169">
        <f t="shared" si="22"/>
        <v>1.6795601560113116</v>
      </c>
      <c r="D135" s="169">
        <f t="shared" si="22"/>
        <v>1.7478844441013264</v>
      </c>
      <c r="E135" s="169">
        <f t="shared" si="22"/>
        <v>1.7989975498489519</v>
      </c>
      <c r="F135" s="169">
        <f t="shared" si="22"/>
        <v>1.8483516002865601</v>
      </c>
      <c r="G135" s="169">
        <f t="shared" si="22"/>
        <v>1.9210519102565251</v>
      </c>
      <c r="H135" s="169">
        <f t="shared" si="22"/>
        <v>2.0406210880718638</v>
      </c>
      <c r="I135" s="169">
        <f t="shared" si="22"/>
        <v>2.1343385610493706</v>
      </c>
      <c r="J135" s="169">
        <f t="shared" si="22"/>
        <v>2.3048696355647418</v>
      </c>
      <c r="K135" s="169">
        <f t="shared" si="22"/>
        <v>2.5002785047890668</v>
      </c>
      <c r="L135" s="169">
        <f t="shared" si="22"/>
        <v>2.6790752918427874</v>
      </c>
      <c r="M135" s="169">
        <f t="shared" si="22"/>
        <v>2.8078104353990665</v>
      </c>
      <c r="N135" s="169">
        <f t="shared" si="22"/>
        <v>2.9023325239768369</v>
      </c>
      <c r="O135" s="169">
        <f t="shared" si="22"/>
        <v>2.9374156142448813</v>
      </c>
      <c r="P135" s="169">
        <f t="shared" si="22"/>
        <v>3.0502801141031837</v>
      </c>
      <c r="Q135" s="169">
        <f t="shared" si="22"/>
        <v>3.1139691149756774</v>
      </c>
    </row>
    <row r="136" spans="1:17" ht="12" customHeight="1" x14ac:dyDescent="0.25">
      <c r="A136" s="23" t="s">
        <v>60</v>
      </c>
      <c r="B136" s="73">
        <f t="shared" si="22"/>
        <v>1.5927262852487289</v>
      </c>
      <c r="C136" s="73">
        <f t="shared" si="22"/>
        <v>1.6795601560113116</v>
      </c>
      <c r="D136" s="73">
        <f t="shared" si="22"/>
        <v>1.7478844441013264</v>
      </c>
      <c r="E136" s="73">
        <f t="shared" si="22"/>
        <v>1.7989975498489519</v>
      </c>
      <c r="F136" s="73">
        <f t="shared" si="22"/>
        <v>1.8483516002865601</v>
      </c>
      <c r="G136" s="73">
        <f t="shared" si="22"/>
        <v>1.9210519102565251</v>
      </c>
      <c r="H136" s="73">
        <f t="shared" si="22"/>
        <v>2.0406210880718638</v>
      </c>
      <c r="I136" s="73">
        <f t="shared" si="22"/>
        <v>2.1343385610493706</v>
      </c>
      <c r="J136" s="73">
        <f t="shared" si="22"/>
        <v>2.3048696355647418</v>
      </c>
      <c r="K136" s="73">
        <f t="shared" si="22"/>
        <v>2.5002785047890668</v>
      </c>
      <c r="L136" s="73">
        <f t="shared" si="22"/>
        <v>2.6790752918427874</v>
      </c>
      <c r="M136" s="73">
        <f t="shared" si="22"/>
        <v>2.8078104353990665</v>
      </c>
      <c r="N136" s="73">
        <f t="shared" si="22"/>
        <v>2.9023325239768369</v>
      </c>
      <c r="O136" s="73">
        <f t="shared" si="22"/>
        <v>2.9374156142448813</v>
      </c>
      <c r="P136" s="73">
        <f t="shared" si="22"/>
        <v>3.0502801141031837</v>
      </c>
      <c r="Q136" s="73">
        <f t="shared" si="22"/>
        <v>3.1139691149756774</v>
      </c>
    </row>
    <row r="137" spans="1:17" ht="12" customHeight="1" x14ac:dyDescent="0.25">
      <c r="A137" s="158" t="s">
        <v>63</v>
      </c>
      <c r="B137" s="169">
        <f t="shared" si="22"/>
        <v>0.61535506422781894</v>
      </c>
      <c r="C137" s="169">
        <f t="shared" si="22"/>
        <v>0.62043683534696537</v>
      </c>
      <c r="D137" s="169">
        <f t="shared" si="22"/>
        <v>0.62971469790452539</v>
      </c>
      <c r="E137" s="169">
        <f t="shared" si="22"/>
        <v>0.63195703560841932</v>
      </c>
      <c r="F137" s="169">
        <f t="shared" si="22"/>
        <v>0.63835911171685777</v>
      </c>
      <c r="G137" s="169">
        <f t="shared" si="22"/>
        <v>0.64604322979271012</v>
      </c>
      <c r="H137" s="169">
        <f t="shared" si="22"/>
        <v>0.65079692851598836</v>
      </c>
      <c r="I137" s="169">
        <f t="shared" si="22"/>
        <v>0.6571393788318578</v>
      </c>
      <c r="J137" s="169">
        <f t="shared" si="22"/>
        <v>0.66018617287238979</v>
      </c>
      <c r="K137" s="169">
        <f t="shared" si="22"/>
        <v>0.6649348586226328</v>
      </c>
      <c r="L137" s="169">
        <f t="shared" si="22"/>
        <v>0.6651040141843132</v>
      </c>
      <c r="M137" s="169">
        <f t="shared" si="22"/>
        <v>0.6676787826961661</v>
      </c>
      <c r="N137" s="169">
        <f t="shared" si="22"/>
        <v>0.67473468472247444</v>
      </c>
      <c r="O137" s="169">
        <f t="shared" si="22"/>
        <v>0.67977909668856362</v>
      </c>
      <c r="P137" s="169">
        <f t="shared" si="22"/>
        <v>0.68636725593515791</v>
      </c>
      <c r="Q137" s="169">
        <f t="shared" si="22"/>
        <v>0.69192634573963108</v>
      </c>
    </row>
    <row r="138" spans="1:17" ht="12" customHeight="1" x14ac:dyDescent="0.25">
      <c r="A138" s="167" t="s">
        <v>169</v>
      </c>
      <c r="B138" s="174">
        <f t="shared" si="22"/>
        <v>0.52523997430349312</v>
      </c>
      <c r="C138" s="174">
        <f t="shared" si="22"/>
        <v>0.52894652697173228</v>
      </c>
      <c r="D138" s="174">
        <f t="shared" si="22"/>
        <v>0.53372937546083443</v>
      </c>
      <c r="E138" s="174">
        <f t="shared" si="22"/>
        <v>0.53713691679224196</v>
      </c>
      <c r="F138" s="174">
        <f t="shared" si="22"/>
        <v>0.54076300618931472</v>
      </c>
      <c r="G138" s="174">
        <f t="shared" si="22"/>
        <v>0.54763123009331061</v>
      </c>
      <c r="H138" s="174">
        <f t="shared" si="22"/>
        <v>0.5564982072974618</v>
      </c>
      <c r="I138" s="174">
        <f t="shared" si="22"/>
        <v>0.56221135096590491</v>
      </c>
      <c r="J138" s="174">
        <f t="shared" si="22"/>
        <v>0.56554888383824065</v>
      </c>
      <c r="K138" s="174">
        <f t="shared" si="22"/>
        <v>0.56991123060138749</v>
      </c>
      <c r="L138" s="174">
        <f t="shared" si="22"/>
        <v>0.57259637471661473</v>
      </c>
      <c r="M138" s="174">
        <f t="shared" si="22"/>
        <v>0.57612599766771055</v>
      </c>
      <c r="N138" s="174">
        <f t="shared" si="22"/>
        <v>0.57827170475047118</v>
      </c>
      <c r="O138" s="174">
        <f t="shared" si="22"/>
        <v>0.58399532612105087</v>
      </c>
      <c r="P138" s="174">
        <f t="shared" si="22"/>
        <v>0.58752605951016534</v>
      </c>
      <c r="Q138" s="174">
        <f t="shared" si="22"/>
        <v>0.59026441331938895</v>
      </c>
    </row>
    <row r="139" spans="1:17" ht="12" customHeight="1" x14ac:dyDescent="0.25">
      <c r="A139" s="167" t="s">
        <v>168</v>
      </c>
      <c r="B139" s="174">
        <f t="shared" si="22"/>
        <v>0.62989504028833887</v>
      </c>
      <c r="C139" s="174">
        <f t="shared" si="22"/>
        <v>0.65535397888967206</v>
      </c>
      <c r="D139" s="174">
        <f t="shared" si="22"/>
        <v>0.66284959900765339</v>
      </c>
      <c r="E139" s="174">
        <f t="shared" si="22"/>
        <v>0.66911282250733295</v>
      </c>
      <c r="F139" s="174">
        <f t="shared" si="22"/>
        <v>0.67130476338437295</v>
      </c>
      <c r="G139" s="174">
        <f t="shared" si="22"/>
        <v>0.67361180939215826</v>
      </c>
      <c r="H139" s="174">
        <f t="shared" si="22"/>
        <v>0.67863277392908705</v>
      </c>
      <c r="I139" s="174">
        <f t="shared" si="22"/>
        <v>0.68225370631795013</v>
      </c>
      <c r="J139" s="174">
        <f t="shared" si="22"/>
        <v>0.6844254085881134</v>
      </c>
      <c r="K139" s="174">
        <f t="shared" si="22"/>
        <v>0.68893639459909262</v>
      </c>
      <c r="L139" s="174">
        <f t="shared" si="22"/>
        <v>0.69045001774425174</v>
      </c>
      <c r="M139" s="174">
        <f t="shared" si="22"/>
        <v>0.69197599177308911</v>
      </c>
      <c r="N139" s="174">
        <f t="shared" si="22"/>
        <v>0.69261222872165296</v>
      </c>
      <c r="O139" s="174">
        <f t="shared" si="22"/>
        <v>0.69365358883087969</v>
      </c>
      <c r="P139" s="174">
        <f t="shared" si="22"/>
        <v>0.69529967532281634</v>
      </c>
      <c r="Q139" s="174">
        <f t="shared" si="22"/>
        <v>0.69588592409720385</v>
      </c>
    </row>
    <row r="140" spans="1:17" ht="12" customHeight="1" x14ac:dyDescent="0.25">
      <c r="A140" s="166" t="s">
        <v>57</v>
      </c>
      <c r="B140" s="173">
        <f t="shared" si="22"/>
        <v>0.52523997430349323</v>
      </c>
      <c r="C140" s="173">
        <f t="shared" si="22"/>
        <v>0.55717403920653996</v>
      </c>
      <c r="D140" s="173">
        <f t="shared" si="22"/>
        <v>0.56607444356733494</v>
      </c>
      <c r="E140" s="173">
        <f t="shared" si="22"/>
        <v>0.57341181425502841</v>
      </c>
      <c r="F140" s="173">
        <f t="shared" si="22"/>
        <v>0.57552646917475103</v>
      </c>
      <c r="G140" s="173">
        <f t="shared" si="22"/>
        <v>0.57753073783889464</v>
      </c>
      <c r="H140" s="173">
        <f t="shared" si="22"/>
        <v>0.5833630635357816</v>
      </c>
      <c r="I140" s="173">
        <f t="shared" si="22"/>
        <v>0.58734067177267069</v>
      </c>
      <c r="J140" s="173">
        <f t="shared" si="22"/>
        <v>0.58942438685405907</v>
      </c>
      <c r="K140" s="173">
        <f t="shared" si="22"/>
        <v>0.59451388778352166</v>
      </c>
      <c r="L140" s="173">
        <f t="shared" si="22"/>
        <v>0.59576180251960098</v>
      </c>
      <c r="M140" s="173">
        <f t="shared" si="22"/>
        <v>0.59757209938534817</v>
      </c>
      <c r="N140" s="173">
        <f t="shared" si="22"/>
        <v>0.59809211993607192</v>
      </c>
      <c r="O140" s="173">
        <f t="shared" si="22"/>
        <v>0.59911158870445413</v>
      </c>
      <c r="P140" s="173">
        <f t="shared" si="22"/>
        <v>0.60090088772949612</v>
      </c>
      <c r="Q140" s="173">
        <f t="shared" si="22"/>
        <v>0.60128324305460668</v>
      </c>
    </row>
    <row r="141" spans="1:17" ht="12" customHeight="1" x14ac:dyDescent="0.25">
      <c r="A141" s="147" t="s">
        <v>59</v>
      </c>
      <c r="B141" s="172">
        <f t="shared" si="22"/>
        <v>1.0000000000000002</v>
      </c>
      <c r="C141" s="172">
        <f t="shared" si="22"/>
        <v>0.99999999999999967</v>
      </c>
      <c r="D141" s="172">
        <f t="shared" si="22"/>
        <v>0.99999999999999967</v>
      </c>
      <c r="E141" s="172">
        <f t="shared" si="22"/>
        <v>1</v>
      </c>
      <c r="F141" s="172">
        <f t="shared" si="22"/>
        <v>1</v>
      </c>
      <c r="G141" s="172">
        <f t="shared" si="22"/>
        <v>1.0000000000000002</v>
      </c>
      <c r="H141" s="172">
        <f t="shared" si="22"/>
        <v>0.99999999999999978</v>
      </c>
      <c r="I141" s="172">
        <f t="shared" si="22"/>
        <v>1.0000000000000002</v>
      </c>
      <c r="J141" s="172">
        <f t="shared" si="22"/>
        <v>1.0000000000000002</v>
      </c>
      <c r="K141" s="172">
        <f t="shared" si="22"/>
        <v>1.0000000000000004</v>
      </c>
      <c r="L141" s="172">
        <f t="shared" si="22"/>
        <v>1</v>
      </c>
      <c r="M141" s="172">
        <f t="shared" si="22"/>
        <v>1.0000000000000002</v>
      </c>
      <c r="N141" s="172">
        <f t="shared" si="22"/>
        <v>1.0000000000000004</v>
      </c>
      <c r="O141" s="172">
        <f t="shared" si="22"/>
        <v>1.0000000000000002</v>
      </c>
      <c r="P141" s="172">
        <f t="shared" si="22"/>
        <v>1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0.67113996716557467</v>
      </c>
      <c r="C142" s="171">
        <f t="shared" si="22"/>
        <v>0.67565094737677267</v>
      </c>
      <c r="D142" s="171">
        <f t="shared" si="22"/>
        <v>0.68106647231041817</v>
      </c>
      <c r="E142" s="171">
        <f t="shared" si="22"/>
        <v>0.68611489671697712</v>
      </c>
      <c r="F142" s="171">
        <f t="shared" si="22"/>
        <v>0.69172497438623615</v>
      </c>
      <c r="G142" s="171">
        <f t="shared" si="22"/>
        <v>0.69891990926279268</v>
      </c>
      <c r="H142" s="171">
        <f t="shared" si="22"/>
        <v>0.70846586512180287</v>
      </c>
      <c r="I142" s="171">
        <f t="shared" si="22"/>
        <v>0.71518109746141179</v>
      </c>
      <c r="J142" s="171">
        <f t="shared" si="22"/>
        <v>0.72111468747830143</v>
      </c>
      <c r="K142" s="171">
        <f t="shared" si="22"/>
        <v>0.72529564803066715</v>
      </c>
      <c r="L142" s="171">
        <f t="shared" si="22"/>
        <v>0.72855281329878574</v>
      </c>
      <c r="M142" s="171">
        <f t="shared" si="22"/>
        <v>0.73116072726182646</v>
      </c>
      <c r="N142" s="171">
        <f t="shared" si="22"/>
        <v>0.73338804780519262</v>
      </c>
      <c r="O142" s="171">
        <f t="shared" si="22"/>
        <v>0.7353120960908418</v>
      </c>
      <c r="P142" s="171">
        <f t="shared" si="22"/>
        <v>0.74245360259786275</v>
      </c>
      <c r="Q142" s="171">
        <f t="shared" si="22"/>
        <v>0.7466151101236258</v>
      </c>
    </row>
    <row r="143" spans="1:17" ht="12" customHeight="1" x14ac:dyDescent="0.25">
      <c r="A143" s="161" t="s">
        <v>141</v>
      </c>
      <c r="B143" s="170">
        <f t="shared" si="22"/>
        <v>0.74907086648434229</v>
      </c>
      <c r="C143" s="170">
        <f t="shared" si="22"/>
        <v>0.76586925026335728</v>
      </c>
      <c r="D143" s="170">
        <f t="shared" si="22"/>
        <v>0.76618315658958847</v>
      </c>
      <c r="E143" s="170">
        <f t="shared" si="22"/>
        <v>0.77516707325173695</v>
      </c>
      <c r="F143" s="170">
        <f t="shared" si="22"/>
        <v>0.77414112532668866</v>
      </c>
      <c r="G143" s="170">
        <f t="shared" si="22"/>
        <v>0.77491220999554999</v>
      </c>
      <c r="H143" s="170">
        <f t="shared" si="22"/>
        <v>0.78640655208617705</v>
      </c>
      <c r="I143" s="170">
        <f t="shared" si="22"/>
        <v>0.79032206262691829</v>
      </c>
      <c r="J143" s="170">
        <f t="shared" si="22"/>
        <v>0.79486665744022256</v>
      </c>
      <c r="K143" s="170">
        <f t="shared" si="22"/>
        <v>0.80044761216092364</v>
      </c>
      <c r="L143" s="170">
        <f t="shared" si="22"/>
        <v>0.8060238694149543</v>
      </c>
      <c r="M143" s="170">
        <f t="shared" si="22"/>
        <v>0.80843962345445375</v>
      </c>
      <c r="N143" s="170">
        <f t="shared" si="22"/>
        <v>0.80230311090985318</v>
      </c>
      <c r="O143" s="170">
        <f t="shared" si="22"/>
        <v>0.80163840072411652</v>
      </c>
      <c r="P143" s="170">
        <f t="shared" si="22"/>
        <v>0.80433413895177508</v>
      </c>
      <c r="Q143" s="170">
        <f t="shared" si="22"/>
        <v>0.80267216993976198</v>
      </c>
    </row>
    <row r="144" spans="1:17" ht="12" customHeight="1" x14ac:dyDescent="0.25">
      <c r="A144" s="148" t="s">
        <v>60</v>
      </c>
      <c r="B144" s="73">
        <f t="shared" si="22"/>
        <v>0.67113996716557445</v>
      </c>
      <c r="C144" s="73">
        <f t="shared" si="22"/>
        <v>0.6950259125789493</v>
      </c>
      <c r="D144" s="73">
        <f t="shared" si="22"/>
        <v>0.7038208100845923</v>
      </c>
      <c r="E144" s="73">
        <f t="shared" si="22"/>
        <v>0.711114149753729</v>
      </c>
      <c r="F144" s="73">
        <f t="shared" si="22"/>
        <v>0.71301879981203453</v>
      </c>
      <c r="G144" s="73">
        <f t="shared" si="22"/>
        <v>0.71551095660995678</v>
      </c>
      <c r="H144" s="73">
        <f t="shared" si="22"/>
        <v>0.72249504188882641</v>
      </c>
      <c r="I144" s="73">
        <f t="shared" si="22"/>
        <v>0.72746861732891777</v>
      </c>
      <c r="J144" s="73">
        <f t="shared" si="22"/>
        <v>0.73011961917821144</v>
      </c>
      <c r="K144" s="73">
        <f t="shared" si="22"/>
        <v>0.7362225922715333</v>
      </c>
      <c r="L144" s="73">
        <f t="shared" si="22"/>
        <v>0.73822496882035959</v>
      </c>
      <c r="M144" s="73">
        <f t="shared" si="22"/>
        <v>0.74048915722137343</v>
      </c>
      <c r="N144" s="73">
        <f t="shared" si="22"/>
        <v>0.74160785419049857</v>
      </c>
      <c r="O144" s="73">
        <f t="shared" si="22"/>
        <v>0.74290313907705807</v>
      </c>
      <c r="P144" s="73">
        <f t="shared" si="22"/>
        <v>0.74801218915065182</v>
      </c>
      <c r="Q144" s="73">
        <f t="shared" si="22"/>
        <v>0.7493084599993648</v>
      </c>
    </row>
    <row r="145" spans="1:17" ht="12" customHeight="1" x14ac:dyDescent="0.25">
      <c r="A145" s="148" t="s">
        <v>59</v>
      </c>
      <c r="B145" s="73">
        <f t="shared" si="22"/>
        <v>0.99999999999999978</v>
      </c>
      <c r="C145" s="73">
        <f t="shared" si="22"/>
        <v>0.99999999999999978</v>
      </c>
      <c r="D145" s="73">
        <f t="shared" si="22"/>
        <v>1.0000000000000002</v>
      </c>
      <c r="E145" s="73">
        <f t="shared" si="22"/>
        <v>0.99999999999999978</v>
      </c>
      <c r="F145" s="73">
        <f t="shared" si="22"/>
        <v>0.99999999999999978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0.99999999999999956</v>
      </c>
      <c r="K145" s="73">
        <f t="shared" si="22"/>
        <v>1</v>
      </c>
      <c r="L145" s="73">
        <f t="shared" si="22"/>
        <v>1</v>
      </c>
      <c r="M145" s="73">
        <f t="shared" si="22"/>
        <v>1</v>
      </c>
      <c r="N145" s="73">
        <f t="shared" si="22"/>
        <v>1.0000000000000004</v>
      </c>
      <c r="O145" s="73">
        <f t="shared" si="22"/>
        <v>1.0000000000000004</v>
      </c>
      <c r="P145" s="73">
        <f t="shared" si="22"/>
        <v>1.0000000000000002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0.73879002136421257</v>
      </c>
      <c r="C146" s="169">
        <f t="shared" si="22"/>
        <v>0.74456177474623764</v>
      </c>
      <c r="D146" s="169">
        <f t="shared" si="22"/>
        <v>0.72270442912958488</v>
      </c>
      <c r="E146" s="169">
        <f t="shared" si="22"/>
        <v>0.77241632978467123</v>
      </c>
      <c r="F146" s="169">
        <f t="shared" si="22"/>
        <v>0.76979028857399978</v>
      </c>
      <c r="G146" s="169">
        <f t="shared" si="22"/>
        <v>0.78339220144910582</v>
      </c>
      <c r="H146" s="169">
        <f t="shared" si="22"/>
        <v>0.79369971043324106</v>
      </c>
      <c r="I146" s="169">
        <f t="shared" si="22"/>
        <v>0.78403261272291214</v>
      </c>
      <c r="J146" s="169">
        <f t="shared" si="22"/>
        <v>0.72452876314148562</v>
      </c>
      <c r="K146" s="169">
        <f t="shared" si="22"/>
        <v>0.77353813467759158</v>
      </c>
      <c r="L146" s="169">
        <f t="shared" si="22"/>
        <v>0.808516976294403</v>
      </c>
      <c r="M146" s="169">
        <f t="shared" si="22"/>
        <v>0.74838639921724504</v>
      </c>
      <c r="N146" s="169">
        <f t="shared" si="22"/>
        <v>0.76279649640707814</v>
      </c>
      <c r="O146" s="169">
        <f t="shared" si="22"/>
        <v>0.77317357283112964</v>
      </c>
      <c r="P146" s="169">
        <f t="shared" si="22"/>
        <v>0.76442221153513545</v>
      </c>
      <c r="Q146" s="169">
        <f t="shared" ref="Q146" si="23">IF(Q127=0,"",Q127/Q108)</f>
        <v>0.78011690589242899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0.41738215638634424</v>
      </c>
      <c r="C147" s="73">
        <f t="shared" si="24"/>
        <v>0.42680039826989158</v>
      </c>
      <c r="D147" s="73">
        <f t="shared" si="24"/>
        <v>0.43912243752326269</v>
      </c>
      <c r="E147" s="73">
        <f t="shared" si="24"/>
        <v>0.45237121680808523</v>
      </c>
      <c r="F147" s="73">
        <f t="shared" si="24"/>
        <v>0.45378692619769434</v>
      </c>
      <c r="G147" s="73">
        <f t="shared" si="24"/>
        <v>0.45397366932834488</v>
      </c>
      <c r="H147" s="73">
        <f t="shared" si="24"/>
        <v>0.45916846529101063</v>
      </c>
      <c r="I147" s="73">
        <f t="shared" si="24"/>
        <v>0.46306891323985855</v>
      </c>
      <c r="J147" s="73">
        <f t="shared" si="24"/>
        <v>0.46571637393027471</v>
      </c>
      <c r="K147" s="73">
        <f t="shared" si="24"/>
        <v>0.4676608310105545</v>
      </c>
      <c r="L147" s="73">
        <f t="shared" si="24"/>
        <v>0.46786418576280714</v>
      </c>
      <c r="M147" s="73">
        <f t="shared" si="24"/>
        <v>0.47305756147137601</v>
      </c>
      <c r="N147" s="73">
        <f t="shared" si="24"/>
        <v>0.47376049674960674</v>
      </c>
      <c r="O147" s="73">
        <f t="shared" si="24"/>
        <v>0.47496785752501236</v>
      </c>
      <c r="P147" s="73">
        <f t="shared" si="24"/>
        <v>0.47611466321080892</v>
      </c>
      <c r="Q147" s="73">
        <f t="shared" si="24"/>
        <v>0.47680570313531245</v>
      </c>
    </row>
    <row r="148" spans="1:17" ht="12" customHeight="1" x14ac:dyDescent="0.25">
      <c r="A148" s="29" t="s">
        <v>140</v>
      </c>
      <c r="B148" s="65">
        <f t="shared" si="24"/>
        <v>0.80132789446051966</v>
      </c>
      <c r="C148" s="65">
        <f t="shared" si="24"/>
        <v>0.80493875080734656</v>
      </c>
      <c r="D148" s="65">
        <f t="shared" si="24"/>
        <v>0.80741265117595462</v>
      </c>
      <c r="E148" s="65">
        <f t="shared" si="24"/>
        <v>0.81357882542506499</v>
      </c>
      <c r="F148" s="65">
        <f t="shared" si="24"/>
        <v>0.81726522593089157</v>
      </c>
      <c r="G148" s="65">
        <f t="shared" si="24"/>
        <v>0.82250602809985573</v>
      </c>
      <c r="H148" s="65">
        <f t="shared" si="24"/>
        <v>0.82896846006864955</v>
      </c>
      <c r="I148" s="65">
        <f t="shared" si="24"/>
        <v>0.83307524701713387</v>
      </c>
      <c r="J148" s="65">
        <f t="shared" si="24"/>
        <v>0.83665369699773406</v>
      </c>
      <c r="K148" s="65">
        <f t="shared" si="24"/>
        <v>0.83946431093316976</v>
      </c>
      <c r="L148" s="65">
        <f t="shared" si="24"/>
        <v>0.84107529598803288</v>
      </c>
      <c r="M148" s="65">
        <f t="shared" si="24"/>
        <v>0.84268026949709796</v>
      </c>
      <c r="N148" s="65">
        <f t="shared" si="24"/>
        <v>0.84403634522583992</v>
      </c>
      <c r="O148" s="65">
        <f t="shared" si="24"/>
        <v>0.84569504197886702</v>
      </c>
      <c r="P148" s="65">
        <f t="shared" si="24"/>
        <v>0.84993844363274851</v>
      </c>
      <c r="Q148" s="65">
        <f t="shared" si="24"/>
        <v>0.85153977131879033</v>
      </c>
    </row>
    <row r="150" spans="1:17" ht="12" customHeight="1" x14ac:dyDescent="0.25">
      <c r="A150" s="152" t="s">
        <v>121</v>
      </c>
      <c r="B150" s="168">
        <f>SUM(B151,B154,B156,B165)</f>
        <v>31.797715619372166</v>
      </c>
      <c r="C150" s="168">
        <f t="shared" ref="C150:Q150" si="25">SUM(C151,C154,C156,C165)</f>
        <v>31.846484546319228</v>
      </c>
      <c r="D150" s="168">
        <f t="shared" si="25"/>
        <v>31.127643418934632</v>
      </c>
      <c r="E150" s="168">
        <f t="shared" si="25"/>
        <v>32.598055546325163</v>
      </c>
      <c r="F150" s="168">
        <f t="shared" si="25"/>
        <v>32.399531241938817</v>
      </c>
      <c r="G150" s="168">
        <f t="shared" si="25"/>
        <v>32.982879985504447</v>
      </c>
      <c r="H150" s="168">
        <f t="shared" si="25"/>
        <v>34.224810790597886</v>
      </c>
      <c r="I150" s="168">
        <f t="shared" si="25"/>
        <v>33.655945776501426</v>
      </c>
      <c r="J150" s="168">
        <f t="shared" si="25"/>
        <v>35.433238245516897</v>
      </c>
      <c r="K150" s="168">
        <f t="shared" si="25"/>
        <v>36.859201579248307</v>
      </c>
      <c r="L150" s="168">
        <f t="shared" si="25"/>
        <v>40.453100208399491</v>
      </c>
      <c r="M150" s="168">
        <f t="shared" si="25"/>
        <v>33.17095912583865</v>
      </c>
      <c r="N150" s="168">
        <f t="shared" si="25"/>
        <v>32.761183950784265</v>
      </c>
      <c r="O150" s="168">
        <f t="shared" si="25"/>
        <v>32.137187284788268</v>
      </c>
      <c r="P150" s="168">
        <f t="shared" si="25"/>
        <v>26.166021955587532</v>
      </c>
      <c r="Q150" s="168">
        <f t="shared" si="25"/>
        <v>25.45349359759096</v>
      </c>
    </row>
    <row r="151" spans="1:17" ht="12" customHeight="1" x14ac:dyDescent="0.25">
      <c r="A151" s="158" t="s">
        <v>65</v>
      </c>
      <c r="B151" s="157">
        <f>SUM(B152:B153)</f>
        <v>29.696782907285719</v>
      </c>
      <c r="C151" s="157">
        <f t="shared" ref="C151:Q151" si="26">SUM(C152:C153)</f>
        <v>29.69731946151806</v>
      </c>
      <c r="D151" s="157">
        <f t="shared" si="26"/>
        <v>28.793102268597547</v>
      </c>
      <c r="E151" s="157">
        <f t="shared" si="26"/>
        <v>30.451358966719244</v>
      </c>
      <c r="F151" s="157">
        <f t="shared" si="26"/>
        <v>30.194927572549972</v>
      </c>
      <c r="G151" s="157">
        <f t="shared" si="26"/>
        <v>30.737061079901057</v>
      </c>
      <c r="H151" s="157">
        <f t="shared" si="26"/>
        <v>31.618573602163703</v>
      </c>
      <c r="I151" s="157">
        <f t="shared" si="26"/>
        <v>30.812754453364317</v>
      </c>
      <c r="J151" s="157">
        <f t="shared" si="26"/>
        <v>32.198402724485057</v>
      </c>
      <c r="K151" s="157">
        <f t="shared" si="26"/>
        <v>33.696545916294589</v>
      </c>
      <c r="L151" s="157">
        <f t="shared" si="26"/>
        <v>37.443552041794504</v>
      </c>
      <c r="M151" s="157">
        <f t="shared" si="26"/>
        <v>29.796370859415667</v>
      </c>
      <c r="N151" s="157">
        <f t="shared" si="26"/>
        <v>29.513892479488742</v>
      </c>
      <c r="O151" s="157">
        <f t="shared" si="26"/>
        <v>29.220174684095735</v>
      </c>
      <c r="P151" s="157">
        <f t="shared" si="26"/>
        <v>23.186281359607765</v>
      </c>
      <c r="Q151" s="157">
        <f t="shared" si="26"/>
        <v>22.910161443463686</v>
      </c>
    </row>
    <row r="152" spans="1:17" ht="12" customHeight="1" x14ac:dyDescent="0.25">
      <c r="A152" s="23" t="s">
        <v>84</v>
      </c>
      <c r="B152" s="156">
        <f>RES_hhdet_emi!B$26</f>
        <v>29.696782907285719</v>
      </c>
      <c r="C152" s="156">
        <f>RES_hhdet_emi!C$26</f>
        <v>29.69731946151806</v>
      </c>
      <c r="D152" s="156">
        <f>RES_hhdet_emi!D$26</f>
        <v>28.793102268597547</v>
      </c>
      <c r="E152" s="156">
        <f>RES_hhdet_emi!E$26</f>
        <v>30.451358966719244</v>
      </c>
      <c r="F152" s="156">
        <f>RES_hhdet_emi!F$26</f>
        <v>30.194927572549972</v>
      </c>
      <c r="G152" s="156">
        <f>RES_hhdet_emi!G$26</f>
        <v>30.737061079901057</v>
      </c>
      <c r="H152" s="156">
        <f>RES_hhdet_emi!H$26</f>
        <v>31.618573602163703</v>
      </c>
      <c r="I152" s="156">
        <f>RES_hhdet_emi!I$26</f>
        <v>30.812754453364317</v>
      </c>
      <c r="J152" s="156">
        <f>RES_hhdet_emi!J$26</f>
        <v>32.198402724485057</v>
      </c>
      <c r="K152" s="156">
        <f>RES_hhdet_emi!K$26</f>
        <v>33.696545916294589</v>
      </c>
      <c r="L152" s="156">
        <f>RES_hhdet_emi!L$26</f>
        <v>37.443552041794504</v>
      </c>
      <c r="M152" s="156">
        <f>RES_hhdet_emi!M$26</f>
        <v>29.796370859415667</v>
      </c>
      <c r="N152" s="156">
        <f>RES_hhdet_emi!N$26</f>
        <v>29.513892479488742</v>
      </c>
      <c r="O152" s="156">
        <f>RES_hhdet_emi!O$26</f>
        <v>29.220174684095735</v>
      </c>
      <c r="P152" s="156">
        <f>RES_hhdet_emi!P$26</f>
        <v>23.186281359607765</v>
      </c>
      <c r="Q152" s="156">
        <f>RES_hhdet_emi!Q$26</f>
        <v>22.910161443463686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1.8522559057349288</v>
      </c>
      <c r="C156" s="157">
        <f t="shared" ref="C156:Q156" si="28">SUM(C157:C158,C161:C162)</f>
        <v>1.9012865169436575</v>
      </c>
      <c r="D156" s="157">
        <f t="shared" si="28"/>
        <v>1.9389793445044294</v>
      </c>
      <c r="E156" s="157">
        <f t="shared" si="28"/>
        <v>1.9482393215221585</v>
      </c>
      <c r="F156" s="157">
        <f t="shared" si="28"/>
        <v>1.9719664205030873</v>
      </c>
      <c r="G156" s="157">
        <f t="shared" si="28"/>
        <v>2.0447450281456909</v>
      </c>
      <c r="H156" s="157">
        <f t="shared" si="28"/>
        <v>2.40605165707438</v>
      </c>
      <c r="I156" s="157">
        <f t="shared" si="28"/>
        <v>2.5459359438478715</v>
      </c>
      <c r="J156" s="157">
        <f t="shared" si="28"/>
        <v>2.580495150760993</v>
      </c>
      <c r="K156" s="157">
        <f t="shared" si="28"/>
        <v>2.7644186438775935</v>
      </c>
      <c r="L156" s="157">
        <f t="shared" si="28"/>
        <v>2.8273744447618099</v>
      </c>
      <c r="M156" s="157">
        <f t="shared" si="28"/>
        <v>2.8022574507097184</v>
      </c>
      <c r="N156" s="157">
        <f t="shared" si="28"/>
        <v>2.7448906698944771</v>
      </c>
      <c r="O156" s="157">
        <f t="shared" si="28"/>
        <v>2.5026264818934534</v>
      </c>
      <c r="P156" s="157">
        <f t="shared" si="28"/>
        <v>2.4777115624633916</v>
      </c>
      <c r="Q156" s="157">
        <f t="shared" si="28"/>
        <v>2.1497105667609739</v>
      </c>
    </row>
    <row r="157" spans="1:17" ht="12" customHeight="1" x14ac:dyDescent="0.25">
      <c r="A157" s="167" t="s">
        <v>169</v>
      </c>
      <c r="B157" s="132">
        <f>RES_hhdet_emi!B$31</f>
        <v>1.8498842592487124</v>
      </c>
      <c r="C157" s="132">
        <f>RES_hhdet_emi!C$31</f>
        <v>1.8950845554820677</v>
      </c>
      <c r="D157" s="132">
        <f>RES_hhdet_emi!D$31</f>
        <v>1.9309937602787255</v>
      </c>
      <c r="E157" s="132">
        <f>RES_hhdet_emi!E$31</f>
        <v>1.9361117129422012</v>
      </c>
      <c r="F157" s="132">
        <f>RES_hhdet_emi!F$31</f>
        <v>1.9584438321383231</v>
      </c>
      <c r="G157" s="132">
        <f>RES_hhdet_emi!G$31</f>
        <v>2.0309411409901283</v>
      </c>
      <c r="H157" s="132">
        <f>RES_hhdet_emi!H$31</f>
        <v>2.3864965184956772</v>
      </c>
      <c r="I157" s="132">
        <f>RES_hhdet_emi!I$31</f>
        <v>2.5167635813480209</v>
      </c>
      <c r="J157" s="132">
        <f>RES_hhdet_emi!J$31</f>
        <v>2.543998818930826</v>
      </c>
      <c r="K157" s="132">
        <f>RES_hhdet_emi!K$31</f>
        <v>2.6918663072574143</v>
      </c>
      <c r="L157" s="132">
        <f>RES_hhdet_emi!L$31</f>
        <v>2.7430088757223245</v>
      </c>
      <c r="M157" s="132">
        <f>RES_hhdet_emi!M$31</f>
        <v>2.7036828219353506</v>
      </c>
      <c r="N157" s="132">
        <f>RES_hhdet_emi!N$31</f>
        <v>2.6408830531750227</v>
      </c>
      <c r="O157" s="132">
        <f>RES_hhdet_emi!O$31</f>
        <v>2.386808268185495</v>
      </c>
      <c r="P157" s="132">
        <f>RES_hhdet_emi!P$31</f>
        <v>2.3507504762463003</v>
      </c>
      <c r="Q157" s="132">
        <f>RES_hhdet_emi!Q$31</f>
        <v>2.0292432060560532</v>
      </c>
    </row>
    <row r="158" spans="1:17" ht="12" customHeight="1" x14ac:dyDescent="0.25">
      <c r="A158" s="167" t="s">
        <v>168</v>
      </c>
      <c r="B158" s="132">
        <f>SUM(B159:B160)</f>
        <v>2.3716464862165443E-3</v>
      </c>
      <c r="C158" s="132">
        <f t="shared" ref="C158:Q158" si="29">SUM(C159:C160)</f>
        <v>6.2019614615897228E-3</v>
      </c>
      <c r="D158" s="132">
        <f t="shared" si="29"/>
        <v>7.9855842257040514E-3</v>
      </c>
      <c r="E158" s="132">
        <f t="shared" si="29"/>
        <v>1.2127608579957351E-2</v>
      </c>
      <c r="F158" s="132">
        <f t="shared" si="29"/>
        <v>1.3522588364764323E-2</v>
      </c>
      <c r="G158" s="132">
        <f t="shared" si="29"/>
        <v>1.380388715556247E-2</v>
      </c>
      <c r="H158" s="132">
        <f t="shared" si="29"/>
        <v>1.9555138578702554E-2</v>
      </c>
      <c r="I158" s="132">
        <f t="shared" si="29"/>
        <v>2.9172362499850404E-2</v>
      </c>
      <c r="J158" s="132">
        <f t="shared" si="29"/>
        <v>3.6496331830166887E-2</v>
      </c>
      <c r="K158" s="132">
        <f t="shared" si="29"/>
        <v>7.2552336620179333E-2</v>
      </c>
      <c r="L158" s="132">
        <f t="shared" si="29"/>
        <v>8.4365569039485375E-2</v>
      </c>
      <c r="M158" s="132">
        <f t="shared" si="29"/>
        <v>9.8574628774367817E-2</v>
      </c>
      <c r="N158" s="132">
        <f t="shared" si="29"/>
        <v>0.10400761671945437</v>
      </c>
      <c r="O158" s="132">
        <f t="shared" si="29"/>
        <v>0.11581821370795843</v>
      </c>
      <c r="P158" s="132">
        <f t="shared" si="29"/>
        <v>0.12696108621709135</v>
      </c>
      <c r="Q158" s="132">
        <f t="shared" si="29"/>
        <v>0.12046736070492067</v>
      </c>
    </row>
    <row r="159" spans="1:17" ht="12" customHeight="1" x14ac:dyDescent="0.25">
      <c r="A159" s="166" t="s">
        <v>57</v>
      </c>
      <c r="B159" s="165">
        <f>RES_hhdet_emi!B$33</f>
        <v>2.3716464862165443E-3</v>
      </c>
      <c r="C159" s="165">
        <f>RES_hhdet_emi!C$33</f>
        <v>6.2019614615897228E-3</v>
      </c>
      <c r="D159" s="165">
        <f>RES_hhdet_emi!D$33</f>
        <v>7.9855842257040514E-3</v>
      </c>
      <c r="E159" s="165">
        <f>RES_hhdet_emi!E$33</f>
        <v>1.2127608579957351E-2</v>
      </c>
      <c r="F159" s="165">
        <f>RES_hhdet_emi!F$33</f>
        <v>1.3522588364764323E-2</v>
      </c>
      <c r="G159" s="165">
        <f>RES_hhdet_emi!G$33</f>
        <v>1.380388715556247E-2</v>
      </c>
      <c r="H159" s="165">
        <f>RES_hhdet_emi!H$33</f>
        <v>1.9555138578702554E-2</v>
      </c>
      <c r="I159" s="165">
        <f>RES_hhdet_emi!I$33</f>
        <v>2.9172362499850404E-2</v>
      </c>
      <c r="J159" s="165">
        <f>RES_hhdet_emi!J$33</f>
        <v>3.6496331830166887E-2</v>
      </c>
      <c r="K159" s="165">
        <f>RES_hhdet_emi!K$33</f>
        <v>7.2552336620179333E-2</v>
      </c>
      <c r="L159" s="165">
        <f>RES_hhdet_emi!L$33</f>
        <v>8.4365569039485375E-2</v>
      </c>
      <c r="M159" s="165">
        <f>RES_hhdet_emi!M$33</f>
        <v>9.8574628774367817E-2</v>
      </c>
      <c r="N159" s="165">
        <f>RES_hhdet_emi!N$33</f>
        <v>0.10400761671945437</v>
      </c>
      <c r="O159" s="165">
        <f>RES_hhdet_emi!O$33</f>
        <v>0.11581821370795843</v>
      </c>
      <c r="P159" s="165">
        <f>RES_hhdet_emi!P$33</f>
        <v>0.12696108621709135</v>
      </c>
      <c r="Q159" s="165">
        <f>RES_hhdet_emi!Q$33</f>
        <v>0.12046736070492067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0.24867680635151904</v>
      </c>
      <c r="C165" s="157">
        <f t="shared" ref="C165:Q165" si="31">SUM(C166:C167)</f>
        <v>0.24787856785751219</v>
      </c>
      <c r="D165" s="157">
        <f t="shared" si="31"/>
        <v>0.39556180583265743</v>
      </c>
      <c r="E165" s="157">
        <f t="shared" si="31"/>
        <v>0.19845725808376471</v>
      </c>
      <c r="F165" s="157">
        <f t="shared" si="31"/>
        <v>0.23263724888575887</v>
      </c>
      <c r="G165" s="157">
        <f t="shared" si="31"/>
        <v>0.20107387745769745</v>
      </c>
      <c r="H165" s="157">
        <f t="shared" si="31"/>
        <v>0.20018553135980235</v>
      </c>
      <c r="I165" s="157">
        <f t="shared" si="31"/>
        <v>0.29725537928924139</v>
      </c>
      <c r="J165" s="157">
        <f t="shared" si="31"/>
        <v>0.6543403702708469</v>
      </c>
      <c r="K165" s="157">
        <f t="shared" si="31"/>
        <v>0.39823701907612713</v>
      </c>
      <c r="L165" s="157">
        <f t="shared" si="31"/>
        <v>0.1821737218431751</v>
      </c>
      <c r="M165" s="157">
        <f t="shared" si="31"/>
        <v>0.5723308157132625</v>
      </c>
      <c r="N165" s="157">
        <f t="shared" si="31"/>
        <v>0.50240080140104337</v>
      </c>
      <c r="O165" s="157">
        <f t="shared" si="31"/>
        <v>0.41438611879907933</v>
      </c>
      <c r="P165" s="157">
        <f t="shared" si="31"/>
        <v>0.50202903351637451</v>
      </c>
      <c r="Q165" s="157">
        <f t="shared" si="31"/>
        <v>0.39362158736630243</v>
      </c>
    </row>
    <row r="166" spans="1:17" ht="12" customHeight="1" x14ac:dyDescent="0.25">
      <c r="A166" s="23" t="s">
        <v>57</v>
      </c>
      <c r="B166" s="156">
        <f>RES_hhdet_emi!B$40</f>
        <v>0.24867680635151904</v>
      </c>
      <c r="C166" s="156">
        <f>RES_hhdet_emi!C$40</f>
        <v>0.24787856785751219</v>
      </c>
      <c r="D166" s="156">
        <f>RES_hhdet_emi!D$40</f>
        <v>0.39556180583265743</v>
      </c>
      <c r="E166" s="156">
        <f>RES_hhdet_emi!E$40</f>
        <v>0.19845725808376471</v>
      </c>
      <c r="F166" s="156">
        <f>RES_hhdet_emi!F$40</f>
        <v>0.23263724888575887</v>
      </c>
      <c r="G166" s="156">
        <f>RES_hhdet_emi!G$40</f>
        <v>0.20107387745769745</v>
      </c>
      <c r="H166" s="156">
        <f>RES_hhdet_emi!H$40</f>
        <v>0.20018553135980235</v>
      </c>
      <c r="I166" s="156">
        <f>RES_hhdet_emi!I$40</f>
        <v>0.29725537928924139</v>
      </c>
      <c r="J166" s="156">
        <f>RES_hhdet_emi!J$40</f>
        <v>0.6543403702708469</v>
      </c>
      <c r="K166" s="156">
        <f>RES_hhdet_emi!K$40</f>
        <v>0.39823701907612713</v>
      </c>
      <c r="L166" s="156">
        <f>RES_hhdet_emi!L$40</f>
        <v>0.1821737218431751</v>
      </c>
      <c r="M166" s="156">
        <f>RES_hhdet_emi!M$40</f>
        <v>0.5723308157132625</v>
      </c>
      <c r="N166" s="156">
        <f>RES_hhdet_emi!N$40</f>
        <v>0.50240080140104337</v>
      </c>
      <c r="O166" s="156">
        <f>RES_hhdet_emi!O$40</f>
        <v>0.41438611879907933</v>
      </c>
      <c r="P166" s="156">
        <f>RES_hhdet_emi!P$40</f>
        <v>0.50202903351637451</v>
      </c>
      <c r="Q166" s="156">
        <f>RES_hhdet_emi!Q$40</f>
        <v>0.39362158736630243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22947.779589812653</v>
      </c>
      <c r="C169" s="168">
        <f t="shared" ref="C169:Q169" si="32">SUM(C170,C173,C175,C184)</f>
        <v>22841.676030007529</v>
      </c>
      <c r="D169" s="168">
        <f t="shared" si="32"/>
        <v>22373.584295137603</v>
      </c>
      <c r="E169" s="168">
        <f t="shared" si="32"/>
        <v>23143.187519933206</v>
      </c>
      <c r="F169" s="168">
        <f t="shared" si="32"/>
        <v>23124.970266269938</v>
      </c>
      <c r="G169" s="168">
        <f t="shared" si="32"/>
        <v>22778.214571747485</v>
      </c>
      <c r="H169" s="168">
        <f t="shared" si="32"/>
        <v>19952.083233626727</v>
      </c>
      <c r="I169" s="168">
        <f t="shared" si="32"/>
        <v>18614.336241510413</v>
      </c>
      <c r="J169" s="168">
        <f t="shared" si="32"/>
        <v>18909.968146086056</v>
      </c>
      <c r="K169" s="168">
        <f t="shared" si="32"/>
        <v>18356.027727724555</v>
      </c>
      <c r="L169" s="168">
        <f t="shared" si="32"/>
        <v>19703.516429389001</v>
      </c>
      <c r="M169" s="168">
        <f t="shared" si="32"/>
        <v>16509.647774459056</v>
      </c>
      <c r="N169" s="168">
        <f t="shared" si="32"/>
        <v>17197.255959322247</v>
      </c>
      <c r="O169" s="168">
        <f t="shared" si="32"/>
        <v>18493.986275022453</v>
      </c>
      <c r="P169" s="168">
        <f t="shared" si="32"/>
        <v>15758.363048716717</v>
      </c>
      <c r="Q169" s="168">
        <f t="shared" si="32"/>
        <v>17357.887813778605</v>
      </c>
    </row>
    <row r="170" spans="1:17" ht="12" customHeight="1" x14ac:dyDescent="0.25">
      <c r="A170" s="158" t="s">
        <v>65</v>
      </c>
      <c r="B170" s="157">
        <f>SUM(B171:B172)</f>
        <v>18959.35952435288</v>
      </c>
      <c r="C170" s="157">
        <f t="shared" ref="C170:Q170" si="33">SUM(C171:C172)</f>
        <v>18766.309018277876</v>
      </c>
      <c r="D170" s="157">
        <f t="shared" si="33"/>
        <v>17998.207263407789</v>
      </c>
      <c r="E170" s="157">
        <f t="shared" si="33"/>
        <v>18903.642082385737</v>
      </c>
      <c r="F170" s="157">
        <f t="shared" si="33"/>
        <v>18744.905845155939</v>
      </c>
      <c r="G170" s="157">
        <f t="shared" si="33"/>
        <v>18343.431457554438</v>
      </c>
      <c r="H170" s="157">
        <f t="shared" si="33"/>
        <v>15860.631958353613</v>
      </c>
      <c r="I170" s="157">
        <f t="shared" si="33"/>
        <v>14549.4349604198</v>
      </c>
      <c r="J170" s="157">
        <f t="shared" si="33"/>
        <v>14949.046093459632</v>
      </c>
      <c r="K170" s="157">
        <f t="shared" si="33"/>
        <v>14495.588208653302</v>
      </c>
      <c r="L170" s="157">
        <f t="shared" si="33"/>
        <v>15995.212704781055</v>
      </c>
      <c r="M170" s="157">
        <f t="shared" si="33"/>
        <v>12783.453521126543</v>
      </c>
      <c r="N170" s="157">
        <f t="shared" si="33"/>
        <v>13159.403313333662</v>
      </c>
      <c r="O170" s="157">
        <f t="shared" si="33"/>
        <v>14365.247413233155</v>
      </c>
      <c r="P170" s="157">
        <f t="shared" si="33"/>
        <v>11553.336795764953</v>
      </c>
      <c r="Q170" s="157">
        <f t="shared" si="33"/>
        <v>13004.857094488647</v>
      </c>
    </row>
    <row r="171" spans="1:17" ht="12" customHeight="1" x14ac:dyDescent="0.25">
      <c r="A171" s="23" t="s">
        <v>84</v>
      </c>
      <c r="B171" s="156">
        <f>IF(B95=0,0,B95/0.086*1000000/B$7)</f>
        <v>18603.353248523825</v>
      </c>
      <c r="C171" s="156">
        <f t="shared" ref="C171:Q172" si="34">IF(C95=0,0,C95/0.086*1000000/C$7)</f>
        <v>18396.836243381062</v>
      </c>
      <c r="D171" s="156">
        <f t="shared" si="34"/>
        <v>17388.818315580247</v>
      </c>
      <c r="E171" s="156">
        <f t="shared" si="34"/>
        <v>18337.439372887973</v>
      </c>
      <c r="F171" s="156">
        <f t="shared" si="34"/>
        <v>18133.400120941715</v>
      </c>
      <c r="G171" s="156">
        <f t="shared" si="34"/>
        <v>17740.077518034072</v>
      </c>
      <c r="H171" s="156">
        <f t="shared" si="34"/>
        <v>15466.293914139715</v>
      </c>
      <c r="I171" s="156">
        <f t="shared" si="34"/>
        <v>14168.30205838423</v>
      </c>
      <c r="J171" s="156">
        <f t="shared" si="34"/>
        <v>14782.285120977598</v>
      </c>
      <c r="K171" s="156">
        <f t="shared" si="34"/>
        <v>14308.893561447248</v>
      </c>
      <c r="L171" s="156">
        <f t="shared" si="34"/>
        <v>15872.457061891644</v>
      </c>
      <c r="M171" s="156">
        <f t="shared" si="34"/>
        <v>12680.863030700477</v>
      </c>
      <c r="N171" s="156">
        <f t="shared" si="34"/>
        <v>12988.919867883113</v>
      </c>
      <c r="O171" s="156">
        <f t="shared" si="34"/>
        <v>14187.47056472166</v>
      </c>
      <c r="P171" s="156">
        <f t="shared" si="34"/>
        <v>11354.238483805415</v>
      </c>
      <c r="Q171" s="156">
        <f t="shared" si="34"/>
        <v>12798.144906001296</v>
      </c>
    </row>
    <row r="172" spans="1:17" ht="12" customHeight="1" x14ac:dyDescent="0.25">
      <c r="A172" s="23" t="s">
        <v>60</v>
      </c>
      <c r="B172" s="156">
        <f>IF(B96=0,0,B96/0.086*1000000/B$7)</f>
        <v>356.00627582905508</v>
      </c>
      <c r="C172" s="156">
        <f t="shared" si="34"/>
        <v>369.47277489681437</v>
      </c>
      <c r="D172" s="156">
        <f t="shared" si="34"/>
        <v>609.38894782754028</v>
      </c>
      <c r="E172" s="156">
        <f t="shared" si="34"/>
        <v>566.20270949776386</v>
      </c>
      <c r="F172" s="156">
        <f t="shared" si="34"/>
        <v>611.50572421422635</v>
      </c>
      <c r="G172" s="156">
        <f t="shared" si="34"/>
        <v>603.3539395203652</v>
      </c>
      <c r="H172" s="156">
        <f t="shared" si="34"/>
        <v>394.33804421389794</v>
      </c>
      <c r="I172" s="156">
        <f t="shared" si="34"/>
        <v>381.13290203556977</v>
      </c>
      <c r="J172" s="156">
        <f t="shared" si="34"/>
        <v>166.76097248203476</v>
      </c>
      <c r="K172" s="156">
        <f t="shared" si="34"/>
        <v>186.69464720605356</v>
      </c>
      <c r="L172" s="156">
        <f t="shared" si="34"/>
        <v>122.75564288941159</v>
      </c>
      <c r="M172" s="156">
        <f t="shared" si="34"/>
        <v>102.59049042606668</v>
      </c>
      <c r="N172" s="156">
        <f t="shared" si="34"/>
        <v>170.48344545054977</v>
      </c>
      <c r="O172" s="156">
        <f t="shared" si="34"/>
        <v>177.77684851149638</v>
      </c>
      <c r="P172" s="156">
        <f t="shared" si="34"/>
        <v>199.09831195953879</v>
      </c>
      <c r="Q172" s="156">
        <f t="shared" si="34"/>
        <v>206.71218848735006</v>
      </c>
    </row>
    <row r="173" spans="1:17" ht="12" customHeight="1" x14ac:dyDescent="0.25">
      <c r="A173" s="158" t="s">
        <v>112</v>
      </c>
      <c r="B173" s="157">
        <f>B174</f>
        <v>4.7011054314771501</v>
      </c>
      <c r="C173" s="157">
        <f t="shared" ref="C173:Q173" si="35">C174</f>
        <v>5.6391617824982818</v>
      </c>
      <c r="D173" s="157">
        <f t="shared" si="35"/>
        <v>6.5467638382287081</v>
      </c>
      <c r="E173" s="157">
        <f t="shared" si="35"/>
        <v>7.2140380105915796</v>
      </c>
      <c r="F173" s="157">
        <f t="shared" si="35"/>
        <v>7.7514277274566874</v>
      </c>
      <c r="G173" s="157">
        <f t="shared" si="35"/>
        <v>8.4715137639887619</v>
      </c>
      <c r="H173" s="157">
        <f t="shared" si="35"/>
        <v>8.8189068463181179</v>
      </c>
      <c r="I173" s="157">
        <f t="shared" si="35"/>
        <v>9.4710773393680991</v>
      </c>
      <c r="J173" s="157">
        <f t="shared" si="35"/>
        <v>11.491214778620199</v>
      </c>
      <c r="K173" s="157">
        <f t="shared" si="35"/>
        <v>13.310382529326786</v>
      </c>
      <c r="L173" s="157">
        <f t="shared" si="35"/>
        <v>14.742988567356987</v>
      </c>
      <c r="M173" s="157">
        <f t="shared" si="35"/>
        <v>16.202689306241709</v>
      </c>
      <c r="N173" s="157">
        <f t="shared" si="35"/>
        <v>17.677555839076607</v>
      </c>
      <c r="O173" s="157">
        <f t="shared" si="35"/>
        <v>18.0932263203857</v>
      </c>
      <c r="P173" s="157">
        <f t="shared" si="35"/>
        <v>16.836937838525689</v>
      </c>
      <c r="Q173" s="157">
        <f t="shared" si="35"/>
        <v>17.455002351734016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4.7011054314771501</v>
      </c>
      <c r="C174" s="156">
        <f t="shared" si="36"/>
        <v>5.6391617824982818</v>
      </c>
      <c r="D174" s="156">
        <f t="shared" si="36"/>
        <v>6.5467638382287081</v>
      </c>
      <c r="E174" s="156">
        <f t="shared" si="36"/>
        <v>7.2140380105915796</v>
      </c>
      <c r="F174" s="156">
        <f t="shared" si="36"/>
        <v>7.7514277274566874</v>
      </c>
      <c r="G174" s="156">
        <f t="shared" si="36"/>
        <v>8.4715137639887619</v>
      </c>
      <c r="H174" s="156">
        <f t="shared" si="36"/>
        <v>8.8189068463181179</v>
      </c>
      <c r="I174" s="156">
        <f t="shared" si="36"/>
        <v>9.4710773393680991</v>
      </c>
      <c r="J174" s="156">
        <f t="shared" si="36"/>
        <v>11.491214778620199</v>
      </c>
      <c r="K174" s="156">
        <f t="shared" si="36"/>
        <v>13.310382529326786</v>
      </c>
      <c r="L174" s="156">
        <f t="shared" si="36"/>
        <v>14.742988567356987</v>
      </c>
      <c r="M174" s="156">
        <f t="shared" si="36"/>
        <v>16.202689306241709</v>
      </c>
      <c r="N174" s="156">
        <f t="shared" si="36"/>
        <v>17.677555839076607</v>
      </c>
      <c r="O174" s="156">
        <f t="shared" si="36"/>
        <v>18.0932263203857</v>
      </c>
      <c r="P174" s="156">
        <f t="shared" si="36"/>
        <v>16.836937838525689</v>
      </c>
      <c r="Q174" s="156">
        <f t="shared" si="36"/>
        <v>17.455002351734016</v>
      </c>
    </row>
    <row r="175" spans="1:17" ht="12" customHeight="1" x14ac:dyDescent="0.25">
      <c r="A175" s="158" t="s">
        <v>63</v>
      </c>
      <c r="B175" s="157">
        <f t="shared" si="36"/>
        <v>3027.3095199248346</v>
      </c>
      <c r="C175" s="157">
        <f t="shared" si="36"/>
        <v>3108.0176108202586</v>
      </c>
      <c r="D175" s="157">
        <f t="shared" si="36"/>
        <v>3330.2009598873833</v>
      </c>
      <c r="E175" s="157">
        <f t="shared" si="36"/>
        <v>3183.6243411113596</v>
      </c>
      <c r="F175" s="157">
        <f t="shared" si="36"/>
        <v>3302.6706342951575</v>
      </c>
      <c r="G175" s="157">
        <f t="shared" si="36"/>
        <v>3332.8736423996952</v>
      </c>
      <c r="H175" s="157">
        <f t="shared" si="36"/>
        <v>3055.9088554754258</v>
      </c>
      <c r="I175" s="157">
        <f t="shared" si="36"/>
        <v>3024.2077159970167</v>
      </c>
      <c r="J175" s="157">
        <f t="shared" si="36"/>
        <v>2955.6072604891606</v>
      </c>
      <c r="K175" s="157">
        <f t="shared" si="36"/>
        <v>2893.4157927155393</v>
      </c>
      <c r="L175" s="157">
        <f t="shared" si="36"/>
        <v>2808.3525289030795</v>
      </c>
      <c r="M175" s="157">
        <f t="shared" si="36"/>
        <v>2755.2018020690221</v>
      </c>
      <c r="N175" s="157">
        <f t="shared" si="36"/>
        <v>3012.4242950601897</v>
      </c>
      <c r="O175" s="157">
        <f t="shared" si="36"/>
        <v>3082.119803156972</v>
      </c>
      <c r="P175" s="157">
        <f t="shared" si="36"/>
        <v>3113.5218224420159</v>
      </c>
      <c r="Q175" s="157">
        <f t="shared" si="36"/>
        <v>3181.9001631818519</v>
      </c>
    </row>
    <row r="176" spans="1:17" ht="12" customHeight="1" x14ac:dyDescent="0.25">
      <c r="A176" s="167" t="s">
        <v>169</v>
      </c>
      <c r="B176" s="132">
        <f>IF(B100=0,0,B100/0.086*1000000/B$11)</f>
        <v>3211.8597080692643</v>
      </c>
      <c r="C176" s="132">
        <f t="shared" ref="C176:Q176" si="37">IF(C100=0,0,C100/0.086*1000000/C$11)</f>
        <v>3230.4448286240713</v>
      </c>
      <c r="D176" s="132">
        <f t="shared" si="37"/>
        <v>3180.7855563879057</v>
      </c>
      <c r="E176" s="132">
        <f t="shared" si="37"/>
        <v>3158.4822530208667</v>
      </c>
      <c r="F176" s="132">
        <f t="shared" si="37"/>
        <v>3157.4642902143455</v>
      </c>
      <c r="G176" s="132">
        <f t="shared" si="37"/>
        <v>3115.7080975432414</v>
      </c>
      <c r="H176" s="132">
        <f t="shared" si="37"/>
        <v>3079.4209478461398</v>
      </c>
      <c r="I176" s="132">
        <f t="shared" si="37"/>
        <v>3039.0291252225466</v>
      </c>
      <c r="J176" s="132">
        <f t="shared" si="37"/>
        <v>3050.990217261724</v>
      </c>
      <c r="K176" s="132">
        <f t="shared" si="37"/>
        <v>3013.9803520874193</v>
      </c>
      <c r="L176" s="132">
        <f t="shared" si="37"/>
        <v>3054.9228786713102</v>
      </c>
      <c r="M176" s="132">
        <f t="shared" si="37"/>
        <v>3020.2959056240702</v>
      </c>
      <c r="N176" s="132">
        <f t="shared" si="37"/>
        <v>3035.6645381375602</v>
      </c>
      <c r="O176" s="132">
        <f t="shared" si="37"/>
        <v>3039.7213499579616</v>
      </c>
      <c r="P176" s="132">
        <f t="shared" si="37"/>
        <v>3016.493450771763</v>
      </c>
      <c r="Q176" s="132">
        <f t="shared" si="37"/>
        <v>2966.2880291993465</v>
      </c>
    </row>
    <row r="177" spans="1:17" ht="12" customHeight="1" x14ac:dyDescent="0.25">
      <c r="A177" s="167" t="s">
        <v>168</v>
      </c>
      <c r="B177" s="132">
        <f>IF(B101=0,0,B101/0.086*1000000/B$12)</f>
        <v>2678.0529749480797</v>
      </c>
      <c r="C177" s="132">
        <f t="shared" ref="C177:Q179" si="38">IF(C101=0,0,C101/0.086*1000000/C$12)</f>
        <v>2697.9598945351709</v>
      </c>
      <c r="D177" s="132">
        <f t="shared" si="38"/>
        <v>2660.9658180771821</v>
      </c>
      <c r="E177" s="132">
        <f t="shared" si="38"/>
        <v>2646.7973033949525</v>
      </c>
      <c r="F177" s="132">
        <f t="shared" si="38"/>
        <v>2650.3852601854628</v>
      </c>
      <c r="G177" s="132">
        <f t="shared" si="38"/>
        <v>2621.3849346315119</v>
      </c>
      <c r="H177" s="132">
        <f t="shared" si="38"/>
        <v>2595.0074049626783</v>
      </c>
      <c r="I177" s="132">
        <f t="shared" si="38"/>
        <v>2565.425411527031</v>
      </c>
      <c r="J177" s="132">
        <f t="shared" si="38"/>
        <v>2580.1520103617017</v>
      </c>
      <c r="K177" s="132">
        <f t="shared" si="38"/>
        <v>2553.7628000494924</v>
      </c>
      <c r="L177" s="132">
        <f t="shared" si="38"/>
        <v>2593.1054196670298</v>
      </c>
      <c r="M177" s="132">
        <f t="shared" si="38"/>
        <v>2564.8759520262897</v>
      </c>
      <c r="N177" s="132">
        <f t="shared" si="38"/>
        <v>2579.9249303972833</v>
      </c>
      <c r="O177" s="132">
        <f t="shared" si="38"/>
        <v>2585.5791415179615</v>
      </c>
      <c r="P177" s="132">
        <f t="shared" si="38"/>
        <v>2568.1689337592907</v>
      </c>
      <c r="Q177" s="132">
        <f t="shared" si="38"/>
        <v>2527.8694541751829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2087.7088102452385</v>
      </c>
      <c r="C178" s="165">
        <f t="shared" si="38"/>
        <v>2099.7891386058027</v>
      </c>
      <c r="D178" s="165">
        <f t="shared" si="38"/>
        <v>2067.5106116522661</v>
      </c>
      <c r="E178" s="165">
        <f t="shared" si="38"/>
        <v>2053.0134644636755</v>
      </c>
      <c r="F178" s="165">
        <f t="shared" si="38"/>
        <v>2052.3517886392815</v>
      </c>
      <c r="G178" s="165">
        <f t="shared" si="38"/>
        <v>2025.2102634031694</v>
      </c>
      <c r="H178" s="165">
        <f t="shared" si="38"/>
        <v>2001.6236160999981</v>
      </c>
      <c r="I178" s="165">
        <f t="shared" si="38"/>
        <v>1975.3689313946704</v>
      </c>
      <c r="J178" s="165">
        <f t="shared" si="38"/>
        <v>1983.1436412201872</v>
      </c>
      <c r="K178" s="165">
        <f t="shared" si="38"/>
        <v>1959.0872288568341</v>
      </c>
      <c r="L178" s="165">
        <f t="shared" si="38"/>
        <v>1985.6998711363378</v>
      </c>
      <c r="M178" s="165">
        <f t="shared" si="38"/>
        <v>1963.1923386556255</v>
      </c>
      <c r="N178" s="165">
        <f t="shared" si="38"/>
        <v>1973.1819497894007</v>
      </c>
      <c r="O178" s="165">
        <f t="shared" si="38"/>
        <v>1975.8188774726577</v>
      </c>
      <c r="P178" s="165">
        <f t="shared" si="38"/>
        <v>1960.7207430016281</v>
      </c>
      <c r="Q178" s="165">
        <f t="shared" si="38"/>
        <v>1928.0872189795568</v>
      </c>
    </row>
    <row r="179" spans="1:17" ht="12" customHeight="1" x14ac:dyDescent="0.25">
      <c r="A179" s="147" t="s">
        <v>59</v>
      </c>
      <c r="B179" s="164">
        <f t="shared" si="39"/>
        <v>590.34416470284111</v>
      </c>
      <c r="C179" s="164">
        <f t="shared" si="38"/>
        <v>598.17075592936862</v>
      </c>
      <c r="D179" s="164">
        <f t="shared" si="38"/>
        <v>593.45520642491567</v>
      </c>
      <c r="E179" s="164">
        <f t="shared" si="38"/>
        <v>593.78383893127682</v>
      </c>
      <c r="F179" s="164">
        <f t="shared" si="38"/>
        <v>598.03347154618109</v>
      </c>
      <c r="G179" s="164">
        <f t="shared" si="38"/>
        <v>596.17467122834239</v>
      </c>
      <c r="H179" s="164">
        <f t="shared" si="38"/>
        <v>593.38378886268003</v>
      </c>
      <c r="I179" s="164">
        <f t="shared" si="38"/>
        <v>590.05648013236055</v>
      </c>
      <c r="J179" s="164">
        <f t="shared" si="38"/>
        <v>597.00836914151455</v>
      </c>
      <c r="K179" s="164">
        <f t="shared" si="38"/>
        <v>594.67557119265837</v>
      </c>
      <c r="L179" s="164">
        <f t="shared" si="38"/>
        <v>607.40554853069204</v>
      </c>
      <c r="M179" s="164">
        <f t="shared" si="38"/>
        <v>601.68361337066437</v>
      </c>
      <c r="N179" s="164">
        <f t="shared" si="38"/>
        <v>606.7429806078826</v>
      </c>
      <c r="O179" s="164">
        <f t="shared" si="38"/>
        <v>609.76026404530364</v>
      </c>
      <c r="P179" s="164">
        <f t="shared" si="38"/>
        <v>607.44819075766236</v>
      </c>
      <c r="Q179" s="164">
        <f t="shared" si="38"/>
        <v>599.78223519562584</v>
      </c>
    </row>
    <row r="180" spans="1:17" ht="12" customHeight="1" x14ac:dyDescent="0.25">
      <c r="A180" s="163" t="s">
        <v>142</v>
      </c>
      <c r="B180" s="162">
        <f>IF(B104=0,0,B104/0.086*1000000/B$13)</f>
        <v>2924.3767140021264</v>
      </c>
      <c r="C180" s="162">
        <f t="shared" ref="C180:Q180" si="40">IF(C104=0,0,C104/0.086*1000000/C$13)</f>
        <v>3041.3840352955563</v>
      </c>
      <c r="D180" s="162">
        <f t="shared" si="40"/>
        <v>3423.1657858240105</v>
      </c>
      <c r="E180" s="162">
        <f t="shared" si="40"/>
        <v>3206.5349202843536</v>
      </c>
      <c r="F180" s="162">
        <f t="shared" si="40"/>
        <v>3399.7691266108336</v>
      </c>
      <c r="G180" s="162">
        <f t="shared" si="40"/>
        <v>3475.4935953527684</v>
      </c>
      <c r="H180" s="162">
        <f t="shared" si="40"/>
        <v>3050.9224396713275</v>
      </c>
      <c r="I180" s="162">
        <f t="shared" si="40"/>
        <v>3028.3347139752959</v>
      </c>
      <c r="J180" s="162">
        <f t="shared" si="40"/>
        <v>2909.9358313520465</v>
      </c>
      <c r="K180" s="162">
        <f t="shared" si="40"/>
        <v>2842.6240314117704</v>
      </c>
      <c r="L180" s="162">
        <f t="shared" si="40"/>
        <v>2673.5667929846018</v>
      </c>
      <c r="M180" s="162">
        <f t="shared" si="40"/>
        <v>2609.5646958978618</v>
      </c>
      <c r="N180" s="162">
        <f t="shared" si="40"/>
        <v>3040.4403452961933</v>
      </c>
      <c r="O180" s="162">
        <f t="shared" si="40"/>
        <v>3168.1406668377936</v>
      </c>
      <c r="P180" s="162">
        <f t="shared" si="40"/>
        <v>3246.6334844442686</v>
      </c>
      <c r="Q180" s="162">
        <f t="shared" si="40"/>
        <v>3412.1064126805036</v>
      </c>
    </row>
    <row r="181" spans="1:17" ht="12" customHeight="1" x14ac:dyDescent="0.25">
      <c r="A181" s="161" t="s">
        <v>141</v>
      </c>
      <c r="B181" s="160">
        <f>IF(B105=0,0,B105/0.086*1000000/B$14)</f>
        <v>2491.1890288045688</v>
      </c>
      <c r="C181" s="160">
        <f t="shared" ref="C181:Q183" si="41">IF(C105=0,0,C105/0.086*1000000/C$14)</f>
        <v>2575.0703788716269</v>
      </c>
      <c r="D181" s="160">
        <f t="shared" si="41"/>
        <v>2818.5129672106013</v>
      </c>
      <c r="E181" s="160">
        <f t="shared" si="41"/>
        <v>2678.0315371162001</v>
      </c>
      <c r="F181" s="160">
        <f t="shared" si="41"/>
        <v>2807.883403843191</v>
      </c>
      <c r="G181" s="160">
        <f t="shared" si="41"/>
        <v>2855.2455082077354</v>
      </c>
      <c r="H181" s="160">
        <f t="shared" si="41"/>
        <v>2576.4833746490517</v>
      </c>
      <c r="I181" s="160">
        <f t="shared" si="41"/>
        <v>2558.4740442163134</v>
      </c>
      <c r="J181" s="160">
        <f t="shared" si="41"/>
        <v>2488.4666595204094</v>
      </c>
      <c r="K181" s="160">
        <f t="shared" si="41"/>
        <v>2442.3811916103086</v>
      </c>
      <c r="L181" s="160">
        <f t="shared" si="41"/>
        <v>2345.2239639706672</v>
      </c>
      <c r="M181" s="160">
        <f t="shared" si="41"/>
        <v>2297.9006657042587</v>
      </c>
      <c r="N181" s="160">
        <f t="shared" si="41"/>
        <v>2583.0292050503899</v>
      </c>
      <c r="O181" s="160">
        <f t="shared" si="41"/>
        <v>2669.0516974898551</v>
      </c>
      <c r="P181" s="160">
        <f t="shared" si="41"/>
        <v>2717.7599556464174</v>
      </c>
      <c r="Q181" s="160">
        <f t="shared" si="41"/>
        <v>2817.6514034379343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1900.8448641017276</v>
      </c>
      <c r="C182" s="156">
        <f t="shared" si="41"/>
        <v>1976.8996229422592</v>
      </c>
      <c r="D182" s="156">
        <f t="shared" si="41"/>
        <v>2225.0577607856853</v>
      </c>
      <c r="E182" s="156">
        <f t="shared" si="41"/>
        <v>2084.2476981849245</v>
      </c>
      <c r="F182" s="156">
        <f t="shared" si="41"/>
        <v>2209.8499322970101</v>
      </c>
      <c r="G182" s="156">
        <f t="shared" si="41"/>
        <v>2259.0708369793924</v>
      </c>
      <c r="H182" s="156">
        <f t="shared" si="41"/>
        <v>1983.099585786372</v>
      </c>
      <c r="I182" s="156">
        <f t="shared" si="41"/>
        <v>1968.4175640839526</v>
      </c>
      <c r="J182" s="156">
        <f t="shared" si="41"/>
        <v>1891.4582903788946</v>
      </c>
      <c r="K182" s="156">
        <f t="shared" si="41"/>
        <v>1847.7056204176492</v>
      </c>
      <c r="L182" s="156">
        <f t="shared" si="41"/>
        <v>1737.8184154399758</v>
      </c>
      <c r="M182" s="156">
        <f t="shared" si="41"/>
        <v>1696.2170523335944</v>
      </c>
      <c r="N182" s="156">
        <f t="shared" si="41"/>
        <v>1976.2862244425078</v>
      </c>
      <c r="O182" s="156">
        <f t="shared" si="41"/>
        <v>2059.2914334445518</v>
      </c>
      <c r="P182" s="156">
        <f t="shared" si="41"/>
        <v>2110.3117648887555</v>
      </c>
      <c r="Q182" s="156">
        <f t="shared" si="41"/>
        <v>2217.8691682423087</v>
      </c>
    </row>
    <row r="183" spans="1:17" ht="12" customHeight="1" x14ac:dyDescent="0.25">
      <c r="A183" s="148" t="s">
        <v>59</v>
      </c>
      <c r="B183" s="156">
        <f t="shared" si="42"/>
        <v>590.34416470284123</v>
      </c>
      <c r="C183" s="156">
        <f t="shared" si="41"/>
        <v>598.17075592936806</v>
      </c>
      <c r="D183" s="156">
        <f t="shared" si="41"/>
        <v>593.45520642491601</v>
      </c>
      <c r="E183" s="156">
        <f t="shared" si="41"/>
        <v>593.78383893127545</v>
      </c>
      <c r="F183" s="156">
        <f t="shared" si="41"/>
        <v>598.03347154618109</v>
      </c>
      <c r="G183" s="156">
        <f t="shared" si="41"/>
        <v>596.17467122834262</v>
      </c>
      <c r="H183" s="156">
        <f t="shared" si="41"/>
        <v>593.38378886267969</v>
      </c>
      <c r="I183" s="156">
        <f t="shared" si="41"/>
        <v>590.05648013236055</v>
      </c>
      <c r="J183" s="156">
        <f t="shared" si="41"/>
        <v>597.00836914151489</v>
      </c>
      <c r="K183" s="156">
        <f t="shared" si="41"/>
        <v>594.67557119265905</v>
      </c>
      <c r="L183" s="156">
        <f t="shared" si="41"/>
        <v>607.40554853069193</v>
      </c>
      <c r="M183" s="156">
        <f t="shared" si="41"/>
        <v>601.68361337066403</v>
      </c>
      <c r="N183" s="156">
        <f t="shared" si="41"/>
        <v>606.74298060788237</v>
      </c>
      <c r="O183" s="156">
        <f t="shared" si="41"/>
        <v>609.76026404530342</v>
      </c>
      <c r="P183" s="156">
        <f t="shared" si="41"/>
        <v>607.44819075766225</v>
      </c>
      <c r="Q183" s="156">
        <f t="shared" si="41"/>
        <v>599.78223519562573</v>
      </c>
    </row>
    <row r="184" spans="1:17" ht="12" customHeight="1" x14ac:dyDescent="0.25">
      <c r="A184" s="158" t="s">
        <v>62</v>
      </c>
      <c r="B184" s="157">
        <f t="shared" si="36"/>
        <v>956.40944010345822</v>
      </c>
      <c r="C184" s="157">
        <f t="shared" si="36"/>
        <v>961.71023912689736</v>
      </c>
      <c r="D184" s="157">
        <f t="shared" si="36"/>
        <v>1038.6293080041996</v>
      </c>
      <c r="E184" s="157">
        <f t="shared" si="36"/>
        <v>1048.7070584255177</v>
      </c>
      <c r="F184" s="157">
        <f t="shared" si="36"/>
        <v>1069.6423590913828</v>
      </c>
      <c r="G184" s="157">
        <f t="shared" si="36"/>
        <v>1093.4379580293612</v>
      </c>
      <c r="H184" s="157">
        <f t="shared" si="36"/>
        <v>1026.7235129513665</v>
      </c>
      <c r="I184" s="157">
        <f t="shared" si="36"/>
        <v>1031.2224877542296</v>
      </c>
      <c r="J184" s="157">
        <f t="shared" si="36"/>
        <v>993.82357735864298</v>
      </c>
      <c r="K184" s="157">
        <f t="shared" si="36"/>
        <v>953.71334382638315</v>
      </c>
      <c r="L184" s="157">
        <f t="shared" si="36"/>
        <v>885.20820713750936</v>
      </c>
      <c r="M184" s="157">
        <f t="shared" si="36"/>
        <v>954.78976195725159</v>
      </c>
      <c r="N184" s="157">
        <f t="shared" si="36"/>
        <v>1007.7507950893213</v>
      </c>
      <c r="O184" s="157">
        <f t="shared" si="36"/>
        <v>1028.525832311941</v>
      </c>
      <c r="P184" s="157">
        <f t="shared" si="36"/>
        <v>1074.667492671223</v>
      </c>
      <c r="Q184" s="157">
        <f t="shared" si="36"/>
        <v>1153.6755537563724</v>
      </c>
    </row>
    <row r="185" spans="1:17" ht="12" customHeight="1" x14ac:dyDescent="0.25">
      <c r="A185" s="23" t="s">
        <v>57</v>
      </c>
      <c r="B185" s="156">
        <f>IF(B109=0,0,B109/0.086*1000000/B$16)</f>
        <v>1471.1342946545553</v>
      </c>
      <c r="C185" s="156">
        <f t="shared" ref="C185:Q185" si="43">IF(C109=0,0,C109/0.086*1000000/C$16)</f>
        <v>1441.2292672575363</v>
      </c>
      <c r="D185" s="156">
        <f t="shared" si="43"/>
        <v>1391.7044477519</v>
      </c>
      <c r="E185" s="156">
        <f t="shared" si="43"/>
        <v>1431.9475996276731</v>
      </c>
      <c r="F185" s="156">
        <f t="shared" si="43"/>
        <v>1418.1821989177806</v>
      </c>
      <c r="G185" s="156">
        <f t="shared" si="43"/>
        <v>1407.0028638224517</v>
      </c>
      <c r="H185" s="156">
        <f t="shared" si="43"/>
        <v>1391.9349804384594</v>
      </c>
      <c r="I185" s="156">
        <f t="shared" si="43"/>
        <v>1377.1970739395845</v>
      </c>
      <c r="J185" s="156">
        <f t="shared" si="43"/>
        <v>1357.8538278345072</v>
      </c>
      <c r="K185" s="156">
        <f t="shared" si="43"/>
        <v>1376.9025327986906</v>
      </c>
      <c r="L185" s="156">
        <f t="shared" si="43"/>
        <v>1394.4657776140143</v>
      </c>
      <c r="M185" s="156">
        <f t="shared" si="43"/>
        <v>1371.285701915612</v>
      </c>
      <c r="N185" s="156">
        <f t="shared" si="43"/>
        <v>1366.6640806740331</v>
      </c>
      <c r="O185" s="156">
        <f t="shared" si="43"/>
        <v>1358.0606330509956</v>
      </c>
      <c r="P185" s="156">
        <f t="shared" si="43"/>
        <v>1335.9287706302584</v>
      </c>
      <c r="Q185" s="156">
        <f t="shared" si="43"/>
        <v>1364.1595303862316</v>
      </c>
    </row>
    <row r="186" spans="1:17" ht="12" customHeight="1" x14ac:dyDescent="0.25">
      <c r="A186" s="29" t="s">
        <v>140</v>
      </c>
      <c r="B186" s="57">
        <f>IF(B110=0,0,B110/0.086*1000000/B$17)</f>
        <v>895.44871234382492</v>
      </c>
      <c r="C186" s="57">
        <f t="shared" ref="C186:Q186" si="44">IF(C110=0,0,C110/0.086*1000000/C$17)</f>
        <v>904.5275194837194</v>
      </c>
      <c r="D186" s="57">
        <f t="shared" si="44"/>
        <v>965.46432542603611</v>
      </c>
      <c r="E186" s="57">
        <f t="shared" si="44"/>
        <v>1013.8098006059455</v>
      </c>
      <c r="F186" s="57">
        <f t="shared" si="44"/>
        <v>1031.554609075542</v>
      </c>
      <c r="G186" s="57">
        <f t="shared" si="44"/>
        <v>1065.249830868599</v>
      </c>
      <c r="H186" s="57">
        <f t="shared" si="44"/>
        <v>999.08706837045418</v>
      </c>
      <c r="I186" s="57">
        <f t="shared" si="44"/>
        <v>993.10188268857348</v>
      </c>
      <c r="J186" s="57">
        <f t="shared" si="44"/>
        <v>890.40700070992784</v>
      </c>
      <c r="K186" s="57">
        <f t="shared" si="44"/>
        <v>894.46127194321684</v>
      </c>
      <c r="L186" s="57">
        <f t="shared" si="44"/>
        <v>855.35267053229029</v>
      </c>
      <c r="M186" s="57">
        <f t="shared" si="44"/>
        <v>864.83055658352964</v>
      </c>
      <c r="N186" s="57">
        <f t="shared" si="44"/>
        <v>938.47706300342566</v>
      </c>
      <c r="O186" s="57">
        <f t="shared" si="44"/>
        <v>971.21357675734998</v>
      </c>
      <c r="P186" s="57">
        <f t="shared" si="44"/>
        <v>1015.7465554276662</v>
      </c>
      <c r="Q186" s="57">
        <f t="shared" si="44"/>
        <v>1113.2284890990986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13944.670210875489</v>
      </c>
      <c r="C188" s="168">
        <f t="shared" ref="C188:Q188" si="45">SUM(C189,C192,C194,C203)</f>
        <v>14001.689630220411</v>
      </c>
      <c r="D188" s="168">
        <f t="shared" si="45"/>
        <v>13946.782765140904</v>
      </c>
      <c r="E188" s="168">
        <f t="shared" si="45"/>
        <v>14535.02410178955</v>
      </c>
      <c r="F188" s="168">
        <f t="shared" si="45"/>
        <v>14653.964504700667</v>
      </c>
      <c r="G188" s="168">
        <f t="shared" si="45"/>
        <v>14610.960342761418</v>
      </c>
      <c r="H188" s="168">
        <f t="shared" si="45"/>
        <v>12990.348753316181</v>
      </c>
      <c r="I188" s="168">
        <f t="shared" si="45"/>
        <v>12249.852978997529</v>
      </c>
      <c r="J188" s="168">
        <f t="shared" si="45"/>
        <v>12372.975769433211</v>
      </c>
      <c r="K188" s="168">
        <f t="shared" si="45"/>
        <v>12192.04697340343</v>
      </c>
      <c r="L188" s="168">
        <f t="shared" si="45"/>
        <v>13141.759387520731</v>
      </c>
      <c r="M188" s="168">
        <f t="shared" si="45"/>
        <v>11061.352036030921</v>
      </c>
      <c r="N188" s="168">
        <f t="shared" si="45"/>
        <v>11628.615908291296</v>
      </c>
      <c r="O188" s="168">
        <f t="shared" si="45"/>
        <v>12624.352063431914</v>
      </c>
      <c r="P188" s="168">
        <f t="shared" si="45"/>
        <v>10872.837833376703</v>
      </c>
      <c r="Q188" s="168">
        <f t="shared" si="45"/>
        <v>12071.298130695186</v>
      </c>
    </row>
    <row r="189" spans="1:17" ht="12" customHeight="1" x14ac:dyDescent="0.25">
      <c r="A189" s="158" t="s">
        <v>65</v>
      </c>
      <c r="B189" s="157">
        <f>SUM(B190:B191)</f>
        <v>11367.726641927246</v>
      </c>
      <c r="C189" s="157">
        <f t="shared" ref="C189:Q189" si="46">SUM(C190:C191)</f>
        <v>11347.837025681318</v>
      </c>
      <c r="D189" s="157">
        <f t="shared" si="46"/>
        <v>11087.641285933585</v>
      </c>
      <c r="E189" s="157">
        <f t="shared" si="46"/>
        <v>11700.093806896119</v>
      </c>
      <c r="F189" s="157">
        <f t="shared" si="46"/>
        <v>11707.94694817818</v>
      </c>
      <c r="G189" s="157">
        <f t="shared" si="46"/>
        <v>11584.914903546813</v>
      </c>
      <c r="H189" s="157">
        <f t="shared" si="46"/>
        <v>10168.666454139127</v>
      </c>
      <c r="I189" s="157">
        <f t="shared" si="46"/>
        <v>9433.8004520960731</v>
      </c>
      <c r="J189" s="157">
        <f t="shared" si="46"/>
        <v>9675.1852043135259</v>
      </c>
      <c r="K189" s="157">
        <f t="shared" si="46"/>
        <v>9497.1006480084452</v>
      </c>
      <c r="L189" s="157">
        <f t="shared" si="46"/>
        <v>10518.709407878088</v>
      </c>
      <c r="M189" s="157">
        <f t="shared" si="46"/>
        <v>8461.7164986669213</v>
      </c>
      <c r="N189" s="157">
        <f t="shared" si="46"/>
        <v>8776.0138303117874</v>
      </c>
      <c r="O189" s="157">
        <f t="shared" si="46"/>
        <v>9680.8151297326294</v>
      </c>
      <c r="P189" s="157">
        <f t="shared" si="46"/>
        <v>7862.9613257290439</v>
      </c>
      <c r="Q189" s="157">
        <f t="shared" si="46"/>
        <v>8915.3014366511488</v>
      </c>
    </row>
    <row r="190" spans="1:17" ht="12" customHeight="1" x14ac:dyDescent="0.25">
      <c r="A190" s="23" t="s">
        <v>84</v>
      </c>
      <c r="B190" s="156">
        <f>IF(B114=0,0,B114/0.086*1000000/B$7)</f>
        <v>11011.72036609819</v>
      </c>
      <c r="C190" s="156">
        <f t="shared" ref="C190:Q191" si="47">IF(C114=0,0,C114/0.086*1000000/C$7)</f>
        <v>10978.364250784503</v>
      </c>
      <c r="D190" s="156">
        <f t="shared" si="47"/>
        <v>10478.252338106045</v>
      </c>
      <c r="E190" s="156">
        <f t="shared" si="47"/>
        <v>11133.891097398355</v>
      </c>
      <c r="F190" s="156">
        <f t="shared" si="47"/>
        <v>11096.441223963953</v>
      </c>
      <c r="G190" s="156">
        <f t="shared" si="47"/>
        <v>10981.560964026448</v>
      </c>
      <c r="H190" s="156">
        <f t="shared" si="47"/>
        <v>9774.3284099252287</v>
      </c>
      <c r="I190" s="156">
        <f t="shared" si="47"/>
        <v>9052.6675500605033</v>
      </c>
      <c r="J190" s="156">
        <f t="shared" si="47"/>
        <v>9508.4242318314919</v>
      </c>
      <c r="K190" s="156">
        <f t="shared" si="47"/>
        <v>9310.4060008023916</v>
      </c>
      <c r="L190" s="156">
        <f t="shared" si="47"/>
        <v>10395.953764988677</v>
      </c>
      <c r="M190" s="156">
        <f t="shared" si="47"/>
        <v>8359.1260082408553</v>
      </c>
      <c r="N190" s="156">
        <f t="shared" si="47"/>
        <v>8605.5303848612384</v>
      </c>
      <c r="O190" s="156">
        <f t="shared" si="47"/>
        <v>9503.0382812211337</v>
      </c>
      <c r="P190" s="156">
        <f t="shared" si="47"/>
        <v>7663.8630137695054</v>
      </c>
      <c r="Q190" s="156">
        <f t="shared" si="47"/>
        <v>8708.5892481637984</v>
      </c>
    </row>
    <row r="191" spans="1:17" ht="12" customHeight="1" x14ac:dyDescent="0.25">
      <c r="A191" s="23" t="s">
        <v>60</v>
      </c>
      <c r="B191" s="156">
        <f>IF(B115=0,0,B115/0.086*1000000/B$7)</f>
        <v>356.00627582905508</v>
      </c>
      <c r="C191" s="156">
        <f t="shared" si="47"/>
        <v>369.47277489681426</v>
      </c>
      <c r="D191" s="156">
        <f t="shared" si="47"/>
        <v>609.38894782754028</v>
      </c>
      <c r="E191" s="156">
        <f t="shared" si="47"/>
        <v>566.20270949776375</v>
      </c>
      <c r="F191" s="156">
        <f t="shared" si="47"/>
        <v>611.50572421422657</v>
      </c>
      <c r="G191" s="156">
        <f t="shared" si="47"/>
        <v>603.35393952036497</v>
      </c>
      <c r="H191" s="156">
        <f t="shared" si="47"/>
        <v>394.33804421389794</v>
      </c>
      <c r="I191" s="156">
        <f t="shared" si="47"/>
        <v>381.13290203556977</v>
      </c>
      <c r="J191" s="156">
        <f t="shared" si="47"/>
        <v>166.76097248203484</v>
      </c>
      <c r="K191" s="156">
        <f t="shared" si="47"/>
        <v>186.69464720605356</v>
      </c>
      <c r="L191" s="156">
        <f t="shared" si="47"/>
        <v>122.75564288941156</v>
      </c>
      <c r="M191" s="156">
        <f t="shared" si="47"/>
        <v>102.59049042606664</v>
      </c>
      <c r="N191" s="156">
        <f t="shared" si="47"/>
        <v>170.48344545054982</v>
      </c>
      <c r="O191" s="156">
        <f t="shared" si="47"/>
        <v>177.77684851149638</v>
      </c>
      <c r="P191" s="156">
        <f t="shared" si="47"/>
        <v>199.09831195953879</v>
      </c>
      <c r="Q191" s="156">
        <f t="shared" si="47"/>
        <v>206.71218848735012</v>
      </c>
    </row>
    <row r="192" spans="1:17" ht="12" customHeight="1" x14ac:dyDescent="0.25">
      <c r="A192" s="158" t="s">
        <v>112</v>
      </c>
      <c r="B192" s="157">
        <f>B193</f>
        <v>7.4875741904392248</v>
      </c>
      <c r="C192" s="157">
        <f t="shared" ref="C192:Q192" si="48">C193</f>
        <v>9.4713114431858383</v>
      </c>
      <c r="D192" s="157">
        <f t="shared" si="48"/>
        <v>11.44298667204505</v>
      </c>
      <c r="E192" s="157">
        <f t="shared" si="48"/>
        <v>12.978036705571458</v>
      </c>
      <c r="F192" s="157">
        <f t="shared" si="48"/>
        <v>14.327363844550181</v>
      </c>
      <c r="G192" s="157">
        <f t="shared" si="48"/>
        <v>16.274217699075056</v>
      </c>
      <c r="H192" s="157">
        <f t="shared" si="48"/>
        <v>17.99604728433809</v>
      </c>
      <c r="I192" s="157">
        <f t="shared" si="48"/>
        <v>20.214485580094212</v>
      </c>
      <c r="J192" s="157">
        <f t="shared" si="48"/>
        <v>26.485752018994514</v>
      </c>
      <c r="K192" s="157">
        <f t="shared" si="48"/>
        <v>33.279663328595696</v>
      </c>
      <c r="L192" s="157">
        <f t="shared" si="48"/>
        <v>39.497576398726792</v>
      </c>
      <c r="M192" s="157">
        <f t="shared" si="48"/>
        <v>45.494080115594329</v>
      </c>
      <c r="N192" s="157">
        <f t="shared" si="48"/>
        <v>51.306145256168683</v>
      </c>
      <c r="O192" s="157">
        <f t="shared" si="48"/>
        <v>53.147325505567416</v>
      </c>
      <c r="P192" s="157">
        <f t="shared" si="48"/>
        <v>51.35737667124635</v>
      </c>
      <c r="Q192" s="157">
        <f t="shared" si="48"/>
        <v>54.354338225127549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7.4875741904392248</v>
      </c>
      <c r="C193" s="156">
        <f t="shared" si="49"/>
        <v>9.4713114431858383</v>
      </c>
      <c r="D193" s="156">
        <f t="shared" si="49"/>
        <v>11.44298667204505</v>
      </c>
      <c r="E193" s="156">
        <f t="shared" si="49"/>
        <v>12.978036705571458</v>
      </c>
      <c r="F193" s="156">
        <f t="shared" si="49"/>
        <v>14.327363844550181</v>
      </c>
      <c r="G193" s="156">
        <f t="shared" si="49"/>
        <v>16.274217699075056</v>
      </c>
      <c r="H193" s="156">
        <f t="shared" si="49"/>
        <v>17.99604728433809</v>
      </c>
      <c r="I193" s="156">
        <f t="shared" si="49"/>
        <v>20.214485580094212</v>
      </c>
      <c r="J193" s="156">
        <f t="shared" si="49"/>
        <v>26.485752018994514</v>
      </c>
      <c r="K193" s="156">
        <f t="shared" si="49"/>
        <v>33.279663328595696</v>
      </c>
      <c r="L193" s="156">
        <f t="shared" si="49"/>
        <v>39.497576398726792</v>
      </c>
      <c r="M193" s="156">
        <f t="shared" si="49"/>
        <v>45.494080115594329</v>
      </c>
      <c r="N193" s="156">
        <f t="shared" si="49"/>
        <v>51.306145256168683</v>
      </c>
      <c r="O193" s="156">
        <f t="shared" si="49"/>
        <v>53.147325505567416</v>
      </c>
      <c r="P193" s="156">
        <f t="shared" si="49"/>
        <v>51.35737667124635</v>
      </c>
      <c r="Q193" s="156">
        <f t="shared" si="49"/>
        <v>54.354338225127549</v>
      </c>
    </row>
    <row r="194" spans="1:17" ht="12" customHeight="1" x14ac:dyDescent="0.25">
      <c r="A194" s="158" t="s">
        <v>63</v>
      </c>
      <c r="B194" s="157">
        <f t="shared" si="49"/>
        <v>1862.8702440708344</v>
      </c>
      <c r="C194" s="157">
        <f t="shared" si="49"/>
        <v>1928.3286106599578</v>
      </c>
      <c r="D194" s="157">
        <f t="shared" si="49"/>
        <v>2097.0764914168435</v>
      </c>
      <c r="E194" s="157">
        <f t="shared" si="49"/>
        <v>2011.9138010995418</v>
      </c>
      <c r="F194" s="157">
        <f t="shared" si="49"/>
        <v>2108.2898924020078</v>
      </c>
      <c r="G194" s="157">
        <f t="shared" si="49"/>
        <v>2153.1804524268932</v>
      </c>
      <c r="H194" s="157">
        <f t="shared" si="49"/>
        <v>1988.7760969682163</v>
      </c>
      <c r="I194" s="157">
        <f t="shared" si="49"/>
        <v>1987.325979948791</v>
      </c>
      <c r="J194" s="157">
        <f t="shared" si="49"/>
        <v>1951.2510458161876</v>
      </c>
      <c r="K194" s="157">
        <f t="shared" si="49"/>
        <v>1923.9330210658004</v>
      </c>
      <c r="L194" s="157">
        <f t="shared" si="49"/>
        <v>1867.8465402181059</v>
      </c>
      <c r="M194" s="157">
        <f t="shared" si="49"/>
        <v>1839.5897852877279</v>
      </c>
      <c r="N194" s="157">
        <f t="shared" si="49"/>
        <v>2032.5871569777596</v>
      </c>
      <c r="O194" s="157">
        <f t="shared" si="49"/>
        <v>2095.1606156759799</v>
      </c>
      <c r="P194" s="157">
        <f t="shared" si="49"/>
        <v>2137.0194295637584</v>
      </c>
      <c r="Q194" s="157">
        <f t="shared" si="49"/>
        <v>2201.6405524187539</v>
      </c>
    </row>
    <row r="195" spans="1:17" ht="12" customHeight="1" x14ac:dyDescent="0.25">
      <c r="A195" s="167" t="s">
        <v>169</v>
      </c>
      <c r="B195" s="132">
        <f>IF(B119=0,0,B119/0.086*1000000/B$11)</f>
        <v>1686.9971105327254</v>
      </c>
      <c r="C195" s="132">
        <f t="shared" ref="C195:Q195" si="50">IF(C119=0,0,C119/0.086*1000000/C$11)</f>
        <v>1708.7325726744953</v>
      </c>
      <c r="D195" s="132">
        <f t="shared" si="50"/>
        <v>1697.6786884857595</v>
      </c>
      <c r="E195" s="132">
        <f t="shared" si="50"/>
        <v>1696.5374191306421</v>
      </c>
      <c r="F195" s="132">
        <f t="shared" si="50"/>
        <v>1707.4398815117211</v>
      </c>
      <c r="G195" s="132">
        <f t="shared" si="50"/>
        <v>1706.2590580692943</v>
      </c>
      <c r="H195" s="132">
        <f t="shared" si="50"/>
        <v>1713.6922369906272</v>
      </c>
      <c r="I195" s="132">
        <f t="shared" si="50"/>
        <v>1708.5766701160999</v>
      </c>
      <c r="J195" s="132">
        <f t="shared" si="50"/>
        <v>1725.4841119737591</v>
      </c>
      <c r="K195" s="132">
        <f t="shared" si="50"/>
        <v>1717.7012514665444</v>
      </c>
      <c r="L195" s="132">
        <f t="shared" si="50"/>
        <v>1749.2377653660369</v>
      </c>
      <c r="M195" s="132">
        <f t="shared" si="50"/>
        <v>1740.0709918793686</v>
      </c>
      <c r="N195" s="132">
        <f t="shared" si="50"/>
        <v>1755.438907519359</v>
      </c>
      <c r="O195" s="132">
        <f t="shared" si="50"/>
        <v>1775.1830610858208</v>
      </c>
      <c r="P195" s="132">
        <f t="shared" si="50"/>
        <v>1772.2685106701549</v>
      </c>
      <c r="Q195" s="132">
        <f t="shared" si="50"/>
        <v>1750.894263291679</v>
      </c>
    </row>
    <row r="196" spans="1:17" ht="12" customHeight="1" x14ac:dyDescent="0.25">
      <c r="A196" s="167" t="s">
        <v>168</v>
      </c>
      <c r="B196" s="132">
        <f>IF(B120=0,0,B120/0.086*1000000/B$12)</f>
        <v>1686.8922865492266</v>
      </c>
      <c r="C196" s="132">
        <f t="shared" ref="C196:Q198" si="51">IF(C120=0,0,C120/0.086*1000000/C$12)</f>
        <v>1768.1187517683845</v>
      </c>
      <c r="D196" s="132">
        <f t="shared" si="51"/>
        <v>1763.8201254855321</v>
      </c>
      <c r="E196" s="132">
        <f t="shared" si="51"/>
        <v>1771.0060142793941</v>
      </c>
      <c r="F196" s="132">
        <f t="shared" si="51"/>
        <v>1779.2162499662318</v>
      </c>
      <c r="G196" s="132">
        <f t="shared" si="51"/>
        <v>1765.7958489304774</v>
      </c>
      <c r="H196" s="132">
        <f t="shared" si="51"/>
        <v>1761.057073596344</v>
      </c>
      <c r="I196" s="132">
        <f t="shared" si="51"/>
        <v>1750.2709952965693</v>
      </c>
      <c r="J196" s="132">
        <f t="shared" si="51"/>
        <v>1765.9215939112498</v>
      </c>
      <c r="K196" s="132">
        <f t="shared" si="51"/>
        <v>1759.3801361273811</v>
      </c>
      <c r="L196" s="132">
        <f t="shared" si="51"/>
        <v>1790.4096830218159</v>
      </c>
      <c r="M196" s="132">
        <f t="shared" si="51"/>
        <v>1774.8325806783382</v>
      </c>
      <c r="N196" s="132">
        <f t="shared" si="51"/>
        <v>1786.8875559770174</v>
      </c>
      <c r="O196" s="132">
        <f t="shared" si="51"/>
        <v>1793.4962507201988</v>
      </c>
      <c r="P196" s="132">
        <f t="shared" si="51"/>
        <v>1785.6470258169782</v>
      </c>
      <c r="Q196" s="132">
        <f t="shared" si="51"/>
        <v>1759.1087711157911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1096.5481218463854</v>
      </c>
      <c r="C197" s="165">
        <f t="shared" si="51"/>
        <v>1169.9479958390164</v>
      </c>
      <c r="D197" s="165">
        <f t="shared" si="51"/>
        <v>1170.3649190606168</v>
      </c>
      <c r="E197" s="165">
        <f t="shared" si="51"/>
        <v>1177.2221753481174</v>
      </c>
      <c r="F197" s="165">
        <f t="shared" si="51"/>
        <v>1181.1827784200507</v>
      </c>
      <c r="G197" s="165">
        <f t="shared" si="51"/>
        <v>1169.6211777021347</v>
      </c>
      <c r="H197" s="165">
        <f t="shared" si="51"/>
        <v>1167.6732847336643</v>
      </c>
      <c r="I197" s="165">
        <f t="shared" si="51"/>
        <v>1160.2145151642087</v>
      </c>
      <c r="J197" s="165">
        <f t="shared" si="51"/>
        <v>1168.9132247697351</v>
      </c>
      <c r="K197" s="165">
        <f t="shared" si="51"/>
        <v>1164.7045649347222</v>
      </c>
      <c r="L197" s="165">
        <f t="shared" si="51"/>
        <v>1183.004134491124</v>
      </c>
      <c r="M197" s="165">
        <f t="shared" si="51"/>
        <v>1173.1489673076737</v>
      </c>
      <c r="N197" s="165">
        <f t="shared" si="51"/>
        <v>1180.1445753691346</v>
      </c>
      <c r="O197" s="165">
        <f t="shared" si="51"/>
        <v>1183.7359866748952</v>
      </c>
      <c r="P197" s="165">
        <f t="shared" si="51"/>
        <v>1178.1988350593158</v>
      </c>
      <c r="Q197" s="165">
        <f t="shared" si="51"/>
        <v>1159.3265359201655</v>
      </c>
    </row>
    <row r="198" spans="1:17" ht="12" customHeight="1" x14ac:dyDescent="0.25">
      <c r="A198" s="147" t="s">
        <v>59</v>
      </c>
      <c r="B198" s="164">
        <f t="shared" si="52"/>
        <v>590.34416470284123</v>
      </c>
      <c r="C198" s="164">
        <f t="shared" si="51"/>
        <v>598.1707559293684</v>
      </c>
      <c r="D198" s="164">
        <f t="shared" si="51"/>
        <v>593.45520642491556</v>
      </c>
      <c r="E198" s="164">
        <f t="shared" si="51"/>
        <v>593.78383893127682</v>
      </c>
      <c r="F198" s="164">
        <f t="shared" si="51"/>
        <v>598.03347154618109</v>
      </c>
      <c r="G198" s="164">
        <f t="shared" si="51"/>
        <v>596.1746712283425</v>
      </c>
      <c r="H198" s="164">
        <f t="shared" si="51"/>
        <v>593.38378886267992</v>
      </c>
      <c r="I198" s="164">
        <f t="shared" si="51"/>
        <v>590.05648013236055</v>
      </c>
      <c r="J198" s="164">
        <f t="shared" si="51"/>
        <v>597.00836914151466</v>
      </c>
      <c r="K198" s="164">
        <f t="shared" si="51"/>
        <v>594.67557119265871</v>
      </c>
      <c r="L198" s="164">
        <f t="shared" si="51"/>
        <v>607.40554853069204</v>
      </c>
      <c r="M198" s="164">
        <f t="shared" si="51"/>
        <v>601.68361337066449</v>
      </c>
      <c r="N198" s="164">
        <f t="shared" si="51"/>
        <v>606.74298060788294</v>
      </c>
      <c r="O198" s="164">
        <f t="shared" si="51"/>
        <v>609.76026404530376</v>
      </c>
      <c r="P198" s="164">
        <f t="shared" si="51"/>
        <v>607.44819075766236</v>
      </c>
      <c r="Q198" s="164">
        <f t="shared" si="51"/>
        <v>599.78223519562596</v>
      </c>
    </row>
    <row r="199" spans="1:17" ht="12" customHeight="1" x14ac:dyDescent="0.25">
      <c r="A199" s="163" t="s">
        <v>142</v>
      </c>
      <c r="B199" s="162">
        <f>IF(B123=0,0,B123/0.086*1000000/B$13)</f>
        <v>1962.6660918151581</v>
      </c>
      <c r="C199" s="162">
        <f t="shared" ref="C199:Q199" si="53">IF(C123=0,0,C123/0.086*1000000/C$13)</f>
        <v>2054.9140047840342</v>
      </c>
      <c r="D199" s="162">
        <f t="shared" si="53"/>
        <v>2331.4034458848796</v>
      </c>
      <c r="E199" s="162">
        <f t="shared" si="53"/>
        <v>2200.0513756502796</v>
      </c>
      <c r="F199" s="162">
        <f t="shared" si="53"/>
        <v>2351.705212023995</v>
      </c>
      <c r="G199" s="162">
        <f t="shared" si="53"/>
        <v>2429.0916683073733</v>
      </c>
      <c r="H199" s="162">
        <f t="shared" si="53"/>
        <v>2161.4744056412687</v>
      </c>
      <c r="I199" s="162">
        <f t="shared" si="53"/>
        <v>2165.8077442213425</v>
      </c>
      <c r="J199" s="162">
        <f t="shared" si="53"/>
        <v>2098.3974676073422</v>
      </c>
      <c r="K199" s="162">
        <f t="shared" si="53"/>
        <v>2061.7428389703477</v>
      </c>
      <c r="L199" s="162">
        <f t="shared" si="53"/>
        <v>1947.8346085711439</v>
      </c>
      <c r="M199" s="162">
        <f t="shared" si="53"/>
        <v>1908.0112208894677</v>
      </c>
      <c r="N199" s="162">
        <f t="shared" si="53"/>
        <v>2229.8226093049211</v>
      </c>
      <c r="O199" s="162">
        <f t="shared" si="53"/>
        <v>2329.5721544431353</v>
      </c>
      <c r="P199" s="162">
        <f t="shared" si="53"/>
        <v>2410.4747268404999</v>
      </c>
      <c r="Q199" s="162">
        <f t="shared" si="53"/>
        <v>2547.5302050569844</v>
      </c>
    </row>
    <row r="200" spans="1:17" ht="12" customHeight="1" x14ac:dyDescent="0.25">
      <c r="A200" s="161" t="s">
        <v>141</v>
      </c>
      <c r="B200" s="160">
        <f>IF(B124=0,0,B124/0.086*1000000/B$14)</f>
        <v>1866.0771243829254</v>
      </c>
      <c r="C200" s="160">
        <f t="shared" ref="C200:Q202" si="54">IF(C124=0,0,C124/0.086*1000000/C$14)</f>
        <v>1972.1672204417919</v>
      </c>
      <c r="D200" s="160">
        <f t="shared" si="54"/>
        <v>2159.4971621061059</v>
      </c>
      <c r="E200" s="160">
        <f t="shared" si="54"/>
        <v>2075.9218687022153</v>
      </c>
      <c r="F200" s="160">
        <f t="shared" si="54"/>
        <v>2173.6980180373007</v>
      </c>
      <c r="G200" s="160">
        <f t="shared" si="54"/>
        <v>2212.5646068451238</v>
      </c>
      <c r="H200" s="160">
        <f t="shared" si="54"/>
        <v>2026.163407165119</v>
      </c>
      <c r="I200" s="160">
        <f t="shared" si="54"/>
        <v>2022.0184838024697</v>
      </c>
      <c r="J200" s="160">
        <f t="shared" si="54"/>
        <v>1977.9991758044241</v>
      </c>
      <c r="K200" s="160">
        <f t="shared" si="54"/>
        <v>1954.9981928112225</v>
      </c>
      <c r="L200" s="160">
        <f t="shared" si="54"/>
        <v>1890.3064940843149</v>
      </c>
      <c r="M200" s="160">
        <f t="shared" si="54"/>
        <v>1857.7139489176895</v>
      </c>
      <c r="N200" s="160">
        <f t="shared" si="54"/>
        <v>2072.3723667829331</v>
      </c>
      <c r="O200" s="160">
        <f t="shared" si="54"/>
        <v>2139.6143342257556</v>
      </c>
      <c r="P200" s="160">
        <f t="shared" si="54"/>
        <v>2185.987113802476</v>
      </c>
      <c r="Q200" s="160">
        <f t="shared" si="54"/>
        <v>2261.6503661313423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1275.7329596800842</v>
      </c>
      <c r="C201" s="156">
        <f t="shared" si="54"/>
        <v>1373.9964645124242</v>
      </c>
      <c r="D201" s="156">
        <f t="shared" si="54"/>
        <v>1566.0419556811896</v>
      </c>
      <c r="E201" s="156">
        <f t="shared" si="54"/>
        <v>1482.1380297709395</v>
      </c>
      <c r="F201" s="156">
        <f t="shared" si="54"/>
        <v>1575.6645464911198</v>
      </c>
      <c r="G201" s="156">
        <f t="shared" si="54"/>
        <v>1616.3899356167806</v>
      </c>
      <c r="H201" s="156">
        <f t="shared" si="54"/>
        <v>1432.7796183024393</v>
      </c>
      <c r="I201" s="156">
        <f t="shared" si="54"/>
        <v>1431.9620036701094</v>
      </c>
      <c r="J201" s="156">
        <f t="shared" si="54"/>
        <v>1380.9908066629096</v>
      </c>
      <c r="K201" s="156">
        <f t="shared" si="54"/>
        <v>1360.3226216185635</v>
      </c>
      <c r="L201" s="156">
        <f t="shared" si="54"/>
        <v>1282.9009455536227</v>
      </c>
      <c r="M201" s="156">
        <f t="shared" si="54"/>
        <v>1256.0303355470253</v>
      </c>
      <c r="N201" s="156">
        <f t="shared" si="54"/>
        <v>1465.6293861750501</v>
      </c>
      <c r="O201" s="156">
        <f t="shared" si="54"/>
        <v>1529.854070180452</v>
      </c>
      <c r="P201" s="156">
        <f t="shared" si="54"/>
        <v>1578.5389230448138</v>
      </c>
      <c r="Q201" s="156">
        <f t="shared" si="54"/>
        <v>1661.8681309357166</v>
      </c>
    </row>
    <row r="202" spans="1:17" ht="12" customHeight="1" x14ac:dyDescent="0.25">
      <c r="A202" s="148" t="s">
        <v>59</v>
      </c>
      <c r="B202" s="156">
        <f t="shared" si="55"/>
        <v>590.34416470284111</v>
      </c>
      <c r="C202" s="156">
        <f t="shared" si="54"/>
        <v>598.17075592936794</v>
      </c>
      <c r="D202" s="156">
        <f t="shared" si="54"/>
        <v>593.45520642491613</v>
      </c>
      <c r="E202" s="156">
        <f t="shared" si="54"/>
        <v>593.78383893127545</v>
      </c>
      <c r="F202" s="156">
        <f t="shared" si="54"/>
        <v>598.03347154618098</v>
      </c>
      <c r="G202" s="156">
        <f t="shared" si="54"/>
        <v>596.17467122834262</v>
      </c>
      <c r="H202" s="156">
        <f t="shared" si="54"/>
        <v>593.38378886267969</v>
      </c>
      <c r="I202" s="156">
        <f t="shared" si="54"/>
        <v>590.05648013236055</v>
      </c>
      <c r="J202" s="156">
        <f t="shared" si="54"/>
        <v>597.00836914151455</v>
      </c>
      <c r="K202" s="156">
        <f t="shared" si="54"/>
        <v>594.67557119265905</v>
      </c>
      <c r="L202" s="156">
        <f t="shared" si="54"/>
        <v>607.40554853069193</v>
      </c>
      <c r="M202" s="156">
        <f t="shared" si="54"/>
        <v>601.68361337066403</v>
      </c>
      <c r="N202" s="156">
        <f t="shared" si="54"/>
        <v>606.7429806078826</v>
      </c>
      <c r="O202" s="156">
        <f t="shared" si="54"/>
        <v>609.76026404530364</v>
      </c>
      <c r="P202" s="156">
        <f t="shared" si="54"/>
        <v>607.44819075766236</v>
      </c>
      <c r="Q202" s="156">
        <f t="shared" si="54"/>
        <v>599.78223519562596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706.58575068696859</v>
      </c>
      <c r="C203" s="157">
        <f t="shared" si="56"/>
        <v>716.05268243595128</v>
      </c>
      <c r="D203" s="157">
        <f t="shared" si="56"/>
        <v>750.62200111843083</v>
      </c>
      <c r="E203" s="157">
        <f t="shared" si="56"/>
        <v>810.03845708831727</v>
      </c>
      <c r="F203" s="157">
        <f t="shared" si="56"/>
        <v>823.40030027592934</v>
      </c>
      <c r="G203" s="157">
        <f t="shared" si="56"/>
        <v>856.59076908863631</v>
      </c>
      <c r="H203" s="157">
        <f t="shared" si="56"/>
        <v>814.91015492449958</v>
      </c>
      <c r="I203" s="157">
        <f t="shared" si="56"/>
        <v>808.51206137256997</v>
      </c>
      <c r="J203" s="157">
        <f t="shared" si="56"/>
        <v>720.05376728450426</v>
      </c>
      <c r="K203" s="157">
        <f t="shared" si="56"/>
        <v>737.73364100058893</v>
      </c>
      <c r="L203" s="157">
        <f t="shared" si="56"/>
        <v>715.70586302580864</v>
      </c>
      <c r="M203" s="157">
        <f t="shared" si="56"/>
        <v>714.55167196067794</v>
      </c>
      <c r="N203" s="157">
        <f t="shared" si="56"/>
        <v>768.70877574558176</v>
      </c>
      <c r="O203" s="157">
        <f t="shared" si="56"/>
        <v>795.2289925177347</v>
      </c>
      <c r="P203" s="157">
        <f t="shared" si="56"/>
        <v>821.49970141265521</v>
      </c>
      <c r="Q203" s="157">
        <f t="shared" si="56"/>
        <v>900.00180340015584</v>
      </c>
    </row>
    <row r="204" spans="1:17" ht="12" customHeight="1" x14ac:dyDescent="0.25">
      <c r="A204" s="23" t="s">
        <v>57</v>
      </c>
      <c r="B204" s="156">
        <f>IF(B128=0,0,B128/0.086*1000000/B$16)</f>
        <v>614.02520423682176</v>
      </c>
      <c r="C204" s="156">
        <f t="shared" ref="C204:Q204" si="57">IF(C128=0,0,C128/0.086*1000000/C$16)</f>
        <v>615.11722526374058</v>
      </c>
      <c r="D204" s="156">
        <f t="shared" si="57"/>
        <v>611.12864940878046</v>
      </c>
      <c r="E204" s="156">
        <f t="shared" si="57"/>
        <v>647.77187804898733</v>
      </c>
      <c r="F204" s="156">
        <f t="shared" si="57"/>
        <v>643.55254083518673</v>
      </c>
      <c r="G204" s="156">
        <f t="shared" si="57"/>
        <v>638.74225284496811</v>
      </c>
      <c r="H204" s="156">
        <f t="shared" si="57"/>
        <v>639.13264875280026</v>
      </c>
      <c r="I204" s="156">
        <f t="shared" si="57"/>
        <v>637.73715234631663</v>
      </c>
      <c r="J204" s="156">
        <f t="shared" si="57"/>
        <v>632.37476102643018</v>
      </c>
      <c r="K204" s="156">
        <f t="shared" si="57"/>
        <v>643.92338270917298</v>
      </c>
      <c r="L204" s="156">
        <f t="shared" si="57"/>
        <v>652.42059561748044</v>
      </c>
      <c r="M204" s="156">
        <f t="shared" si="57"/>
        <v>648.69707022876355</v>
      </c>
      <c r="N204" s="156">
        <f t="shared" si="57"/>
        <v>647.47145374997444</v>
      </c>
      <c r="O204" s="156">
        <f t="shared" si="57"/>
        <v>645.03514926929347</v>
      </c>
      <c r="P204" s="156">
        <f t="shared" si="57"/>
        <v>636.05527670225558</v>
      </c>
      <c r="Q204" s="156">
        <f t="shared" si="57"/>
        <v>650.43904407454465</v>
      </c>
    </row>
    <row r="205" spans="1:17" ht="12" customHeight="1" x14ac:dyDescent="0.25">
      <c r="A205" s="29" t="s">
        <v>140</v>
      </c>
      <c r="B205" s="57">
        <f>IF(B129=0,0,B129/0.086*1000000/B$17)</f>
        <v>717.54803125986075</v>
      </c>
      <c r="C205" s="57">
        <f t="shared" ref="C205:Q205" si="58">IF(C129=0,0,C129/0.086*1000000/C$17)</f>
        <v>728.08925160409296</v>
      </c>
      <c r="D205" s="57">
        <f t="shared" si="58"/>
        <v>779.52811060804049</v>
      </c>
      <c r="E205" s="57">
        <f t="shared" si="58"/>
        <v>824.81418678140449</v>
      </c>
      <c r="F205" s="57">
        <f t="shared" si="58"/>
        <v>843.05371064617543</v>
      </c>
      <c r="G205" s="57">
        <f t="shared" si="58"/>
        <v>876.17440732177431</v>
      </c>
      <c r="H205" s="57">
        <f t="shared" si="58"/>
        <v>828.21166854155695</v>
      </c>
      <c r="I205" s="57">
        <f t="shared" si="58"/>
        <v>827.32859623396416</v>
      </c>
      <c r="J205" s="57">
        <f t="shared" si="58"/>
        <v>744.96230897662508</v>
      </c>
      <c r="K205" s="57">
        <f t="shared" si="58"/>
        <v>750.86831530821905</v>
      </c>
      <c r="L205" s="57">
        <f t="shared" si="58"/>
        <v>719.41600054210051</v>
      </c>
      <c r="M205" s="57">
        <f t="shared" si="58"/>
        <v>728.77564649113401</v>
      </c>
      <c r="N205" s="57">
        <f t="shared" si="58"/>
        <v>792.10875033569164</v>
      </c>
      <c r="O205" s="57">
        <f t="shared" si="58"/>
        <v>821.35050656625265</v>
      </c>
      <c r="P205" s="57">
        <f t="shared" si="58"/>
        <v>863.32204644551587</v>
      </c>
      <c r="Q205" s="57">
        <f t="shared" si="58"/>
        <v>947.95833303300901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4525.7209819772515</v>
      </c>
      <c r="C207" s="168">
        <f t="shared" ref="C207:Q207" si="59">SUM(C208,C211,C213,C222)</f>
        <v>4482.2638348091814</v>
      </c>
      <c r="D207" s="168">
        <f t="shared" si="59"/>
        <v>4271.0816985365846</v>
      </c>
      <c r="E207" s="168">
        <f t="shared" si="59"/>
        <v>4459.9884452490305</v>
      </c>
      <c r="F207" s="168">
        <f t="shared" si="59"/>
        <v>4420.7301462599007</v>
      </c>
      <c r="G207" s="168">
        <f t="shared" si="59"/>
        <v>4325.0563841469238</v>
      </c>
      <c r="H207" s="168">
        <f t="shared" si="59"/>
        <v>3803.6019993996319</v>
      </c>
      <c r="I207" s="168">
        <f t="shared" si="59"/>
        <v>3516.0829269224228</v>
      </c>
      <c r="J207" s="168">
        <f t="shared" si="59"/>
        <v>3695.9672729234276</v>
      </c>
      <c r="K207" s="168">
        <f t="shared" si="59"/>
        <v>3556.1217153158059</v>
      </c>
      <c r="L207" s="168">
        <f t="shared" si="59"/>
        <v>3896.0897821823655</v>
      </c>
      <c r="M207" s="168">
        <f t="shared" si="59"/>
        <v>3207.4027389130388</v>
      </c>
      <c r="N207" s="168">
        <f t="shared" si="59"/>
        <v>3275.7908159968274</v>
      </c>
      <c r="O207" s="168">
        <f t="shared" si="59"/>
        <v>3545.1944053820507</v>
      </c>
      <c r="P207" s="168">
        <f t="shared" si="59"/>
        <v>2911.2173960377781</v>
      </c>
      <c r="Q207" s="168">
        <f t="shared" si="59"/>
        <v>3230.5487495355992</v>
      </c>
    </row>
    <row r="208" spans="1:17" ht="12" customHeight="1" x14ac:dyDescent="0.25">
      <c r="A208" s="158" t="s">
        <v>65</v>
      </c>
      <c r="B208" s="157">
        <f>SUM(B209:B210)</f>
        <v>4226.6983927249812</v>
      </c>
      <c r="C208" s="157">
        <f t="shared" ref="C208:Q208" si="60">SUM(C209:C210)</f>
        <v>4179.7775456042309</v>
      </c>
      <c r="D208" s="157">
        <f t="shared" si="60"/>
        <v>3950.7549764815512</v>
      </c>
      <c r="E208" s="157">
        <f t="shared" si="60"/>
        <v>4166.282523836263</v>
      </c>
      <c r="F208" s="157">
        <f t="shared" si="60"/>
        <v>4119.9246244439855</v>
      </c>
      <c r="G208" s="157">
        <f t="shared" si="60"/>
        <v>4030.5613794782398</v>
      </c>
      <c r="H208" s="157">
        <f t="shared" si="60"/>
        <v>3513.9557237345748</v>
      </c>
      <c r="I208" s="157">
        <f t="shared" si="60"/>
        <v>3219.0508204517673</v>
      </c>
      <c r="J208" s="157">
        <f t="shared" si="60"/>
        <v>3358.5483179811263</v>
      </c>
      <c r="K208" s="157">
        <f t="shared" si="60"/>
        <v>3250.9933349054131</v>
      </c>
      <c r="L208" s="157">
        <f t="shared" si="60"/>
        <v>3606.2363519016194</v>
      </c>
      <c r="M208" s="157">
        <f t="shared" si="60"/>
        <v>2881.1033513262105</v>
      </c>
      <c r="N208" s="157">
        <f t="shared" si="60"/>
        <v>2951.0941385350216</v>
      </c>
      <c r="O208" s="157">
        <f t="shared" si="60"/>
        <v>3223.4059221285993</v>
      </c>
      <c r="P208" s="157">
        <f t="shared" si="60"/>
        <v>2579.6930751677551</v>
      </c>
      <c r="Q208" s="157">
        <f t="shared" si="60"/>
        <v>2907.7498976346883</v>
      </c>
    </row>
    <row r="209" spans="1:17" ht="12" customHeight="1" x14ac:dyDescent="0.25">
      <c r="A209" s="23" t="s">
        <v>84</v>
      </c>
      <c r="B209" s="156">
        <f>IF(B152=0,0,B152*1000000/B$7)</f>
        <v>4226.6983927249812</v>
      </c>
      <c r="C209" s="156">
        <f t="shared" ref="C209:Q210" si="61">IF(C152=0,0,C152*1000000/C$7)</f>
        <v>4179.7775456042309</v>
      </c>
      <c r="D209" s="156">
        <f t="shared" si="61"/>
        <v>3950.7549764815512</v>
      </c>
      <c r="E209" s="156">
        <f t="shared" si="61"/>
        <v>4166.282523836263</v>
      </c>
      <c r="F209" s="156">
        <f t="shared" si="61"/>
        <v>4119.9246244439855</v>
      </c>
      <c r="G209" s="156">
        <f t="shared" si="61"/>
        <v>4030.5613794782398</v>
      </c>
      <c r="H209" s="156">
        <f t="shared" si="61"/>
        <v>3513.9557237345748</v>
      </c>
      <c r="I209" s="156">
        <f t="shared" si="61"/>
        <v>3219.0508204517673</v>
      </c>
      <c r="J209" s="156">
        <f t="shared" si="61"/>
        <v>3358.5483179811263</v>
      </c>
      <c r="K209" s="156">
        <f t="shared" si="61"/>
        <v>3250.9933349054131</v>
      </c>
      <c r="L209" s="156">
        <f t="shared" si="61"/>
        <v>3606.2363519016194</v>
      </c>
      <c r="M209" s="156">
        <f t="shared" si="61"/>
        <v>2881.1033513262105</v>
      </c>
      <c r="N209" s="156">
        <f t="shared" si="61"/>
        <v>2951.0941385350216</v>
      </c>
      <c r="O209" s="156">
        <f t="shared" si="61"/>
        <v>3223.4059221285993</v>
      </c>
      <c r="P209" s="156">
        <f t="shared" si="61"/>
        <v>2579.6930751677551</v>
      </c>
      <c r="Q209" s="156">
        <f t="shared" si="61"/>
        <v>2907.7498976346883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263.62879387061326</v>
      </c>
      <c r="C213" s="157">
        <f t="shared" si="63"/>
        <v>267.59838380628537</v>
      </c>
      <c r="D213" s="157">
        <f t="shared" si="63"/>
        <v>266.05095286833557</v>
      </c>
      <c r="E213" s="157">
        <f t="shared" si="63"/>
        <v>266.55347127133103</v>
      </c>
      <c r="F213" s="157">
        <f t="shared" si="63"/>
        <v>269.06350395730487</v>
      </c>
      <c r="G213" s="157">
        <f t="shared" si="63"/>
        <v>268.1281180364137</v>
      </c>
      <c r="H213" s="157">
        <f t="shared" si="63"/>
        <v>267.39849489601909</v>
      </c>
      <c r="I213" s="157">
        <f t="shared" si="63"/>
        <v>265.97742831674378</v>
      </c>
      <c r="J213" s="157">
        <f t="shared" si="63"/>
        <v>269.16607392938278</v>
      </c>
      <c r="K213" s="157">
        <f t="shared" si="63"/>
        <v>266.70705681404678</v>
      </c>
      <c r="L213" s="157">
        <f t="shared" si="63"/>
        <v>272.30804630278442</v>
      </c>
      <c r="M213" s="157">
        <f t="shared" si="63"/>
        <v>270.95894901467017</v>
      </c>
      <c r="N213" s="157">
        <f t="shared" si="63"/>
        <v>274.46162082736504</v>
      </c>
      <c r="O213" s="157">
        <f t="shared" si="63"/>
        <v>276.07572883546106</v>
      </c>
      <c r="P213" s="157">
        <f t="shared" si="63"/>
        <v>275.66884317572249</v>
      </c>
      <c r="Q213" s="157">
        <f t="shared" si="63"/>
        <v>272.84053392067216</v>
      </c>
    </row>
    <row r="214" spans="1:17" ht="12" customHeight="1" x14ac:dyDescent="0.25">
      <c r="A214" s="167" t="s">
        <v>169</v>
      </c>
      <c r="B214" s="132">
        <f>IF(B157=0,0,B157*1000000/B$11)</f>
        <v>729.7373803742455</v>
      </c>
      <c r="C214" s="132">
        <f t="shared" ref="C214:Q214" si="64">IF(C157=0,0,C157*1000000/C$11)</f>
        <v>733.95993628275278</v>
      </c>
      <c r="D214" s="132">
        <f t="shared" si="64"/>
        <v>722.67730549353485</v>
      </c>
      <c r="E214" s="132">
        <f t="shared" si="64"/>
        <v>717.60997514536746</v>
      </c>
      <c r="F214" s="132">
        <f t="shared" si="64"/>
        <v>717.37869309096084</v>
      </c>
      <c r="G214" s="132">
        <f t="shared" si="64"/>
        <v>707.89164900318167</v>
      </c>
      <c r="H214" s="132">
        <f t="shared" si="64"/>
        <v>699.64717633998157</v>
      </c>
      <c r="I214" s="132">
        <f t="shared" si="64"/>
        <v>690.47011833964916</v>
      </c>
      <c r="J214" s="132">
        <f t="shared" si="64"/>
        <v>693.18768908196887</v>
      </c>
      <c r="K214" s="132">
        <f t="shared" si="64"/>
        <v>684.77901481999879</v>
      </c>
      <c r="L214" s="132">
        <f t="shared" si="64"/>
        <v>694.08119324957636</v>
      </c>
      <c r="M214" s="132">
        <f t="shared" si="64"/>
        <v>686.21391419678969</v>
      </c>
      <c r="N214" s="132">
        <f t="shared" si="64"/>
        <v>689.70568116349546</v>
      </c>
      <c r="O214" s="132">
        <f t="shared" si="64"/>
        <v>690.62739241478482</v>
      </c>
      <c r="P214" s="132">
        <f t="shared" si="64"/>
        <v>685.34999307472367</v>
      </c>
      <c r="Q214" s="132">
        <f t="shared" si="64"/>
        <v>673.94327667089192</v>
      </c>
    </row>
    <row r="215" spans="1:17" ht="12" customHeight="1" x14ac:dyDescent="0.25">
      <c r="A215" s="167" t="s">
        <v>168</v>
      </c>
      <c r="B215" s="132">
        <f>IF(B158=0,0,B158*1000000/B$12)</f>
        <v>474.32929724330887</v>
      </c>
      <c r="C215" s="132">
        <f t="shared" ref="C215:Q217" si="65">IF(C158=0,0,C158*1000000/C$12)</f>
        <v>477.07395858382483</v>
      </c>
      <c r="D215" s="132">
        <f t="shared" si="65"/>
        <v>469.74024857082657</v>
      </c>
      <c r="E215" s="132">
        <f t="shared" si="65"/>
        <v>466.44648384451438</v>
      </c>
      <c r="F215" s="132">
        <f t="shared" si="65"/>
        <v>466.29615050911463</v>
      </c>
      <c r="G215" s="132">
        <f t="shared" si="65"/>
        <v>460.12957185208234</v>
      </c>
      <c r="H215" s="132">
        <f t="shared" si="65"/>
        <v>454.77066462098963</v>
      </c>
      <c r="I215" s="132">
        <f t="shared" si="65"/>
        <v>448.80557692077548</v>
      </c>
      <c r="J215" s="132">
        <f t="shared" si="65"/>
        <v>450.57199790329486</v>
      </c>
      <c r="K215" s="132">
        <f t="shared" si="65"/>
        <v>445.10635963300183</v>
      </c>
      <c r="L215" s="132">
        <f t="shared" si="65"/>
        <v>451.15277561222143</v>
      </c>
      <c r="M215" s="132">
        <f t="shared" si="65"/>
        <v>446.0390442279089</v>
      </c>
      <c r="N215" s="132">
        <f t="shared" si="65"/>
        <v>448.30869275626895</v>
      </c>
      <c r="O215" s="132">
        <f t="shared" si="65"/>
        <v>448.90780506960624</v>
      </c>
      <c r="P215" s="132">
        <f t="shared" si="65"/>
        <v>445.4774954985665</v>
      </c>
      <c r="Q215" s="132">
        <f t="shared" si="65"/>
        <v>438.06312983607563</v>
      </c>
    </row>
    <row r="216" spans="1:17" ht="12" customHeight="1" x14ac:dyDescent="0.25">
      <c r="A216" s="166" t="s">
        <v>57</v>
      </c>
      <c r="B216" s="165">
        <f>IF(B159=0,0,B159*1000000/B$12)</f>
        <v>474.32929724330887</v>
      </c>
      <c r="C216" s="165">
        <f t="shared" si="65"/>
        <v>477.07395858382483</v>
      </c>
      <c r="D216" s="165">
        <f t="shared" si="65"/>
        <v>469.74024857082657</v>
      </c>
      <c r="E216" s="165">
        <f t="shared" si="65"/>
        <v>466.44648384451438</v>
      </c>
      <c r="F216" s="165">
        <f t="shared" si="65"/>
        <v>466.29615050911463</v>
      </c>
      <c r="G216" s="165">
        <f t="shared" si="65"/>
        <v>460.12957185208234</v>
      </c>
      <c r="H216" s="165">
        <f t="shared" si="65"/>
        <v>454.77066462098963</v>
      </c>
      <c r="I216" s="165">
        <f t="shared" si="65"/>
        <v>448.80557692077548</v>
      </c>
      <c r="J216" s="165">
        <f t="shared" si="65"/>
        <v>450.57199790329486</v>
      </c>
      <c r="K216" s="165">
        <f t="shared" si="65"/>
        <v>445.10635963300183</v>
      </c>
      <c r="L216" s="165">
        <f t="shared" si="65"/>
        <v>451.15277561222143</v>
      </c>
      <c r="M216" s="165">
        <f t="shared" si="65"/>
        <v>446.0390442279089</v>
      </c>
      <c r="N216" s="165">
        <f t="shared" si="65"/>
        <v>448.30869275626895</v>
      </c>
      <c r="O216" s="165">
        <f t="shared" si="65"/>
        <v>448.90780506960624</v>
      </c>
      <c r="P216" s="165">
        <f t="shared" si="65"/>
        <v>445.4774954985665</v>
      </c>
      <c r="Q216" s="165">
        <f t="shared" si="65"/>
        <v>438.06312983607563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35.393795381656567</v>
      </c>
      <c r="C222" s="157">
        <f t="shared" ref="C222:Q222" si="68">IF(C165=0,0,C165*1000000/C$5)</f>
        <v>34.887905398664628</v>
      </c>
      <c r="D222" s="157">
        <f t="shared" si="68"/>
        <v>54.275769186698334</v>
      </c>
      <c r="E222" s="157">
        <f t="shared" si="68"/>
        <v>27.152450141437232</v>
      </c>
      <c r="F222" s="157">
        <f t="shared" si="68"/>
        <v>31.742017858610843</v>
      </c>
      <c r="G222" s="157">
        <f t="shared" si="68"/>
        <v>26.366886632270841</v>
      </c>
      <c r="H222" s="157">
        <f t="shared" si="68"/>
        <v>22.247780769037824</v>
      </c>
      <c r="I222" s="157">
        <f t="shared" si="68"/>
        <v>31.054678153911553</v>
      </c>
      <c r="J222" s="157">
        <f t="shared" si="68"/>
        <v>68.252881012918209</v>
      </c>
      <c r="K222" s="157">
        <f t="shared" si="68"/>
        <v>38.421323596346106</v>
      </c>
      <c r="L222" s="157">
        <f t="shared" si="68"/>
        <v>17.545383977961588</v>
      </c>
      <c r="M222" s="157">
        <f t="shared" si="68"/>
        <v>55.340438572158448</v>
      </c>
      <c r="N222" s="157">
        <f t="shared" si="68"/>
        <v>50.235056634440909</v>
      </c>
      <c r="O222" s="157">
        <f t="shared" si="68"/>
        <v>45.712754417990027</v>
      </c>
      <c r="P222" s="157">
        <f t="shared" si="68"/>
        <v>55.855477694300724</v>
      </c>
      <c r="Q222" s="157">
        <f t="shared" si="68"/>
        <v>49.958317980238967</v>
      </c>
    </row>
    <row r="223" spans="1:17" ht="12" customHeight="1" x14ac:dyDescent="0.25">
      <c r="A223" s="23" t="s">
        <v>57</v>
      </c>
      <c r="B223" s="156">
        <f>IF(B166=0,0,B166*1000000/B$16)</f>
        <v>334.24301928967611</v>
      </c>
      <c r="C223" s="156">
        <f t="shared" ref="C223:Q223" si="69">IF(C166=0,0,C166*1000000/C$16)</f>
        <v>327.44857048548505</v>
      </c>
      <c r="D223" s="156">
        <f t="shared" si="69"/>
        <v>316.19648747614491</v>
      </c>
      <c r="E223" s="156">
        <f t="shared" si="69"/>
        <v>325.33976735043399</v>
      </c>
      <c r="F223" s="156">
        <f t="shared" si="69"/>
        <v>322.2122560744582</v>
      </c>
      <c r="G223" s="156">
        <f t="shared" si="69"/>
        <v>319.67230120460641</v>
      </c>
      <c r="H223" s="156">
        <f t="shared" si="69"/>
        <v>316.24886470742865</v>
      </c>
      <c r="I223" s="156">
        <f t="shared" si="69"/>
        <v>312.90039925183305</v>
      </c>
      <c r="J223" s="156">
        <f t="shared" si="69"/>
        <v>308.50559654448227</v>
      </c>
      <c r="K223" s="156">
        <f t="shared" si="69"/>
        <v>312.83347924283373</v>
      </c>
      <c r="L223" s="156">
        <f t="shared" si="69"/>
        <v>316.82386407508727</v>
      </c>
      <c r="M223" s="156">
        <f t="shared" si="69"/>
        <v>311.557330273959</v>
      </c>
      <c r="N223" s="156">
        <f t="shared" si="69"/>
        <v>310.50729382017528</v>
      </c>
      <c r="O223" s="156">
        <f t="shared" si="69"/>
        <v>308.55258287347692</v>
      </c>
      <c r="P223" s="156">
        <f t="shared" si="69"/>
        <v>303.5242040606862</v>
      </c>
      <c r="Q223" s="156">
        <f t="shared" si="69"/>
        <v>309.9382577687424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189.36175370047428</v>
      </c>
      <c r="C226" s="184">
        <f>C169/RES_summary!C$19</f>
        <v>188.3019936774966</v>
      </c>
      <c r="D226" s="184">
        <f>D169/RES_summary!D$19</f>
        <v>184.2126530475945</v>
      </c>
      <c r="E226" s="184">
        <f>E169/RES_summary!E$19</f>
        <v>190.25194773204353</v>
      </c>
      <c r="F226" s="184">
        <f>F169/RES_summary!F$19</f>
        <v>189.82757375596296</v>
      </c>
      <c r="G226" s="184">
        <f>G169/RES_summary!G$19</f>
        <v>186.4093485600776</v>
      </c>
      <c r="H226" s="184">
        <f>H169/RES_summary!H$19</f>
        <v>162.992367972003</v>
      </c>
      <c r="I226" s="184">
        <f>I169/RES_summary!I$19</f>
        <v>151.75560111932654</v>
      </c>
      <c r="J226" s="184">
        <f>J169/RES_summary!J$19</f>
        <v>153.83585028284548</v>
      </c>
      <c r="K226" s="184">
        <f>K169/RES_summary!K$19</f>
        <v>148.97821772230583</v>
      </c>
      <c r="L226" s="184">
        <f>L169/RES_summary!L$19</f>
        <v>159.53099741329973</v>
      </c>
      <c r="M226" s="184">
        <f>M169/RES_summary!M$19</f>
        <v>133.19118501887033</v>
      </c>
      <c r="N226" s="184">
        <f>N169/RES_summary!N$19</f>
        <v>138.35282348610014</v>
      </c>
      <c r="O226" s="184">
        <f>O169/RES_summary!O$19</f>
        <v>148.3811081067137</v>
      </c>
      <c r="P226" s="184">
        <f>P169/RES_summary!P$19</f>
        <v>126.09140919477292</v>
      </c>
      <c r="Q226" s="184">
        <f>Q169/RES_summary!Q$19</f>
        <v>138.53033995561458</v>
      </c>
    </row>
    <row r="227" spans="1:17" ht="12" customHeight="1" x14ac:dyDescent="0.25">
      <c r="A227" s="158" t="s">
        <v>65</v>
      </c>
      <c r="B227" s="178">
        <f>B170/RES_summary!B$19</f>
        <v>156.4498889540956</v>
      </c>
      <c r="C227" s="178">
        <f>C170/RES_summary!C$19</f>
        <v>154.70552149795739</v>
      </c>
      <c r="D227" s="178">
        <f>D170/RES_summary!D$19</f>
        <v>148.18803578170457</v>
      </c>
      <c r="E227" s="178">
        <f>E170/RES_summary!E$19</f>
        <v>155.40014625494808</v>
      </c>
      <c r="F227" s="178">
        <f>F170/RES_summary!F$19</f>
        <v>153.87263014387759</v>
      </c>
      <c r="G227" s="178">
        <f>G170/RES_summary!G$19</f>
        <v>150.11655534232818</v>
      </c>
      <c r="H227" s="178">
        <f>H170/RES_summary!H$19</f>
        <v>129.56852325412905</v>
      </c>
      <c r="I227" s="178">
        <f>I170/RES_summary!I$19</f>
        <v>118.6160075609493</v>
      </c>
      <c r="J227" s="178">
        <f>J170/RES_summary!J$19</f>
        <v>121.6130666608658</v>
      </c>
      <c r="K227" s="178">
        <f>K170/RES_summary!K$19</f>
        <v>117.64674406652466</v>
      </c>
      <c r="L227" s="178">
        <f>L170/RES_summary!L$19</f>
        <v>129.50643839520649</v>
      </c>
      <c r="M227" s="178">
        <f>M170/RES_summary!M$19</f>
        <v>103.1302027985441</v>
      </c>
      <c r="N227" s="178">
        <f>N170/RES_summary!N$19</f>
        <v>105.86808779833999</v>
      </c>
      <c r="O227" s="178">
        <f>O170/RES_summary!O$19</f>
        <v>115.25537532605584</v>
      </c>
      <c r="P227" s="178">
        <f>P170/RES_summary!P$19</f>
        <v>92.444660208438208</v>
      </c>
      <c r="Q227" s="178">
        <f>Q170/RES_summary!Q$19</f>
        <v>103.7895447707424</v>
      </c>
    </row>
    <row r="228" spans="1:17" ht="12" customHeight="1" x14ac:dyDescent="0.25">
      <c r="A228" s="23" t="s">
        <v>84</v>
      </c>
      <c r="B228" s="177">
        <f>B171/RES_summary!B$19</f>
        <v>153.51217672553244</v>
      </c>
      <c r="C228" s="177">
        <f>C171/RES_summary!C$19</f>
        <v>151.65966531685979</v>
      </c>
      <c r="D228" s="177">
        <f>D171/RES_summary!D$19</f>
        <v>143.1706387774351</v>
      </c>
      <c r="E228" s="177">
        <f>E171/RES_summary!E$19</f>
        <v>150.74559431821379</v>
      </c>
      <c r="F228" s="177">
        <f>F171/RES_summary!F$19</f>
        <v>148.85291999381593</v>
      </c>
      <c r="G228" s="177">
        <f>G171/RES_summary!G$19</f>
        <v>145.17890693872377</v>
      </c>
      <c r="H228" s="177">
        <f>H171/RES_summary!H$19</f>
        <v>126.34710066605834</v>
      </c>
      <c r="I228" s="177">
        <f>I171/RES_summary!I$19</f>
        <v>115.50877602154158</v>
      </c>
      <c r="J228" s="177">
        <f>J171/RES_summary!J$19</f>
        <v>120.25643740598905</v>
      </c>
      <c r="K228" s="177">
        <f>K171/RES_summary!K$19</f>
        <v>116.13152322399762</v>
      </c>
      <c r="L228" s="177">
        <f>L171/RES_summary!L$19</f>
        <v>128.512538132863</v>
      </c>
      <c r="M228" s="177">
        <f>M171/RES_summary!M$19</f>
        <v>102.3025564926881</v>
      </c>
      <c r="N228" s="177">
        <f>N171/RES_summary!N$19</f>
        <v>104.4965395646268</v>
      </c>
      <c r="O228" s="177">
        <f>O171/RES_summary!O$19</f>
        <v>113.82903460180206</v>
      </c>
      <c r="P228" s="177">
        <f>P171/RES_summary!P$19</f>
        <v>90.851564107931551</v>
      </c>
      <c r="Q228" s="177">
        <f>Q171/RES_summary!Q$19</f>
        <v>102.1398100765597</v>
      </c>
    </row>
    <row r="229" spans="1:17" ht="12" customHeight="1" x14ac:dyDescent="0.25">
      <c r="A229" s="23" t="s">
        <v>60</v>
      </c>
      <c r="B229" s="177">
        <f>B172/RES_summary!B$19</f>
        <v>2.9377122285631563</v>
      </c>
      <c r="C229" s="177">
        <f>C172/RES_summary!C$19</f>
        <v>3.0458561810975886</v>
      </c>
      <c r="D229" s="177">
        <f>D172/RES_summary!D$19</f>
        <v>5.0173970042694469</v>
      </c>
      <c r="E229" s="177">
        <f>E172/RES_summary!E$19</f>
        <v>4.6545519367342916</v>
      </c>
      <c r="F229" s="177">
        <f>F172/RES_summary!F$19</f>
        <v>5.0197101500616732</v>
      </c>
      <c r="G229" s="177">
        <f>G172/RES_summary!G$19</f>
        <v>4.9376484036044124</v>
      </c>
      <c r="H229" s="177">
        <f>H172/RES_summary!H$19</f>
        <v>3.2214225880706904</v>
      </c>
      <c r="I229" s="177">
        <f>I172/RES_summary!I$19</f>
        <v>3.1072315394077186</v>
      </c>
      <c r="J229" s="177">
        <f>J172/RES_summary!J$19</f>
        <v>1.3566292548767613</v>
      </c>
      <c r="K229" s="177">
        <f>K172/RES_summary!K$19</f>
        <v>1.515220842527041</v>
      </c>
      <c r="L229" s="177">
        <f>L172/RES_summary!L$19</f>
        <v>0.9939002623434734</v>
      </c>
      <c r="M229" s="177">
        <f>M172/RES_summary!M$19</f>
        <v>0.8276463058560074</v>
      </c>
      <c r="N229" s="177">
        <f>N172/RES_summary!N$19</f>
        <v>1.3715482337131919</v>
      </c>
      <c r="O229" s="177">
        <f>O172/RES_summary!O$19</f>
        <v>1.4263407242537918</v>
      </c>
      <c r="P229" s="177">
        <f>P172/RES_summary!P$19</f>
        <v>1.5930961005066544</v>
      </c>
      <c r="Q229" s="177">
        <f>Q172/RES_summary!Q$19</f>
        <v>1.6497346941827011</v>
      </c>
    </row>
    <row r="230" spans="1:17" ht="12" customHeight="1" x14ac:dyDescent="0.25">
      <c r="A230" s="158" t="s">
        <v>112</v>
      </c>
      <c r="B230" s="178">
        <f>B173/RES_summary!B$19</f>
        <v>3.8792841170155482E-2</v>
      </c>
      <c r="C230" s="178">
        <f>C173/RES_summary!C$19</f>
        <v>4.6488068779164005E-2</v>
      </c>
      <c r="D230" s="178">
        <f>D173/RES_summary!D$19</f>
        <v>5.3902705959288762E-2</v>
      </c>
      <c r="E230" s="178">
        <f>E173/RES_summary!E$19</f>
        <v>5.9304051412361614E-2</v>
      </c>
      <c r="F230" s="178">
        <f>F173/RES_summary!F$19</f>
        <v>6.3629691269010372E-2</v>
      </c>
      <c r="G230" s="178">
        <f>G173/RES_summary!G$19</f>
        <v>6.9328057170098323E-2</v>
      </c>
      <c r="H230" s="178">
        <f>H173/RES_summary!H$19</f>
        <v>7.2043329660098743E-2</v>
      </c>
      <c r="I230" s="178">
        <f>I173/RES_summary!I$19</f>
        <v>7.7214090055934895E-2</v>
      </c>
      <c r="J230" s="178">
        <f>J173/RES_summary!J$19</f>
        <v>9.3483012905959118E-2</v>
      </c>
      <c r="K230" s="178">
        <f>K173/RES_summary!K$19</f>
        <v>0.10802756978985194</v>
      </c>
      <c r="L230" s="178">
        <f>L173/RES_summary!L$19</f>
        <v>0.11936771182098425</v>
      </c>
      <c r="M230" s="178">
        <f>M173/RES_summary!M$19</f>
        <v>0.1307148049838768</v>
      </c>
      <c r="N230" s="178">
        <f>N173/RES_summary!N$19</f>
        <v>0.14221686113496868</v>
      </c>
      <c r="O230" s="178">
        <f>O173/RES_summary!O$19</f>
        <v>0.14516572742731362</v>
      </c>
      <c r="P230" s="178">
        <f>P173/RES_summary!P$19</f>
        <v>0.13472168473472149</v>
      </c>
      <c r="Q230" s="178">
        <f>Q173/RES_summary!Q$19</f>
        <v>0.13930539450729318</v>
      </c>
    </row>
    <row r="231" spans="1:17" ht="12" customHeight="1" x14ac:dyDescent="0.25">
      <c r="A231" s="23" t="s">
        <v>60</v>
      </c>
      <c r="B231" s="177">
        <f>B174/RES_summary!B$19</f>
        <v>3.8792841170155482E-2</v>
      </c>
      <c r="C231" s="177">
        <f>C174/RES_summary!C$19</f>
        <v>4.6488068779164005E-2</v>
      </c>
      <c r="D231" s="177">
        <f>D174/RES_summary!D$19</f>
        <v>5.3902705959288762E-2</v>
      </c>
      <c r="E231" s="177">
        <f>E174/RES_summary!E$19</f>
        <v>5.9304051412361614E-2</v>
      </c>
      <c r="F231" s="177">
        <f>F174/RES_summary!F$19</f>
        <v>6.3629691269010372E-2</v>
      </c>
      <c r="G231" s="177">
        <f>G174/RES_summary!G$19</f>
        <v>6.9328057170098323E-2</v>
      </c>
      <c r="H231" s="177">
        <f>H174/RES_summary!H$19</f>
        <v>7.2043329660098743E-2</v>
      </c>
      <c r="I231" s="177">
        <f>I174/RES_summary!I$19</f>
        <v>7.7214090055934895E-2</v>
      </c>
      <c r="J231" s="177">
        <f>J174/RES_summary!J$19</f>
        <v>9.3483012905959118E-2</v>
      </c>
      <c r="K231" s="177">
        <f>K174/RES_summary!K$19</f>
        <v>0.10802756978985194</v>
      </c>
      <c r="L231" s="177">
        <f>L174/RES_summary!L$19</f>
        <v>0.11936771182098425</v>
      </c>
      <c r="M231" s="177">
        <f>M174/RES_summary!M$19</f>
        <v>0.1307148049838768</v>
      </c>
      <c r="N231" s="177">
        <f>N174/RES_summary!N$19</f>
        <v>0.14221686113496868</v>
      </c>
      <c r="O231" s="177">
        <f>O174/RES_summary!O$19</f>
        <v>0.14516572742731362</v>
      </c>
      <c r="P231" s="177">
        <f>P174/RES_summary!P$19</f>
        <v>0.13472168473472149</v>
      </c>
      <c r="Q231" s="177">
        <f>Q174/RES_summary!Q$19</f>
        <v>0.13930539450729318</v>
      </c>
    </row>
    <row r="232" spans="1:17" ht="12" customHeight="1" x14ac:dyDescent="0.25">
      <c r="A232" s="158" t="s">
        <v>63</v>
      </c>
      <c r="B232" s="178">
        <f>B175/RES_summary!B$19</f>
        <v>24.98091972007596</v>
      </c>
      <c r="C232" s="178">
        <f>C175/RES_summary!C$19</f>
        <v>25.621846301181055</v>
      </c>
      <c r="D232" s="178">
        <f>D175/RES_summary!D$19</f>
        <v>27.419171908714851</v>
      </c>
      <c r="E232" s="178">
        <f>E175/RES_summary!E$19</f>
        <v>26.171448130120321</v>
      </c>
      <c r="F232" s="178">
        <f>F175/RES_summary!F$19</f>
        <v>27.110865276993163</v>
      </c>
      <c r="G232" s="178">
        <f>G175/RES_summary!G$19</f>
        <v>27.275131795596099</v>
      </c>
      <c r="H232" s="178">
        <f>H175/RES_summary!H$19</f>
        <v>24.964301463071553</v>
      </c>
      <c r="I232" s="178">
        <f>I175/RES_summary!I$19</f>
        <v>24.655214878271334</v>
      </c>
      <c r="J232" s="178">
        <f>J175/RES_summary!J$19</f>
        <v>24.044374506977157</v>
      </c>
      <c r="K232" s="178">
        <f>K175/RES_summary!K$19</f>
        <v>23.483072390290413</v>
      </c>
      <c r="L232" s="178">
        <f>L175/RES_summary!L$19</f>
        <v>22.738036716929511</v>
      </c>
      <c r="M232" s="178">
        <f>M175/RES_summary!M$19</f>
        <v>22.227524051204291</v>
      </c>
      <c r="N232" s="178">
        <f>N175/RES_summary!N$19</f>
        <v>24.235110981980608</v>
      </c>
      <c r="O232" s="178">
        <f>O175/RES_summary!O$19</f>
        <v>24.728489840383133</v>
      </c>
      <c r="P232" s="178">
        <f>P175/RES_summary!P$19</f>
        <v>24.91301621473696</v>
      </c>
      <c r="Q232" s="178">
        <f>Q175/RES_summary!Q$19</f>
        <v>25.394202107961014</v>
      </c>
    </row>
    <row r="233" spans="1:17" ht="12" customHeight="1" x14ac:dyDescent="0.25">
      <c r="A233" s="167" t="s">
        <v>169</v>
      </c>
      <c r="B233" s="183">
        <f>B176/RES_summary!B$19</f>
        <v>26.503801144660319</v>
      </c>
      <c r="C233" s="183">
        <f>C176/RES_summary!C$19</f>
        <v>26.631110645993648</v>
      </c>
      <c r="D233" s="183">
        <f>D176/RES_summary!D$19</f>
        <v>26.188961875233655</v>
      </c>
      <c r="E233" s="183">
        <f>E176/RES_summary!E$19</f>
        <v>25.964763928769621</v>
      </c>
      <c r="F233" s="183">
        <f>F176/RES_summary!F$19</f>
        <v>25.918899723158955</v>
      </c>
      <c r="G233" s="183">
        <f>G176/RES_summary!G$19</f>
        <v>25.497921048069095</v>
      </c>
      <c r="H233" s="183">
        <f>H176/RES_summary!H$19</f>
        <v>25.156376223717114</v>
      </c>
      <c r="I233" s="183">
        <f>I176/RES_summary!I$19</f>
        <v>24.77604818853678</v>
      </c>
      <c r="J233" s="183">
        <f>J176/RES_summary!J$19</f>
        <v>24.820331300994084</v>
      </c>
      <c r="K233" s="183">
        <f>K176/RES_summary!K$19</f>
        <v>24.461578930056049</v>
      </c>
      <c r="L233" s="183">
        <f>L176/RES_summary!L$19</f>
        <v>24.734412032576241</v>
      </c>
      <c r="M233" s="183">
        <f>M176/RES_summary!M$19</f>
        <v>24.366164334532133</v>
      </c>
      <c r="N233" s="183">
        <f>N176/RES_summary!N$19</f>
        <v>24.422079952836363</v>
      </c>
      <c r="O233" s="183">
        <f>O176/RES_summary!O$19</f>
        <v>24.388318209771704</v>
      </c>
      <c r="P233" s="183">
        <f>P176/RES_summary!P$19</f>
        <v>24.136638358867426</v>
      </c>
      <c r="Q233" s="183">
        <f>Q176/RES_summary!Q$19</f>
        <v>23.673438467845639</v>
      </c>
    </row>
    <row r="234" spans="1:17" ht="12" customHeight="1" x14ac:dyDescent="0.25">
      <c r="A234" s="167" t="s">
        <v>168</v>
      </c>
      <c r="B234" s="183">
        <f>B177/RES_summary!B$19</f>
        <v>22.098905292957838</v>
      </c>
      <c r="C234" s="183">
        <f>C177/RES_summary!C$19</f>
        <v>22.241416362594897</v>
      </c>
      <c r="D234" s="183">
        <f>D177/RES_summary!D$19</f>
        <v>21.909031943687754</v>
      </c>
      <c r="E234" s="183">
        <f>E177/RES_summary!E$19</f>
        <v>21.758383186805876</v>
      </c>
      <c r="F234" s="183">
        <f>F177/RES_summary!F$19</f>
        <v>21.75640433983251</v>
      </c>
      <c r="G234" s="183">
        <f>G177/RES_summary!G$19</f>
        <v>21.452544335759754</v>
      </c>
      <c r="H234" s="183">
        <f>H177/RES_summary!H$19</f>
        <v>21.199109731403524</v>
      </c>
      <c r="I234" s="183">
        <f>I177/RES_summary!I$19</f>
        <v>20.914937304339251</v>
      </c>
      <c r="J234" s="183">
        <f>J177/RES_summary!J$19</f>
        <v>20.989981331890249</v>
      </c>
      <c r="K234" s="183">
        <f>K177/RES_summary!K$19</f>
        <v>20.72643581063388</v>
      </c>
      <c r="L234" s="183">
        <f>L177/RES_summary!L$19</f>
        <v>20.995272365712566</v>
      </c>
      <c r="M234" s="183">
        <f>M177/RES_summary!M$19</f>
        <v>20.692074848821417</v>
      </c>
      <c r="N234" s="183">
        <f>N177/RES_summary!N$19</f>
        <v>20.755630976647492</v>
      </c>
      <c r="O234" s="183">
        <f>O177/RES_summary!O$19</f>
        <v>20.744640577255694</v>
      </c>
      <c r="P234" s="183">
        <f>P177/RES_summary!P$19</f>
        <v>20.549345062482047</v>
      </c>
      <c r="Q234" s="183">
        <f>Q177/RES_summary!Q$19</f>
        <v>20.174494650917467</v>
      </c>
    </row>
    <row r="235" spans="1:17" ht="12" customHeight="1" x14ac:dyDescent="0.25">
      <c r="A235" s="166" t="s">
        <v>57</v>
      </c>
      <c r="B235" s="182">
        <f>B178/RES_summary!B$19</f>
        <v>17.227470744030995</v>
      </c>
      <c r="C235" s="182">
        <f>C178/RES_summary!C$19</f>
        <v>17.31022191989716</v>
      </c>
      <c r="D235" s="182">
        <f>D178/RES_summary!D$19</f>
        <v>17.022825218902923</v>
      </c>
      <c r="E235" s="182">
        <f>E178/RES_summary!E$19</f>
        <v>16.877096553701175</v>
      </c>
      <c r="F235" s="182">
        <f>F178/RES_summary!F$19</f>
        <v>16.847284820052966</v>
      </c>
      <c r="G235" s="182">
        <f>G178/RES_summary!G$19</f>
        <v>16.573648681245423</v>
      </c>
      <c r="H235" s="182">
        <f>H178/RES_summary!H$19</f>
        <v>16.351644545416182</v>
      </c>
      <c r="I235" s="182">
        <f>I178/RES_summary!I$19</f>
        <v>16.104431322549033</v>
      </c>
      <c r="J235" s="182">
        <f>J178/RES_summary!J$19</f>
        <v>16.133215345646697</v>
      </c>
      <c r="K235" s="182">
        <f>K178/RES_summary!K$19</f>
        <v>15.900026304536524</v>
      </c>
      <c r="L235" s="182">
        <f>L178/RES_summary!L$19</f>
        <v>16.077367821174445</v>
      </c>
      <c r="M235" s="182">
        <f>M178/RES_summary!M$19</f>
        <v>15.838006817445724</v>
      </c>
      <c r="N235" s="182">
        <f>N178/RES_summary!N$19</f>
        <v>15.874351969343529</v>
      </c>
      <c r="O235" s="182">
        <f>O178/RES_summary!O$19</f>
        <v>15.852406836351468</v>
      </c>
      <c r="P235" s="182">
        <f>P178/RES_summary!P$19</f>
        <v>15.688814933263684</v>
      </c>
      <c r="Q235" s="182">
        <f>Q178/RES_summary!Q$19</f>
        <v>15.387735004099518</v>
      </c>
    </row>
    <row r="236" spans="1:17" ht="12" customHeight="1" x14ac:dyDescent="0.25">
      <c r="A236" s="147" t="s">
        <v>59</v>
      </c>
      <c r="B236" s="181">
        <f>B179/RES_summary!B$19</f>
        <v>4.8714345489268434</v>
      </c>
      <c r="C236" s="181">
        <f>C179/RES_summary!C$19</f>
        <v>4.9311944426977412</v>
      </c>
      <c r="D236" s="181">
        <f>D179/RES_summary!D$19</f>
        <v>4.8862067247848282</v>
      </c>
      <c r="E236" s="181">
        <f>E179/RES_summary!E$19</f>
        <v>4.8812866331046978</v>
      </c>
      <c r="F236" s="181">
        <f>F179/RES_summary!F$19</f>
        <v>4.9091195197795425</v>
      </c>
      <c r="G236" s="181">
        <f>G179/RES_summary!G$19</f>
        <v>4.8788956545143281</v>
      </c>
      <c r="H236" s="181">
        <f>H179/RES_summary!H$19</f>
        <v>4.8474651859873408</v>
      </c>
      <c r="I236" s="181">
        <f>I179/RES_summary!I$19</f>
        <v>4.8105059817902207</v>
      </c>
      <c r="J236" s="181">
        <f>J179/RES_summary!J$19</f>
        <v>4.8567659862435519</v>
      </c>
      <c r="K236" s="181">
        <f>K179/RES_summary!K$19</f>
        <v>4.826409506097356</v>
      </c>
      <c r="L236" s="181">
        <f>L179/RES_summary!L$19</f>
        <v>4.9179045445381231</v>
      </c>
      <c r="M236" s="181">
        <f>M179/RES_summary!M$19</f>
        <v>4.8540680313756948</v>
      </c>
      <c r="N236" s="181">
        <f>N179/RES_summary!N$19</f>
        <v>4.8812790073039629</v>
      </c>
      <c r="O236" s="181">
        <f>O179/RES_summary!O$19</f>
        <v>4.8922337409042251</v>
      </c>
      <c r="P236" s="181">
        <f>P179/RES_summary!P$19</f>
        <v>4.8605301292183594</v>
      </c>
      <c r="Q236" s="181">
        <f>Q179/RES_summary!Q$19</f>
        <v>4.7867596468179476</v>
      </c>
    </row>
    <row r="237" spans="1:17" ht="12" customHeight="1" x14ac:dyDescent="0.25">
      <c r="A237" s="163" t="s">
        <v>142</v>
      </c>
      <c r="B237" s="180">
        <f>B180/RES_summary!B$19</f>
        <v>24.131533113125649</v>
      </c>
      <c r="C237" s="180">
        <f>C180/RES_summary!C$19</f>
        <v>25.072533058988235</v>
      </c>
      <c r="D237" s="180">
        <f>D180/RES_summary!D$19</f>
        <v>28.184596750795954</v>
      </c>
      <c r="E237" s="180">
        <f>E180/RES_summary!E$19</f>
        <v>26.359787887017557</v>
      </c>
      <c r="F237" s="180">
        <f>F180/RES_summary!F$19</f>
        <v>27.907924516396022</v>
      </c>
      <c r="G237" s="180">
        <f>G180/RES_summary!G$19</f>
        <v>28.442286158722801</v>
      </c>
      <c r="H237" s="180">
        <f>H180/RES_summary!H$19</f>
        <v>24.923566482664434</v>
      </c>
      <c r="I237" s="180">
        <f>I180/RES_summary!I$19</f>
        <v>24.688860722575754</v>
      </c>
      <c r="J237" s="180">
        <f>J180/RES_summary!J$19</f>
        <v>23.672829558796224</v>
      </c>
      <c r="K237" s="180">
        <f>K180/RES_summary!K$19</f>
        <v>23.07084452780013</v>
      </c>
      <c r="L237" s="180">
        <f>L180/RES_summary!L$19</f>
        <v>21.646733904803646</v>
      </c>
      <c r="M237" s="180">
        <f>M180/RES_summary!M$19</f>
        <v>21.052600211601575</v>
      </c>
      <c r="N237" s="180">
        <f>N180/RES_summary!N$19</f>
        <v>24.460501571168084</v>
      </c>
      <c r="O237" s="180">
        <f>O180/RES_summary!O$19</f>
        <v>25.418653166095961</v>
      </c>
      <c r="P237" s="180">
        <f>P180/RES_summary!P$19</f>
        <v>25.978116504039484</v>
      </c>
      <c r="Q237" s="180">
        <f>Q180/RES_summary!Q$19</f>
        <v>27.231438893051923</v>
      </c>
    </row>
    <row r="238" spans="1:17" ht="12" customHeight="1" x14ac:dyDescent="0.25">
      <c r="A238" s="161" t="s">
        <v>141</v>
      </c>
      <c r="B238" s="179">
        <f>B181/RES_summary!B$19</f>
        <v>20.556931072461367</v>
      </c>
      <c r="C238" s="179">
        <f>C181/RES_summary!C$19</f>
        <v>21.228340931041302</v>
      </c>
      <c r="D238" s="179">
        <f>D181/RES_summary!D$19</f>
        <v>23.206194612802847</v>
      </c>
      <c r="E238" s="179">
        <f>E181/RES_summary!E$19</f>
        <v>22.015148759666879</v>
      </c>
      <c r="F238" s="179">
        <f>F181/RES_summary!F$19</f>
        <v>23.049270455436695</v>
      </c>
      <c r="G238" s="179">
        <f>G181/RES_summary!G$19</f>
        <v>23.366381657684915</v>
      </c>
      <c r="H238" s="179">
        <f>H181/RES_summary!H$19</f>
        <v>21.047783399719297</v>
      </c>
      <c r="I238" s="179">
        <f>I181/RES_summary!I$19</f>
        <v>20.858265451464547</v>
      </c>
      <c r="J238" s="179">
        <f>J181/RES_summary!J$19</f>
        <v>20.244105199461622</v>
      </c>
      <c r="K238" s="179">
        <f>K181/RES_summary!K$19</f>
        <v>19.822458449167435</v>
      </c>
      <c r="L238" s="179">
        <f>L181/RES_summary!L$19</f>
        <v>18.988281582660363</v>
      </c>
      <c r="M238" s="179">
        <f>M181/RES_summary!M$19</f>
        <v>18.538258168916592</v>
      </c>
      <c r="N238" s="179">
        <f>N181/RES_summary!N$19</f>
        <v>20.78060502856307</v>
      </c>
      <c r="O238" s="179">
        <f>O181/RES_summary!O$19</f>
        <v>21.414358298866485</v>
      </c>
      <c r="P238" s="179">
        <f>P181/RES_summary!P$19</f>
        <v>21.746305856843868</v>
      </c>
      <c r="Q238" s="179">
        <f>Q181/RES_summary!Q$19</f>
        <v>22.487194927301548</v>
      </c>
    </row>
    <row r="239" spans="1:17" ht="12" customHeight="1" x14ac:dyDescent="0.25">
      <c r="A239" s="148" t="s">
        <v>60</v>
      </c>
      <c r="B239" s="177">
        <f>B182/RES_summary!B$19</f>
        <v>15.685496523534523</v>
      </c>
      <c r="C239" s="177">
        <f>C182/RES_summary!C$19</f>
        <v>16.297146488343568</v>
      </c>
      <c r="D239" s="177">
        <f>D182/RES_summary!D$19</f>
        <v>18.319987888018016</v>
      </c>
      <c r="E239" s="177">
        <f>E182/RES_summary!E$19</f>
        <v>17.133862126562189</v>
      </c>
      <c r="F239" s="177">
        <f>F182/RES_summary!F$19</f>
        <v>18.140150935657154</v>
      </c>
      <c r="G239" s="177">
        <f>G182/RES_summary!G$19</f>
        <v>18.487486003170581</v>
      </c>
      <c r="H239" s="177">
        <f>H182/RES_summary!H$19</f>
        <v>16.200318213731958</v>
      </c>
      <c r="I239" s="177">
        <f>I182/RES_summary!I$19</f>
        <v>16.047759469674325</v>
      </c>
      <c r="J239" s="177">
        <f>J182/RES_summary!J$19</f>
        <v>15.387339213218068</v>
      </c>
      <c r="K239" s="177">
        <f>K182/RES_summary!K$19</f>
        <v>14.996048943070072</v>
      </c>
      <c r="L239" s="177">
        <f>L182/RES_summary!L$19</f>
        <v>14.070377038122245</v>
      </c>
      <c r="M239" s="177">
        <f>M182/RES_summary!M$19</f>
        <v>13.684190137540897</v>
      </c>
      <c r="N239" s="177">
        <f>N182/RES_summary!N$19</f>
        <v>15.899326021259112</v>
      </c>
      <c r="O239" s="177">
        <f>O182/RES_summary!O$19</f>
        <v>16.522124557962261</v>
      </c>
      <c r="P239" s="177">
        <f>P182/RES_summary!P$19</f>
        <v>16.885775727625511</v>
      </c>
      <c r="Q239" s="177">
        <f>Q182/RES_summary!Q$19</f>
        <v>17.7004352804836</v>
      </c>
    </row>
    <row r="240" spans="1:17" ht="12" customHeight="1" x14ac:dyDescent="0.25">
      <c r="A240" s="148" t="s">
        <v>59</v>
      </c>
      <c r="B240" s="177">
        <f>B183/RES_summary!B$19</f>
        <v>4.8714345489268442</v>
      </c>
      <c r="C240" s="177">
        <f>C183/RES_summary!C$19</f>
        <v>4.9311944426977359</v>
      </c>
      <c r="D240" s="177">
        <f>D183/RES_summary!D$19</f>
        <v>4.8862067247848309</v>
      </c>
      <c r="E240" s="177">
        <f>E183/RES_summary!E$19</f>
        <v>4.8812866331046871</v>
      </c>
      <c r="F240" s="177">
        <f>F183/RES_summary!F$19</f>
        <v>4.9091195197795425</v>
      </c>
      <c r="G240" s="177">
        <f>G183/RES_summary!G$19</f>
        <v>4.8788956545143298</v>
      </c>
      <c r="H240" s="177">
        <f>H183/RES_summary!H$19</f>
        <v>4.8474651859873372</v>
      </c>
      <c r="I240" s="177">
        <f>I183/RES_summary!I$19</f>
        <v>4.8105059817902207</v>
      </c>
      <c r="J240" s="177">
        <f>J183/RES_summary!J$19</f>
        <v>4.8567659862435546</v>
      </c>
      <c r="K240" s="177">
        <f>K183/RES_summary!K$19</f>
        <v>4.8264095060973613</v>
      </c>
      <c r="L240" s="177">
        <f>L183/RES_summary!L$19</f>
        <v>4.9179045445381222</v>
      </c>
      <c r="M240" s="177">
        <f>M183/RES_summary!M$19</f>
        <v>4.8540680313756921</v>
      </c>
      <c r="N240" s="177">
        <f>N183/RES_summary!N$19</f>
        <v>4.8812790073039611</v>
      </c>
      <c r="O240" s="177">
        <f>O183/RES_summary!O$19</f>
        <v>4.8922337409042234</v>
      </c>
      <c r="P240" s="177">
        <f>P183/RES_summary!P$19</f>
        <v>4.8605301292183585</v>
      </c>
      <c r="Q240" s="177">
        <f>Q183/RES_summary!Q$19</f>
        <v>4.7867596468179467</v>
      </c>
    </row>
    <row r="241" spans="1:17" ht="12" customHeight="1" x14ac:dyDescent="0.25">
      <c r="A241" s="158" t="s">
        <v>62</v>
      </c>
      <c r="B241" s="178">
        <f>B184/RES_summary!B$19</f>
        <v>7.8921521851325283</v>
      </c>
      <c r="C241" s="178">
        <f>C184/RES_summary!C$19</f>
        <v>7.9281378095789874</v>
      </c>
      <c r="D241" s="178">
        <f>D184/RES_summary!D$19</f>
        <v>8.5515426512157813</v>
      </c>
      <c r="E241" s="178">
        <f>E184/RES_summary!E$19</f>
        <v>8.6210492955627469</v>
      </c>
      <c r="F241" s="178">
        <f>F184/RES_summary!F$19</f>
        <v>8.780448643823199</v>
      </c>
      <c r="G241" s="178">
        <f>G184/RES_summary!G$19</f>
        <v>8.948333364983208</v>
      </c>
      <c r="H241" s="178">
        <f>H184/RES_summary!H$19</f>
        <v>8.3874999251422793</v>
      </c>
      <c r="I241" s="178">
        <f>I184/RES_summary!I$19</f>
        <v>8.4071645900499856</v>
      </c>
      <c r="J241" s="178">
        <f>J184/RES_summary!J$19</f>
        <v>8.0849261020965848</v>
      </c>
      <c r="K241" s="178">
        <f>K184/RES_summary!K$19</f>
        <v>7.7403736957008853</v>
      </c>
      <c r="L241" s="178">
        <f>L184/RES_summary!L$19</f>
        <v>7.1671545893427524</v>
      </c>
      <c r="M241" s="178">
        <f>M184/RES_summary!M$19</f>
        <v>7.702743364138076</v>
      </c>
      <c r="N241" s="178">
        <f>N184/RES_summary!N$19</f>
        <v>8.1074078446445785</v>
      </c>
      <c r="O241" s="178">
        <f>O184/RES_summary!O$19</f>
        <v>8.2520772128474249</v>
      </c>
      <c r="P241" s="178">
        <f>P184/RES_summary!P$19</f>
        <v>8.5990110868630332</v>
      </c>
      <c r="Q241" s="178">
        <f>Q184/RES_summary!Q$19</f>
        <v>9.2072876824038818</v>
      </c>
    </row>
    <row r="242" spans="1:17" ht="12" customHeight="1" x14ac:dyDescent="0.25">
      <c r="A242" s="23" t="s">
        <v>57</v>
      </c>
      <c r="B242" s="177">
        <f>B185/RES_summary!B$19</f>
        <v>12.139587138459664</v>
      </c>
      <c r="C242" s="177">
        <f>C185/RES_summary!C$19</f>
        <v>11.881192256401256</v>
      </c>
      <c r="D242" s="177">
        <f>D185/RES_summary!D$19</f>
        <v>11.458582817873802</v>
      </c>
      <c r="E242" s="177">
        <f>E185/RES_summary!E$19</f>
        <v>11.771534048399548</v>
      </c>
      <c r="F242" s="177">
        <f>F185/RES_summary!F$19</f>
        <v>11.641532199378796</v>
      </c>
      <c r="G242" s="177">
        <f>G185/RES_summary!G$19</f>
        <v>11.514444489982933</v>
      </c>
      <c r="H242" s="177">
        <f>H185/RES_summary!H$19</f>
        <v>11.3709819605383</v>
      </c>
      <c r="I242" s="177">
        <f>I185/RES_summary!I$19</f>
        <v>11.227763757130923</v>
      </c>
      <c r="J242" s="177">
        <f>J185/RES_summary!J$19</f>
        <v>11.04637493574905</v>
      </c>
      <c r="K242" s="177">
        <f>K185/RES_summary!K$19</f>
        <v>11.174993215109168</v>
      </c>
      <c r="L242" s="177">
        <f>L185/RES_summary!L$19</f>
        <v>11.290396674050671</v>
      </c>
      <c r="M242" s="177">
        <f>M185/RES_summary!M$19</f>
        <v>11.062814309105278</v>
      </c>
      <c r="N242" s="177">
        <f>N185/RES_summary!N$19</f>
        <v>10.994883995768568</v>
      </c>
      <c r="O242" s="177">
        <f>O185/RES_summary!O$19</f>
        <v>10.896003631211043</v>
      </c>
      <c r="P242" s="177">
        <f>P185/RES_summary!P$19</f>
        <v>10.689507580949375</v>
      </c>
      <c r="Q242" s="177">
        <f>Q185/RES_summary!Q$19</f>
        <v>10.887124373974052</v>
      </c>
    </row>
    <row r="243" spans="1:17" ht="12" customHeight="1" x14ac:dyDescent="0.25">
      <c r="A243" s="29" t="s">
        <v>140</v>
      </c>
      <c r="B243" s="176">
        <f>B186/RES_summary!B$19</f>
        <v>7.3891130884634117</v>
      </c>
      <c r="C243" s="176">
        <f>C186/RES_summary!C$19</f>
        <v>7.4567354440710387</v>
      </c>
      <c r="D243" s="176">
        <f>D186/RES_summary!D$19</f>
        <v>7.9491395953123227</v>
      </c>
      <c r="E243" s="176">
        <f>E186/RES_summary!E$19</f>
        <v>8.3341712989616941</v>
      </c>
      <c r="F243" s="176">
        <f>F186/RES_summary!F$19</f>
        <v>8.4677950450474846</v>
      </c>
      <c r="G243" s="176">
        <f>G186/RES_summary!G$19</f>
        <v>8.7176510872034711</v>
      </c>
      <c r="H243" s="176">
        <f>H186/RES_summary!H$19</f>
        <v>8.161732545775191</v>
      </c>
      <c r="I243" s="176">
        <f>I186/RES_summary!I$19</f>
        <v>8.0963818008216286</v>
      </c>
      <c r="J243" s="176">
        <f>J186/RES_summary!J$19</f>
        <v>7.2436144256732167</v>
      </c>
      <c r="K243" s="176">
        <f>K186/RES_summary!K$19</f>
        <v>7.259481631445853</v>
      </c>
      <c r="L243" s="176">
        <f>L186/RES_summary!L$19</f>
        <v>6.9254269997519042</v>
      </c>
      <c r="M243" s="176">
        <f>M186/RES_summary!M$19</f>
        <v>6.9769996456307597</v>
      </c>
      <c r="N243" s="176">
        <f>N186/RES_summary!N$19</f>
        <v>7.5500970474933675</v>
      </c>
      <c r="O243" s="176">
        <f>O186/RES_summary!O$19</f>
        <v>7.7922490362270738</v>
      </c>
      <c r="P243" s="176">
        <f>P186/RES_summary!P$19</f>
        <v>8.1275519647988368</v>
      </c>
      <c r="Q243" s="176">
        <f>Q186/RES_summary!Q$19</f>
        <v>8.8844865629767167</v>
      </c>
    </row>
    <row r="245" spans="1:17" ht="12" customHeight="1" x14ac:dyDescent="0.25">
      <c r="A245" s="152" t="s">
        <v>71</v>
      </c>
      <c r="B245" s="184">
        <f>B188/RES_summary!B$19</f>
        <v>115.06939900531366</v>
      </c>
      <c r="C245" s="184">
        <f>C188/RES_summary!C$19</f>
        <v>115.42699707150886</v>
      </c>
      <c r="D245" s="184">
        <f>D188/RES_summary!D$19</f>
        <v>114.83067803326553</v>
      </c>
      <c r="E245" s="184">
        <f>E188/RES_summary!E$19</f>
        <v>119.48728511644705</v>
      </c>
      <c r="F245" s="184">
        <f>F188/RES_summary!F$19</f>
        <v>120.29103154743309</v>
      </c>
      <c r="G245" s="184">
        <f>G188/RES_summary!G$19</f>
        <v>119.5712504486402</v>
      </c>
      <c r="H245" s="184">
        <f>H188/RES_summary!H$19</f>
        <v>106.12063308340012</v>
      </c>
      <c r="I245" s="184">
        <f>I188/RES_summary!I$19</f>
        <v>99.868390595930293</v>
      </c>
      <c r="J245" s="184">
        <f>J188/RES_summary!J$19</f>
        <v>100.65629055085245</v>
      </c>
      <c r="K245" s="184">
        <f>K188/RES_summary!K$19</f>
        <v>98.951115972705821</v>
      </c>
      <c r="L245" s="184">
        <f>L188/RES_summary!L$19</f>
        <v>106.40323976534931</v>
      </c>
      <c r="M245" s="184">
        <f>M188/RES_summary!M$19</f>
        <v>89.237190624324185</v>
      </c>
      <c r="N245" s="184">
        <f>N188/RES_summary!N$19</f>
        <v>93.552823075553462</v>
      </c>
      <c r="O245" s="184">
        <f>O188/RES_summary!O$19</f>
        <v>101.28780893663938</v>
      </c>
      <c r="P245" s="184">
        <f>P188/RES_summary!P$19</f>
        <v>86.999610309673329</v>
      </c>
      <c r="Q245" s="184">
        <f>Q188/RES_summary!Q$19</f>
        <v>96.338970022802101</v>
      </c>
    </row>
    <row r="246" spans="1:17" ht="12" customHeight="1" x14ac:dyDescent="0.25">
      <c r="A246" s="158" t="s">
        <v>65</v>
      </c>
      <c r="B246" s="178">
        <f>B189/RES_summary!B$19</f>
        <v>93.804833887221449</v>
      </c>
      <c r="C246" s="178">
        <f>C189/RES_summary!C$19</f>
        <v>93.549191970673476</v>
      </c>
      <c r="D246" s="178">
        <f>D189/RES_summary!D$19</f>
        <v>91.289969026811505</v>
      </c>
      <c r="E246" s="178">
        <f>E189/RES_summary!E$19</f>
        <v>96.18232723959845</v>
      </c>
      <c r="F246" s="178">
        <f>F189/RES_summary!F$19</f>
        <v>96.107849534315676</v>
      </c>
      <c r="G246" s="178">
        <f>G189/RES_summary!G$19</f>
        <v>94.807098839635771</v>
      </c>
      <c r="H246" s="178">
        <f>H189/RES_summary!H$19</f>
        <v>83.069772969082393</v>
      </c>
      <c r="I246" s="178">
        <f>I189/RES_summary!I$19</f>
        <v>76.910185776865916</v>
      </c>
      <c r="J246" s="178">
        <f>J189/RES_summary!J$19</f>
        <v>78.709299299250347</v>
      </c>
      <c r="K246" s="178">
        <f>K189/RES_summary!K$19</f>
        <v>77.078829311892889</v>
      </c>
      <c r="L246" s="178">
        <f>L189/RES_summary!L$19</f>
        <v>85.165519025655811</v>
      </c>
      <c r="M246" s="178">
        <f>M189/RES_summary!M$19</f>
        <v>68.264693659589653</v>
      </c>
      <c r="N246" s="178">
        <f>N189/RES_summary!N$19</f>
        <v>70.603490187544537</v>
      </c>
      <c r="O246" s="178">
        <f>O189/RES_summary!O$19</f>
        <v>77.671198354137587</v>
      </c>
      <c r="P246" s="178">
        <f>P189/RES_summary!P$19</f>
        <v>62.915917785376443</v>
      </c>
      <c r="Q246" s="178">
        <f>Q189/RES_summary!Q$19</f>
        <v>71.151499080763401</v>
      </c>
    </row>
    <row r="247" spans="1:17" ht="12" customHeight="1" x14ac:dyDescent="0.25">
      <c r="A247" s="23" t="s">
        <v>84</v>
      </c>
      <c r="B247" s="177">
        <f>B190/RES_summary!B$19</f>
        <v>90.867121658658291</v>
      </c>
      <c r="C247" s="177">
        <f>C190/RES_summary!C$19</f>
        <v>90.503335789575885</v>
      </c>
      <c r="D247" s="177">
        <f>D190/RES_summary!D$19</f>
        <v>86.272572022542064</v>
      </c>
      <c r="E247" s="177">
        <f>E190/RES_summary!E$19</f>
        <v>91.527775302864157</v>
      </c>
      <c r="F247" s="177">
        <f>F190/RES_summary!F$19</f>
        <v>91.088139384253992</v>
      </c>
      <c r="G247" s="177">
        <f>G190/RES_summary!G$19</f>
        <v>89.869450436031372</v>
      </c>
      <c r="H247" s="177">
        <f>H190/RES_summary!H$19</f>
        <v>79.848350381011699</v>
      </c>
      <c r="I247" s="177">
        <f>I190/RES_summary!I$19</f>
        <v>73.802954237458209</v>
      </c>
      <c r="J247" s="177">
        <f>J190/RES_summary!J$19</f>
        <v>77.352670044373582</v>
      </c>
      <c r="K247" s="177">
        <f>K190/RES_summary!K$19</f>
        <v>75.563608469365846</v>
      </c>
      <c r="L247" s="177">
        <f>L190/RES_summary!L$19</f>
        <v>84.171618763312338</v>
      </c>
      <c r="M247" s="177">
        <f>M190/RES_summary!M$19</f>
        <v>67.437047353733647</v>
      </c>
      <c r="N247" s="177">
        <f>N190/RES_summary!N$19</f>
        <v>69.231941953831353</v>
      </c>
      <c r="O247" s="177">
        <f>O190/RES_summary!O$19</f>
        <v>76.244857629883796</v>
      </c>
      <c r="P247" s="177">
        <f>P190/RES_summary!P$19</f>
        <v>61.322821684869787</v>
      </c>
      <c r="Q247" s="177">
        <f>Q190/RES_summary!Q$19</f>
        <v>69.501764386580703</v>
      </c>
    </row>
    <row r="248" spans="1:17" ht="12" customHeight="1" x14ac:dyDescent="0.25">
      <c r="A248" s="23" t="s">
        <v>60</v>
      </c>
      <c r="B248" s="177">
        <f>B191/RES_summary!B$19</f>
        <v>2.9377122285631563</v>
      </c>
      <c r="C248" s="177">
        <f>C191/RES_summary!C$19</f>
        <v>3.0458561810975877</v>
      </c>
      <c r="D248" s="177">
        <f>D191/RES_summary!D$19</f>
        <v>5.0173970042694469</v>
      </c>
      <c r="E248" s="177">
        <f>E191/RES_summary!E$19</f>
        <v>4.6545519367342907</v>
      </c>
      <c r="F248" s="177">
        <f>F191/RES_summary!F$19</f>
        <v>5.019710150061675</v>
      </c>
      <c r="G248" s="177">
        <f>G191/RES_summary!G$19</f>
        <v>4.9376484036044106</v>
      </c>
      <c r="H248" s="177">
        <f>H191/RES_summary!H$19</f>
        <v>3.2214225880706904</v>
      </c>
      <c r="I248" s="177">
        <f>I191/RES_summary!I$19</f>
        <v>3.1072315394077186</v>
      </c>
      <c r="J248" s="177">
        <f>J191/RES_summary!J$19</f>
        <v>1.356629254876762</v>
      </c>
      <c r="K248" s="177">
        <f>K191/RES_summary!K$19</f>
        <v>1.515220842527041</v>
      </c>
      <c r="L248" s="177">
        <f>L191/RES_summary!L$19</f>
        <v>0.99390026234347317</v>
      </c>
      <c r="M248" s="177">
        <f>M191/RES_summary!M$19</f>
        <v>0.82764630585600707</v>
      </c>
      <c r="N248" s="177">
        <f>N191/RES_summary!N$19</f>
        <v>1.3715482337131923</v>
      </c>
      <c r="O248" s="177">
        <f>O191/RES_summary!O$19</f>
        <v>1.4263407242537918</v>
      </c>
      <c r="P248" s="177">
        <f>P191/RES_summary!P$19</f>
        <v>1.5930961005066544</v>
      </c>
      <c r="Q248" s="177">
        <f>Q191/RES_summary!Q$19</f>
        <v>1.6497346941827018</v>
      </c>
    </row>
    <row r="249" spans="1:17" ht="12" customHeight="1" x14ac:dyDescent="0.25">
      <c r="A249" s="158" t="s">
        <v>112</v>
      </c>
      <c r="B249" s="178">
        <f>B192/RES_summary!B$19</f>
        <v>6.1786377811185698E-2</v>
      </c>
      <c r="C249" s="178">
        <f>C192/RES_summary!C$19</f>
        <v>7.8079508051397267E-2</v>
      </c>
      <c r="D249" s="178">
        <f>D192/RES_summary!D$19</f>
        <v>9.4215701241208677E-2</v>
      </c>
      <c r="E249" s="178">
        <f>E192/RES_summary!E$19</f>
        <v>0.10668784318695482</v>
      </c>
      <c r="F249" s="178">
        <f>F192/RES_summary!F$19</f>
        <v>0.11761004168281508</v>
      </c>
      <c r="G249" s="178">
        <f>G192/RES_summary!G$19</f>
        <v>0.13318279666099095</v>
      </c>
      <c r="H249" s="178">
        <f>H192/RES_summary!H$19</f>
        <v>0.14701313775931069</v>
      </c>
      <c r="I249" s="178">
        <f>I192/RES_summary!I$19</f>
        <v>0.16480100986272062</v>
      </c>
      <c r="J249" s="178">
        <f>J192/RES_summary!J$19</f>
        <v>0.21546615788805204</v>
      </c>
      <c r="K249" s="178">
        <f>K192/RES_summary!K$19</f>
        <v>0.27009901067016762</v>
      </c>
      <c r="L249" s="178">
        <f>L192/RES_summary!L$19</f>
        <v>0.31979508738340912</v>
      </c>
      <c r="M249" s="178">
        <f>M192/RES_summary!M$19</f>
        <v>0.36702239349488314</v>
      </c>
      <c r="N249" s="178">
        <f>N192/RES_summary!N$19</f>
        <v>0.41276062152991694</v>
      </c>
      <c r="O249" s="178">
        <f>O192/RES_summary!O$19</f>
        <v>0.42641207439820744</v>
      </c>
      <c r="P249" s="178">
        <f>P192/RES_summary!P$19</f>
        <v>0.41093887588479938</v>
      </c>
      <c r="Q249" s="178">
        <f>Q192/RES_summary!Q$19</f>
        <v>0.43379269604521337</v>
      </c>
    </row>
    <row r="250" spans="1:17" ht="12" customHeight="1" x14ac:dyDescent="0.25">
      <c r="A250" s="23" t="s">
        <v>60</v>
      </c>
      <c r="B250" s="177">
        <f>B193/RES_summary!B$19</f>
        <v>6.1786377811185698E-2</v>
      </c>
      <c r="C250" s="177">
        <f>C193/RES_summary!C$19</f>
        <v>7.8079508051397267E-2</v>
      </c>
      <c r="D250" s="177">
        <f>D193/RES_summary!D$19</f>
        <v>9.4215701241208677E-2</v>
      </c>
      <c r="E250" s="177">
        <f>E193/RES_summary!E$19</f>
        <v>0.10668784318695482</v>
      </c>
      <c r="F250" s="177">
        <f>F193/RES_summary!F$19</f>
        <v>0.11761004168281508</v>
      </c>
      <c r="G250" s="177">
        <f>G193/RES_summary!G$19</f>
        <v>0.13318279666099095</v>
      </c>
      <c r="H250" s="177">
        <f>H193/RES_summary!H$19</f>
        <v>0.14701313775931069</v>
      </c>
      <c r="I250" s="177">
        <f>I193/RES_summary!I$19</f>
        <v>0.16480100986272062</v>
      </c>
      <c r="J250" s="177">
        <f>J193/RES_summary!J$19</f>
        <v>0.21546615788805204</v>
      </c>
      <c r="K250" s="177">
        <f>K193/RES_summary!K$19</f>
        <v>0.27009901067016762</v>
      </c>
      <c r="L250" s="177">
        <f>L193/RES_summary!L$19</f>
        <v>0.31979508738340912</v>
      </c>
      <c r="M250" s="177">
        <f>M193/RES_summary!M$19</f>
        <v>0.36702239349488314</v>
      </c>
      <c r="N250" s="177">
        <f>N193/RES_summary!N$19</f>
        <v>0.41276062152991694</v>
      </c>
      <c r="O250" s="177">
        <f>O193/RES_summary!O$19</f>
        <v>0.42641207439820744</v>
      </c>
      <c r="P250" s="177">
        <f>P193/RES_summary!P$19</f>
        <v>0.41093887588479938</v>
      </c>
      <c r="Q250" s="177">
        <f>Q193/RES_summary!Q$19</f>
        <v>0.43379269604521337</v>
      </c>
    </row>
    <row r="251" spans="1:17" ht="12" customHeight="1" x14ac:dyDescent="0.25">
      <c r="A251" s="158" t="s">
        <v>63</v>
      </c>
      <c r="B251" s="178">
        <f>B194/RES_summary!B$19</f>
        <v>15.372135458817333</v>
      </c>
      <c r="C251" s="178">
        <f>C194/RES_summary!C$19</f>
        <v>15.896737234851127</v>
      </c>
      <c r="D251" s="178">
        <f>D194/RES_summary!D$19</f>
        <v>17.266255555288616</v>
      </c>
      <c r="E251" s="178">
        <f>E194/RES_summary!E$19</f>
        <v>16.539230777890346</v>
      </c>
      <c r="F251" s="178">
        <f>F194/RES_summary!F$19</f>
        <v>17.306467876096757</v>
      </c>
      <c r="G251" s="178">
        <f>G194/RES_summary!G$19</f>
        <v>17.620914238248748</v>
      </c>
      <c r="H251" s="178">
        <f>H194/RES_summary!H$19</f>
        <v>16.246690714714159</v>
      </c>
      <c r="I251" s="178">
        <f>I194/RES_summary!I$19</f>
        <v>16.201912590073203</v>
      </c>
      <c r="J251" s="178">
        <f>J194/RES_summary!J$19</f>
        <v>15.873763584871705</v>
      </c>
      <c r="K251" s="178">
        <f>K194/RES_summary!K$19</f>
        <v>15.614713419862809</v>
      </c>
      <c r="L251" s="178">
        <f>L194/RES_summary!L$19</f>
        <v>15.12315949510012</v>
      </c>
      <c r="M251" s="178">
        <f>M194/RES_summary!M$19</f>
        <v>14.840846200857834</v>
      </c>
      <c r="N251" s="178">
        <f>N194/RES_summary!N$19</f>
        <v>16.352269967640865</v>
      </c>
      <c r="O251" s="178">
        <f>O194/RES_summary!O$19</f>
        <v>16.809910486167968</v>
      </c>
      <c r="P251" s="178">
        <f>P194/RES_summary!P$19</f>
        <v>17.099478576377102</v>
      </c>
      <c r="Q251" s="178">
        <f>Q194/RES_summary!Q$19</f>
        <v>17.570917467535097</v>
      </c>
    </row>
    <row r="252" spans="1:17" ht="12" customHeight="1" x14ac:dyDescent="0.25">
      <c r="A252" s="167" t="s">
        <v>169</v>
      </c>
      <c r="B252" s="183">
        <f>B195/RES_summary!B$19</f>
        <v>13.920855832166277</v>
      </c>
      <c r="C252" s="183">
        <f>C195/RES_summary!C$19</f>
        <v>14.086433485598263</v>
      </c>
      <c r="D252" s="183">
        <f>D195/RES_summary!D$19</f>
        <v>13.97781826563606</v>
      </c>
      <c r="E252" s="183">
        <f>E195/RES_summary!E$19</f>
        <v>13.946633241937734</v>
      </c>
      <c r="F252" s="183">
        <f>F195/RES_summary!F$19</f>
        <v>14.015982131414839</v>
      </c>
      <c r="G252" s="183">
        <f>G195/RES_summary!G$19</f>
        <v>13.963457868376198</v>
      </c>
      <c r="H252" s="183">
        <f>H195/RES_summary!H$19</f>
        <v>13.999478270599065</v>
      </c>
      <c r="I252" s="183">
        <f>I195/RES_summary!I$19</f>
        <v>13.929375523673624</v>
      </c>
      <c r="J252" s="183">
        <f>J195/RES_summary!J$19</f>
        <v>14.037110663772552</v>
      </c>
      <c r="K252" s="183">
        <f>K195/RES_summary!K$19</f>
        <v>13.940928550481214</v>
      </c>
      <c r="L252" s="183">
        <f>L195/RES_summary!L$19</f>
        <v>14.162834660600168</v>
      </c>
      <c r="M252" s="183">
        <f>M195/RES_summary!M$19</f>
        <v>14.037980736567709</v>
      </c>
      <c r="N252" s="183">
        <f>N195/RES_summary!N$19</f>
        <v>14.122597807878993</v>
      </c>
      <c r="O252" s="183">
        <f>O195/RES_summary!O$19</f>
        <v>14.242663846459589</v>
      </c>
      <c r="P252" s="183">
        <f>P195/RES_summary!P$19</f>
        <v>14.180904024807283</v>
      </c>
      <c r="Q252" s="183">
        <f>Q195/RES_summary!Q$19</f>
        <v>13.973588268475561</v>
      </c>
    </row>
    <row r="253" spans="1:17" ht="12" customHeight="1" x14ac:dyDescent="0.25">
      <c r="A253" s="167" t="s">
        <v>168</v>
      </c>
      <c r="B253" s="183">
        <f>B196/RES_summary!B$19</f>
        <v>13.919990839835863</v>
      </c>
      <c r="C253" s="183">
        <f>C196/RES_summary!C$19</f>
        <v>14.576000709368424</v>
      </c>
      <c r="D253" s="183">
        <f>D196/RES_summary!D$19</f>
        <v>14.522393038519294</v>
      </c>
      <c r="E253" s="183">
        <f>E196/RES_summary!E$19</f>
        <v>14.558813187319776</v>
      </c>
      <c r="F253" s="183">
        <f>F196/RES_summary!F$19</f>
        <v>14.605177867446008</v>
      </c>
      <c r="G253" s="183">
        <f>G196/RES_summary!G$19</f>
        <v>14.450687206076624</v>
      </c>
      <c r="H253" s="183">
        <f>H196/RES_summary!H$19</f>
        <v>14.386410641849476</v>
      </c>
      <c r="I253" s="183">
        <f>I196/RES_summary!I$19</f>
        <v>14.269293493293011</v>
      </c>
      <c r="J253" s="183">
        <f>J196/RES_summary!J$19</f>
        <v>14.366076549335856</v>
      </c>
      <c r="K253" s="183">
        <f>K196/RES_summary!K$19</f>
        <v>14.27919596026763</v>
      </c>
      <c r="L253" s="183">
        <f>L196/RES_summary!L$19</f>
        <v>14.496186177451639</v>
      </c>
      <c r="M253" s="183">
        <f>M196/RES_summary!M$19</f>
        <v>14.318419015356195</v>
      </c>
      <c r="N253" s="183">
        <f>N196/RES_summary!N$19</f>
        <v>14.375603829259994</v>
      </c>
      <c r="O253" s="183">
        <f>O196/RES_summary!O$19</f>
        <v>14.389594385420104</v>
      </c>
      <c r="P253" s="183">
        <f>P196/RES_summary!P$19</f>
        <v>14.287952950040285</v>
      </c>
      <c r="Q253" s="183">
        <f>Q196/RES_summary!Q$19</f>
        <v>14.039146853347795</v>
      </c>
    </row>
    <row r="254" spans="1:17" ht="12" customHeight="1" x14ac:dyDescent="0.25">
      <c r="A254" s="166" t="s">
        <v>57</v>
      </c>
      <c r="B254" s="182">
        <f>B197/RES_summary!B$19</f>
        <v>9.0485562909090191</v>
      </c>
      <c r="C254" s="182">
        <f>C197/RES_summary!C$19</f>
        <v>9.6448062666706882</v>
      </c>
      <c r="D254" s="182">
        <f>D197/RES_summary!D$19</f>
        <v>9.6361863137344699</v>
      </c>
      <c r="E254" s="182">
        <f>E197/RES_summary!E$19</f>
        <v>9.6775265542150795</v>
      </c>
      <c r="F254" s="182">
        <f>F197/RES_summary!F$19</f>
        <v>9.6960583476664652</v>
      </c>
      <c r="G254" s="182">
        <f>G197/RES_summary!G$19</f>
        <v>9.5717915515622938</v>
      </c>
      <c r="H254" s="182">
        <f>H197/RES_summary!H$19</f>
        <v>9.5389454558621392</v>
      </c>
      <c r="I254" s="182">
        <f>I197/RES_summary!I$19</f>
        <v>9.4587875115027913</v>
      </c>
      <c r="J254" s="182">
        <f>J197/RES_summary!J$19</f>
        <v>9.5093105630923027</v>
      </c>
      <c r="K254" s="182">
        <f>K197/RES_summary!K$19</f>
        <v>9.4527864541702691</v>
      </c>
      <c r="L254" s="182">
        <f>L197/RES_summary!L$19</f>
        <v>9.5782816329135159</v>
      </c>
      <c r="M254" s="182">
        <f>M197/RES_summary!M$19</f>
        <v>9.4643509839804985</v>
      </c>
      <c r="N254" s="182">
        <f>N197/RES_summary!N$19</f>
        <v>9.4943248219560292</v>
      </c>
      <c r="O254" s="182">
        <f>O197/RES_summary!O$19</f>
        <v>9.4973606445158776</v>
      </c>
      <c r="P254" s="182">
        <f>P197/RES_summary!P$19</f>
        <v>9.427422820821926</v>
      </c>
      <c r="Q254" s="182">
        <f>Q197/RES_summary!Q$19</f>
        <v>9.2523872065298498</v>
      </c>
    </row>
    <row r="255" spans="1:17" ht="12" customHeight="1" x14ac:dyDescent="0.25">
      <c r="A255" s="147" t="s">
        <v>59</v>
      </c>
      <c r="B255" s="181">
        <f>B198/RES_summary!B$19</f>
        <v>4.8714345489268442</v>
      </c>
      <c r="C255" s="181">
        <f>C198/RES_summary!C$19</f>
        <v>4.9311944426977385</v>
      </c>
      <c r="D255" s="181">
        <f>D198/RES_summary!D$19</f>
        <v>4.8862067247848273</v>
      </c>
      <c r="E255" s="181">
        <f>E198/RES_summary!E$19</f>
        <v>4.8812866331046978</v>
      </c>
      <c r="F255" s="181">
        <f>F198/RES_summary!F$19</f>
        <v>4.9091195197795425</v>
      </c>
      <c r="G255" s="181">
        <f>G198/RES_summary!G$19</f>
        <v>4.8788956545143289</v>
      </c>
      <c r="H255" s="181">
        <f>H198/RES_summary!H$19</f>
        <v>4.8474651859873399</v>
      </c>
      <c r="I255" s="181">
        <f>I198/RES_summary!I$19</f>
        <v>4.8105059817902207</v>
      </c>
      <c r="J255" s="181">
        <f>J198/RES_summary!J$19</f>
        <v>4.8567659862435528</v>
      </c>
      <c r="K255" s="181">
        <f>K198/RES_summary!K$19</f>
        <v>4.8264095060973586</v>
      </c>
      <c r="L255" s="181">
        <f>L198/RES_summary!L$19</f>
        <v>4.9179045445381231</v>
      </c>
      <c r="M255" s="181">
        <f>M198/RES_summary!M$19</f>
        <v>4.8540680313756956</v>
      </c>
      <c r="N255" s="181">
        <f>N198/RES_summary!N$19</f>
        <v>4.8812790073039656</v>
      </c>
      <c r="O255" s="181">
        <f>O198/RES_summary!O$19</f>
        <v>4.892233740904226</v>
      </c>
      <c r="P255" s="181">
        <f>P198/RES_summary!P$19</f>
        <v>4.8605301292183594</v>
      </c>
      <c r="Q255" s="181">
        <f>Q198/RES_summary!Q$19</f>
        <v>4.7867596468179485</v>
      </c>
    </row>
    <row r="256" spans="1:17" ht="12" customHeight="1" x14ac:dyDescent="0.25">
      <c r="A256" s="163" t="s">
        <v>142</v>
      </c>
      <c r="B256" s="180">
        <f>B199/RES_summary!B$19</f>
        <v>16.195636341198124</v>
      </c>
      <c r="C256" s="180">
        <f>C199/RES_summary!C$19</f>
        <v>16.940280714440849</v>
      </c>
      <c r="D256" s="180">
        <f>D199/RES_summary!D$19</f>
        <v>19.195583882556278</v>
      </c>
      <c r="E256" s="180">
        <f>E199/RES_summary!E$19</f>
        <v>18.085843143582473</v>
      </c>
      <c r="F256" s="180">
        <f>F199/RES_summary!F$19</f>
        <v>19.304608371277048</v>
      </c>
      <c r="G256" s="180">
        <f>G199/RES_summary!G$19</f>
        <v>19.87888006128092</v>
      </c>
      <c r="H256" s="180">
        <f>H199/RES_summary!H$19</f>
        <v>17.657496090061631</v>
      </c>
      <c r="I256" s="180">
        <f>I199/RES_summary!I$19</f>
        <v>17.657006506643672</v>
      </c>
      <c r="J256" s="180">
        <f>J199/RES_summary!J$19</f>
        <v>17.070825089018435</v>
      </c>
      <c r="K256" s="180">
        <f>K199/RES_summary!K$19</f>
        <v>16.733183132405568</v>
      </c>
      <c r="L256" s="180">
        <f>L199/RES_summary!L$19</f>
        <v>15.770788885074905</v>
      </c>
      <c r="M256" s="180">
        <f>M199/RES_summary!M$19</f>
        <v>15.392834481467089</v>
      </c>
      <c r="N256" s="180">
        <f>N199/RES_summary!N$19</f>
        <v>17.939039495614811</v>
      </c>
      <c r="O256" s="180">
        <f>O199/RES_summary!O$19</f>
        <v>18.690643139368134</v>
      </c>
      <c r="P256" s="180">
        <f>P199/RES_summary!P$19</f>
        <v>19.287546187131113</v>
      </c>
      <c r="Q256" s="180">
        <f>Q199/RES_summary!Q$19</f>
        <v>20.331403747960753</v>
      </c>
    </row>
    <row r="257" spans="1:17" ht="12" customHeight="1" x14ac:dyDescent="0.25">
      <c r="A257" s="161" t="s">
        <v>141</v>
      </c>
      <c r="B257" s="179">
        <f>B200/RES_summary!B$19</f>
        <v>15.398598170707535</v>
      </c>
      <c r="C257" s="179">
        <f>C200/RES_summary!C$19</f>
        <v>16.258133553191538</v>
      </c>
      <c r="D257" s="179">
        <f>D200/RES_summary!D$19</f>
        <v>17.780195440869587</v>
      </c>
      <c r="E257" s="179">
        <f>E200/RES_summary!E$19</f>
        <v>17.065418431232583</v>
      </c>
      <c r="F257" s="179">
        <f>F200/RES_summary!F$19</f>
        <v>17.843388168330957</v>
      </c>
      <c r="G257" s="179">
        <f>G200/RES_summary!G$19</f>
        <v>18.106894449956101</v>
      </c>
      <c r="H257" s="179">
        <f>H200/RES_summary!H$19</f>
        <v>16.552114772429928</v>
      </c>
      <c r="I257" s="179">
        <f>I200/RES_summary!I$19</f>
        <v>16.484747374421246</v>
      </c>
      <c r="J257" s="179">
        <f>J200/RES_summary!J$19</f>
        <v>16.091364232764288</v>
      </c>
      <c r="K257" s="179">
        <f>K200/RES_summary!K$19</f>
        <v>15.866839532795197</v>
      </c>
      <c r="L257" s="179">
        <f>L200/RES_summary!L$19</f>
        <v>15.305008194796621</v>
      </c>
      <c r="M257" s="179">
        <f>M200/RES_summary!M$19</f>
        <v>14.98706245358038</v>
      </c>
      <c r="N257" s="179">
        <f>N200/RES_summary!N$19</f>
        <v>16.672344061005091</v>
      </c>
      <c r="O257" s="179">
        <f>O200/RES_summary!O$19</f>
        <v>17.166571939236537</v>
      </c>
      <c r="P257" s="179">
        <f>P200/RES_summary!P$19</f>
        <v>17.491296196746458</v>
      </c>
      <c r="Q257" s="179">
        <f>Q200/RES_summary!Q$19</f>
        <v>18.049845548155538</v>
      </c>
    </row>
    <row r="258" spans="1:17" ht="12" customHeight="1" x14ac:dyDescent="0.25">
      <c r="A258" s="148" t="s">
        <v>60</v>
      </c>
      <c r="B258" s="177">
        <f>B201/RES_summary!B$19</f>
        <v>10.527163621780691</v>
      </c>
      <c r="C258" s="177">
        <f>C201/RES_summary!C$19</f>
        <v>11.326939110493806</v>
      </c>
      <c r="D258" s="177">
        <f>D201/RES_summary!D$19</f>
        <v>12.893988716084756</v>
      </c>
      <c r="E258" s="177">
        <f>E201/RES_summary!E$19</f>
        <v>12.184131798127892</v>
      </c>
      <c r="F258" s="177">
        <f>F201/RES_summary!F$19</f>
        <v>12.934268648551418</v>
      </c>
      <c r="G258" s="177">
        <f>G201/RES_summary!G$19</f>
        <v>13.227998795441769</v>
      </c>
      <c r="H258" s="177">
        <f>H201/RES_summary!H$19</f>
        <v>11.704649586442589</v>
      </c>
      <c r="I258" s="177">
        <f>I201/RES_summary!I$19</f>
        <v>11.674241392631027</v>
      </c>
      <c r="J258" s="177">
        <f>J201/RES_summary!J$19</f>
        <v>11.234598246520736</v>
      </c>
      <c r="K258" s="177">
        <f>K201/RES_summary!K$19</f>
        <v>11.040430026697836</v>
      </c>
      <c r="L258" s="177">
        <f>L201/RES_summary!L$19</f>
        <v>10.387103650258497</v>
      </c>
      <c r="M258" s="177">
        <f>M201/RES_summary!M$19</f>
        <v>10.132994422204685</v>
      </c>
      <c r="N258" s="177">
        <f>N201/RES_summary!N$19</f>
        <v>11.791065053701125</v>
      </c>
      <c r="O258" s="177">
        <f>O201/RES_summary!O$19</f>
        <v>12.274338198332314</v>
      </c>
      <c r="P258" s="177">
        <f>P201/RES_summary!P$19</f>
        <v>12.6307660675281</v>
      </c>
      <c r="Q258" s="177">
        <f>Q201/RES_summary!Q$19</f>
        <v>13.263085901337593</v>
      </c>
    </row>
    <row r="259" spans="1:17" ht="12" customHeight="1" x14ac:dyDescent="0.25">
      <c r="A259" s="148" t="s">
        <v>59</v>
      </c>
      <c r="B259" s="177">
        <f>B202/RES_summary!B$19</f>
        <v>4.8714345489268434</v>
      </c>
      <c r="C259" s="177">
        <f>C202/RES_summary!C$19</f>
        <v>4.931194442697735</v>
      </c>
      <c r="D259" s="177">
        <f>D202/RES_summary!D$19</f>
        <v>4.8862067247848318</v>
      </c>
      <c r="E259" s="177">
        <f>E202/RES_summary!E$19</f>
        <v>4.8812866331046871</v>
      </c>
      <c r="F259" s="177">
        <f>F202/RES_summary!F$19</f>
        <v>4.9091195197795416</v>
      </c>
      <c r="G259" s="177">
        <f>G202/RES_summary!G$19</f>
        <v>4.8788956545143298</v>
      </c>
      <c r="H259" s="177">
        <f>H202/RES_summary!H$19</f>
        <v>4.8474651859873372</v>
      </c>
      <c r="I259" s="177">
        <f>I202/RES_summary!I$19</f>
        <v>4.8105059817902207</v>
      </c>
      <c r="J259" s="177">
        <f>J202/RES_summary!J$19</f>
        <v>4.8567659862435519</v>
      </c>
      <c r="K259" s="177">
        <f>K202/RES_summary!K$19</f>
        <v>4.8264095060973613</v>
      </c>
      <c r="L259" s="177">
        <f>L202/RES_summary!L$19</f>
        <v>4.9179045445381222</v>
      </c>
      <c r="M259" s="177">
        <f>M202/RES_summary!M$19</f>
        <v>4.8540680313756921</v>
      </c>
      <c r="N259" s="177">
        <f>N202/RES_summary!N$19</f>
        <v>4.8812790073039629</v>
      </c>
      <c r="O259" s="177">
        <f>O202/RES_summary!O$19</f>
        <v>4.8922337409042251</v>
      </c>
      <c r="P259" s="177">
        <f>P202/RES_summary!P$19</f>
        <v>4.8605301292183594</v>
      </c>
      <c r="Q259" s="177">
        <f>Q202/RES_summary!Q$19</f>
        <v>4.7867596468179485</v>
      </c>
    </row>
    <row r="260" spans="1:17" ht="12" customHeight="1" x14ac:dyDescent="0.25">
      <c r="A260" s="158" t="s">
        <v>62</v>
      </c>
      <c r="B260" s="178">
        <f>B203/RES_summary!B$19</f>
        <v>5.8306432814636784</v>
      </c>
      <c r="C260" s="178">
        <f>C203/RES_summary!C$19</f>
        <v>5.9029883579328795</v>
      </c>
      <c r="D260" s="178">
        <f>D203/RES_summary!D$19</f>
        <v>6.1802377499241983</v>
      </c>
      <c r="E260" s="178">
        <f>E203/RES_summary!E$19</f>
        <v>6.6590392557713027</v>
      </c>
      <c r="F260" s="178">
        <f>F203/RES_summary!F$19</f>
        <v>6.759104095337845</v>
      </c>
      <c r="G260" s="178">
        <f>G203/RES_summary!G$19</f>
        <v>7.0100545740946805</v>
      </c>
      <c r="H260" s="178">
        <f>H203/RES_summary!H$19</f>
        <v>6.6571562618442588</v>
      </c>
      <c r="I260" s="178">
        <f>I203/RES_summary!I$19</f>
        <v>6.5914912191284403</v>
      </c>
      <c r="J260" s="178">
        <f>J203/RES_summary!J$19</f>
        <v>5.8577615088423522</v>
      </c>
      <c r="K260" s="178">
        <f>K203/RES_summary!K$19</f>
        <v>5.9874742302799584</v>
      </c>
      <c r="L260" s="178">
        <f>L203/RES_summary!L$19</f>
        <v>5.7947661572099554</v>
      </c>
      <c r="M260" s="178">
        <f>M203/RES_summary!M$19</f>
        <v>5.7646283703818222</v>
      </c>
      <c r="N260" s="178">
        <f>N203/RES_summary!N$19</f>
        <v>6.1843022988381469</v>
      </c>
      <c r="O260" s="178">
        <f>O203/RES_summary!O$19</f>
        <v>6.3802880219355931</v>
      </c>
      <c r="P260" s="178">
        <f>P203/RES_summary!P$19</f>
        <v>6.5732750720349884</v>
      </c>
      <c r="Q260" s="178">
        <f>Q203/RES_summary!Q$19</f>
        <v>7.1827607784583885</v>
      </c>
    </row>
    <row r="261" spans="1:17" ht="12" customHeight="1" x14ac:dyDescent="0.25">
      <c r="A261" s="23" t="s">
        <v>57</v>
      </c>
      <c r="B261" s="177">
        <f>B204/RES_summary!B$19</f>
        <v>5.0668470574902242</v>
      </c>
      <c r="C261" s="177">
        <f>C204/RES_summary!C$19</f>
        <v>5.0708975869532082</v>
      </c>
      <c r="D261" s="177">
        <f>D204/RES_summary!D$19</f>
        <v>5.0317208175469199</v>
      </c>
      <c r="E261" s="177">
        <f>E204/RES_summary!E$19</f>
        <v>5.3251031811723095</v>
      </c>
      <c r="F261" s="177">
        <f>F204/RES_summary!F$19</f>
        <v>5.2827751129875882</v>
      </c>
      <c r="G261" s="177">
        <f>G204/RES_summary!G$19</f>
        <v>5.2272546153950969</v>
      </c>
      <c r="H261" s="177">
        <f>H204/RES_summary!H$19</f>
        <v>5.221196335672138</v>
      </c>
      <c r="I261" s="177">
        <f>I204/RES_summary!I$19</f>
        <v>5.1992283611284886</v>
      </c>
      <c r="J261" s="177">
        <f>J204/RES_summary!J$19</f>
        <v>5.1444776801513186</v>
      </c>
      <c r="K261" s="177">
        <f>K204/RES_summary!K$19</f>
        <v>5.2261066135152632</v>
      </c>
      <c r="L261" s="177">
        <f>L204/RES_summary!L$19</f>
        <v>5.2823722468438223</v>
      </c>
      <c r="M261" s="177">
        <f>M204/RES_summary!M$19</f>
        <v>5.2333479600759869</v>
      </c>
      <c r="N261" s="177">
        <f>N204/RES_summary!N$19</f>
        <v>5.2089417035396171</v>
      </c>
      <c r="O261" s="177">
        <f>O204/RES_summary!O$19</f>
        <v>5.1752515003010648</v>
      </c>
      <c r="P261" s="177">
        <f>P204/RES_summary!P$19</f>
        <v>5.089431301793101</v>
      </c>
      <c r="Q261" s="177">
        <f>Q204/RES_summary!Q$19</f>
        <v>5.1910429922542951</v>
      </c>
    </row>
    <row r="262" spans="1:17" ht="12" customHeight="1" x14ac:dyDescent="0.25">
      <c r="A262" s="29" t="s">
        <v>140</v>
      </c>
      <c r="B262" s="176">
        <f>B205/RES_summary!B$19</f>
        <v>5.9211024331090529</v>
      </c>
      <c r="C262" s="176">
        <f>C205/RES_summary!C$19</f>
        <v>6.0022153134514067</v>
      </c>
      <c r="D262" s="176">
        <f>D205/RES_summary!D$19</f>
        <v>6.418235875218878</v>
      </c>
      <c r="E262" s="176">
        <f>E205/RES_summary!E$19</f>
        <v>6.7805052963005439</v>
      </c>
      <c r="F262" s="176">
        <f>F205/RES_summary!F$19</f>
        <v>6.9204344306272176</v>
      </c>
      <c r="G262" s="176">
        <f>G205/RES_summary!G$19</f>
        <v>7.1703205700961146</v>
      </c>
      <c r="H262" s="176">
        <f>H205/RES_summary!H$19</f>
        <v>6.7658188599634395</v>
      </c>
      <c r="I262" s="176">
        <f>I205/RES_summary!I$19</f>
        <v>6.7448952686645063</v>
      </c>
      <c r="J262" s="176">
        <f>J205/RES_summary!J$19</f>
        <v>6.0603967888656145</v>
      </c>
      <c r="K262" s="176">
        <f>K205/RES_summary!K$19</f>
        <v>6.0940757454736962</v>
      </c>
      <c r="L262" s="176">
        <f>L205/RES_summary!L$19</f>
        <v>5.8248055636598481</v>
      </c>
      <c r="M262" s="176">
        <f>M205/RES_summary!M$19</f>
        <v>5.879379941661286</v>
      </c>
      <c r="N262" s="176">
        <f>N205/RES_summary!N$19</f>
        <v>6.3725563180667057</v>
      </c>
      <c r="O262" s="176">
        <f>O205/RES_summary!O$19</f>
        <v>6.589866375801841</v>
      </c>
      <c r="P262" s="176">
        <f>P205/RES_summary!P$19</f>
        <v>6.9079188675054102</v>
      </c>
      <c r="Q262" s="176">
        <f>Q205/RES_summary!Q$19</f>
        <v>7.5654936561220598</v>
      </c>
    </row>
    <row r="264" spans="1:17" ht="12" customHeight="1" x14ac:dyDescent="0.25">
      <c r="A264" s="152" t="s">
        <v>195</v>
      </c>
      <c r="B264" s="184">
        <f>B207/RES_summary!B$19</f>
        <v>37.345594093412743</v>
      </c>
      <c r="C264" s="184">
        <f>C207/RES_summary!C$19</f>
        <v>36.950844376494373</v>
      </c>
      <c r="D264" s="184">
        <f>D207/RES_summary!D$19</f>
        <v>35.165902820561527</v>
      </c>
      <c r="E264" s="184">
        <f>E207/RES_summary!E$19</f>
        <v>36.66398536676099</v>
      </c>
      <c r="F264" s="184">
        <f>F207/RES_summary!F$19</f>
        <v>36.288759217060807</v>
      </c>
      <c r="G264" s="184">
        <f>G207/RES_summary!G$19</f>
        <v>35.394826074490744</v>
      </c>
      <c r="H264" s="184">
        <f>H207/RES_summary!H$19</f>
        <v>31.072349160028047</v>
      </c>
      <c r="I264" s="184">
        <f>I207/RES_summary!I$19</f>
        <v>28.665286327567539</v>
      </c>
      <c r="J264" s="184">
        <f>J207/RES_summary!J$19</f>
        <v>30.067330820196386</v>
      </c>
      <c r="K264" s="184">
        <f>K207/RES_summary!K$19</f>
        <v>28.861618810433715</v>
      </c>
      <c r="L264" s="184">
        <f>L207/RES_summary!L$19</f>
        <v>31.544982906515251</v>
      </c>
      <c r="M264" s="184">
        <f>M207/RES_summary!M$19</f>
        <v>25.875644196933525</v>
      </c>
      <c r="N264" s="184">
        <f>N207/RES_summary!N$19</f>
        <v>26.353908415099173</v>
      </c>
      <c r="O264" s="184">
        <f>O207/RES_summary!O$19</f>
        <v>28.44383393075012</v>
      </c>
      <c r="P264" s="184">
        <f>P207/RES_summary!P$19</f>
        <v>23.294266213052751</v>
      </c>
      <c r="Q264" s="184">
        <f>Q207/RES_summary!Q$19</f>
        <v>25.782458172192232</v>
      </c>
    </row>
    <row r="265" spans="1:17" ht="12" customHeight="1" x14ac:dyDescent="0.25">
      <c r="A265" s="158" t="s">
        <v>65</v>
      </c>
      <c r="B265" s="178">
        <f>B208/RES_summary!B$19</f>
        <v>34.878102993663653</v>
      </c>
      <c r="C265" s="178">
        <f>C208/RES_summary!C$19</f>
        <v>34.457210755101087</v>
      </c>
      <c r="D265" s="178">
        <f>D208/RES_summary!D$19</f>
        <v>32.528496380297007</v>
      </c>
      <c r="E265" s="178">
        <f>E208/RES_summary!E$19</f>
        <v>34.249533011782411</v>
      </c>
      <c r="F265" s="178">
        <f>F208/RES_summary!F$19</f>
        <v>33.819515723070275</v>
      </c>
      <c r="G265" s="178">
        <f>G208/RES_summary!G$19</f>
        <v>32.984776691490531</v>
      </c>
      <c r="H265" s="178">
        <f>H208/RES_summary!H$19</f>
        <v>28.706173568631534</v>
      </c>
      <c r="I265" s="178">
        <f>I208/RES_summary!I$19</f>
        <v>26.243696576294379</v>
      </c>
      <c r="J265" s="178">
        <f>J208/RES_summary!J$19</f>
        <v>27.322369462562282</v>
      </c>
      <c r="K265" s="178">
        <f>K208/RES_summary!K$19</f>
        <v>26.385185294190109</v>
      </c>
      <c r="L265" s="178">
        <f>L208/RES_summary!L$19</f>
        <v>29.19816288573038</v>
      </c>
      <c r="M265" s="178">
        <f>M208/RES_summary!M$19</f>
        <v>23.24323176165095</v>
      </c>
      <c r="N265" s="178">
        <f>N208/RES_summary!N$19</f>
        <v>23.741706665607573</v>
      </c>
      <c r="O265" s="178">
        <f>O208/RES_summary!O$19</f>
        <v>25.862057832775385</v>
      </c>
      <c r="P265" s="178">
        <f>P208/RES_summary!P$19</f>
        <v>20.641556114192234</v>
      </c>
      <c r="Q265" s="178">
        <f>Q208/RES_summary!Q$19</f>
        <v>23.206255631257569</v>
      </c>
    </row>
    <row r="266" spans="1:17" ht="12" customHeight="1" x14ac:dyDescent="0.25">
      <c r="A266" s="23" t="s">
        <v>84</v>
      </c>
      <c r="B266" s="177">
        <f>B209/RES_summary!B$19</f>
        <v>34.878102993663653</v>
      </c>
      <c r="C266" s="177">
        <f>C209/RES_summary!C$19</f>
        <v>34.457210755101087</v>
      </c>
      <c r="D266" s="177">
        <f>D209/RES_summary!D$19</f>
        <v>32.528496380297007</v>
      </c>
      <c r="E266" s="177">
        <f>E209/RES_summary!E$19</f>
        <v>34.249533011782411</v>
      </c>
      <c r="F266" s="177">
        <f>F209/RES_summary!F$19</f>
        <v>33.819515723070275</v>
      </c>
      <c r="G266" s="177">
        <f>G209/RES_summary!G$19</f>
        <v>32.984776691490531</v>
      </c>
      <c r="H266" s="177">
        <f>H209/RES_summary!H$19</f>
        <v>28.706173568631534</v>
      </c>
      <c r="I266" s="177">
        <f>I209/RES_summary!I$19</f>
        <v>26.243696576294379</v>
      </c>
      <c r="J266" s="177">
        <f>J209/RES_summary!J$19</f>
        <v>27.322369462562282</v>
      </c>
      <c r="K266" s="177">
        <f>K209/RES_summary!K$19</f>
        <v>26.385185294190109</v>
      </c>
      <c r="L266" s="177">
        <f>L209/RES_summary!L$19</f>
        <v>29.19816288573038</v>
      </c>
      <c r="M266" s="177">
        <f>M209/RES_summary!M$19</f>
        <v>23.24323176165095</v>
      </c>
      <c r="N266" s="177">
        <f>N209/RES_summary!N$19</f>
        <v>23.741706665607573</v>
      </c>
      <c r="O266" s="177">
        <f>O209/RES_summary!O$19</f>
        <v>25.862057832775385</v>
      </c>
      <c r="P266" s="177">
        <f>P209/RES_summary!P$19</f>
        <v>20.641556114192234</v>
      </c>
      <c r="Q266" s="177">
        <f>Q209/RES_summary!Q$19</f>
        <v>23.206255631257569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2.1754266262624378</v>
      </c>
      <c r="C270" s="178">
        <f>C213/RES_summary!C$19</f>
        <v>2.206025035527257</v>
      </c>
      <c r="D270" s="178">
        <f>D213/RES_summary!D$19</f>
        <v>2.190527509012842</v>
      </c>
      <c r="E270" s="178">
        <f>E213/RES_summary!E$19</f>
        <v>2.1912416792384182</v>
      </c>
      <c r="F270" s="178">
        <f>F213/RES_summary!F$19</f>
        <v>2.2086805541537089</v>
      </c>
      <c r="G270" s="178">
        <f>G213/RES_summary!G$19</f>
        <v>2.1942715332834366</v>
      </c>
      <c r="H270" s="178">
        <f>H213/RES_summary!H$19</f>
        <v>2.1844292330234722</v>
      </c>
      <c r="I270" s="178">
        <f>I213/RES_summary!I$19</f>
        <v>2.1684127757598106</v>
      </c>
      <c r="J270" s="178">
        <f>J213/RES_summary!J$19</f>
        <v>2.1897124061942042</v>
      </c>
      <c r="K270" s="178">
        <f>K213/RES_summary!K$19</f>
        <v>2.1646045956939668</v>
      </c>
      <c r="L270" s="178">
        <f>L213/RES_summary!L$19</f>
        <v>2.2047625045017059</v>
      </c>
      <c r="M270" s="178">
        <f>M213/RES_summary!M$19</f>
        <v>2.1859547825461747</v>
      </c>
      <c r="N270" s="178">
        <f>N213/RES_summary!N$19</f>
        <v>2.2080580919337489</v>
      </c>
      <c r="O270" s="178">
        <f>O213/RES_summary!O$19</f>
        <v>2.2150131376111122</v>
      </c>
      <c r="P270" s="178">
        <f>P213/RES_summary!P$19</f>
        <v>2.2057794200870595</v>
      </c>
      <c r="Q270" s="178">
        <f>Q213/RES_summary!Q$19</f>
        <v>2.1774937321405705</v>
      </c>
    </row>
    <row r="271" spans="1:17" ht="12" customHeight="1" x14ac:dyDescent="0.25">
      <c r="A271" s="167" t="s">
        <v>169</v>
      </c>
      <c r="B271" s="183">
        <f>B214/RES_summary!B$19</f>
        <v>6.0216871766452824</v>
      </c>
      <c r="C271" s="183">
        <f>C214/RES_summary!C$19</f>
        <v>6.0506120085008996</v>
      </c>
      <c r="D271" s="183">
        <f>D214/RES_summary!D$19</f>
        <v>5.9501554148024027</v>
      </c>
      <c r="E271" s="183">
        <f>E214/RES_summary!E$19</f>
        <v>5.8992174420986387</v>
      </c>
      <c r="F271" s="183">
        <f>F214/RES_summary!F$19</f>
        <v>5.8887970538197916</v>
      </c>
      <c r="G271" s="183">
        <f>G214/RES_summary!G$19</f>
        <v>5.793150324673527</v>
      </c>
      <c r="H271" s="183">
        <f>H214/RES_summary!H$19</f>
        <v>5.7155510370157172</v>
      </c>
      <c r="I271" s="183">
        <f>I214/RES_summary!I$19</f>
        <v>5.6291401693871874</v>
      </c>
      <c r="J271" s="183">
        <f>J214/RES_summary!J$19</f>
        <v>5.6392013318963174</v>
      </c>
      <c r="K271" s="183">
        <f>K214/RES_summary!K$19</f>
        <v>5.5576924743600884</v>
      </c>
      <c r="L271" s="183">
        <f>L214/RES_summary!L$19</f>
        <v>5.6196803977467376</v>
      </c>
      <c r="M271" s="183">
        <f>M214/RES_summary!M$19</f>
        <v>5.5360141934525613</v>
      </c>
      <c r="N271" s="183">
        <f>N214/RES_summary!N$19</f>
        <v>5.5487182716290864</v>
      </c>
      <c r="O271" s="183">
        <f>O214/RES_summary!O$19</f>
        <v>5.541047573597357</v>
      </c>
      <c r="P271" s="183">
        <f>P214/RES_summary!P$19</f>
        <v>5.4838656877788532</v>
      </c>
      <c r="Q271" s="183">
        <f>Q214/RES_summary!Q$19</f>
        <v>5.37862626084664</v>
      </c>
    </row>
    <row r="272" spans="1:17" ht="12" customHeight="1" x14ac:dyDescent="0.25">
      <c r="A272" s="167" t="s">
        <v>168</v>
      </c>
      <c r="B272" s="183">
        <f>B215/RES_summary!B$19</f>
        <v>3.9140966648198403</v>
      </c>
      <c r="C272" s="183">
        <f>C215/RES_summary!C$19</f>
        <v>3.9328978055258776</v>
      </c>
      <c r="D272" s="183">
        <f>D215/RES_summary!D$19</f>
        <v>3.8676010196217998</v>
      </c>
      <c r="E272" s="183">
        <f>E215/RES_summary!E$19</f>
        <v>3.8344913373643248</v>
      </c>
      <c r="F272" s="183">
        <f>F215/RES_summary!F$19</f>
        <v>3.827718084982783</v>
      </c>
      <c r="G272" s="183">
        <f>G215/RES_summary!G$19</f>
        <v>3.7655477110379092</v>
      </c>
      <c r="H272" s="183">
        <f>H215/RES_summary!H$19</f>
        <v>3.7151081740602296</v>
      </c>
      <c r="I272" s="183">
        <f>I215/RES_summary!I$19</f>
        <v>3.6589411101017006</v>
      </c>
      <c r="J272" s="183">
        <f>J215/RES_summary!J$19</f>
        <v>3.6654808657327291</v>
      </c>
      <c r="K272" s="183">
        <f>K215/RES_summary!K$19</f>
        <v>3.6125001083340789</v>
      </c>
      <c r="L272" s="183">
        <f>L215/RES_summary!L$19</f>
        <v>3.6527922585353534</v>
      </c>
      <c r="M272" s="183">
        <f>M215/RES_summary!M$19</f>
        <v>3.5984092257441294</v>
      </c>
      <c r="N272" s="183">
        <f>N215/RES_summary!N$19</f>
        <v>3.6066668765588812</v>
      </c>
      <c r="O272" s="183">
        <f>O215/RES_summary!O$19</f>
        <v>3.6016809228382507</v>
      </c>
      <c r="P272" s="183">
        <f>P215/RES_summary!P$19</f>
        <v>3.5645126970562235</v>
      </c>
      <c r="Q272" s="183">
        <f>Q215/RES_summary!Q$19</f>
        <v>3.4961070695502832</v>
      </c>
    </row>
    <row r="273" spans="1:17" ht="12" customHeight="1" x14ac:dyDescent="0.25">
      <c r="A273" s="166" t="s">
        <v>57</v>
      </c>
      <c r="B273" s="182">
        <f>B216/RES_summary!B$19</f>
        <v>3.9140966648198403</v>
      </c>
      <c r="C273" s="182">
        <f>C216/RES_summary!C$19</f>
        <v>3.9328978055258776</v>
      </c>
      <c r="D273" s="182">
        <f>D216/RES_summary!D$19</f>
        <v>3.8676010196217998</v>
      </c>
      <c r="E273" s="182">
        <f>E216/RES_summary!E$19</f>
        <v>3.8344913373643248</v>
      </c>
      <c r="F273" s="182">
        <f>F216/RES_summary!F$19</f>
        <v>3.827718084982783</v>
      </c>
      <c r="G273" s="182">
        <f>G216/RES_summary!G$19</f>
        <v>3.7655477110379092</v>
      </c>
      <c r="H273" s="182">
        <f>H216/RES_summary!H$19</f>
        <v>3.7151081740602296</v>
      </c>
      <c r="I273" s="182">
        <f>I216/RES_summary!I$19</f>
        <v>3.6589411101017006</v>
      </c>
      <c r="J273" s="182">
        <f>J216/RES_summary!J$19</f>
        <v>3.6654808657327291</v>
      </c>
      <c r="K273" s="182">
        <f>K216/RES_summary!K$19</f>
        <v>3.6125001083340789</v>
      </c>
      <c r="L273" s="182">
        <f>L216/RES_summary!L$19</f>
        <v>3.6527922585353534</v>
      </c>
      <c r="M273" s="182">
        <f>M216/RES_summary!M$19</f>
        <v>3.5984092257441294</v>
      </c>
      <c r="N273" s="182">
        <f>N216/RES_summary!N$19</f>
        <v>3.6066668765588812</v>
      </c>
      <c r="O273" s="182">
        <f>O216/RES_summary!O$19</f>
        <v>3.6016809228382507</v>
      </c>
      <c r="P273" s="182">
        <f>P216/RES_summary!P$19</f>
        <v>3.5645126970562235</v>
      </c>
      <c r="Q273" s="182">
        <f>Q216/RES_summary!Q$19</f>
        <v>3.4961070695502832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0.29206447348664605</v>
      </c>
      <c r="C279" s="178">
        <f>C222/RES_summary!C$19</f>
        <v>0.28760858586602939</v>
      </c>
      <c r="D279" s="178">
        <f>D222/RES_summary!D$19</f>
        <v>0.44687893125168521</v>
      </c>
      <c r="E279" s="178">
        <f>E222/RES_summary!E$19</f>
        <v>0.22321067574016457</v>
      </c>
      <c r="F279" s="178">
        <f>F222/RES_summary!F$19</f>
        <v>0.2605629398368286</v>
      </c>
      <c r="G279" s="178">
        <f>G222/RES_summary!G$19</f>
        <v>0.21577784971677688</v>
      </c>
      <c r="H279" s="178">
        <f>H222/RES_summary!H$19</f>
        <v>0.18174635837304096</v>
      </c>
      <c r="I279" s="178">
        <f>I222/RES_summary!I$19</f>
        <v>0.25317697551334573</v>
      </c>
      <c r="J279" s="178">
        <f>J222/RES_summary!J$19</f>
        <v>0.55524895143989794</v>
      </c>
      <c r="K279" s="178">
        <f>K222/RES_summary!K$19</f>
        <v>0.31182892054964045</v>
      </c>
      <c r="L279" s="178">
        <f>L222/RES_summary!L$19</f>
        <v>0.14205751628316518</v>
      </c>
      <c r="M279" s="178">
        <f>M222/RES_summary!M$19</f>
        <v>0.44645765273640381</v>
      </c>
      <c r="N279" s="178">
        <f>N222/RES_summary!N$19</f>
        <v>0.4041436575578512</v>
      </c>
      <c r="O279" s="178">
        <f>O222/RES_summary!O$19</f>
        <v>0.36676296036362221</v>
      </c>
      <c r="P279" s="178">
        <f>P222/RES_summary!P$19</f>
        <v>0.44693067877346071</v>
      </c>
      <c r="Q279" s="178">
        <f>Q222/RES_summary!Q$19</f>
        <v>0.39870880879409448</v>
      </c>
    </row>
    <row r="280" spans="1:17" ht="12" customHeight="1" x14ac:dyDescent="0.25">
      <c r="A280" s="23" t="s">
        <v>57</v>
      </c>
      <c r="B280" s="177">
        <f>B223/RES_summary!B$19</f>
        <v>2.7581249875230847</v>
      </c>
      <c r="C280" s="177">
        <f>C223/RES_summary!C$19</f>
        <v>2.6994174406580433</v>
      </c>
      <c r="D280" s="177">
        <f>D223/RES_summary!D$19</f>
        <v>2.6034002006093369</v>
      </c>
      <c r="E280" s="177">
        <f>E223/RES_summary!E$19</f>
        <v>2.6745029983358406</v>
      </c>
      <c r="F280" s="177">
        <f>F223/RES_summary!F$19</f>
        <v>2.6449664626926817</v>
      </c>
      <c r="G280" s="177">
        <f>G223/RES_summary!G$19</f>
        <v>2.6160920221623853</v>
      </c>
      <c r="H280" s="177">
        <f>H223/RES_summary!H$19</f>
        <v>2.5834972079630685</v>
      </c>
      <c r="I280" s="177">
        <f>I223/RES_summary!I$19</f>
        <v>2.550957904856574</v>
      </c>
      <c r="J280" s="177">
        <f>J223/RES_summary!J$19</f>
        <v>2.5097462034202271</v>
      </c>
      <c r="K280" s="177">
        <f>K223/RES_summary!K$19</f>
        <v>2.5389683908067733</v>
      </c>
      <c r="L280" s="177">
        <f>L223/RES_summary!L$19</f>
        <v>2.5651881592488768</v>
      </c>
      <c r="M280" s="177">
        <f>M223/RES_summary!M$19</f>
        <v>2.5134812436580778</v>
      </c>
      <c r="N280" s="177">
        <f>N223/RES_summary!N$19</f>
        <v>2.4980474160915143</v>
      </c>
      <c r="O280" s="177">
        <f>O223/RES_summary!O$19</f>
        <v>2.4755817093791768</v>
      </c>
      <c r="P280" s="177">
        <f>P223/RES_summary!P$19</f>
        <v>2.4286656232260371</v>
      </c>
      <c r="Q280" s="177">
        <f>Q223/RES_summary!Q$19</f>
        <v>2.473564334243048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0.41619864707966825</v>
      </c>
      <c r="D285" s="168">
        <f t="shared" ref="D285:Q285" si="71">SUM(D286,D289,D291,D300)</f>
        <v>0.50981613467666498</v>
      </c>
      <c r="E285" s="168">
        <f t="shared" si="71"/>
        <v>0.34114260923840428</v>
      </c>
      <c r="F285" s="168">
        <f t="shared" si="71"/>
        <v>0.37343063382580693</v>
      </c>
      <c r="G285" s="168">
        <f t="shared" si="71"/>
        <v>0.71271386011835236</v>
      </c>
      <c r="H285" s="168">
        <f t="shared" si="71"/>
        <v>1.2684762467374127</v>
      </c>
      <c r="I285" s="168">
        <f t="shared" si="71"/>
        <v>0.74590187132759256</v>
      </c>
      <c r="J285" s="168">
        <f t="shared" si="71"/>
        <v>0.35215744486532002</v>
      </c>
      <c r="K285" s="168">
        <f t="shared" si="71"/>
        <v>0.93966262377437948</v>
      </c>
      <c r="L285" s="168">
        <f t="shared" si="71"/>
        <v>0.35630890022195527</v>
      </c>
      <c r="M285" s="168">
        <f t="shared" si="71"/>
        <v>0.31937415932570518</v>
      </c>
      <c r="N285" s="168">
        <f t="shared" si="71"/>
        <v>6.6998036635107436E-2</v>
      </c>
      <c r="O285" s="168">
        <f t="shared" si="71"/>
        <v>0</v>
      </c>
      <c r="P285" s="168">
        <f t="shared" si="71"/>
        <v>0.22340778743580192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0.33434415213872309</v>
      </c>
      <c r="D286" s="157">
        <f t="shared" ref="D286:Q286" si="72">SUM(D287:D288)</f>
        <v>0.40775618836749966</v>
      </c>
      <c r="E286" s="157">
        <f t="shared" si="72"/>
        <v>0.27948250779466549</v>
      </c>
      <c r="F286" s="157">
        <f t="shared" si="72"/>
        <v>0.30181677200985202</v>
      </c>
      <c r="G286" s="157">
        <f t="shared" si="72"/>
        <v>0.58412860487086193</v>
      </c>
      <c r="H286" s="157">
        <f t="shared" si="72"/>
        <v>1.0068988087267268</v>
      </c>
      <c r="I286" s="157">
        <f t="shared" si="72"/>
        <v>0.57604483796588424</v>
      </c>
      <c r="J286" s="157">
        <f t="shared" si="72"/>
        <v>0.27329080133294253</v>
      </c>
      <c r="K286" s="157">
        <f t="shared" si="72"/>
        <v>0.75294352934967956</v>
      </c>
      <c r="L286" s="157">
        <f t="shared" si="72"/>
        <v>0.29346041011812751</v>
      </c>
      <c r="M286" s="157">
        <f t="shared" si="72"/>
        <v>0.24086952851116089</v>
      </c>
      <c r="N286" s="157">
        <f t="shared" si="72"/>
        <v>5.1956227529534361E-2</v>
      </c>
      <c r="O286" s="157">
        <f t="shared" si="72"/>
        <v>0</v>
      </c>
      <c r="P286" s="157">
        <f t="shared" si="72"/>
        <v>0.16561166868321647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0.32776155448774652</v>
      </c>
      <c r="D287" s="156">
        <f>RES_hhdet_in_fec!D$26</f>
        <v>0.39395025142262247</v>
      </c>
      <c r="E287" s="156">
        <f>RES_hhdet_in_fec!E$26</f>
        <v>0.27111143557054529</v>
      </c>
      <c r="F287" s="156">
        <f>RES_hhdet_in_fec!F$26</f>
        <v>0.29197075382910032</v>
      </c>
      <c r="G287" s="156">
        <f>RES_hhdet_in_fec!G$26</f>
        <v>0.56491538973437638</v>
      </c>
      <c r="H287" s="156">
        <f>RES_hhdet_in_fec!H$26</f>
        <v>0.98186459142711446</v>
      </c>
      <c r="I287" s="156">
        <f>RES_hhdet_in_fec!I$26</f>
        <v>0.56095492956780491</v>
      </c>
      <c r="J287" s="156">
        <f>RES_hhdet_in_fec!J$26</f>
        <v>0.27024216267628504</v>
      </c>
      <c r="K287" s="156">
        <f>RES_hhdet_in_fec!K$26</f>
        <v>0.74324605970894408</v>
      </c>
      <c r="L287" s="156">
        <f>RES_hhdet_in_fec!L$26</f>
        <v>0.29120824117411132</v>
      </c>
      <c r="M287" s="156">
        <f>RES_hhdet_in_fec!M$26</f>
        <v>0.23893648881904506</v>
      </c>
      <c r="N287" s="156">
        <f>RES_hhdet_in_fec!N$26</f>
        <v>5.1283121274566648E-2</v>
      </c>
      <c r="O287" s="156">
        <f>RES_hhdet_in_fec!O$26</f>
        <v>0</v>
      </c>
      <c r="P287" s="156">
        <f>RES_hhdet_in_fec!P$26</f>
        <v>0.16275768768547411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6.5825976509765859E-3</v>
      </c>
      <c r="D288" s="156">
        <f>RES_hhdet_in_fec!D$27</f>
        <v>1.3805936944877212E-2</v>
      </c>
      <c r="E288" s="156">
        <f>RES_hhdet_in_fec!E$27</f>
        <v>8.3710722241202278E-3</v>
      </c>
      <c r="F288" s="156">
        <f>RES_hhdet_in_fec!F$27</f>
        <v>9.8460181807517207E-3</v>
      </c>
      <c r="G288" s="156">
        <f>RES_hhdet_in_fec!G$27</f>
        <v>1.9213215136485506E-2</v>
      </c>
      <c r="H288" s="156">
        <f>RES_hhdet_in_fec!H$27</f>
        <v>2.5034217299612388E-2</v>
      </c>
      <c r="I288" s="156">
        <f>RES_hhdet_in_fec!I$27</f>
        <v>1.5089908398079277E-2</v>
      </c>
      <c r="J288" s="156">
        <f>RES_hhdet_in_fec!J$27</f>
        <v>3.0486386566575172E-3</v>
      </c>
      <c r="K288" s="156">
        <f>RES_hhdet_in_fec!K$27</f>
        <v>9.6974696407355256E-3</v>
      </c>
      <c r="L288" s="156">
        <f>RES_hhdet_in_fec!L$27</f>
        <v>2.2521689440161913E-3</v>
      </c>
      <c r="M288" s="156">
        <f>RES_hhdet_in_fec!M$27</f>
        <v>1.9330396921158274E-3</v>
      </c>
      <c r="N288" s="156">
        <f>RES_hhdet_in_fec!N$27</f>
        <v>6.7310625496771212E-4</v>
      </c>
      <c r="O288" s="156">
        <f>RES_hhdet_in_fec!O$27</f>
        <v>0</v>
      </c>
      <c r="P288" s="156">
        <f>RES_hhdet_in_fec!P$27</f>
        <v>2.8539809977423617E-3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3.5198032488389773E-4</v>
      </c>
      <c r="D289" s="157">
        <f t="shared" ref="D289:Q289" si="73">D290</f>
        <v>4.0917834630592974E-4</v>
      </c>
      <c r="E289" s="157">
        <f t="shared" si="73"/>
        <v>2.6400915480292672E-4</v>
      </c>
      <c r="F289" s="157">
        <f t="shared" si="73"/>
        <v>2.5529235679410669E-4</v>
      </c>
      <c r="G289" s="157">
        <f t="shared" si="73"/>
        <v>4.300117238828714E-4</v>
      </c>
      <c r="H289" s="157">
        <f t="shared" si="73"/>
        <v>6.3479563699995708E-4</v>
      </c>
      <c r="I289" s="157">
        <f t="shared" si="73"/>
        <v>5.445035350299354E-4</v>
      </c>
      <c r="J289" s="157">
        <f t="shared" si="73"/>
        <v>1.0578558671469353E-3</v>
      </c>
      <c r="K289" s="157">
        <f t="shared" si="73"/>
        <v>1.6241736023270986E-3</v>
      </c>
      <c r="L289" s="157">
        <f t="shared" si="73"/>
        <v>1.2237546266731035E-3</v>
      </c>
      <c r="M289" s="157">
        <f t="shared" si="73"/>
        <v>1.1215273760501125E-3</v>
      </c>
      <c r="N289" s="157">
        <f t="shared" si="73"/>
        <v>6.6039711659274312E-4</v>
      </c>
      <c r="O289" s="157">
        <f t="shared" si="73"/>
        <v>0</v>
      </c>
      <c r="P289" s="157">
        <f t="shared" si="73"/>
        <v>3.5225903902721891E-4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3.5198032488389773E-4</v>
      </c>
      <c r="D290" s="156">
        <f>RES_hhdet_in_fec!D$29</f>
        <v>4.0917834630592974E-4</v>
      </c>
      <c r="E290" s="156">
        <f>RES_hhdet_in_fec!E$29</f>
        <v>2.6400915480292672E-4</v>
      </c>
      <c r="F290" s="156">
        <f>RES_hhdet_in_fec!F$29</f>
        <v>2.5529235679410669E-4</v>
      </c>
      <c r="G290" s="156">
        <f>RES_hhdet_in_fec!G$29</f>
        <v>4.300117238828714E-4</v>
      </c>
      <c r="H290" s="156">
        <f>RES_hhdet_in_fec!H$29</f>
        <v>6.3479563699995708E-4</v>
      </c>
      <c r="I290" s="156">
        <f>RES_hhdet_in_fec!I$29</f>
        <v>5.445035350299354E-4</v>
      </c>
      <c r="J290" s="156">
        <f>RES_hhdet_in_fec!J$29</f>
        <v>1.0578558671469353E-3</v>
      </c>
      <c r="K290" s="156">
        <f>RES_hhdet_in_fec!K$29</f>
        <v>1.6241736023270986E-3</v>
      </c>
      <c r="L290" s="156">
        <f>RES_hhdet_in_fec!L$29</f>
        <v>1.2237546266731035E-3</v>
      </c>
      <c r="M290" s="156">
        <f>RES_hhdet_in_fec!M$29</f>
        <v>1.1215273760501125E-3</v>
      </c>
      <c r="N290" s="156">
        <f>RES_hhdet_in_fec!N$29</f>
        <v>6.6039711659274312E-4</v>
      </c>
      <c r="O290" s="156">
        <f>RES_hhdet_in_fec!O$29</f>
        <v>0</v>
      </c>
      <c r="P290" s="156">
        <f>RES_hhdet_in_fec!P$29</f>
        <v>3.5225903902721891E-4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5.589034253070381E-2</v>
      </c>
      <c r="D291" s="157">
        <f t="shared" ref="D291:Q291" si="74">SUM(D292:D293,D296:D297)</f>
        <v>6.9861779617444594E-2</v>
      </c>
      <c r="E291" s="157">
        <f t="shared" si="74"/>
        <v>4.6272429522021409E-2</v>
      </c>
      <c r="F291" s="157">
        <f t="shared" si="74"/>
        <v>4.8353913933005331E-2</v>
      </c>
      <c r="G291" s="157">
        <f t="shared" si="74"/>
        <v>9.4716955408083517E-2</v>
      </c>
      <c r="H291" s="157">
        <f t="shared" si="74"/>
        <v>0.18725377511228986</v>
      </c>
      <c r="I291" s="157">
        <f t="shared" si="74"/>
        <v>0.11490566117043563</v>
      </c>
      <c r="J291" s="157">
        <f t="shared" si="74"/>
        <v>5.306036852546385E-2</v>
      </c>
      <c r="K291" s="157">
        <f t="shared" si="74"/>
        <v>0.13917774987834297</v>
      </c>
      <c r="L291" s="157">
        <f t="shared" si="74"/>
        <v>4.6236881299411725E-2</v>
      </c>
      <c r="M291" s="157">
        <f t="shared" si="74"/>
        <v>5.2214576600888192E-2</v>
      </c>
      <c r="N291" s="157">
        <f t="shared" si="74"/>
        <v>1.081340165497395E-2</v>
      </c>
      <c r="O291" s="157">
        <f t="shared" si="74"/>
        <v>0</v>
      </c>
      <c r="P291" s="157">
        <f t="shared" si="74"/>
        <v>3.9163809544225749E-2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5.3826783140600895E-2</v>
      </c>
      <c r="D292" s="132">
        <f>RES_hhdet_in_fec!D$31</f>
        <v>6.8567863439923007E-2</v>
      </c>
      <c r="E292" s="132">
        <f>RES_hhdet_in_fec!E$31</f>
        <v>0</v>
      </c>
      <c r="F292" s="132">
        <f>RES_hhdet_in_fec!F$31</f>
        <v>4.7229920148428535E-2</v>
      </c>
      <c r="G292" s="132">
        <f>RES_hhdet_in_fec!G$31</f>
        <v>9.3633048515597325E-2</v>
      </c>
      <c r="H292" s="132">
        <f>RES_hhdet_in_fec!H$31</f>
        <v>0</v>
      </c>
      <c r="I292" s="132">
        <f>RES_hhdet_in_fec!I$31</f>
        <v>0.10840481082905508</v>
      </c>
      <c r="J292" s="132">
        <f>RES_hhdet_in_fec!J$31</f>
        <v>4.8609639210370537E-2</v>
      </c>
      <c r="K292" s="132">
        <f>RES_hhdet_in_fec!K$31</f>
        <v>0</v>
      </c>
      <c r="L292" s="132">
        <f>RES_hhdet_in_fec!L$31</f>
        <v>0</v>
      </c>
      <c r="M292" s="132">
        <f>RES_hhdet_in_fec!M$31</f>
        <v>4.27075669724781E-2</v>
      </c>
      <c r="N292" s="132">
        <f>RES_hhdet_in_fec!N$31</f>
        <v>7.984665323747921E-3</v>
      </c>
      <c r="O292" s="132">
        <f>RES_hhdet_in_fec!O$31</f>
        <v>0</v>
      </c>
      <c r="P292" s="132">
        <f>RES_hhdet_in_fec!P$31</f>
        <v>3.104395041771859E-2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2.0635593901029139E-3</v>
      </c>
      <c r="D293" s="132">
        <f t="shared" ref="D293:Q293" si="75">SUM(D294:D295)</f>
        <v>1.293916177521586E-3</v>
      </c>
      <c r="E293" s="132">
        <f t="shared" si="75"/>
        <v>0</v>
      </c>
      <c r="F293" s="132">
        <f t="shared" si="75"/>
        <v>1.1239937845767972E-3</v>
      </c>
      <c r="G293" s="132">
        <f t="shared" si="75"/>
        <v>1.0839068924861953E-3</v>
      </c>
      <c r="H293" s="132">
        <f t="shared" si="75"/>
        <v>0</v>
      </c>
      <c r="I293" s="132">
        <f t="shared" si="75"/>
        <v>6.5008503413805522E-3</v>
      </c>
      <c r="J293" s="132">
        <f t="shared" si="75"/>
        <v>4.4507293150933113E-3</v>
      </c>
      <c r="K293" s="132">
        <f t="shared" si="75"/>
        <v>0</v>
      </c>
      <c r="L293" s="132">
        <f t="shared" si="75"/>
        <v>0</v>
      </c>
      <c r="M293" s="132">
        <f t="shared" si="75"/>
        <v>9.5070096284100899E-3</v>
      </c>
      <c r="N293" s="132">
        <f t="shared" si="75"/>
        <v>2.8287363312260293E-3</v>
      </c>
      <c r="O293" s="132">
        <f t="shared" si="75"/>
        <v>0</v>
      </c>
      <c r="P293" s="132">
        <f t="shared" si="75"/>
        <v>8.1198591265071573E-3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1.6060429967779961E-3</v>
      </c>
      <c r="D294" s="165">
        <f>RES_hhdet_in_fec!D$33</f>
        <v>1.0053437776015889E-3</v>
      </c>
      <c r="E294" s="165">
        <f>RES_hhdet_in_fec!E$33</f>
        <v>0</v>
      </c>
      <c r="F294" s="165">
        <f>RES_hhdet_in_fec!F$33</f>
        <v>8.7037559740813029E-4</v>
      </c>
      <c r="G294" s="165">
        <f>RES_hhdet_in_fec!G$33</f>
        <v>8.3739680282592652E-4</v>
      </c>
      <c r="H294" s="165">
        <f>RES_hhdet_in_fec!H$33</f>
        <v>0</v>
      </c>
      <c r="I294" s="165">
        <f>RES_hhdet_in_fec!I$33</f>
        <v>5.0056328803439361E-3</v>
      </c>
      <c r="J294" s="165">
        <f>RES_hhdet_in_fec!J$33</f>
        <v>3.4208974915327698E-3</v>
      </c>
      <c r="K294" s="165">
        <f>RES_hhdet_in_fec!K$33</f>
        <v>0</v>
      </c>
      <c r="L294" s="165">
        <f>RES_hhdet_in_fec!L$33</f>
        <v>0</v>
      </c>
      <c r="M294" s="165">
        <f>RES_hhdet_in_fec!M$33</f>
        <v>7.2767996640442003E-3</v>
      </c>
      <c r="N294" s="165">
        <f>RES_hhdet_in_fec!N$33</f>
        <v>2.1634782484268558E-3</v>
      </c>
      <c r="O294" s="165">
        <f>RES_hhdet_in_fec!O$33</f>
        <v>0</v>
      </c>
      <c r="P294" s="165">
        <f>RES_hhdet_in_fec!P$33</f>
        <v>6.1992713992878971E-3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4.5751639332491771E-4</v>
      </c>
      <c r="D295" s="164">
        <f>RES_hhdet_in_fec!D$34</f>
        <v>2.8857239991999709E-4</v>
      </c>
      <c r="E295" s="164">
        <f>RES_hhdet_in_fec!E$34</f>
        <v>0</v>
      </c>
      <c r="F295" s="164">
        <f>RES_hhdet_in_fec!F$34</f>
        <v>2.536181871686669E-4</v>
      </c>
      <c r="G295" s="164">
        <f>RES_hhdet_in_fec!G$34</f>
        <v>2.4651008966026876E-4</v>
      </c>
      <c r="H295" s="164">
        <f>RES_hhdet_in_fec!H$34</f>
        <v>0</v>
      </c>
      <c r="I295" s="164">
        <f>RES_hhdet_in_fec!I$34</f>
        <v>1.4952174610366159E-3</v>
      </c>
      <c r="J295" s="164">
        <f>RES_hhdet_in_fec!J$34</f>
        <v>1.0298318235605411E-3</v>
      </c>
      <c r="K295" s="164">
        <f>RES_hhdet_in_fec!K$34</f>
        <v>0</v>
      </c>
      <c r="L295" s="164">
        <f>RES_hhdet_in_fec!L$34</f>
        <v>0</v>
      </c>
      <c r="M295" s="164">
        <f>RES_hhdet_in_fec!M$34</f>
        <v>2.23020996436589E-3</v>
      </c>
      <c r="N295" s="164">
        <f>RES_hhdet_in_fec!N$34</f>
        <v>6.6525808279917339E-4</v>
      </c>
      <c r="O295" s="164">
        <f>RES_hhdet_in_fec!O$34</f>
        <v>0</v>
      </c>
      <c r="P295" s="164">
        <f>RES_hhdet_in_fec!P$34</f>
        <v>1.9205877272192599E-3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4.2260352861074983E-2</v>
      </c>
      <c r="F296" s="162">
        <f>RES_hhdet_in_fec!F$35</f>
        <v>0</v>
      </c>
      <c r="G296" s="162">
        <f>RES_hhdet_in_fec!G$35</f>
        <v>0</v>
      </c>
      <c r="H296" s="162">
        <f>RES_hhdet_in_fec!H$35</f>
        <v>0.18066896044835307</v>
      </c>
      <c r="I296" s="162">
        <f>RES_hhdet_in_fec!I$35</f>
        <v>0</v>
      </c>
      <c r="J296" s="162">
        <f>RES_hhdet_in_fec!J$35</f>
        <v>0</v>
      </c>
      <c r="K296" s="162">
        <f>RES_hhdet_in_fec!K$35</f>
        <v>0.10930568417627566</v>
      </c>
      <c r="L296" s="162">
        <f>RES_hhdet_in_fec!L$35</f>
        <v>3.8248178832308855E-2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4.0120766609464276E-3</v>
      </c>
      <c r="F297" s="160">
        <f t="shared" si="76"/>
        <v>0</v>
      </c>
      <c r="G297" s="160">
        <f t="shared" si="76"/>
        <v>0</v>
      </c>
      <c r="H297" s="160">
        <f t="shared" si="76"/>
        <v>6.584814663936801E-3</v>
      </c>
      <c r="I297" s="160">
        <f t="shared" si="76"/>
        <v>0</v>
      </c>
      <c r="J297" s="160">
        <f t="shared" si="76"/>
        <v>0</v>
      </c>
      <c r="K297" s="160">
        <f t="shared" si="76"/>
        <v>2.9872065702067324E-2</v>
      </c>
      <c r="L297" s="160">
        <f t="shared" si="76"/>
        <v>7.9887024671028723E-3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3.1225030137336332E-3</v>
      </c>
      <c r="F298" s="156">
        <f>RES_hhdet_in_fec!F$37</f>
        <v>0</v>
      </c>
      <c r="G298" s="156">
        <f>RES_hhdet_in_fec!G$37</f>
        <v>0</v>
      </c>
      <c r="H298" s="156">
        <f>RES_hhdet_in_fec!H$37</f>
        <v>5.0682815814062079E-3</v>
      </c>
      <c r="I298" s="156">
        <f>RES_hhdet_in_fec!I$37</f>
        <v>0</v>
      </c>
      <c r="J298" s="156">
        <f>RES_hhdet_in_fec!J$37</f>
        <v>0</v>
      </c>
      <c r="K298" s="156">
        <f>RES_hhdet_in_fec!K$37</f>
        <v>2.2598758900040546E-2</v>
      </c>
      <c r="L298" s="156">
        <f>RES_hhdet_in_fec!L$37</f>
        <v>5.9196539333058662E-3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8.8957364721279405E-4</v>
      </c>
      <c r="F299" s="156">
        <f>RES_hhdet_in_fec!F$38</f>
        <v>0</v>
      </c>
      <c r="G299" s="156">
        <f>RES_hhdet_in_fec!G$38</f>
        <v>0</v>
      </c>
      <c r="H299" s="156">
        <f>RES_hhdet_in_fec!H$38</f>
        <v>1.5165330825305933E-3</v>
      </c>
      <c r="I299" s="156">
        <f>RES_hhdet_in_fec!I$38</f>
        <v>0</v>
      </c>
      <c r="J299" s="156">
        <f>RES_hhdet_in_fec!J$38</f>
        <v>0</v>
      </c>
      <c r="K299" s="156">
        <f>RES_hhdet_in_fec!K$38</f>
        <v>7.2733068020267803E-3</v>
      </c>
      <c r="L299" s="156">
        <f>RES_hhdet_in_fec!L$38</f>
        <v>2.0690485337970066E-3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2.5612172085357494E-2</v>
      </c>
      <c r="D300" s="157">
        <f t="shared" ref="D300:Q300" si="77">SUM(D301:D302)</f>
        <v>3.178898834541475E-2</v>
      </c>
      <c r="E300" s="157">
        <f t="shared" si="77"/>
        <v>1.5123662766914453E-2</v>
      </c>
      <c r="F300" s="157">
        <f t="shared" si="77"/>
        <v>2.3004655526155472E-2</v>
      </c>
      <c r="G300" s="157">
        <f t="shared" si="77"/>
        <v>3.3438288115523955E-2</v>
      </c>
      <c r="H300" s="157">
        <f t="shared" si="77"/>
        <v>7.3688867261396146E-2</v>
      </c>
      <c r="I300" s="157">
        <f t="shared" si="77"/>
        <v>5.4406868656242786E-2</v>
      </c>
      <c r="J300" s="157">
        <f t="shared" si="77"/>
        <v>2.4748419139766654E-2</v>
      </c>
      <c r="K300" s="157">
        <f t="shared" si="77"/>
        <v>4.5917170944029799E-2</v>
      </c>
      <c r="L300" s="157">
        <f t="shared" si="77"/>
        <v>1.5387854177742907E-2</v>
      </c>
      <c r="M300" s="157">
        <f t="shared" si="77"/>
        <v>2.5168526837605933E-2</v>
      </c>
      <c r="N300" s="157">
        <f t="shared" si="77"/>
        <v>3.568010334006372E-3</v>
      </c>
      <c r="O300" s="157">
        <f t="shared" si="77"/>
        <v>0</v>
      </c>
      <c r="P300" s="157">
        <f t="shared" si="77"/>
        <v>1.8280050169332471E-2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2.5612172085357494E-2</v>
      </c>
      <c r="D301" s="156">
        <f>RES_hhdet_in_fec!D$40</f>
        <v>3.178898834541475E-2</v>
      </c>
      <c r="E301" s="156">
        <f>RES_hhdet_in_fec!E$40</f>
        <v>0</v>
      </c>
      <c r="F301" s="156">
        <f>RES_hhdet_in_fec!F$40</f>
        <v>2.3004655526155472E-2</v>
      </c>
      <c r="G301" s="156">
        <f>RES_hhdet_in_fec!G$40</f>
        <v>0</v>
      </c>
      <c r="H301" s="156">
        <f>RES_hhdet_in_fec!H$40</f>
        <v>3.781772800241362E-2</v>
      </c>
      <c r="I301" s="156">
        <f>RES_hhdet_in_fec!I$40</f>
        <v>5.4406868656242786E-2</v>
      </c>
      <c r="J301" s="156">
        <f>RES_hhdet_in_fec!J$40</f>
        <v>2.4748419139766654E-2</v>
      </c>
      <c r="K301" s="156">
        <f>RES_hhdet_in_fec!K$40</f>
        <v>0</v>
      </c>
      <c r="L301" s="156">
        <f>RES_hhdet_in_fec!L$40</f>
        <v>0</v>
      </c>
      <c r="M301" s="156">
        <f>RES_hhdet_in_fec!M$40</f>
        <v>2.5168526837605933E-2</v>
      </c>
      <c r="N301" s="156">
        <f>RES_hhdet_in_fec!N$40</f>
        <v>0</v>
      </c>
      <c r="O301" s="156">
        <f>RES_hhdet_in_fec!O$40</f>
        <v>0</v>
      </c>
      <c r="P301" s="156">
        <f>RES_hhdet_in_fec!P$40</f>
        <v>1.8280050169332471E-2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1.5123662766914453E-2</v>
      </c>
      <c r="F302" s="57">
        <f>RES_hhdet_in_fec!F$41</f>
        <v>0</v>
      </c>
      <c r="G302" s="57">
        <f>RES_hhdet_in_fec!G$41</f>
        <v>3.3438288115523955E-2</v>
      </c>
      <c r="H302" s="57">
        <f>RES_hhdet_in_fec!H$41</f>
        <v>3.5871139258982519E-2</v>
      </c>
      <c r="I302" s="57">
        <f>RES_hhdet_in_fec!I$41</f>
        <v>0</v>
      </c>
      <c r="J302" s="57">
        <f>RES_hhdet_in_fec!J$41</f>
        <v>0</v>
      </c>
      <c r="K302" s="57">
        <f>RES_hhdet_in_fec!K$41</f>
        <v>4.5917170944029799E-2</v>
      </c>
      <c r="L302" s="57">
        <f>RES_hhdet_in_fec!L$41</f>
        <v>1.5387854177742907E-2</v>
      </c>
      <c r="M302" s="57">
        <f>RES_hhdet_in_fec!M$41</f>
        <v>0</v>
      </c>
      <c r="N302" s="57">
        <f>RES_hhdet_in_fec!N$41</f>
        <v>3.568010334006372E-3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0.26320743157382231</v>
      </c>
      <c r="D304" s="168">
        <f t="shared" ref="D304:Q304" si="78">SUM(D305,D308,D310,D319)</f>
        <v>0.3253566093225283</v>
      </c>
      <c r="E304" s="168">
        <f t="shared" si="78"/>
        <v>0.2348552506957669</v>
      </c>
      <c r="F304" s="168">
        <f t="shared" si="78"/>
        <v>0.24122878551206434</v>
      </c>
      <c r="G304" s="168">
        <f t="shared" si="78"/>
        <v>0.47593732632322377</v>
      </c>
      <c r="H304" s="168">
        <f t="shared" si="78"/>
        <v>0.87709515593948983</v>
      </c>
      <c r="I304" s="168">
        <f t="shared" si="78"/>
        <v>0.48656975238290318</v>
      </c>
      <c r="J304" s="168">
        <f t="shared" si="78"/>
        <v>0.230830512801113</v>
      </c>
      <c r="K304" s="168">
        <f t="shared" si="78"/>
        <v>0.66950210093733586</v>
      </c>
      <c r="L304" s="168">
        <f t="shared" si="78"/>
        <v>0.25541171565033488</v>
      </c>
      <c r="M304" s="168">
        <f t="shared" si="78"/>
        <v>0.21481145234131541</v>
      </c>
      <c r="N304" s="168">
        <f t="shared" si="78"/>
        <v>4.8406598245109213E-2</v>
      </c>
      <c r="O304" s="168">
        <f t="shared" si="78"/>
        <v>0</v>
      </c>
      <c r="P304" s="168">
        <f t="shared" si="78"/>
        <v>0.15183309525404234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0.21899170513005942</v>
      </c>
      <c r="D305" s="157">
        <f t="shared" ref="D305:Q305" si="79">SUM(D306:D307)</f>
        <v>0.27015242306621357</v>
      </c>
      <c r="E305" s="157">
        <f t="shared" si="79"/>
        <v>0.18815992412660656</v>
      </c>
      <c r="F305" s="157">
        <f t="shared" si="79"/>
        <v>0.20216117646959633</v>
      </c>
      <c r="G305" s="157">
        <f t="shared" si="79"/>
        <v>0.39179440958747203</v>
      </c>
      <c r="H305" s="157">
        <f t="shared" si="79"/>
        <v>0.68964862780203784</v>
      </c>
      <c r="I305" s="157">
        <f t="shared" si="79"/>
        <v>0.39194747507629141</v>
      </c>
      <c r="J305" s="157">
        <f t="shared" si="79"/>
        <v>0.18476670473463219</v>
      </c>
      <c r="K305" s="157">
        <f t="shared" si="79"/>
        <v>0.51959873176394955</v>
      </c>
      <c r="L305" s="157">
        <f t="shared" si="79"/>
        <v>0.20309330556055383</v>
      </c>
      <c r="M305" s="157">
        <f t="shared" si="79"/>
        <v>0.16679579373609868</v>
      </c>
      <c r="N305" s="157">
        <f t="shared" si="79"/>
        <v>3.6217802098729844E-2</v>
      </c>
      <c r="O305" s="157">
        <f t="shared" si="79"/>
        <v>0</v>
      </c>
      <c r="P305" s="157">
        <f t="shared" si="79"/>
        <v>0.11698322349694287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0.21186158220084594</v>
      </c>
      <c r="D306" s="156">
        <f>RES_hhdet_in_tes!D$26</f>
        <v>0.25530454905948169</v>
      </c>
      <c r="E306" s="156">
        <f>RES_hhdet_in_tes!E$26</f>
        <v>0.17905429979421147</v>
      </c>
      <c r="F306" s="156">
        <f>RES_hhdet_in_tes!F$26</f>
        <v>0.19160230417779142</v>
      </c>
      <c r="G306" s="156">
        <f>RES_hhdet_in_tes!G$26</f>
        <v>0.3713893654007181</v>
      </c>
      <c r="H306" s="156">
        <f>RES_hhdet_in_tes!H$26</f>
        <v>0.66290424668689607</v>
      </c>
      <c r="I306" s="156">
        <f>RES_hhdet_in_tes!I$26</f>
        <v>0.37611249113955253</v>
      </c>
      <c r="J306" s="156">
        <f>RES_hhdet_in_tes!J$26</f>
        <v>0.18158207573651117</v>
      </c>
      <c r="K306" s="156">
        <f>RES_hhdet_in_tes!K$26</f>
        <v>0.50938442473375867</v>
      </c>
      <c r="L306" s="156">
        <f>RES_hhdet_in_tes!L$26</f>
        <v>0.20072316219753353</v>
      </c>
      <c r="M306" s="156">
        <f>RES_hhdet_in_tes!M$26</f>
        <v>0.1647735489252394</v>
      </c>
      <c r="N306" s="156">
        <f>RES_hhdet_in_tes!N$26</f>
        <v>3.5514232595784082E-2</v>
      </c>
      <c r="O306" s="156">
        <f>RES_hhdet_in_tes!O$26</f>
        <v>0</v>
      </c>
      <c r="P306" s="156">
        <f>RES_hhdet_in_tes!P$26</f>
        <v>0.11402108730410496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7.1301229292134727E-3</v>
      </c>
      <c r="D307" s="156">
        <f>RES_hhdet_in_tes!D$27</f>
        <v>1.4847874006731866E-2</v>
      </c>
      <c r="E307" s="156">
        <f>RES_hhdet_in_tes!E$27</f>
        <v>9.1056243323950816E-3</v>
      </c>
      <c r="F307" s="156">
        <f>RES_hhdet_in_tes!F$27</f>
        <v>1.0558872291804919E-2</v>
      </c>
      <c r="G307" s="156">
        <f>RES_hhdet_in_tes!G$27</f>
        <v>2.0405044186753915E-2</v>
      </c>
      <c r="H307" s="156">
        <f>RES_hhdet_in_tes!H$27</f>
        <v>2.6744381115141769E-2</v>
      </c>
      <c r="I307" s="156">
        <f>RES_hhdet_in_tes!I$27</f>
        <v>1.5834983936738857E-2</v>
      </c>
      <c r="J307" s="156">
        <f>RES_hhdet_in_tes!J$27</f>
        <v>3.1846289981210152E-3</v>
      </c>
      <c r="K307" s="156">
        <f>RES_hhdet_in_tes!K$27</f>
        <v>1.0214307030190927E-2</v>
      </c>
      <c r="L307" s="156">
        <f>RES_hhdet_in_tes!L$27</f>
        <v>2.3701433630203056E-3</v>
      </c>
      <c r="M307" s="156">
        <f>RES_hhdet_in_tes!M$27</f>
        <v>2.0222448108592659E-3</v>
      </c>
      <c r="N307" s="156">
        <f>RES_hhdet_in_tes!N$27</f>
        <v>7.0356950294576427E-4</v>
      </c>
      <c r="O307" s="156">
        <f>RES_hhdet_in_tes!O$27</f>
        <v>0</v>
      </c>
      <c r="P307" s="156">
        <f>RES_hhdet_in_tes!P$27</f>
        <v>2.9621361928379138E-3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6.6650606450510978E-4</v>
      </c>
      <c r="D308" s="157">
        <f t="shared" ref="D308:Q308" si="80">D309</f>
        <v>8.0227171696041391E-4</v>
      </c>
      <c r="E308" s="157">
        <f t="shared" si="80"/>
        <v>5.3814157200387873E-4</v>
      </c>
      <c r="F308" s="157">
        <f t="shared" si="80"/>
        <v>5.4405531968583943E-4</v>
      </c>
      <c r="G308" s="157">
        <f t="shared" si="80"/>
        <v>9.6489983729958109E-4</v>
      </c>
      <c r="H308" s="157">
        <f t="shared" si="80"/>
        <v>1.5143403167558393E-3</v>
      </c>
      <c r="I308" s="157">
        <f t="shared" si="80"/>
        <v>1.3890942582843162E-3</v>
      </c>
      <c r="J308" s="157">
        <f t="shared" si="80"/>
        <v>2.8252222764677689E-3</v>
      </c>
      <c r="K308" s="157">
        <f t="shared" si="80"/>
        <v>4.6975203705868947E-3</v>
      </c>
      <c r="L308" s="157">
        <f t="shared" si="80"/>
        <v>3.877642696763189E-3</v>
      </c>
      <c r="M308" s="157">
        <f t="shared" si="80"/>
        <v>3.790274146040482E-3</v>
      </c>
      <c r="N308" s="157">
        <f t="shared" si="80"/>
        <v>2.3420902373498197E-3</v>
      </c>
      <c r="O308" s="157">
        <f t="shared" si="80"/>
        <v>0</v>
      </c>
      <c r="P308" s="157">
        <f t="shared" si="80"/>
        <v>1.3238397924604224E-3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6.6650606450510978E-4</v>
      </c>
      <c r="D309" s="156">
        <f>RES_hhdet_in_tes!D$29</f>
        <v>8.0227171696041391E-4</v>
      </c>
      <c r="E309" s="156">
        <f>RES_hhdet_in_tes!E$29</f>
        <v>5.3814157200387873E-4</v>
      </c>
      <c r="F309" s="156">
        <f>RES_hhdet_in_tes!F$29</f>
        <v>5.4405531968583943E-4</v>
      </c>
      <c r="G309" s="156">
        <f>RES_hhdet_in_tes!G$29</f>
        <v>9.6489983729958109E-4</v>
      </c>
      <c r="H309" s="156">
        <f>RES_hhdet_in_tes!H$29</f>
        <v>1.5143403167558393E-3</v>
      </c>
      <c r="I309" s="156">
        <f>RES_hhdet_in_tes!I$29</f>
        <v>1.3890942582843162E-3</v>
      </c>
      <c r="J309" s="156">
        <f>RES_hhdet_in_tes!J$29</f>
        <v>2.8252222764677689E-3</v>
      </c>
      <c r="K309" s="156">
        <f>RES_hhdet_in_tes!K$29</f>
        <v>4.6975203705868947E-3</v>
      </c>
      <c r="L309" s="156">
        <f>RES_hhdet_in_tes!L$29</f>
        <v>3.877642696763189E-3</v>
      </c>
      <c r="M309" s="156">
        <f>RES_hhdet_in_tes!M$29</f>
        <v>3.790274146040482E-3</v>
      </c>
      <c r="N309" s="156">
        <f>RES_hhdet_in_tes!N$29</f>
        <v>2.3420902373498197E-3</v>
      </c>
      <c r="O309" s="156">
        <f>RES_hhdet_in_tes!O$29</f>
        <v>0</v>
      </c>
      <c r="P309" s="156">
        <f>RES_hhdet_in_tes!P$29</f>
        <v>1.3238397924604224E-3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3.2033501262257451E-2</v>
      </c>
      <c r="D310" s="157">
        <f t="shared" ref="D310:Q310" si="81">SUM(D311:D312,D315:D316)</f>
        <v>4.0009307623009499E-2</v>
      </c>
      <c r="E310" s="157">
        <f t="shared" si="81"/>
        <v>3.3518330020723873E-2</v>
      </c>
      <c r="F310" s="157">
        <f t="shared" si="81"/>
        <v>2.7986609931108873E-2</v>
      </c>
      <c r="G310" s="157">
        <f t="shared" si="81"/>
        <v>5.4957794564748232E-2</v>
      </c>
      <c r="H310" s="157">
        <f t="shared" si="81"/>
        <v>0.13805951305020397</v>
      </c>
      <c r="I310" s="157">
        <f t="shared" si="81"/>
        <v>6.7915230086750544E-2</v>
      </c>
      <c r="J310" s="157">
        <f t="shared" si="81"/>
        <v>3.1659177916302753E-2</v>
      </c>
      <c r="K310" s="157">
        <f t="shared" si="81"/>
        <v>0.10608376063860248</v>
      </c>
      <c r="L310" s="157">
        <f t="shared" si="81"/>
        <v>3.5319970025372099E-2</v>
      </c>
      <c r="M310" s="157">
        <f t="shared" si="81"/>
        <v>3.2248968420409883E-2</v>
      </c>
      <c r="N310" s="157">
        <f t="shared" si="81"/>
        <v>6.7956608934766228E-3</v>
      </c>
      <c r="O310" s="157">
        <f t="shared" si="81"/>
        <v>0</v>
      </c>
      <c r="P310" s="157">
        <f t="shared" si="81"/>
        <v>2.4682901148047876E-2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3.0657341854529237E-2</v>
      </c>
      <c r="D311" s="132">
        <f>RES_hhdet_in_tes!D$31</f>
        <v>3.9143831222189132E-2</v>
      </c>
      <c r="E311" s="132">
        <f>RES_hhdet_in_tes!E$31</f>
        <v>0</v>
      </c>
      <c r="F311" s="132">
        <f>RES_hhdet_in_tes!F$31</f>
        <v>2.7226167456186407E-2</v>
      </c>
      <c r="G311" s="132">
        <f>RES_hhdet_in_tes!G$31</f>
        <v>5.4219265179518888E-2</v>
      </c>
      <c r="H311" s="132">
        <f>RES_hhdet_in_tes!H$31</f>
        <v>0</v>
      </c>
      <c r="I311" s="132">
        <f>RES_hhdet_in_tes!I$31</f>
        <v>6.3445289131160237E-2</v>
      </c>
      <c r="J311" s="132">
        <f>RES_hhdet_in_tes!J$31</f>
        <v>2.8583857493451787E-2</v>
      </c>
      <c r="K311" s="132">
        <f>RES_hhdet_in_tes!K$31</f>
        <v>0</v>
      </c>
      <c r="L311" s="132">
        <f>RES_hhdet_in_tes!L$31</f>
        <v>0</v>
      </c>
      <c r="M311" s="132">
        <f>RES_hhdet_in_tes!M$31</f>
        <v>2.5596430707055386E-2</v>
      </c>
      <c r="N311" s="132">
        <f>RES_hhdet_in_tes!N$31</f>
        <v>4.8089463760312501E-3</v>
      </c>
      <c r="O311" s="132">
        <f>RES_hhdet_in_tes!O$31</f>
        <v>0</v>
      </c>
      <c r="P311" s="132">
        <f>RES_hhdet_in_tes!P$31</f>
        <v>1.8950088740600612E-2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1.3761594077282141E-3</v>
      </c>
      <c r="D312" s="132">
        <f t="shared" ref="D312:Q312" si="82">SUM(D313:D314)</f>
        <v>8.6547640082036822E-4</v>
      </c>
      <c r="E312" s="132">
        <f t="shared" si="82"/>
        <v>0</v>
      </c>
      <c r="F312" s="132">
        <f t="shared" si="82"/>
        <v>7.6044247492246611E-4</v>
      </c>
      <c r="G312" s="132">
        <f t="shared" si="82"/>
        <v>7.3852938522934314E-4</v>
      </c>
      <c r="H312" s="132">
        <f t="shared" si="82"/>
        <v>0</v>
      </c>
      <c r="I312" s="132">
        <f t="shared" si="82"/>
        <v>4.4699409555903069E-3</v>
      </c>
      <c r="J312" s="132">
        <f t="shared" si="82"/>
        <v>3.0753204228509655E-3</v>
      </c>
      <c r="K312" s="132">
        <f t="shared" si="82"/>
        <v>0</v>
      </c>
      <c r="L312" s="132">
        <f t="shared" si="82"/>
        <v>0</v>
      </c>
      <c r="M312" s="132">
        <f t="shared" si="82"/>
        <v>6.6525377133544979E-3</v>
      </c>
      <c r="N312" s="132">
        <f t="shared" si="82"/>
        <v>1.9867145174453727E-3</v>
      </c>
      <c r="O312" s="132">
        <f t="shared" si="82"/>
        <v>0</v>
      </c>
      <c r="P312" s="132">
        <f t="shared" si="82"/>
        <v>5.7328124074472638E-3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9.1059208518452426E-4</v>
      </c>
      <c r="D313" s="165">
        <f>RES_hhdet_in_tes!D$33</f>
        <v>5.7427807017236153E-4</v>
      </c>
      <c r="E313" s="165">
        <f>RES_hhdet_in_tes!E$33</f>
        <v>0</v>
      </c>
      <c r="F313" s="165">
        <f>RES_hhdet_in_tes!F$33</f>
        <v>5.0484113742474293E-4</v>
      </c>
      <c r="G313" s="165">
        <f>RES_hhdet_in_tes!G$33</f>
        <v>4.8918430170892719E-4</v>
      </c>
      <c r="H313" s="165">
        <f>RES_hhdet_in_tes!H$33</f>
        <v>0</v>
      </c>
      <c r="I313" s="165">
        <f>RES_hhdet_in_tes!I$33</f>
        <v>2.9630213792831012E-3</v>
      </c>
      <c r="J313" s="165">
        <f>RES_hhdet_in_tes!J$33</f>
        <v>2.0356411774279546E-3</v>
      </c>
      <c r="K313" s="165">
        <f>RES_hhdet_in_tes!K$33</f>
        <v>0</v>
      </c>
      <c r="L313" s="165">
        <f>RES_hhdet_in_tes!L$33</f>
        <v>0</v>
      </c>
      <c r="M313" s="165">
        <f>RES_hhdet_in_tes!M$33</f>
        <v>4.3972698232834706E-3</v>
      </c>
      <c r="N313" s="165">
        <f>RES_hhdet_in_tes!N$33</f>
        <v>1.3121196981464795E-3</v>
      </c>
      <c r="O313" s="165">
        <f>RES_hhdet_in_tes!O$33</f>
        <v>0</v>
      </c>
      <c r="P313" s="165">
        <f>RES_hhdet_in_tes!P$33</f>
        <v>3.7826024978131682E-3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4.6556732254368974E-4</v>
      </c>
      <c r="D314" s="164">
        <f>RES_hhdet_in_tes!D$34</f>
        <v>2.9119833064800664E-4</v>
      </c>
      <c r="E314" s="164">
        <f>RES_hhdet_in_tes!E$34</f>
        <v>0</v>
      </c>
      <c r="F314" s="164">
        <f>RES_hhdet_in_tes!F$34</f>
        <v>2.5560133749772318E-4</v>
      </c>
      <c r="G314" s="164">
        <f>RES_hhdet_in_tes!G$34</f>
        <v>2.4934508352041589E-4</v>
      </c>
      <c r="H314" s="164">
        <f>RES_hhdet_in_tes!H$34</f>
        <v>0</v>
      </c>
      <c r="I314" s="164">
        <f>RES_hhdet_in_tes!I$34</f>
        <v>1.5069195763072062E-3</v>
      </c>
      <c r="J314" s="164">
        <f>RES_hhdet_in_tes!J$34</f>
        <v>1.0396792454230106E-3</v>
      </c>
      <c r="K314" s="164">
        <f>RES_hhdet_in_tes!K$34</f>
        <v>0</v>
      </c>
      <c r="L314" s="164">
        <f>RES_hhdet_in_tes!L$34</f>
        <v>0</v>
      </c>
      <c r="M314" s="164">
        <f>RES_hhdet_in_tes!M$34</f>
        <v>2.2552678900710273E-3</v>
      </c>
      <c r="N314" s="164">
        <f>RES_hhdet_in_tes!N$34</f>
        <v>6.7459481929889331E-4</v>
      </c>
      <c r="O314" s="164">
        <f>RES_hhdet_in_tes!O$34</f>
        <v>0</v>
      </c>
      <c r="P314" s="164">
        <f>RES_hhdet_in_tes!P$34</f>
        <v>1.9502099096340951E-3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3.0384502571651012E-2</v>
      </c>
      <c r="F315" s="162">
        <f>RES_hhdet_in_tes!F$35</f>
        <v>0</v>
      </c>
      <c r="G315" s="162">
        <f>RES_hhdet_in_tes!G$35</f>
        <v>0</v>
      </c>
      <c r="H315" s="162">
        <f>RES_hhdet_in_tes!H$35</f>
        <v>0.13283161478706013</v>
      </c>
      <c r="I315" s="162">
        <f>RES_hhdet_in_tes!I$35</f>
        <v>0</v>
      </c>
      <c r="J315" s="162">
        <f>RES_hhdet_in_tes!J$35</f>
        <v>0</v>
      </c>
      <c r="K315" s="162">
        <f>RES_hhdet_in_tes!K$35</f>
        <v>8.2009437657504972E-2</v>
      </c>
      <c r="L315" s="162">
        <f>RES_hhdet_in_tes!L$35</f>
        <v>2.8796223692804105E-2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3.1338274490728588E-3</v>
      </c>
      <c r="F316" s="160">
        <f t="shared" si="83"/>
        <v>0</v>
      </c>
      <c r="G316" s="160">
        <f t="shared" si="83"/>
        <v>0</v>
      </c>
      <c r="H316" s="160">
        <f t="shared" si="83"/>
        <v>5.2278982631438608E-3</v>
      </c>
      <c r="I316" s="160">
        <f t="shared" si="83"/>
        <v>0</v>
      </c>
      <c r="J316" s="160">
        <f t="shared" si="83"/>
        <v>0</v>
      </c>
      <c r="K316" s="160">
        <f t="shared" si="83"/>
        <v>2.4074322981097511E-2</v>
      </c>
      <c r="L316" s="160">
        <f t="shared" si="83"/>
        <v>6.5237463325679909E-3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2.2374468476092798E-3</v>
      </c>
      <c r="F317" s="156">
        <f>RES_hhdet_in_tes!F$37</f>
        <v>0</v>
      </c>
      <c r="G317" s="156">
        <f>RES_hhdet_in_tes!G$37</f>
        <v>0</v>
      </c>
      <c r="H317" s="156">
        <f>RES_hhdet_in_tes!H$37</f>
        <v>3.696851918015527E-3</v>
      </c>
      <c r="I317" s="156">
        <f>RES_hhdet_in_tes!I$37</f>
        <v>0</v>
      </c>
      <c r="J317" s="156">
        <f>RES_hhdet_in_tes!J$37</f>
        <v>0</v>
      </c>
      <c r="K317" s="156">
        <f>RES_hhdet_in_tes!K$37</f>
        <v>1.6751343439477474E-2</v>
      </c>
      <c r="L317" s="156">
        <f>RES_hhdet_in_tes!L$37</f>
        <v>4.4274938295959477E-3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8.9638060146357893E-4</v>
      </c>
      <c r="F318" s="156">
        <f>RES_hhdet_in_tes!F$38</f>
        <v>0</v>
      </c>
      <c r="G318" s="156">
        <f>RES_hhdet_in_tes!G$38</f>
        <v>0</v>
      </c>
      <c r="H318" s="156">
        <f>RES_hhdet_in_tes!H$38</f>
        <v>1.5310463451283333E-3</v>
      </c>
      <c r="I318" s="156">
        <f>RES_hhdet_in_tes!I$38</f>
        <v>0</v>
      </c>
      <c r="J318" s="156">
        <f>RES_hhdet_in_tes!J$38</f>
        <v>0</v>
      </c>
      <c r="K318" s="156">
        <f>RES_hhdet_in_tes!K$38</f>
        <v>7.3229795416200356E-3</v>
      </c>
      <c r="L318" s="156">
        <f>RES_hhdet_in_tes!L$38</f>
        <v>2.0962525029720428E-3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1.1515719117000353E-2</v>
      </c>
      <c r="D319" s="157">
        <f t="shared" ref="D319:Q319" si="84">SUM(D320:D321)</f>
        <v>1.4392606916344789E-2</v>
      </c>
      <c r="E319" s="157">
        <f t="shared" si="84"/>
        <v>1.2638854976432582E-2</v>
      </c>
      <c r="F319" s="157">
        <f t="shared" si="84"/>
        <v>1.0536943791673263E-2</v>
      </c>
      <c r="G319" s="157">
        <f t="shared" si="84"/>
        <v>2.8220222333703925E-2</v>
      </c>
      <c r="H319" s="157">
        <f t="shared" si="84"/>
        <v>4.7872674770492188E-2</v>
      </c>
      <c r="I319" s="157">
        <f t="shared" si="84"/>
        <v>2.5317952961576885E-2</v>
      </c>
      <c r="J319" s="157">
        <f t="shared" si="84"/>
        <v>1.1579407873710243E-2</v>
      </c>
      <c r="K319" s="157">
        <f t="shared" si="84"/>
        <v>3.9122088164196926E-2</v>
      </c>
      <c r="L319" s="157">
        <f t="shared" si="84"/>
        <v>1.312079736764577E-2</v>
      </c>
      <c r="M319" s="157">
        <f t="shared" si="84"/>
        <v>1.1976416038766332E-2</v>
      </c>
      <c r="N319" s="157">
        <f t="shared" si="84"/>
        <v>3.0510450155529314E-3</v>
      </c>
      <c r="O319" s="157">
        <f t="shared" si="84"/>
        <v>0</v>
      </c>
      <c r="P319" s="157">
        <f t="shared" si="84"/>
        <v>8.8431308165911673E-3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1.1515719117000353E-2</v>
      </c>
      <c r="D320" s="156">
        <f>RES_hhdet_in_tes!D$40</f>
        <v>1.4392606916344789E-2</v>
      </c>
      <c r="E320" s="156">
        <f>RES_hhdet_in_tes!E$40</f>
        <v>0</v>
      </c>
      <c r="F320" s="156">
        <f>RES_hhdet_in_tes!F$40</f>
        <v>1.0536943791673263E-2</v>
      </c>
      <c r="G320" s="156">
        <f>RES_hhdet_in_tes!G$40</f>
        <v>0</v>
      </c>
      <c r="H320" s="156">
        <f>RES_hhdet_in_tes!H$40</f>
        <v>1.7505241249271466E-2</v>
      </c>
      <c r="I320" s="156">
        <f>RES_hhdet_in_tes!I$40</f>
        <v>2.5317952961576885E-2</v>
      </c>
      <c r="J320" s="156">
        <f>RES_hhdet_in_tes!J$40</f>
        <v>1.1579407873710243E-2</v>
      </c>
      <c r="K320" s="156">
        <f>RES_hhdet_in_tes!K$40</f>
        <v>0</v>
      </c>
      <c r="L320" s="156">
        <f>RES_hhdet_in_tes!L$40</f>
        <v>0</v>
      </c>
      <c r="M320" s="156">
        <f>RES_hhdet_in_tes!M$40</f>
        <v>1.1976416038766332E-2</v>
      </c>
      <c r="N320" s="156">
        <f>RES_hhdet_in_tes!N$40</f>
        <v>0</v>
      </c>
      <c r="O320" s="156">
        <f>RES_hhdet_in_tes!O$40</f>
        <v>0</v>
      </c>
      <c r="P320" s="156">
        <f>RES_hhdet_in_tes!P$40</f>
        <v>8.8431308165911673E-3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1.2638854976432582E-2</v>
      </c>
      <c r="F321" s="57">
        <f>RES_hhdet_in_tes!F$41</f>
        <v>0</v>
      </c>
      <c r="G321" s="57">
        <f>RES_hhdet_in_tes!G$41</f>
        <v>2.8220222333703925E-2</v>
      </c>
      <c r="H321" s="57">
        <f>RES_hhdet_in_tes!H$41</f>
        <v>3.0367433521220726E-2</v>
      </c>
      <c r="I321" s="57">
        <f>RES_hhdet_in_tes!I$41</f>
        <v>0</v>
      </c>
      <c r="J321" s="57">
        <f>RES_hhdet_in_tes!J$41</f>
        <v>0</v>
      </c>
      <c r="K321" s="57">
        <f>RES_hhdet_in_tes!K$41</f>
        <v>3.9122088164196926E-2</v>
      </c>
      <c r="L321" s="57">
        <f>RES_hhdet_in_tes!L$41</f>
        <v>1.312079736764577E-2</v>
      </c>
      <c r="M321" s="57">
        <f>RES_hhdet_in_tes!M$41</f>
        <v>0</v>
      </c>
      <c r="N321" s="57">
        <f>RES_hhdet_in_tes!N$41</f>
        <v>3.0510450155529314E-3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0.63240818638086405</v>
      </c>
      <c r="D323" s="175">
        <f t="shared" si="85"/>
        <v>0.63818421425378313</v>
      </c>
      <c r="E323" s="175">
        <f t="shared" si="85"/>
        <v>0.68843716479767125</v>
      </c>
      <c r="F323" s="175">
        <f t="shared" si="85"/>
        <v>0.64598017318683498</v>
      </c>
      <c r="G323" s="175">
        <f t="shared" si="85"/>
        <v>0.66778177464402089</v>
      </c>
      <c r="H323" s="175">
        <f t="shared" si="85"/>
        <v>0.69145571956544283</v>
      </c>
      <c r="I323" s="175">
        <f t="shared" si="85"/>
        <v>0.65232408053472579</v>
      </c>
      <c r="J323" s="175">
        <f t="shared" si="85"/>
        <v>0.655475316983267</v>
      </c>
      <c r="K323" s="175">
        <f t="shared" si="85"/>
        <v>0.71249199872196756</v>
      </c>
      <c r="L323" s="175">
        <f t="shared" si="85"/>
        <v>0.71682665095155196</v>
      </c>
      <c r="M323" s="175">
        <f t="shared" si="85"/>
        <v>0.6726012298391546</v>
      </c>
      <c r="N323" s="175">
        <f t="shared" si="85"/>
        <v>0.7225077133043003</v>
      </c>
      <c r="O323" s="175" t="str">
        <f t="shared" si="85"/>
        <v/>
      </c>
      <c r="P323" s="175">
        <f t="shared" si="85"/>
        <v>0.67962310981515295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0.6549888901277906</v>
      </c>
      <c r="D324" s="169">
        <f t="shared" si="85"/>
        <v>0.66253420738456692</v>
      </c>
      <c r="E324" s="169">
        <f t="shared" si="85"/>
        <v>0.67324400947785534</v>
      </c>
      <c r="F324" s="169">
        <f t="shared" si="85"/>
        <v>0.66981425559411034</v>
      </c>
      <c r="G324" s="169">
        <f t="shared" si="85"/>
        <v>0.67073313362917608</v>
      </c>
      <c r="H324" s="169">
        <f t="shared" si="85"/>
        <v>0.68492347177779722</v>
      </c>
      <c r="I324" s="169">
        <f t="shared" si="85"/>
        <v>0.68041140071722017</v>
      </c>
      <c r="J324" s="169">
        <f t="shared" si="85"/>
        <v>0.67608095052396622</v>
      </c>
      <c r="K324" s="169">
        <f t="shared" si="85"/>
        <v>0.69008990914993207</v>
      </c>
      <c r="L324" s="169">
        <f t="shared" si="85"/>
        <v>0.69206372838776464</v>
      </c>
      <c r="M324" s="169">
        <f t="shared" si="85"/>
        <v>0.69247361742716262</v>
      </c>
      <c r="N324" s="169">
        <f t="shared" si="85"/>
        <v>0.6970829835199629</v>
      </c>
      <c r="O324" s="169" t="str">
        <f t="shared" si="85"/>
        <v/>
      </c>
      <c r="P324" s="169">
        <f t="shared" si="85"/>
        <v>0.70637065870466809</v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>
        <f t="shared" si="85"/>
        <v>0.64638936232762612</v>
      </c>
      <c r="D325" s="73">
        <f t="shared" si="85"/>
        <v>0.64806291692296891</v>
      </c>
      <c r="E325" s="73">
        <f t="shared" si="85"/>
        <v>0.66044539735993602</v>
      </c>
      <c r="F325" s="73">
        <f t="shared" si="85"/>
        <v>0.65623800214572958</v>
      </c>
      <c r="G325" s="73">
        <f t="shared" si="85"/>
        <v>0.65742476156534813</v>
      </c>
      <c r="H325" s="73">
        <f t="shared" si="85"/>
        <v>0.67514833763725213</v>
      </c>
      <c r="I325" s="73">
        <f t="shared" si="85"/>
        <v>0.67048611450715545</v>
      </c>
      <c r="J325" s="73">
        <f t="shared" si="85"/>
        <v>0.67192355899705736</v>
      </c>
      <c r="K325" s="73">
        <f t="shared" si="85"/>
        <v>0.68535099255451704</v>
      </c>
      <c r="L325" s="73">
        <f t="shared" si="85"/>
        <v>0.68927706643275455</v>
      </c>
      <c r="M325" s="73">
        <f t="shared" si="85"/>
        <v>0.68961233062241978</v>
      </c>
      <c r="N325" s="73">
        <f t="shared" si="85"/>
        <v>0.69251308643331366</v>
      </c>
      <c r="O325" s="73" t="str">
        <f t="shared" si="85"/>
        <v/>
      </c>
      <c r="P325" s="73">
        <f t="shared" si="85"/>
        <v>0.70055730654301485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1.0831776917362792</v>
      </c>
      <c r="D326" s="73">
        <f t="shared" si="85"/>
        <v>1.0754702173430737</v>
      </c>
      <c r="E326" s="73">
        <f t="shared" si="85"/>
        <v>1.0877488676012532</v>
      </c>
      <c r="F326" s="73">
        <f t="shared" si="85"/>
        <v>1.0724002432218518</v>
      </c>
      <c r="G326" s="73">
        <f t="shared" si="85"/>
        <v>1.0620317339811154</v>
      </c>
      <c r="H326" s="73">
        <f t="shared" si="85"/>
        <v>1.0683130530929705</v>
      </c>
      <c r="I326" s="73">
        <f t="shared" si="85"/>
        <v>1.0493757496072287</v>
      </c>
      <c r="J326" s="73">
        <f t="shared" si="85"/>
        <v>1.0446069071408404</v>
      </c>
      <c r="K326" s="73">
        <f t="shared" si="85"/>
        <v>1.0532961080160907</v>
      </c>
      <c r="L326" s="73">
        <f t="shared" si="85"/>
        <v>1.0523825796095634</v>
      </c>
      <c r="M326" s="73">
        <f t="shared" si="85"/>
        <v>1.0461475877123858</v>
      </c>
      <c r="N326" s="73">
        <f t="shared" si="85"/>
        <v>1.0452577104331224</v>
      </c>
      <c r="O326" s="73" t="str">
        <f t="shared" si="85"/>
        <v/>
      </c>
      <c r="P326" s="73">
        <f t="shared" si="85"/>
        <v>1.0378962562053176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1.893588980364058</v>
      </c>
      <c r="D327" s="169">
        <f t="shared" si="85"/>
        <v>1.9606895726602811</v>
      </c>
      <c r="E327" s="169">
        <f t="shared" si="85"/>
        <v>2.0383443612233143</v>
      </c>
      <c r="F327" s="169">
        <f t="shared" si="85"/>
        <v>2.1311069650417309</v>
      </c>
      <c r="G327" s="169">
        <f t="shared" si="85"/>
        <v>2.2438919306358378</v>
      </c>
      <c r="H327" s="169">
        <f t="shared" si="85"/>
        <v>2.3855556473459845</v>
      </c>
      <c r="I327" s="169">
        <f t="shared" si="85"/>
        <v>2.551120734611847</v>
      </c>
      <c r="J327" s="169">
        <f t="shared" si="85"/>
        <v>2.6707062504530663</v>
      </c>
      <c r="K327" s="169">
        <f t="shared" si="85"/>
        <v>2.8922526285714394</v>
      </c>
      <c r="L327" s="169">
        <f t="shared" si="85"/>
        <v>3.1686439521825873</v>
      </c>
      <c r="M327" s="169">
        <f t="shared" si="85"/>
        <v>3.3795645358113164</v>
      </c>
      <c r="N327" s="169">
        <f t="shared" si="85"/>
        <v>3.5464876791613116</v>
      </c>
      <c r="O327" s="169" t="str">
        <f t="shared" si="85"/>
        <v/>
      </c>
      <c r="P327" s="169">
        <f t="shared" si="85"/>
        <v>3.7581428601982019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1.893588980364058</v>
      </c>
      <c r="D328" s="73">
        <f t="shared" si="85"/>
        <v>1.9606895726602811</v>
      </c>
      <c r="E328" s="73">
        <f t="shared" si="85"/>
        <v>2.0383443612233143</v>
      </c>
      <c r="F328" s="73">
        <f t="shared" si="85"/>
        <v>2.1311069650417309</v>
      </c>
      <c r="G328" s="73">
        <f t="shared" si="85"/>
        <v>2.2438919306358378</v>
      </c>
      <c r="H328" s="73">
        <f t="shared" si="85"/>
        <v>2.3855556473459845</v>
      </c>
      <c r="I328" s="73">
        <f t="shared" si="85"/>
        <v>2.551120734611847</v>
      </c>
      <c r="J328" s="73">
        <f t="shared" si="85"/>
        <v>2.6707062504530663</v>
      </c>
      <c r="K328" s="73">
        <f t="shared" si="85"/>
        <v>2.8922526285714394</v>
      </c>
      <c r="L328" s="73">
        <f t="shared" si="85"/>
        <v>3.1686439521825873</v>
      </c>
      <c r="M328" s="73">
        <f t="shared" si="85"/>
        <v>3.3795645358113164</v>
      </c>
      <c r="N328" s="73">
        <f t="shared" si="85"/>
        <v>3.5464876791613116</v>
      </c>
      <c r="O328" s="73" t="str">
        <f t="shared" si="85"/>
        <v/>
      </c>
      <c r="P328" s="73">
        <f t="shared" si="85"/>
        <v>3.7581428601982019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0.57314913116983657</v>
      </c>
      <c r="D329" s="169">
        <f t="shared" si="85"/>
        <v>0.57269236257787959</v>
      </c>
      <c r="E329" s="169">
        <f t="shared" si="85"/>
        <v>0.7243693570222467</v>
      </c>
      <c r="F329" s="169">
        <f t="shared" si="85"/>
        <v>0.57878685828585685</v>
      </c>
      <c r="G329" s="169">
        <f t="shared" si="85"/>
        <v>0.5802318531879026</v>
      </c>
      <c r="H329" s="169">
        <f t="shared" si="85"/>
        <v>0.73728560595061055</v>
      </c>
      <c r="I329" s="169">
        <f t="shared" si="85"/>
        <v>0.59105208041938173</v>
      </c>
      <c r="J329" s="169">
        <f t="shared" si="85"/>
        <v>0.59666336280927645</v>
      </c>
      <c r="K329" s="169">
        <f t="shared" si="85"/>
        <v>0.76221781665051802</v>
      </c>
      <c r="L329" s="169">
        <f t="shared" si="85"/>
        <v>0.76389170360894298</v>
      </c>
      <c r="M329" s="169">
        <f t="shared" si="85"/>
        <v>0.61762386137707981</v>
      </c>
      <c r="N329" s="169">
        <f t="shared" si="85"/>
        <v>0.62844802313902337</v>
      </c>
      <c r="O329" s="169" t="str">
        <f t="shared" si="85"/>
        <v/>
      </c>
      <c r="P329" s="169">
        <f t="shared" si="85"/>
        <v>0.63024770662758689</v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>
        <f t="shared" si="85"/>
        <v>0.56955552730040027</v>
      </c>
      <c r="D330" s="174">
        <f t="shared" si="85"/>
        <v>0.57087721942051928</v>
      </c>
      <c r="E330" s="174" t="str">
        <f t="shared" si="85"/>
        <v/>
      </c>
      <c r="F330" s="174">
        <f t="shared" si="85"/>
        <v>0.57646016276596002</v>
      </c>
      <c r="G330" s="174">
        <f t="shared" si="85"/>
        <v>0.57906119729175631</v>
      </c>
      <c r="H330" s="174" t="str">
        <f t="shared" si="85"/>
        <v/>
      </c>
      <c r="I330" s="174">
        <f t="shared" si="85"/>
        <v>0.58526267096400286</v>
      </c>
      <c r="J330" s="174">
        <f t="shared" si="85"/>
        <v>0.58802858769940458</v>
      </c>
      <c r="K330" s="174" t="str">
        <f t="shared" si="85"/>
        <v/>
      </c>
      <c r="L330" s="174" t="str">
        <f t="shared" si="85"/>
        <v/>
      </c>
      <c r="M330" s="174">
        <f t="shared" si="85"/>
        <v>0.59934181508280282</v>
      </c>
      <c r="N330" s="174">
        <f t="shared" si="85"/>
        <v>0.60227275421657611</v>
      </c>
      <c r="O330" s="174" t="str">
        <f t="shared" si="85"/>
        <v/>
      </c>
      <c r="P330" s="174">
        <f t="shared" si="85"/>
        <v>0.6104277479384419</v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>
        <f t="shared" si="85"/>
        <v>0.66688626182916999</v>
      </c>
      <c r="D331" s="174">
        <f t="shared" si="85"/>
        <v>0.66888135093737922</v>
      </c>
      <c r="E331" s="174" t="str">
        <f t="shared" si="85"/>
        <v/>
      </c>
      <c r="F331" s="174">
        <f t="shared" si="85"/>
        <v>0.67655398575783554</v>
      </c>
      <c r="G331" s="174">
        <f t="shared" si="85"/>
        <v>0.68135869450497943</v>
      </c>
      <c r="H331" s="174" t="str">
        <f t="shared" si="85"/>
        <v/>
      </c>
      <c r="I331" s="174">
        <f t="shared" si="85"/>
        <v>0.68759327178128027</v>
      </c>
      <c r="J331" s="174">
        <f t="shared" si="85"/>
        <v>0.69096999730402386</v>
      </c>
      <c r="K331" s="174" t="str">
        <f t="shared" si="85"/>
        <v/>
      </c>
      <c r="L331" s="174" t="str">
        <f t="shared" si="85"/>
        <v/>
      </c>
      <c r="M331" s="174">
        <f t="shared" si="85"/>
        <v>0.69975081265033268</v>
      </c>
      <c r="N331" s="174">
        <f t="shared" si="85"/>
        <v>0.70233287405203015</v>
      </c>
      <c r="O331" s="174" t="str">
        <f t="shared" si="85"/>
        <v/>
      </c>
      <c r="P331" s="174">
        <f t="shared" si="85"/>
        <v>0.70602362899777216</v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>
        <f t="shared" si="85"/>
        <v>0.56697864690505273</v>
      </c>
      <c r="D332" s="173">
        <f t="shared" si="85"/>
        <v>0.57122556777781552</v>
      </c>
      <c r="E332" s="173" t="str">
        <f t="shared" si="85"/>
        <v/>
      </c>
      <c r="F332" s="173">
        <f t="shared" si="85"/>
        <v>0.58002675962894268</v>
      </c>
      <c r="G332" s="173">
        <f t="shared" si="85"/>
        <v>0.58417264080552755</v>
      </c>
      <c r="H332" s="173" t="str">
        <f t="shared" si="85"/>
        <v/>
      </c>
      <c r="I332" s="173">
        <f t="shared" si="85"/>
        <v>0.59193741333254002</v>
      </c>
      <c r="J332" s="173">
        <f t="shared" si="85"/>
        <v>0.59506056012098274</v>
      </c>
      <c r="K332" s="173" t="str">
        <f t="shared" si="85"/>
        <v/>
      </c>
      <c r="L332" s="173" t="str">
        <f t="shared" si="85"/>
        <v/>
      </c>
      <c r="M332" s="173">
        <f t="shared" si="85"/>
        <v>0.60428622832796475</v>
      </c>
      <c r="N332" s="173">
        <f t="shared" si="85"/>
        <v>0.60648619837087325</v>
      </c>
      <c r="O332" s="173" t="str">
        <f t="shared" si="85"/>
        <v/>
      </c>
      <c r="P332" s="173">
        <f t="shared" si="85"/>
        <v>0.61016888182176876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1.0175970289507297</v>
      </c>
      <c r="D333" s="172">
        <f t="shared" si="85"/>
        <v>1.0090997293183186</v>
      </c>
      <c r="E333" s="172" t="str">
        <f t="shared" si="85"/>
        <v/>
      </c>
      <c r="F333" s="172">
        <f t="shared" si="85"/>
        <v>1.0078194326329499</v>
      </c>
      <c r="G333" s="172">
        <f t="shared" si="85"/>
        <v>1.0115005185550587</v>
      </c>
      <c r="H333" s="172" t="str">
        <f t="shared" si="85"/>
        <v/>
      </c>
      <c r="I333" s="172">
        <f t="shared" si="85"/>
        <v>1.0078263634391196</v>
      </c>
      <c r="J333" s="172">
        <f t="shared" si="85"/>
        <v>1.0095621650420774</v>
      </c>
      <c r="K333" s="172" t="str">
        <f t="shared" si="85"/>
        <v/>
      </c>
      <c r="L333" s="172" t="str">
        <f t="shared" si="85"/>
        <v/>
      </c>
      <c r="M333" s="172">
        <f t="shared" si="85"/>
        <v>1.011235680095377</v>
      </c>
      <c r="N333" s="172">
        <f t="shared" si="85"/>
        <v>1.0140347584510874</v>
      </c>
      <c r="O333" s="172" t="str">
        <f t="shared" si="85"/>
        <v/>
      </c>
      <c r="P333" s="172">
        <f t="shared" si="85"/>
        <v>1.015423498752501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>
        <f t="shared" si="85"/>
        <v>0.71898364577162488</v>
      </c>
      <c r="F334" s="171" t="str">
        <f t="shared" si="85"/>
        <v/>
      </c>
      <c r="G334" s="171" t="str">
        <f t="shared" si="85"/>
        <v/>
      </c>
      <c r="H334" s="171">
        <f t="shared" si="85"/>
        <v>0.73522100563052739</v>
      </c>
      <c r="I334" s="171" t="str">
        <f t="shared" si="85"/>
        <v/>
      </c>
      <c r="J334" s="171" t="str">
        <f t="shared" si="85"/>
        <v/>
      </c>
      <c r="K334" s="171">
        <f t="shared" si="85"/>
        <v>0.7502760563233799</v>
      </c>
      <c r="L334" s="171">
        <f t="shared" si="85"/>
        <v>0.75287829569755804</v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>
        <f t="shared" si="85"/>
        <v>0.78109859653918112</v>
      </c>
      <c r="F335" s="170" t="str">
        <f t="shared" si="85"/>
        <v/>
      </c>
      <c r="G335" s="170" t="str">
        <f t="shared" si="85"/>
        <v/>
      </c>
      <c r="H335" s="170">
        <f t="shared" si="85"/>
        <v>0.79393248404933947</v>
      </c>
      <c r="I335" s="170" t="str">
        <f t="shared" si="85"/>
        <v/>
      </c>
      <c r="J335" s="170" t="str">
        <f t="shared" si="85"/>
        <v/>
      </c>
      <c r="K335" s="170">
        <f t="shared" si="85"/>
        <v>0.80591423509862681</v>
      </c>
      <c r="L335" s="170">
        <f t="shared" si="85"/>
        <v>0.81662151762848767</v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>
        <f t="shared" si="85"/>
        <v>0.71655554462825777</v>
      </c>
      <c r="F336" s="73" t="str">
        <f t="shared" si="85"/>
        <v/>
      </c>
      <c r="G336" s="73" t="str">
        <f t="shared" si="85"/>
        <v/>
      </c>
      <c r="H336" s="73">
        <f t="shared" si="85"/>
        <v>0.72940933897161764</v>
      </c>
      <c r="I336" s="73" t="str">
        <f t="shared" si="85"/>
        <v/>
      </c>
      <c r="J336" s="73" t="str">
        <f t="shared" si="85"/>
        <v/>
      </c>
      <c r="K336" s="73">
        <f t="shared" si="85"/>
        <v>0.74125059316630959</v>
      </c>
      <c r="L336" s="73">
        <f t="shared" si="85"/>
        <v>0.74793119318773882</v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>
        <f t="shared" si="85"/>
        <v>1.0076519288449162</v>
      </c>
      <c r="F337" s="73" t="str">
        <f t="shared" si="85"/>
        <v/>
      </c>
      <c r="G337" s="73" t="str">
        <f t="shared" si="85"/>
        <v/>
      </c>
      <c r="H337" s="73">
        <f t="shared" si="85"/>
        <v>1.0095700270339782</v>
      </c>
      <c r="I337" s="73" t="str">
        <f t="shared" si="85"/>
        <v/>
      </c>
      <c r="J337" s="73" t="str">
        <f t="shared" si="85"/>
        <v/>
      </c>
      <c r="K337" s="73">
        <f t="shared" si="85"/>
        <v>1.0068294574868495</v>
      </c>
      <c r="L337" s="73">
        <f t="shared" si="85"/>
        <v>1.0131480575398166</v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0.44961899672632222</v>
      </c>
      <c r="D338" s="169">
        <f t="shared" si="85"/>
        <v>0.45275448088994569</v>
      </c>
      <c r="E338" s="169">
        <f t="shared" si="85"/>
        <v>0.83570066135580567</v>
      </c>
      <c r="F338" s="169">
        <f t="shared" si="85"/>
        <v>0.45803527810677863</v>
      </c>
      <c r="G338" s="169">
        <f t="shared" si="85"/>
        <v>0.8439493743282418</v>
      </c>
      <c r="H338" s="169">
        <f t="shared" si="85"/>
        <v>0.64965952863237386</v>
      </c>
      <c r="I338" s="169">
        <f t="shared" si="85"/>
        <v>0.46534479169427145</v>
      </c>
      <c r="J338" s="169">
        <f t="shared" si="85"/>
        <v>0.4678847488526664</v>
      </c>
      <c r="K338" s="169">
        <f t="shared" si="85"/>
        <v>0.85201434147335298</v>
      </c>
      <c r="L338" s="169">
        <f t="shared" si="85"/>
        <v>0.85267232299509166</v>
      </c>
      <c r="M338" s="169">
        <f t="shared" si="85"/>
        <v>0.47584890907764971</v>
      </c>
      <c r="N338" s="169">
        <f t="shared" si="85"/>
        <v>0.85511103666760924</v>
      </c>
      <c r="O338" s="169" t="str">
        <f t="shared" si="85"/>
        <v/>
      </c>
      <c r="P338" s="169">
        <f t="shared" si="85"/>
        <v>0.48375856382641919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0.44961899672632222</v>
      </c>
      <c r="D339" s="73">
        <f t="shared" si="86"/>
        <v>0.45275448088994569</v>
      </c>
      <c r="E339" s="73" t="str">
        <f t="shared" si="86"/>
        <v/>
      </c>
      <c r="F339" s="73">
        <f t="shared" si="86"/>
        <v>0.45803527810677863</v>
      </c>
      <c r="G339" s="73" t="str">
        <f t="shared" si="86"/>
        <v/>
      </c>
      <c r="H339" s="73">
        <f t="shared" si="86"/>
        <v>0.46288452992612983</v>
      </c>
      <c r="I339" s="73">
        <f t="shared" si="86"/>
        <v>0.46534479169427145</v>
      </c>
      <c r="J339" s="73">
        <f t="shared" si="86"/>
        <v>0.4678847488526664</v>
      </c>
      <c r="K339" s="73" t="str">
        <f t="shared" si="86"/>
        <v/>
      </c>
      <c r="L339" s="73" t="str">
        <f t="shared" si="86"/>
        <v/>
      </c>
      <c r="M339" s="73">
        <f t="shared" si="86"/>
        <v>0.47584890907764971</v>
      </c>
      <c r="N339" s="73" t="str">
        <f t="shared" si="86"/>
        <v/>
      </c>
      <c r="O339" s="73" t="str">
        <f t="shared" si="86"/>
        <v/>
      </c>
      <c r="P339" s="73">
        <f t="shared" si="86"/>
        <v>0.48375856382641919</v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>
        <f t="shared" si="86"/>
        <v>0.83570066135580567</v>
      </c>
      <c r="F340" s="65" t="str">
        <f t="shared" si="86"/>
        <v/>
      </c>
      <c r="G340" s="65">
        <f t="shared" si="86"/>
        <v>0.8439493743282418</v>
      </c>
      <c r="H340" s="65">
        <f t="shared" si="86"/>
        <v>0.84657008805808676</v>
      </c>
      <c r="I340" s="65" t="str">
        <f t="shared" si="86"/>
        <v/>
      </c>
      <c r="J340" s="65" t="str">
        <f t="shared" si="86"/>
        <v/>
      </c>
      <c r="K340" s="65">
        <f t="shared" si="86"/>
        <v>0.85201434147335298</v>
      </c>
      <c r="L340" s="65">
        <f t="shared" si="86"/>
        <v>0.85267232299509166</v>
      </c>
      <c r="M340" s="65" t="str">
        <f t="shared" si="86"/>
        <v/>
      </c>
      <c r="N340" s="65">
        <f t="shared" si="86"/>
        <v>0.85511103666760924</v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1.0800140944544858</v>
      </c>
      <c r="D342" s="168">
        <f t="shared" ref="D342:Q342" si="87">SUM(D343,D346,D348,D357)</f>
        <v>1.3085514905677043</v>
      </c>
      <c r="E342" s="168">
        <f t="shared" si="87"/>
        <v>0.71624138517990532</v>
      </c>
      <c r="F342" s="168">
        <f t="shared" si="87"/>
        <v>0.95919910349598747</v>
      </c>
      <c r="G342" s="168">
        <f t="shared" si="87"/>
        <v>1.7420121835596083</v>
      </c>
      <c r="H342" s="168">
        <f t="shared" si="87"/>
        <v>2.6938689449771438</v>
      </c>
      <c r="I342" s="168">
        <f t="shared" si="87"/>
        <v>1.9253221058145089</v>
      </c>
      <c r="J342" s="168">
        <f t="shared" si="87"/>
        <v>0.91678495999592491</v>
      </c>
      <c r="K342" s="168">
        <f t="shared" si="87"/>
        <v>1.9635600623601164</v>
      </c>
      <c r="L342" s="168">
        <f t="shared" si="87"/>
        <v>0.76933454907724264</v>
      </c>
      <c r="M342" s="168">
        <f t="shared" si="87"/>
        <v>0.82978356767037176</v>
      </c>
      <c r="N342" s="168">
        <f t="shared" si="87"/>
        <v>0.16229346480567269</v>
      </c>
      <c r="O342" s="168">
        <f t="shared" si="87"/>
        <v>0</v>
      </c>
      <c r="P342" s="168">
        <f t="shared" si="87"/>
        <v>0.57667009355294063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0.8659036801637866</v>
      </c>
      <c r="D343" s="157">
        <f t="shared" ref="D343:Q343" si="88">SUM(D344:D345)</f>
        <v>1.0407656658860851</v>
      </c>
      <c r="E343" s="157">
        <f t="shared" si="88"/>
        <v>0.71624138517990532</v>
      </c>
      <c r="F343" s="157">
        <f t="shared" si="88"/>
        <v>0.77134900899508851</v>
      </c>
      <c r="G343" s="157">
        <f t="shared" si="88"/>
        <v>1.4924334726098691</v>
      </c>
      <c r="H343" s="157">
        <f t="shared" si="88"/>
        <v>2.5939593936452248</v>
      </c>
      <c r="I343" s="157">
        <f t="shared" si="88"/>
        <v>1.4819704485412408</v>
      </c>
      <c r="J343" s="157">
        <f t="shared" si="88"/>
        <v>0.71394487850332755</v>
      </c>
      <c r="K343" s="157">
        <f t="shared" si="88"/>
        <v>1.9635600623601164</v>
      </c>
      <c r="L343" s="157">
        <f t="shared" si="88"/>
        <v>0.76933454907724264</v>
      </c>
      <c r="M343" s="157">
        <f t="shared" si="88"/>
        <v>0.63123933286556178</v>
      </c>
      <c r="N343" s="157">
        <f t="shared" si="88"/>
        <v>0.13548338062813645</v>
      </c>
      <c r="O343" s="157">
        <f t="shared" si="88"/>
        <v>0</v>
      </c>
      <c r="P343" s="157">
        <f t="shared" si="88"/>
        <v>0.42998478257177369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0.8659036801637866</v>
      </c>
      <c r="D344" s="156">
        <f>RES_hhdet_in_emi!D$26</f>
        <v>1.0407656658860851</v>
      </c>
      <c r="E344" s="156">
        <f>RES_hhdet_in_emi!E$26</f>
        <v>0.71624138517990532</v>
      </c>
      <c r="F344" s="156">
        <f>RES_hhdet_in_emi!F$26</f>
        <v>0.77134900899508851</v>
      </c>
      <c r="G344" s="156">
        <f>RES_hhdet_in_emi!G$26</f>
        <v>1.4924334726098691</v>
      </c>
      <c r="H344" s="156">
        <f>RES_hhdet_in_emi!H$26</f>
        <v>2.5939593936452248</v>
      </c>
      <c r="I344" s="156">
        <f>RES_hhdet_in_emi!I$26</f>
        <v>1.4819704485412408</v>
      </c>
      <c r="J344" s="156">
        <f>RES_hhdet_in_emi!J$26</f>
        <v>0.71394487850332755</v>
      </c>
      <c r="K344" s="156">
        <f>RES_hhdet_in_emi!K$26</f>
        <v>1.9635600623601164</v>
      </c>
      <c r="L344" s="156">
        <f>RES_hhdet_in_emi!L$26</f>
        <v>0.76933454907724264</v>
      </c>
      <c r="M344" s="156">
        <f>RES_hhdet_in_emi!M$26</f>
        <v>0.63123933286556178</v>
      </c>
      <c r="N344" s="156">
        <f>RES_hhdet_in_emi!N$26</f>
        <v>0.13548338062813645</v>
      </c>
      <c r="O344" s="156">
        <f>RES_hhdet_in_emi!O$26</f>
        <v>0</v>
      </c>
      <c r="P344" s="156">
        <f>RES_hhdet_in_emi!P$26</f>
        <v>0.42998478257177369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0.14644636473381811</v>
      </c>
      <c r="D348" s="157">
        <f t="shared" ref="D348:Q348" si="90">SUM(D349:D350,D353:D354)</f>
        <v>0.18380342461032756</v>
      </c>
      <c r="E348" s="157">
        <f t="shared" si="90"/>
        <v>0</v>
      </c>
      <c r="F348" s="157">
        <f t="shared" si="90"/>
        <v>0.12707476680229016</v>
      </c>
      <c r="G348" s="157">
        <f t="shared" si="90"/>
        <v>0.24957871094973916</v>
      </c>
      <c r="H348" s="157">
        <f t="shared" si="90"/>
        <v>0</v>
      </c>
      <c r="I348" s="157">
        <f t="shared" si="90"/>
        <v>0.29961573965090504</v>
      </c>
      <c r="J348" s="157">
        <f t="shared" si="90"/>
        <v>0.1374579556210867</v>
      </c>
      <c r="K348" s="157">
        <f t="shared" si="90"/>
        <v>0</v>
      </c>
      <c r="L348" s="157">
        <f t="shared" si="90"/>
        <v>0</v>
      </c>
      <c r="M348" s="157">
        <f t="shared" si="90"/>
        <v>0.13205223867352253</v>
      </c>
      <c r="N348" s="157">
        <f t="shared" si="90"/>
        <v>2.6810084177536241E-2</v>
      </c>
      <c r="O348" s="157">
        <f t="shared" si="90"/>
        <v>0</v>
      </c>
      <c r="P348" s="157">
        <f t="shared" si="90"/>
        <v>9.8391780216272415E-2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0.14220340663708583</v>
      </c>
      <c r="D349" s="132">
        <f>RES_hhdet_in_emi!D$31</f>
        <v>0.18114743624032023</v>
      </c>
      <c r="E349" s="132">
        <f>RES_hhdet_in_emi!E$31</f>
        <v>0</v>
      </c>
      <c r="F349" s="132">
        <f>RES_hhdet_in_emi!F$31</f>
        <v>0.12477534692646505</v>
      </c>
      <c r="G349" s="132">
        <f>RES_hhdet_in_emi!G$31</f>
        <v>0.24736641678833998</v>
      </c>
      <c r="H349" s="132">
        <f>RES_hhdet_in_emi!H$31</f>
        <v>0</v>
      </c>
      <c r="I349" s="132">
        <f>RES_hhdet_in_emi!I$31</f>
        <v>0.2863915043088045</v>
      </c>
      <c r="J349" s="132">
        <f>RES_hhdet_in_emi!J$31</f>
        <v>0.12842038642841302</v>
      </c>
      <c r="K349" s="132">
        <f>RES_hhdet_in_emi!K$31</f>
        <v>0</v>
      </c>
      <c r="L349" s="132">
        <f>RES_hhdet_in_emi!L$31</f>
        <v>0</v>
      </c>
      <c r="M349" s="132">
        <f>RES_hhdet_in_emi!M$31</f>
        <v>0.11282787412363433</v>
      </c>
      <c r="N349" s="132">
        <f>RES_hhdet_in_emi!N$31</f>
        <v>2.1094454166582184E-2</v>
      </c>
      <c r="O349" s="132">
        <f>RES_hhdet_in_emi!O$31</f>
        <v>0</v>
      </c>
      <c r="P349" s="132">
        <f>RES_hhdet_in_emi!P$31</f>
        <v>8.2014106125218575E-2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4.2429580967322834E-3</v>
      </c>
      <c r="D350" s="132">
        <f t="shared" ref="D350:Q350" si="91">SUM(D351:D352)</f>
        <v>2.6559883700073327E-3</v>
      </c>
      <c r="E350" s="132">
        <f t="shared" si="91"/>
        <v>0</v>
      </c>
      <c r="F350" s="132">
        <f t="shared" si="91"/>
        <v>2.2994198758250961E-3</v>
      </c>
      <c r="G350" s="132">
        <f t="shared" si="91"/>
        <v>2.2122941613991732E-3</v>
      </c>
      <c r="H350" s="132">
        <f t="shared" si="91"/>
        <v>0</v>
      </c>
      <c r="I350" s="132">
        <f t="shared" si="91"/>
        <v>1.3224235342100541E-2</v>
      </c>
      <c r="J350" s="132">
        <f t="shared" si="91"/>
        <v>9.0375691926736744E-3</v>
      </c>
      <c r="K350" s="132">
        <f t="shared" si="91"/>
        <v>0</v>
      </c>
      <c r="L350" s="132">
        <f t="shared" si="91"/>
        <v>0</v>
      </c>
      <c r="M350" s="132">
        <f t="shared" si="91"/>
        <v>1.9224364549888188E-2</v>
      </c>
      <c r="N350" s="132">
        <f t="shared" si="91"/>
        <v>5.7156300109540573E-3</v>
      </c>
      <c r="O350" s="132">
        <f t="shared" si="91"/>
        <v>0</v>
      </c>
      <c r="P350" s="132">
        <f t="shared" si="91"/>
        <v>1.637767409105384E-2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4.2429580967322834E-3</v>
      </c>
      <c r="D351" s="165">
        <f>RES_hhdet_in_emi!D$33</f>
        <v>2.6559883700073327E-3</v>
      </c>
      <c r="E351" s="165">
        <f>RES_hhdet_in_emi!E$33</f>
        <v>0</v>
      </c>
      <c r="F351" s="165">
        <f>RES_hhdet_in_emi!F$33</f>
        <v>2.2994198758250961E-3</v>
      </c>
      <c r="G351" s="165">
        <f>RES_hhdet_in_emi!G$33</f>
        <v>2.2122941613991732E-3</v>
      </c>
      <c r="H351" s="165">
        <f>RES_hhdet_in_emi!H$33</f>
        <v>0</v>
      </c>
      <c r="I351" s="165">
        <f>RES_hhdet_in_emi!I$33</f>
        <v>1.3224235342100541E-2</v>
      </c>
      <c r="J351" s="165">
        <f>RES_hhdet_in_emi!J$33</f>
        <v>9.0375691926736744E-3</v>
      </c>
      <c r="K351" s="165">
        <f>RES_hhdet_in_emi!K$33</f>
        <v>0</v>
      </c>
      <c r="L351" s="165">
        <f>RES_hhdet_in_emi!L$33</f>
        <v>0</v>
      </c>
      <c r="M351" s="165">
        <f>RES_hhdet_in_emi!M$33</f>
        <v>1.9224364549888188E-2</v>
      </c>
      <c r="N351" s="165">
        <f>RES_hhdet_in_emi!N$33</f>
        <v>5.7156300109540573E-3</v>
      </c>
      <c r="O351" s="165">
        <f>RES_hhdet_in_emi!O$33</f>
        <v>0</v>
      </c>
      <c r="P351" s="165">
        <f>RES_hhdet_in_emi!P$33</f>
        <v>1.637767409105384E-2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6.7664049556881101E-2</v>
      </c>
      <c r="D357" s="157">
        <f t="shared" ref="D357:Q357" si="93">SUM(D358:D359)</f>
        <v>8.3982400071291569E-2</v>
      </c>
      <c r="E357" s="157">
        <f t="shared" si="93"/>
        <v>0</v>
      </c>
      <c r="F357" s="157">
        <f t="shared" si="93"/>
        <v>6.0775327698608793E-2</v>
      </c>
      <c r="G357" s="157">
        <f t="shared" si="93"/>
        <v>0</v>
      </c>
      <c r="H357" s="157">
        <f t="shared" si="93"/>
        <v>9.9909551331918908E-2</v>
      </c>
      <c r="I357" s="157">
        <f t="shared" si="93"/>
        <v>0.1437359176223631</v>
      </c>
      <c r="J357" s="157">
        <f t="shared" si="93"/>
        <v>6.5382125871510668E-2</v>
      </c>
      <c r="K357" s="157">
        <f t="shared" si="93"/>
        <v>0</v>
      </c>
      <c r="L357" s="157">
        <f t="shared" si="93"/>
        <v>0</v>
      </c>
      <c r="M357" s="157">
        <f t="shared" si="93"/>
        <v>6.6491996131287479E-2</v>
      </c>
      <c r="N357" s="157">
        <f t="shared" si="93"/>
        <v>0</v>
      </c>
      <c r="O357" s="157">
        <f t="shared" si="93"/>
        <v>0</v>
      </c>
      <c r="P357" s="157">
        <f t="shared" si="93"/>
        <v>4.8293530764894524E-2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6.7664049556881101E-2</v>
      </c>
      <c r="D358" s="156">
        <f>RES_hhdet_in_emi!D$40</f>
        <v>8.3982400071291569E-2</v>
      </c>
      <c r="E358" s="156">
        <f>RES_hhdet_in_emi!E$40</f>
        <v>0</v>
      </c>
      <c r="F358" s="156">
        <f>RES_hhdet_in_emi!F$40</f>
        <v>6.0775327698608793E-2</v>
      </c>
      <c r="G358" s="156">
        <f>RES_hhdet_in_emi!G$40</f>
        <v>0</v>
      </c>
      <c r="H358" s="156">
        <f>RES_hhdet_in_emi!H$40</f>
        <v>9.9909551331918908E-2</v>
      </c>
      <c r="I358" s="156">
        <f>RES_hhdet_in_emi!I$40</f>
        <v>0.1437359176223631</v>
      </c>
      <c r="J358" s="156">
        <f>RES_hhdet_in_emi!J$40</f>
        <v>6.5382125871510668E-2</v>
      </c>
      <c r="K358" s="156">
        <f>RES_hhdet_in_emi!K$40</f>
        <v>0</v>
      </c>
      <c r="L358" s="156">
        <f>RES_hhdet_in_emi!L$40</f>
        <v>0</v>
      </c>
      <c r="M358" s="156">
        <f>RES_hhdet_in_emi!M$40</f>
        <v>6.6491996131287479E-2</v>
      </c>
      <c r="N358" s="156">
        <f>RES_hhdet_in_emi!N$40</f>
        <v>0</v>
      </c>
      <c r="O358" s="156">
        <f>RES_hhdet_in_emi!O$40</f>
        <v>0</v>
      </c>
      <c r="P358" s="156">
        <f>RES_hhdet_in_emi!P$40</f>
        <v>4.8293530764894524E-2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22231.052612629232</v>
      </c>
      <c r="D361" s="168">
        <f t="shared" si="94"/>
        <v>21646.754576928684</v>
      </c>
      <c r="E361" s="168">
        <f t="shared" si="94"/>
        <v>22261.552472488424</v>
      </c>
      <c r="F361" s="168">
        <f t="shared" si="94"/>
        <v>22808.096967740468</v>
      </c>
      <c r="G361" s="168">
        <f t="shared" si="94"/>
        <v>22124.608253307786</v>
      </c>
      <c r="H361" s="168">
        <f t="shared" si="94"/>
        <v>19800.947123404516</v>
      </c>
      <c r="I361" s="168">
        <f t="shared" si="94"/>
        <v>18788.108459328199</v>
      </c>
      <c r="J361" s="168">
        <f t="shared" si="94"/>
        <v>19230.434689857462</v>
      </c>
      <c r="K361" s="168">
        <f t="shared" si="94"/>
        <v>18033.1286893285</v>
      </c>
      <c r="L361" s="168">
        <f t="shared" si="94"/>
        <v>19534.906985044468</v>
      </c>
      <c r="M361" s="168">
        <f t="shared" si="94"/>
        <v>17297.260990364433</v>
      </c>
      <c r="N361" s="168">
        <f t="shared" si="94"/>
        <v>17393.280817827788</v>
      </c>
      <c r="O361" s="168">
        <f t="shared" si="94"/>
        <v>0</v>
      </c>
      <c r="P361" s="168">
        <f t="shared" si="94"/>
        <v>16069.066530620705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17858.833730178085</v>
      </c>
      <c r="D362" s="157">
        <f t="shared" si="95"/>
        <v>17313.296964234301</v>
      </c>
      <c r="E362" s="157">
        <f t="shared" si="95"/>
        <v>18237.869864170541</v>
      </c>
      <c r="F362" s="157">
        <f t="shared" si="95"/>
        <v>18434.122910500744</v>
      </c>
      <c r="G362" s="157">
        <f t="shared" si="95"/>
        <v>18132.966503798532</v>
      </c>
      <c r="H362" s="157">
        <f t="shared" si="95"/>
        <v>15717.716529180061</v>
      </c>
      <c r="I362" s="157">
        <f t="shared" si="95"/>
        <v>14509.673871545912</v>
      </c>
      <c r="J362" s="157">
        <f t="shared" si="95"/>
        <v>14923.725120682568</v>
      </c>
      <c r="K362" s="157">
        <f t="shared" si="95"/>
        <v>14449.789974641082</v>
      </c>
      <c r="L362" s="157">
        <f t="shared" si="95"/>
        <v>16089.190620496831</v>
      </c>
      <c r="M362" s="157">
        <f t="shared" si="95"/>
        <v>13045.460872852282</v>
      </c>
      <c r="N362" s="157">
        <f t="shared" si="95"/>
        <v>13488.294598510769</v>
      </c>
      <c r="O362" s="157">
        <f t="shared" si="95"/>
        <v>0</v>
      </c>
      <c r="P362" s="157">
        <f t="shared" si="95"/>
        <v>11911.961319085371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17507.22741013491</v>
      </c>
      <c r="D363" s="156">
        <f t="shared" si="96"/>
        <v>16727.097924182639</v>
      </c>
      <c r="E363" s="156">
        <f t="shared" si="96"/>
        <v>17691.608393097569</v>
      </c>
      <c r="F363" s="156">
        <f t="shared" si="96"/>
        <v>17832.755703124087</v>
      </c>
      <c r="G363" s="156">
        <f t="shared" si="96"/>
        <v>17536.535198097987</v>
      </c>
      <c r="H363" s="156">
        <f t="shared" si="96"/>
        <v>15326.93174759632</v>
      </c>
      <c r="I363" s="156">
        <f t="shared" si="96"/>
        <v>14129.582539800311</v>
      </c>
      <c r="J363" s="156">
        <f t="shared" si="96"/>
        <v>14757.246611042516</v>
      </c>
      <c r="K363" s="156">
        <f t="shared" si="96"/>
        <v>14263.685181742318</v>
      </c>
      <c r="L363" s="156">
        <f t="shared" si="96"/>
        <v>15965.713741843068</v>
      </c>
      <c r="M363" s="156">
        <f t="shared" si="96"/>
        <v>12940.767706285971</v>
      </c>
      <c r="N363" s="156">
        <f t="shared" si="96"/>
        <v>13313.550282096652</v>
      </c>
      <c r="O363" s="156">
        <f t="shared" si="96"/>
        <v>0</v>
      </c>
      <c r="P363" s="156">
        <f t="shared" si="96"/>
        <v>11706.682841301656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351.60632004317443</v>
      </c>
      <c r="D364" s="156">
        <f t="shared" si="96"/>
        <v>586.19904005166165</v>
      </c>
      <c r="E364" s="156">
        <f t="shared" si="96"/>
        <v>546.26147107297197</v>
      </c>
      <c r="F364" s="156">
        <f t="shared" si="96"/>
        <v>601.3672073766578</v>
      </c>
      <c r="G364" s="156">
        <f t="shared" si="96"/>
        <v>596.43130570054632</v>
      </c>
      <c r="H364" s="156">
        <f t="shared" si="96"/>
        <v>390.78478158374111</v>
      </c>
      <c r="I364" s="156">
        <f t="shared" si="96"/>
        <v>380.09133174560145</v>
      </c>
      <c r="J364" s="156">
        <f t="shared" si="96"/>
        <v>166.47850964005175</v>
      </c>
      <c r="K364" s="156">
        <f t="shared" si="96"/>
        <v>186.10479289876386</v>
      </c>
      <c r="L364" s="156">
        <f t="shared" si="96"/>
        <v>123.47687865376301</v>
      </c>
      <c r="M364" s="156">
        <f t="shared" si="96"/>
        <v>104.6931665663097</v>
      </c>
      <c r="N364" s="156">
        <f t="shared" si="96"/>
        <v>174.74431641411692</v>
      </c>
      <c r="O364" s="156">
        <f t="shared" si="96"/>
        <v>0</v>
      </c>
      <c r="P364" s="156">
        <f t="shared" si="96"/>
        <v>205.2784777837154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18.800861502095241</v>
      </c>
      <c r="D365" s="157">
        <f t="shared" si="97"/>
        <v>17.373681682898319</v>
      </c>
      <c r="E365" s="157">
        <f t="shared" si="97"/>
        <v>17.22814299270194</v>
      </c>
      <c r="F365" s="157">
        <f t="shared" si="97"/>
        <v>15.592541964832735</v>
      </c>
      <c r="G365" s="157">
        <f t="shared" si="97"/>
        <v>13.348752518518767</v>
      </c>
      <c r="H365" s="157">
        <f t="shared" si="97"/>
        <v>9.9091763639513086</v>
      </c>
      <c r="I365" s="157">
        <f t="shared" si="97"/>
        <v>13.715197488942939</v>
      </c>
      <c r="J365" s="157">
        <f t="shared" si="97"/>
        <v>57.766855311639688</v>
      </c>
      <c r="K365" s="157">
        <f t="shared" si="97"/>
        <v>31.169624973406766</v>
      </c>
      <c r="L365" s="157">
        <f t="shared" si="97"/>
        <v>67.093279987351394</v>
      </c>
      <c r="M365" s="157">
        <f t="shared" si="97"/>
        <v>60.741770005235431</v>
      </c>
      <c r="N365" s="157">
        <f t="shared" si="97"/>
        <v>171.44491207616005</v>
      </c>
      <c r="O365" s="157">
        <f t="shared" si="97"/>
        <v>0</v>
      </c>
      <c r="P365" s="157">
        <f t="shared" si="97"/>
        <v>25.336958926588355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18.800861502095241</v>
      </c>
      <c r="D366" s="156">
        <f t="shared" si="96"/>
        <v>17.373681682898319</v>
      </c>
      <c r="E366" s="156">
        <f t="shared" si="96"/>
        <v>17.22814299270194</v>
      </c>
      <c r="F366" s="156">
        <f t="shared" si="96"/>
        <v>15.592541964832735</v>
      </c>
      <c r="G366" s="156">
        <f t="shared" si="96"/>
        <v>13.348752518518767</v>
      </c>
      <c r="H366" s="156">
        <f t="shared" si="96"/>
        <v>9.9091763639513086</v>
      </c>
      <c r="I366" s="156">
        <f t="shared" si="96"/>
        <v>13.715197488942939</v>
      </c>
      <c r="J366" s="156">
        <f t="shared" si="96"/>
        <v>57.766855311639688</v>
      </c>
      <c r="K366" s="156">
        <f t="shared" si="96"/>
        <v>31.169624973406766</v>
      </c>
      <c r="L366" s="156">
        <f t="shared" si="96"/>
        <v>67.093279987351394</v>
      </c>
      <c r="M366" s="156">
        <f t="shared" si="96"/>
        <v>60.741770005235431</v>
      </c>
      <c r="N366" s="156">
        <f t="shared" si="96"/>
        <v>171.44491207616005</v>
      </c>
      <c r="O366" s="156">
        <f t="shared" si="96"/>
        <v>0</v>
      </c>
      <c r="P366" s="156">
        <f t="shared" si="96"/>
        <v>25.336958926588355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2985.3560410543746</v>
      </c>
      <c r="D367" s="157">
        <f t="shared" si="98"/>
        <v>2966.3258865775583</v>
      </c>
      <c r="E367" s="157">
        <f t="shared" si="98"/>
        <v>3019.5469282880722</v>
      </c>
      <c r="F367" s="157">
        <f t="shared" si="98"/>
        <v>2953.3216020735208</v>
      </c>
      <c r="G367" s="157">
        <f t="shared" si="98"/>
        <v>2940.2761060404828</v>
      </c>
      <c r="H367" s="157">
        <f t="shared" si="98"/>
        <v>2923.0362879817367</v>
      </c>
      <c r="I367" s="157">
        <f t="shared" si="98"/>
        <v>2894.2949570813071</v>
      </c>
      <c r="J367" s="157">
        <f t="shared" si="98"/>
        <v>2897.4936251565982</v>
      </c>
      <c r="K367" s="157">
        <f t="shared" si="98"/>
        <v>2670.9695700847183</v>
      </c>
      <c r="L367" s="157">
        <f t="shared" si="98"/>
        <v>2534.9722527276185</v>
      </c>
      <c r="M367" s="157">
        <f t="shared" si="98"/>
        <v>2827.9343603558932</v>
      </c>
      <c r="N367" s="157">
        <f t="shared" si="98"/>
        <v>2807.2543768002033</v>
      </c>
      <c r="O367" s="157">
        <f t="shared" si="98"/>
        <v>0</v>
      </c>
      <c r="P367" s="157">
        <f t="shared" si="98"/>
        <v>2816.9378891483975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2999.8499390089351</v>
      </c>
      <c r="D368" s="132">
        <f t="shared" si="99"/>
        <v>2973.3385644268301</v>
      </c>
      <c r="E368" s="132">
        <f t="shared" si="99"/>
        <v>0</v>
      </c>
      <c r="F368" s="132">
        <f t="shared" si="99"/>
        <v>2961.9890157686195</v>
      </c>
      <c r="G368" s="132">
        <f t="shared" si="99"/>
        <v>2944.8839990513825</v>
      </c>
      <c r="H368" s="132">
        <f t="shared" si="99"/>
        <v>0</v>
      </c>
      <c r="I368" s="132">
        <f t="shared" si="99"/>
        <v>2918.3185138699369</v>
      </c>
      <c r="J368" s="132">
        <f t="shared" si="99"/>
        <v>2933.4560439228153</v>
      </c>
      <c r="K368" s="132">
        <f t="shared" si="99"/>
        <v>0</v>
      </c>
      <c r="L368" s="132">
        <f t="shared" si="99"/>
        <v>0</v>
      </c>
      <c r="M368" s="132">
        <f t="shared" si="99"/>
        <v>2902.4135772838108</v>
      </c>
      <c r="N368" s="132">
        <f t="shared" si="99"/>
        <v>2914.1795156607136</v>
      </c>
      <c r="O368" s="132">
        <f t="shared" si="99"/>
        <v>0</v>
      </c>
      <c r="P368" s="132">
        <f t="shared" si="99"/>
        <v>2903.3316935052048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2651.2271287615504</v>
      </c>
      <c r="D369" s="132">
        <f t="shared" si="100"/>
        <v>2636.7719058014363</v>
      </c>
      <c r="E369" s="132">
        <f t="shared" si="100"/>
        <v>0</v>
      </c>
      <c r="F369" s="132">
        <f t="shared" si="100"/>
        <v>2629.9466863483899</v>
      </c>
      <c r="G369" s="132">
        <f t="shared" si="100"/>
        <v>2590.1700257319644</v>
      </c>
      <c r="H369" s="132">
        <f t="shared" si="100"/>
        <v>0</v>
      </c>
      <c r="I369" s="132">
        <f t="shared" si="100"/>
        <v>2544.9444969247829</v>
      </c>
      <c r="J369" s="132">
        <f t="shared" si="100"/>
        <v>2555.3482875708378</v>
      </c>
      <c r="K369" s="132">
        <f t="shared" si="100"/>
        <v>0</v>
      </c>
      <c r="L369" s="132">
        <f t="shared" si="100"/>
        <v>0</v>
      </c>
      <c r="M369" s="132">
        <f t="shared" si="100"/>
        <v>2535.6376706528858</v>
      </c>
      <c r="N369" s="132">
        <f t="shared" si="100"/>
        <v>2543.797077865574</v>
      </c>
      <c r="O369" s="132">
        <f t="shared" si="100"/>
        <v>0</v>
      </c>
      <c r="P369" s="132">
        <f t="shared" si="100"/>
        <v>2529.1996728384665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2063.4175994338443</v>
      </c>
      <c r="D370" s="165">
        <f t="shared" si="101"/>
        <v>2048.7124857884646</v>
      </c>
      <c r="E370" s="165">
        <f t="shared" si="101"/>
        <v>0</v>
      </c>
      <c r="F370" s="165">
        <f t="shared" si="101"/>
        <v>2036.5249787781304</v>
      </c>
      <c r="G370" s="165">
        <f t="shared" si="101"/>
        <v>2001.0944790178271</v>
      </c>
      <c r="H370" s="165">
        <f t="shared" si="101"/>
        <v>0</v>
      </c>
      <c r="I370" s="165">
        <f t="shared" si="101"/>
        <v>1959.5986960917674</v>
      </c>
      <c r="J370" s="165">
        <f t="shared" si="101"/>
        <v>1964.0791268296591</v>
      </c>
      <c r="K370" s="165">
        <f t="shared" si="101"/>
        <v>0</v>
      </c>
      <c r="L370" s="165">
        <f t="shared" si="101"/>
        <v>0</v>
      </c>
      <c r="M370" s="165">
        <f t="shared" si="101"/>
        <v>1940.8129444621643</v>
      </c>
      <c r="N370" s="165">
        <f t="shared" si="101"/>
        <v>1945.5505928997857</v>
      </c>
      <c r="O370" s="165">
        <f t="shared" si="101"/>
        <v>0</v>
      </c>
      <c r="P370" s="165">
        <f t="shared" si="101"/>
        <v>1930.9688691188394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587.80952932770595</v>
      </c>
      <c r="D371" s="164">
        <f t="shared" si="101"/>
        <v>588.0594200129716</v>
      </c>
      <c r="E371" s="164">
        <f t="shared" si="101"/>
        <v>0</v>
      </c>
      <c r="F371" s="164">
        <f t="shared" si="101"/>
        <v>593.4217075702594</v>
      </c>
      <c r="G371" s="164">
        <f t="shared" si="101"/>
        <v>589.07554671413743</v>
      </c>
      <c r="H371" s="164">
        <f t="shared" si="101"/>
        <v>0</v>
      </c>
      <c r="I371" s="164">
        <f t="shared" si="101"/>
        <v>585.34580083301546</v>
      </c>
      <c r="J371" s="164">
        <f t="shared" si="101"/>
        <v>591.26916074117844</v>
      </c>
      <c r="K371" s="164">
        <f t="shared" si="101"/>
        <v>0</v>
      </c>
      <c r="L371" s="164">
        <f t="shared" si="101"/>
        <v>0</v>
      </c>
      <c r="M371" s="164">
        <f t="shared" si="101"/>
        <v>594.82472619072098</v>
      </c>
      <c r="N371" s="164">
        <f t="shared" si="101"/>
        <v>598.24648496578811</v>
      </c>
      <c r="O371" s="164">
        <f t="shared" si="101"/>
        <v>0</v>
      </c>
      <c r="P371" s="164">
        <f t="shared" si="101"/>
        <v>598.23080371962715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3059.1432659494531</v>
      </c>
      <c r="F372" s="162">
        <f t="shared" si="102"/>
        <v>0</v>
      </c>
      <c r="G372" s="162">
        <f t="shared" si="102"/>
        <v>0</v>
      </c>
      <c r="H372" s="162">
        <f t="shared" si="102"/>
        <v>2938.6351416283619</v>
      </c>
      <c r="I372" s="162">
        <f t="shared" si="102"/>
        <v>0</v>
      </c>
      <c r="J372" s="162">
        <f t="shared" si="102"/>
        <v>0</v>
      </c>
      <c r="K372" s="162">
        <f t="shared" si="102"/>
        <v>2746.9686220225371</v>
      </c>
      <c r="L372" s="162">
        <f t="shared" si="102"/>
        <v>2586.4110374936722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2657.2596442856452</v>
      </c>
      <c r="F373" s="160">
        <f t="shared" si="103"/>
        <v>0</v>
      </c>
      <c r="G373" s="160">
        <f t="shared" si="103"/>
        <v>0</v>
      </c>
      <c r="H373" s="160">
        <f t="shared" si="103"/>
        <v>2551.4392544022144</v>
      </c>
      <c r="I373" s="160">
        <f t="shared" si="103"/>
        <v>0</v>
      </c>
      <c r="J373" s="160">
        <f t="shared" si="103"/>
        <v>0</v>
      </c>
      <c r="K373" s="160">
        <f t="shared" si="103"/>
        <v>2425.4303998807022</v>
      </c>
      <c r="L373" s="160">
        <f t="shared" si="103"/>
        <v>2314.5783589056127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2068.0814323217342</v>
      </c>
      <c r="F374" s="156">
        <f t="shared" si="104"/>
        <v>0</v>
      </c>
      <c r="G374" s="156">
        <f t="shared" si="104"/>
        <v>0</v>
      </c>
      <c r="H374" s="156">
        <f t="shared" si="104"/>
        <v>1963.823317607598</v>
      </c>
      <c r="I374" s="156">
        <f t="shared" si="104"/>
        <v>0</v>
      </c>
      <c r="J374" s="156">
        <f t="shared" si="104"/>
        <v>0</v>
      </c>
      <c r="K374" s="156">
        <f t="shared" si="104"/>
        <v>1834.8820393743181</v>
      </c>
      <c r="L374" s="156">
        <f t="shared" si="104"/>
        <v>1715.1099246294925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589.17821196391071</v>
      </c>
      <c r="F375" s="156">
        <f t="shared" si="104"/>
        <v>0</v>
      </c>
      <c r="G375" s="156">
        <f t="shared" si="104"/>
        <v>0</v>
      </c>
      <c r="H375" s="156">
        <f t="shared" si="104"/>
        <v>587.61593679461612</v>
      </c>
      <c r="I375" s="156">
        <f t="shared" si="104"/>
        <v>0</v>
      </c>
      <c r="J375" s="156">
        <f t="shared" si="104"/>
        <v>0</v>
      </c>
      <c r="K375" s="156">
        <f t="shared" si="104"/>
        <v>590.54836050638403</v>
      </c>
      <c r="L375" s="156">
        <f t="shared" si="104"/>
        <v>599.46843427612043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1368.061979894675</v>
      </c>
      <c r="D376" s="157">
        <f t="shared" si="105"/>
        <v>1349.7580444339283</v>
      </c>
      <c r="E376" s="157">
        <f t="shared" si="105"/>
        <v>986.90753703710618</v>
      </c>
      <c r="F376" s="157">
        <f t="shared" si="105"/>
        <v>1405.0599132013692</v>
      </c>
      <c r="G376" s="157">
        <f t="shared" si="105"/>
        <v>1038.0168909502522</v>
      </c>
      <c r="H376" s="157">
        <f t="shared" si="105"/>
        <v>1150.2851298787698</v>
      </c>
      <c r="I376" s="157">
        <f t="shared" si="105"/>
        <v>1370.4244332120363</v>
      </c>
      <c r="J376" s="157">
        <f t="shared" si="105"/>
        <v>1351.4490887066556</v>
      </c>
      <c r="K376" s="157">
        <f t="shared" si="105"/>
        <v>881.19951962929349</v>
      </c>
      <c r="L376" s="157">
        <f t="shared" si="105"/>
        <v>843.65083183266779</v>
      </c>
      <c r="M376" s="157">
        <f t="shared" si="105"/>
        <v>1363.1239871510236</v>
      </c>
      <c r="N376" s="157">
        <f t="shared" si="105"/>
        <v>926.28693044065733</v>
      </c>
      <c r="O376" s="157">
        <f t="shared" si="105"/>
        <v>0</v>
      </c>
      <c r="P376" s="157">
        <f t="shared" si="105"/>
        <v>1314.8303634603487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1368.061979894675</v>
      </c>
      <c r="D377" s="156">
        <f t="shared" si="106"/>
        <v>1349.7580444339283</v>
      </c>
      <c r="E377" s="156">
        <f t="shared" si="106"/>
        <v>0</v>
      </c>
      <c r="F377" s="156">
        <f t="shared" si="106"/>
        <v>1405.0599132013692</v>
      </c>
      <c r="G377" s="156">
        <f t="shared" si="106"/>
        <v>0</v>
      </c>
      <c r="H377" s="156">
        <f t="shared" si="106"/>
        <v>1380.6625534815678</v>
      </c>
      <c r="I377" s="156">
        <f t="shared" si="106"/>
        <v>1370.4244332120363</v>
      </c>
      <c r="J377" s="156">
        <f t="shared" si="106"/>
        <v>1351.4490887066556</v>
      </c>
      <c r="K377" s="156">
        <f t="shared" si="106"/>
        <v>0</v>
      </c>
      <c r="L377" s="156">
        <f t="shared" si="106"/>
        <v>0</v>
      </c>
      <c r="M377" s="156">
        <f t="shared" si="106"/>
        <v>1363.1239871510236</v>
      </c>
      <c r="N377" s="156">
        <f t="shared" si="106"/>
        <v>0</v>
      </c>
      <c r="O377" s="156">
        <f t="shared" si="106"/>
        <v>0</v>
      </c>
      <c r="P377" s="156">
        <f t="shared" si="106"/>
        <v>1314.8303634603487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986.90753703710618</v>
      </c>
      <c r="F378" s="57">
        <f t="shared" si="107"/>
        <v>0</v>
      </c>
      <c r="G378" s="57">
        <f t="shared" si="107"/>
        <v>1038.0168909502522</v>
      </c>
      <c r="H378" s="57">
        <f t="shared" si="107"/>
        <v>978.20439745862279</v>
      </c>
      <c r="I378" s="57">
        <f t="shared" si="107"/>
        <v>0</v>
      </c>
      <c r="J378" s="57">
        <f t="shared" si="107"/>
        <v>0</v>
      </c>
      <c r="K378" s="57">
        <f t="shared" si="107"/>
        <v>881.19951962929349</v>
      </c>
      <c r="L378" s="57">
        <f t="shared" si="107"/>
        <v>843.65083183266779</v>
      </c>
      <c r="M378" s="57">
        <f t="shared" si="107"/>
        <v>0</v>
      </c>
      <c r="N378" s="57">
        <f t="shared" si="107"/>
        <v>926.28693044065733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14059.09966409042</v>
      </c>
      <c r="D380" s="168">
        <f t="shared" si="108"/>
        <v>13814.617060821716</v>
      </c>
      <c r="E380" s="168">
        <f t="shared" si="108"/>
        <v>15325.680068154517</v>
      </c>
      <c r="F380" s="168">
        <f t="shared" si="108"/>
        <v>14733.57842928311</v>
      </c>
      <c r="G380" s="168">
        <f t="shared" si="108"/>
        <v>14774.410162697628</v>
      </c>
      <c r="H380" s="168">
        <f t="shared" si="108"/>
        <v>13691.478141290954</v>
      </c>
      <c r="I380" s="168">
        <f t="shared" si="108"/>
        <v>12255.935575717971</v>
      </c>
      <c r="J380" s="168">
        <f t="shared" si="108"/>
        <v>12605.075274060329</v>
      </c>
      <c r="K380" s="168">
        <f t="shared" si="108"/>
        <v>12848.459903070119</v>
      </c>
      <c r="L380" s="168">
        <f t="shared" si="108"/>
        <v>14003.141950739508</v>
      </c>
      <c r="M380" s="168">
        <f t="shared" si="108"/>
        <v>11634.159014967952</v>
      </c>
      <c r="N380" s="168">
        <f t="shared" si="108"/>
        <v>12566.779550548312</v>
      </c>
      <c r="O380" s="168">
        <f t="shared" si="108"/>
        <v>0</v>
      </c>
      <c r="P380" s="168">
        <f t="shared" si="108"/>
        <v>10920.908967367035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11697.337683906093</v>
      </c>
      <c r="D381" s="157">
        <f t="shared" si="109"/>
        <v>11470.651481412602</v>
      </c>
      <c r="E381" s="157">
        <f t="shared" si="109"/>
        <v>12278.536631689523</v>
      </c>
      <c r="F381" s="157">
        <f t="shared" si="109"/>
        <v>12347.438314827388</v>
      </c>
      <c r="G381" s="157">
        <f t="shared" si="109"/>
        <v>12162.381445085677</v>
      </c>
      <c r="H381" s="157">
        <f t="shared" si="109"/>
        <v>10765.432973585273</v>
      </c>
      <c r="I381" s="157">
        <f t="shared" si="109"/>
        <v>9872.5475228886062</v>
      </c>
      <c r="J381" s="157">
        <f t="shared" si="109"/>
        <v>10089.646264949461</v>
      </c>
      <c r="K381" s="157">
        <f t="shared" si="109"/>
        <v>9971.6542508356633</v>
      </c>
      <c r="L381" s="157">
        <f t="shared" si="109"/>
        <v>11134.74524756249</v>
      </c>
      <c r="M381" s="157">
        <f t="shared" si="109"/>
        <v>9033.6374816285315</v>
      </c>
      <c r="N381" s="157">
        <f t="shared" si="109"/>
        <v>9402.4606413260881</v>
      </c>
      <c r="O381" s="157">
        <f t="shared" si="109"/>
        <v>0</v>
      </c>
      <c r="P381" s="157">
        <f t="shared" si="109"/>
        <v>8414.2599634268608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11316.48556176184</v>
      </c>
      <c r="D382" s="156">
        <f t="shared" si="110"/>
        <v>10840.21187240194</v>
      </c>
      <c r="E382" s="156">
        <f t="shared" si="110"/>
        <v>11684.341335115703</v>
      </c>
      <c r="F382" s="156">
        <f t="shared" si="110"/>
        <v>11702.531975371016</v>
      </c>
      <c r="G382" s="156">
        <f t="shared" si="110"/>
        <v>11528.952471291905</v>
      </c>
      <c r="H382" s="156">
        <f t="shared" si="110"/>
        <v>10347.952490469277</v>
      </c>
      <c r="I382" s="156">
        <f t="shared" si="110"/>
        <v>9473.6888967188552</v>
      </c>
      <c r="J382" s="156">
        <f t="shared" si="110"/>
        <v>9915.7416638889499</v>
      </c>
      <c r="K382" s="156">
        <f t="shared" si="110"/>
        <v>9775.6307967922548</v>
      </c>
      <c r="L382" s="156">
        <f t="shared" si="110"/>
        <v>11004.800331482706</v>
      </c>
      <c r="M382" s="156">
        <f t="shared" si="110"/>
        <v>8924.1129779752155</v>
      </c>
      <c r="N382" s="156">
        <f t="shared" si="110"/>
        <v>9219.8077972398678</v>
      </c>
      <c r="O382" s="156">
        <f t="shared" si="110"/>
        <v>0</v>
      </c>
      <c r="P382" s="156">
        <f t="shared" si="110"/>
        <v>8201.2021998556156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380.85212214425314</v>
      </c>
      <c r="D383" s="156">
        <f t="shared" si="110"/>
        <v>630.43960901066168</v>
      </c>
      <c r="E383" s="156">
        <f t="shared" si="110"/>
        <v>594.19529657382009</v>
      </c>
      <c r="F383" s="156">
        <f t="shared" si="110"/>
        <v>644.90633945637353</v>
      </c>
      <c r="G383" s="156">
        <f t="shared" si="110"/>
        <v>633.42897379377189</v>
      </c>
      <c r="H383" s="156">
        <f t="shared" si="110"/>
        <v>417.48048311599609</v>
      </c>
      <c r="I383" s="156">
        <f t="shared" si="110"/>
        <v>398.85862616975038</v>
      </c>
      <c r="J383" s="156">
        <f t="shared" si="110"/>
        <v>173.90460106051103</v>
      </c>
      <c r="K383" s="156">
        <f t="shared" si="110"/>
        <v>196.02345404340858</v>
      </c>
      <c r="L383" s="156">
        <f t="shared" si="110"/>
        <v>129.94491607978412</v>
      </c>
      <c r="M383" s="156">
        <f t="shared" si="110"/>
        <v>109.52450365331589</v>
      </c>
      <c r="N383" s="156">
        <f t="shared" si="110"/>
        <v>182.65284408622091</v>
      </c>
      <c r="O383" s="156">
        <f t="shared" si="110"/>
        <v>0</v>
      </c>
      <c r="P383" s="156">
        <f t="shared" si="110"/>
        <v>213.05776357124464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35.601104161718396</v>
      </c>
      <c r="D384" s="157">
        <f t="shared" si="111"/>
        <v>34.064396514377663</v>
      </c>
      <c r="E384" s="157">
        <f t="shared" si="111"/>
        <v>35.116888123522955</v>
      </c>
      <c r="F384" s="157">
        <f t="shared" si="111"/>
        <v>33.229374783960516</v>
      </c>
      <c r="G384" s="157">
        <f t="shared" si="111"/>
        <v>29.95315806035908</v>
      </c>
      <c r="H384" s="157">
        <f t="shared" si="111"/>
        <v>23.638891635571397</v>
      </c>
      <c r="I384" s="157">
        <f t="shared" si="111"/>
        <v>34.989124693338667</v>
      </c>
      <c r="J384" s="157">
        <f t="shared" si="111"/>
        <v>154.27830154981405</v>
      </c>
      <c r="K384" s="157">
        <f t="shared" si="111"/>
        <v>90.150429760921696</v>
      </c>
      <c r="L384" s="157">
        <f t="shared" si="111"/>
        <v>212.59471586401401</v>
      </c>
      <c r="M384" s="157">
        <f t="shared" si="111"/>
        <v>205.28073175210119</v>
      </c>
      <c r="N384" s="157">
        <f t="shared" si="111"/>
        <v>608.02726833299596</v>
      </c>
      <c r="O384" s="157">
        <f t="shared" si="111"/>
        <v>0</v>
      </c>
      <c r="P384" s="157">
        <f t="shared" si="111"/>
        <v>95.219911289093133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35.601104161718396</v>
      </c>
      <c r="D385" s="156">
        <f t="shared" si="112"/>
        <v>34.064396514377663</v>
      </c>
      <c r="E385" s="156">
        <f t="shared" si="112"/>
        <v>35.116888123522955</v>
      </c>
      <c r="F385" s="156">
        <f t="shared" si="112"/>
        <v>33.229374783960516</v>
      </c>
      <c r="G385" s="156">
        <f t="shared" si="112"/>
        <v>29.95315806035908</v>
      </c>
      <c r="H385" s="156">
        <f t="shared" si="112"/>
        <v>23.638891635571397</v>
      </c>
      <c r="I385" s="156">
        <f t="shared" si="112"/>
        <v>34.989124693338667</v>
      </c>
      <c r="J385" s="156">
        <f t="shared" si="112"/>
        <v>154.27830154981405</v>
      </c>
      <c r="K385" s="156">
        <f t="shared" si="112"/>
        <v>90.150429760921696</v>
      </c>
      <c r="L385" s="156">
        <f t="shared" si="112"/>
        <v>212.59471586401401</v>
      </c>
      <c r="M385" s="156">
        <f t="shared" si="112"/>
        <v>205.28073175210119</v>
      </c>
      <c r="N385" s="156">
        <f t="shared" si="112"/>
        <v>608.02726833299596</v>
      </c>
      <c r="O385" s="156">
        <f t="shared" si="112"/>
        <v>0</v>
      </c>
      <c r="P385" s="156">
        <f t="shared" si="112"/>
        <v>95.219911289093133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1711.0542211629377</v>
      </c>
      <c r="D386" s="157">
        <f t="shared" si="113"/>
        <v>1698.7921801600253</v>
      </c>
      <c r="E386" s="157">
        <f t="shared" si="113"/>
        <v>2187.267266942531</v>
      </c>
      <c r="F386" s="157">
        <f t="shared" si="113"/>
        <v>1709.3437315718863</v>
      </c>
      <c r="G386" s="157">
        <f t="shared" si="113"/>
        <v>1706.0418538919794</v>
      </c>
      <c r="H386" s="157">
        <f t="shared" si="113"/>
        <v>2155.112580800238</v>
      </c>
      <c r="I386" s="157">
        <f t="shared" si="113"/>
        <v>1710.6790557302318</v>
      </c>
      <c r="J386" s="157">
        <f t="shared" si="113"/>
        <v>1728.8282901043774</v>
      </c>
      <c r="K386" s="157">
        <f t="shared" si="113"/>
        <v>2035.8605940499469</v>
      </c>
      <c r="L386" s="157">
        <f t="shared" si="113"/>
        <v>1936.4442727375001</v>
      </c>
      <c r="M386" s="157">
        <f t="shared" si="113"/>
        <v>1746.5997393639288</v>
      </c>
      <c r="N386" s="157">
        <f t="shared" si="113"/>
        <v>1764.213463548459</v>
      </c>
      <c r="O386" s="157">
        <f t="shared" si="113"/>
        <v>0</v>
      </c>
      <c r="P386" s="157">
        <f t="shared" si="113"/>
        <v>1775.3686443481329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1708.5811138343074</v>
      </c>
      <c r="D387" s="132">
        <f t="shared" si="114"/>
        <v>1697.4112520557876</v>
      </c>
      <c r="E387" s="132">
        <f t="shared" si="114"/>
        <v>0</v>
      </c>
      <c r="F387" s="132">
        <f t="shared" si="114"/>
        <v>1707.4686701409639</v>
      </c>
      <c r="G387" s="132">
        <f t="shared" si="114"/>
        <v>1705.2680543760284</v>
      </c>
      <c r="H387" s="132">
        <f t="shared" si="114"/>
        <v>0</v>
      </c>
      <c r="I387" s="132">
        <f t="shared" si="114"/>
        <v>1707.9828881512187</v>
      </c>
      <c r="J387" s="132">
        <f t="shared" si="114"/>
        <v>1724.9560145862154</v>
      </c>
      <c r="K387" s="132">
        <f t="shared" si="114"/>
        <v>0</v>
      </c>
      <c r="L387" s="132">
        <f t="shared" si="114"/>
        <v>0</v>
      </c>
      <c r="M387" s="132">
        <f t="shared" si="114"/>
        <v>1739.5378215302499</v>
      </c>
      <c r="N387" s="132">
        <f t="shared" si="114"/>
        <v>1755.1309231785058</v>
      </c>
      <c r="O387" s="132">
        <f t="shared" si="114"/>
        <v>0</v>
      </c>
      <c r="P387" s="132">
        <f t="shared" si="114"/>
        <v>1772.2742271846851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1768.066949159874</v>
      </c>
      <c r="D388" s="132">
        <f t="shared" si="115"/>
        <v>1763.687554466193</v>
      </c>
      <c r="E388" s="132">
        <f t="shared" si="115"/>
        <v>0</v>
      </c>
      <c r="F388" s="132">
        <f t="shared" si="115"/>
        <v>1779.3009129796151</v>
      </c>
      <c r="G388" s="132">
        <f t="shared" si="115"/>
        <v>1764.8348672786601</v>
      </c>
      <c r="H388" s="132">
        <f t="shared" si="115"/>
        <v>0</v>
      </c>
      <c r="I388" s="132">
        <f t="shared" si="115"/>
        <v>1749.886713142276</v>
      </c>
      <c r="J388" s="132">
        <f t="shared" si="115"/>
        <v>1765.6689993736641</v>
      </c>
      <c r="K388" s="132">
        <f t="shared" si="115"/>
        <v>0</v>
      </c>
      <c r="L388" s="132">
        <f t="shared" si="115"/>
        <v>0</v>
      </c>
      <c r="M388" s="132">
        <f t="shared" si="115"/>
        <v>1774.3145206261536</v>
      </c>
      <c r="N388" s="132">
        <f t="shared" si="115"/>
        <v>1786.5923127024844</v>
      </c>
      <c r="O388" s="132">
        <f t="shared" si="115"/>
        <v>0</v>
      </c>
      <c r="P388" s="132">
        <f t="shared" si="115"/>
        <v>1785.6747314773925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1169.9137185270731</v>
      </c>
      <c r="D389" s="165">
        <f t="shared" si="115"/>
        <v>1170.2769529080156</v>
      </c>
      <c r="E389" s="165">
        <f t="shared" si="115"/>
        <v>0</v>
      </c>
      <c r="F389" s="165">
        <f t="shared" si="115"/>
        <v>1181.2389843440801</v>
      </c>
      <c r="G389" s="165">
        <f t="shared" si="115"/>
        <v>1168.9846463092053</v>
      </c>
      <c r="H389" s="165">
        <f t="shared" si="115"/>
        <v>0</v>
      </c>
      <c r="I389" s="165">
        <f t="shared" si="115"/>
        <v>1159.9597833343789</v>
      </c>
      <c r="J389" s="165">
        <f t="shared" si="115"/>
        <v>1168.7460253331876</v>
      </c>
      <c r="K389" s="165">
        <f t="shared" si="115"/>
        <v>0</v>
      </c>
      <c r="L389" s="165">
        <f t="shared" si="115"/>
        <v>0</v>
      </c>
      <c r="M389" s="165">
        <f t="shared" si="115"/>
        <v>1172.8065340991332</v>
      </c>
      <c r="N389" s="165">
        <f t="shared" si="115"/>
        <v>1179.9495828259896</v>
      </c>
      <c r="O389" s="165">
        <f t="shared" si="115"/>
        <v>0</v>
      </c>
      <c r="P389" s="165">
        <f t="shared" si="115"/>
        <v>1178.2171157028874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598.1532306328005</v>
      </c>
      <c r="D390" s="164">
        <f t="shared" si="115"/>
        <v>593.41060155817695</v>
      </c>
      <c r="E390" s="164">
        <f t="shared" si="115"/>
        <v>0</v>
      </c>
      <c r="F390" s="164">
        <f t="shared" si="115"/>
        <v>598.06192863553497</v>
      </c>
      <c r="G390" s="164">
        <f t="shared" si="115"/>
        <v>595.85022096945465</v>
      </c>
      <c r="H390" s="164">
        <f t="shared" si="115"/>
        <v>0</v>
      </c>
      <c r="I390" s="164">
        <f t="shared" si="115"/>
        <v>589.9269298078973</v>
      </c>
      <c r="J390" s="164">
        <f t="shared" si="115"/>
        <v>596.92297404047622</v>
      </c>
      <c r="K390" s="164">
        <f t="shared" si="115"/>
        <v>0</v>
      </c>
      <c r="L390" s="164">
        <f t="shared" si="115"/>
        <v>0</v>
      </c>
      <c r="M390" s="164">
        <f t="shared" si="115"/>
        <v>601.50798652702019</v>
      </c>
      <c r="N390" s="164">
        <f t="shared" si="115"/>
        <v>606.64272987649508</v>
      </c>
      <c r="O390" s="164">
        <f t="shared" si="115"/>
        <v>0</v>
      </c>
      <c r="P390" s="164">
        <f t="shared" si="115"/>
        <v>607.45761577450446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2199.4739782900529</v>
      </c>
      <c r="F391" s="162">
        <f t="shared" si="116"/>
        <v>0</v>
      </c>
      <c r="G391" s="162">
        <f t="shared" si="116"/>
        <v>0</v>
      </c>
      <c r="H391" s="162">
        <f t="shared" si="116"/>
        <v>2160.5462840092118</v>
      </c>
      <c r="I391" s="162">
        <f t="shared" si="116"/>
        <v>0</v>
      </c>
      <c r="J391" s="162">
        <f t="shared" si="116"/>
        <v>0</v>
      </c>
      <c r="K391" s="162">
        <f t="shared" si="116"/>
        <v>2060.9847845751383</v>
      </c>
      <c r="L391" s="162">
        <f t="shared" si="116"/>
        <v>1947.2527338815892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2075.5817787917213</v>
      </c>
      <c r="F392" s="160">
        <f t="shared" si="117"/>
        <v>0</v>
      </c>
      <c r="G392" s="160">
        <f t="shared" si="117"/>
        <v>0</v>
      </c>
      <c r="H392" s="160">
        <f t="shared" si="117"/>
        <v>2025.6705051485444</v>
      </c>
      <c r="I392" s="160">
        <f t="shared" si="117"/>
        <v>0</v>
      </c>
      <c r="J392" s="160">
        <f t="shared" si="117"/>
        <v>0</v>
      </c>
      <c r="K392" s="160">
        <f t="shared" si="117"/>
        <v>1954.6888855048123</v>
      </c>
      <c r="L392" s="160">
        <f t="shared" si="117"/>
        <v>1890.1344921195557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1481.8952170728878</v>
      </c>
      <c r="F393" s="156">
        <f t="shared" si="117"/>
        <v>0</v>
      </c>
      <c r="G393" s="156">
        <f t="shared" si="117"/>
        <v>0</v>
      </c>
      <c r="H393" s="156">
        <f t="shared" si="117"/>
        <v>1432.4310679532073</v>
      </c>
      <c r="I393" s="156">
        <f t="shared" si="117"/>
        <v>0</v>
      </c>
      <c r="J393" s="156">
        <f t="shared" si="117"/>
        <v>0</v>
      </c>
      <c r="K393" s="156">
        <f t="shared" si="117"/>
        <v>1360.1074000764213</v>
      </c>
      <c r="L393" s="156">
        <f t="shared" si="117"/>
        <v>1282.7842123762691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593.68656171883345</v>
      </c>
      <c r="F394" s="156">
        <f t="shared" si="117"/>
        <v>0</v>
      </c>
      <c r="G394" s="156">
        <f t="shared" si="117"/>
        <v>0</v>
      </c>
      <c r="H394" s="156">
        <f t="shared" si="117"/>
        <v>593.2394371953369</v>
      </c>
      <c r="I394" s="156">
        <f t="shared" si="117"/>
        <v>0</v>
      </c>
      <c r="J394" s="156">
        <f t="shared" si="117"/>
        <v>0</v>
      </c>
      <c r="K394" s="156">
        <f t="shared" si="117"/>
        <v>594.58148542839103</v>
      </c>
      <c r="L394" s="156">
        <f t="shared" si="117"/>
        <v>607.35027974328659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615.10665485966979</v>
      </c>
      <c r="D395" s="157">
        <f t="shared" si="118"/>
        <v>611.10900273471145</v>
      </c>
      <c r="E395" s="157">
        <f t="shared" si="118"/>
        <v>824.75928139893892</v>
      </c>
      <c r="F395" s="157">
        <f t="shared" si="118"/>
        <v>643.56700809987535</v>
      </c>
      <c r="G395" s="157">
        <f t="shared" si="118"/>
        <v>876.03370565961222</v>
      </c>
      <c r="H395" s="157">
        <f t="shared" si="118"/>
        <v>747.29369526987057</v>
      </c>
      <c r="I395" s="157">
        <f t="shared" si="118"/>
        <v>637.71987240579506</v>
      </c>
      <c r="J395" s="157">
        <f t="shared" si="118"/>
        <v>632.32241745667829</v>
      </c>
      <c r="K395" s="157">
        <f t="shared" si="118"/>
        <v>750.79462842358748</v>
      </c>
      <c r="L395" s="157">
        <f t="shared" si="118"/>
        <v>719.3577145755022</v>
      </c>
      <c r="M395" s="157">
        <f t="shared" si="118"/>
        <v>648.64106222339092</v>
      </c>
      <c r="N395" s="157">
        <f t="shared" si="118"/>
        <v>792.07817734076821</v>
      </c>
      <c r="O395" s="157">
        <f t="shared" si="118"/>
        <v>0</v>
      </c>
      <c r="P395" s="157">
        <f t="shared" si="118"/>
        <v>636.06044830294707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615.10665485966979</v>
      </c>
      <c r="D396" s="156">
        <f t="shared" si="119"/>
        <v>611.10900273471145</v>
      </c>
      <c r="E396" s="156">
        <f t="shared" si="119"/>
        <v>0</v>
      </c>
      <c r="F396" s="156">
        <f t="shared" si="119"/>
        <v>643.56700809987535</v>
      </c>
      <c r="G396" s="156">
        <f t="shared" si="119"/>
        <v>0</v>
      </c>
      <c r="H396" s="156">
        <f t="shared" si="119"/>
        <v>639.08733705492568</v>
      </c>
      <c r="I396" s="156">
        <f t="shared" si="119"/>
        <v>637.71987240579506</v>
      </c>
      <c r="J396" s="156">
        <f t="shared" si="119"/>
        <v>632.32241745667829</v>
      </c>
      <c r="K396" s="156">
        <f t="shared" si="119"/>
        <v>0</v>
      </c>
      <c r="L396" s="156">
        <f t="shared" si="119"/>
        <v>0</v>
      </c>
      <c r="M396" s="156">
        <f t="shared" si="119"/>
        <v>648.64106222339092</v>
      </c>
      <c r="N396" s="156">
        <f t="shared" si="119"/>
        <v>0</v>
      </c>
      <c r="O396" s="156">
        <f t="shared" si="119"/>
        <v>0</v>
      </c>
      <c r="P396" s="156">
        <f t="shared" si="119"/>
        <v>636.06044830294707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824.75928139893892</v>
      </c>
      <c r="F397" s="57">
        <f t="shared" si="120"/>
        <v>0</v>
      </c>
      <c r="G397" s="57">
        <f t="shared" si="120"/>
        <v>876.03370565961222</v>
      </c>
      <c r="H397" s="57">
        <f t="shared" si="120"/>
        <v>828.11858289535417</v>
      </c>
      <c r="I397" s="57">
        <f t="shared" si="120"/>
        <v>0</v>
      </c>
      <c r="J397" s="57">
        <f t="shared" si="120"/>
        <v>0</v>
      </c>
      <c r="K397" s="57">
        <f t="shared" si="120"/>
        <v>750.79462842358748</v>
      </c>
      <c r="L397" s="57">
        <f t="shared" si="120"/>
        <v>719.3577145755022</v>
      </c>
      <c r="M397" s="57">
        <f t="shared" si="120"/>
        <v>0</v>
      </c>
      <c r="N397" s="57">
        <f t="shared" si="120"/>
        <v>792.07817734076821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4961.2057317376257</v>
      </c>
      <c r="D399" s="168">
        <f t="shared" si="121"/>
        <v>4778.2457821936114</v>
      </c>
      <c r="E399" s="168">
        <f t="shared" si="121"/>
        <v>4019.549151213309</v>
      </c>
      <c r="F399" s="168">
        <f t="shared" si="121"/>
        <v>5038.3266922166194</v>
      </c>
      <c r="G399" s="168">
        <f t="shared" si="121"/>
        <v>4650.6111063305461</v>
      </c>
      <c r="H399" s="168">
        <f t="shared" si="121"/>
        <v>3616.4173148452992</v>
      </c>
      <c r="I399" s="168">
        <f t="shared" si="121"/>
        <v>4170.6448613367957</v>
      </c>
      <c r="J399" s="168">
        <f t="shared" si="121"/>
        <v>4305.4461171324838</v>
      </c>
      <c r="K399" s="168">
        <f t="shared" si="121"/>
        <v>3240.7219508552448</v>
      </c>
      <c r="L399" s="168">
        <f t="shared" si="121"/>
        <v>3627.4243524731196</v>
      </c>
      <c r="M399" s="168">
        <f t="shared" si="121"/>
        <v>3864.9229952102905</v>
      </c>
      <c r="N399" s="168">
        <f t="shared" si="121"/>
        <v>3623.4219941817846</v>
      </c>
      <c r="O399" s="168">
        <f t="shared" si="121"/>
        <v>0</v>
      </c>
      <c r="P399" s="168">
        <f t="shared" si="121"/>
        <v>3567.1241262699891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3977.6576280063741</v>
      </c>
      <c r="D400" s="157">
        <f t="shared" si="122"/>
        <v>3800.4115154189321</v>
      </c>
      <c r="E400" s="157">
        <f t="shared" si="122"/>
        <v>4019.549151213309</v>
      </c>
      <c r="F400" s="157">
        <f t="shared" si="122"/>
        <v>4051.6179455030619</v>
      </c>
      <c r="G400" s="157">
        <f t="shared" si="122"/>
        <v>3984.3163834803477</v>
      </c>
      <c r="H400" s="157">
        <f t="shared" si="122"/>
        <v>3482.2925156308215</v>
      </c>
      <c r="I400" s="157">
        <f t="shared" si="122"/>
        <v>3210.2537114155925</v>
      </c>
      <c r="J400" s="157">
        <f t="shared" si="122"/>
        <v>3352.8595462696485</v>
      </c>
      <c r="K400" s="157">
        <f t="shared" si="122"/>
        <v>3240.7219508552448</v>
      </c>
      <c r="L400" s="157">
        <f t="shared" si="122"/>
        <v>3627.4243524731196</v>
      </c>
      <c r="M400" s="157">
        <f t="shared" si="122"/>
        <v>2940.1539246225111</v>
      </c>
      <c r="N400" s="157">
        <f t="shared" si="122"/>
        <v>3024.8504571758513</v>
      </c>
      <c r="O400" s="157">
        <f t="shared" si="122"/>
        <v>0</v>
      </c>
      <c r="P400" s="157">
        <f t="shared" si="122"/>
        <v>2659.7687464434457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3977.6576280063741</v>
      </c>
      <c r="D401" s="156">
        <f t="shared" si="123"/>
        <v>3800.4115154189321</v>
      </c>
      <c r="E401" s="156">
        <f t="shared" si="123"/>
        <v>4019.549151213309</v>
      </c>
      <c r="F401" s="156">
        <f t="shared" si="123"/>
        <v>4051.6179455030619</v>
      </c>
      <c r="G401" s="156">
        <f t="shared" si="123"/>
        <v>3984.3163834803477</v>
      </c>
      <c r="H401" s="156">
        <f t="shared" si="123"/>
        <v>3482.2925156308215</v>
      </c>
      <c r="I401" s="156">
        <f t="shared" si="123"/>
        <v>3210.2537114155925</v>
      </c>
      <c r="J401" s="156">
        <f t="shared" si="123"/>
        <v>3352.8595462696485</v>
      </c>
      <c r="K401" s="156">
        <f t="shared" si="123"/>
        <v>3240.7219508552448</v>
      </c>
      <c r="L401" s="156">
        <f t="shared" si="123"/>
        <v>3627.4243524731196</v>
      </c>
      <c r="M401" s="156">
        <f t="shared" si="123"/>
        <v>2940.1539246225111</v>
      </c>
      <c r="N401" s="156">
        <f t="shared" si="123"/>
        <v>3024.8504571758513</v>
      </c>
      <c r="O401" s="156">
        <f t="shared" si="123"/>
        <v>0</v>
      </c>
      <c r="P401" s="156">
        <f t="shared" si="123"/>
        <v>2659.7687464434457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672.72320596569375</v>
      </c>
      <c r="D405" s="157">
        <f t="shared" si="127"/>
        <v>671.16803941434057</v>
      </c>
      <c r="E405" s="157">
        <f t="shared" si="127"/>
        <v>0</v>
      </c>
      <c r="F405" s="157">
        <f t="shared" si="127"/>
        <v>667.4778856169554</v>
      </c>
      <c r="G405" s="157">
        <f t="shared" si="127"/>
        <v>666.29472285019824</v>
      </c>
      <c r="H405" s="157">
        <f t="shared" si="127"/>
        <v>0</v>
      </c>
      <c r="I405" s="157">
        <f t="shared" si="127"/>
        <v>649.02950066219171</v>
      </c>
      <c r="J405" s="157">
        <f t="shared" si="127"/>
        <v>645.53613674073324</v>
      </c>
      <c r="K405" s="157">
        <f t="shared" si="127"/>
        <v>0</v>
      </c>
      <c r="L405" s="157">
        <f t="shared" si="127"/>
        <v>0</v>
      </c>
      <c r="M405" s="157">
        <f t="shared" si="127"/>
        <v>615.06608916246705</v>
      </c>
      <c r="N405" s="157">
        <f t="shared" si="127"/>
        <v>598.57153700593346</v>
      </c>
      <c r="O405" s="157">
        <f t="shared" si="127"/>
        <v>0</v>
      </c>
      <c r="P405" s="157">
        <f t="shared" si="127"/>
        <v>608.62475262712496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681.5685724094559</v>
      </c>
      <c r="D406" s="132">
        <f t="shared" si="128"/>
        <v>675.54516454109228</v>
      </c>
      <c r="E406" s="132">
        <f t="shared" si="128"/>
        <v>0</v>
      </c>
      <c r="F406" s="132">
        <f t="shared" si="128"/>
        <v>672.96653699846775</v>
      </c>
      <c r="G406" s="132">
        <f t="shared" si="128"/>
        <v>669.08026199737253</v>
      </c>
      <c r="H406" s="132">
        <f t="shared" si="128"/>
        <v>0</v>
      </c>
      <c r="I406" s="132">
        <f t="shared" si="128"/>
        <v>663.04456015274502</v>
      </c>
      <c r="J406" s="132">
        <f t="shared" si="128"/>
        <v>666.48382043499566</v>
      </c>
      <c r="K406" s="132">
        <f t="shared" si="128"/>
        <v>0</v>
      </c>
      <c r="L406" s="132">
        <f t="shared" si="128"/>
        <v>0</v>
      </c>
      <c r="M406" s="132">
        <f t="shared" si="128"/>
        <v>659.43094442406948</v>
      </c>
      <c r="N406" s="132">
        <f t="shared" si="128"/>
        <v>662.10417608086777</v>
      </c>
      <c r="O406" s="132">
        <f t="shared" si="128"/>
        <v>0</v>
      </c>
      <c r="P406" s="132">
        <f t="shared" si="128"/>
        <v>659.639541245592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468.81031255693199</v>
      </c>
      <c r="D407" s="132">
        <f t="shared" si="129"/>
        <v>465.46929766679676</v>
      </c>
      <c r="E407" s="132">
        <f t="shared" si="129"/>
        <v>0</v>
      </c>
      <c r="F407" s="132">
        <f t="shared" si="129"/>
        <v>462.70028524179247</v>
      </c>
      <c r="G407" s="132">
        <f t="shared" si="129"/>
        <v>454.65044420562333</v>
      </c>
      <c r="H407" s="132">
        <f t="shared" si="129"/>
        <v>0</v>
      </c>
      <c r="I407" s="132">
        <f t="shared" si="129"/>
        <v>445.22256544337068</v>
      </c>
      <c r="J407" s="132">
        <f t="shared" si="129"/>
        <v>446.24052328922664</v>
      </c>
      <c r="K407" s="132">
        <f t="shared" si="129"/>
        <v>0</v>
      </c>
      <c r="L407" s="132">
        <f t="shared" si="129"/>
        <v>0</v>
      </c>
      <c r="M407" s="132">
        <f t="shared" si="129"/>
        <v>440.95442597634894</v>
      </c>
      <c r="N407" s="132">
        <f t="shared" si="129"/>
        <v>442.03082391219834</v>
      </c>
      <c r="O407" s="132">
        <f t="shared" si="129"/>
        <v>0</v>
      </c>
      <c r="P407" s="132">
        <f t="shared" si="129"/>
        <v>438.71784330893121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468.81031255693199</v>
      </c>
      <c r="D408" s="165">
        <f t="shared" si="130"/>
        <v>465.46929766679676</v>
      </c>
      <c r="E408" s="165">
        <f t="shared" si="130"/>
        <v>0</v>
      </c>
      <c r="F408" s="165">
        <f t="shared" si="130"/>
        <v>462.70028524179247</v>
      </c>
      <c r="G408" s="165">
        <f t="shared" si="130"/>
        <v>454.65044420562333</v>
      </c>
      <c r="H408" s="165">
        <f t="shared" si="130"/>
        <v>0</v>
      </c>
      <c r="I408" s="165">
        <f t="shared" si="130"/>
        <v>445.22256544337068</v>
      </c>
      <c r="J408" s="165">
        <f t="shared" si="130"/>
        <v>446.24052328922664</v>
      </c>
      <c r="K408" s="165">
        <f t="shared" si="130"/>
        <v>0</v>
      </c>
      <c r="L408" s="165">
        <f t="shared" si="130"/>
        <v>0</v>
      </c>
      <c r="M408" s="165">
        <f t="shared" si="130"/>
        <v>440.95442597634894</v>
      </c>
      <c r="N408" s="165">
        <f t="shared" si="130"/>
        <v>442.03082391219834</v>
      </c>
      <c r="O408" s="165">
        <f t="shared" si="130"/>
        <v>0</v>
      </c>
      <c r="P408" s="165">
        <f t="shared" si="130"/>
        <v>438.71784330893121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310.82489776555803</v>
      </c>
      <c r="D414" s="157">
        <f t="shared" si="136"/>
        <v>306.66622736033844</v>
      </c>
      <c r="E414" s="157">
        <f t="shared" si="136"/>
        <v>0</v>
      </c>
      <c r="F414" s="157">
        <f t="shared" si="136"/>
        <v>319.23086109660198</v>
      </c>
      <c r="G414" s="157">
        <f t="shared" si="136"/>
        <v>0</v>
      </c>
      <c r="H414" s="157">
        <f t="shared" si="136"/>
        <v>134.12479921447789</v>
      </c>
      <c r="I414" s="157">
        <f t="shared" si="136"/>
        <v>311.36164925901102</v>
      </c>
      <c r="J414" s="157">
        <f t="shared" si="136"/>
        <v>307.05043412210227</v>
      </c>
      <c r="K414" s="157">
        <f t="shared" si="136"/>
        <v>0</v>
      </c>
      <c r="L414" s="157">
        <f t="shared" si="136"/>
        <v>0</v>
      </c>
      <c r="M414" s="157">
        <f t="shared" si="136"/>
        <v>309.70298142531249</v>
      </c>
      <c r="N414" s="157">
        <f t="shared" si="136"/>
        <v>0</v>
      </c>
      <c r="O414" s="157">
        <f t="shared" si="136"/>
        <v>0</v>
      </c>
      <c r="P414" s="157">
        <f t="shared" si="136"/>
        <v>298.73062719941834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310.82489776555803</v>
      </c>
      <c r="D415" s="156">
        <f t="shared" si="137"/>
        <v>306.66622736033844</v>
      </c>
      <c r="E415" s="156">
        <f t="shared" si="137"/>
        <v>0</v>
      </c>
      <c r="F415" s="156">
        <f t="shared" si="137"/>
        <v>319.23086109660198</v>
      </c>
      <c r="G415" s="156">
        <f t="shared" si="137"/>
        <v>0</v>
      </c>
      <c r="H415" s="156">
        <f t="shared" si="137"/>
        <v>313.68775928388982</v>
      </c>
      <c r="I415" s="156">
        <f t="shared" si="137"/>
        <v>311.36164925901102</v>
      </c>
      <c r="J415" s="156">
        <f t="shared" si="137"/>
        <v>307.05043412210227</v>
      </c>
      <c r="K415" s="156">
        <f t="shared" si="137"/>
        <v>0</v>
      </c>
      <c r="L415" s="156">
        <f t="shared" si="137"/>
        <v>0</v>
      </c>
      <c r="M415" s="156">
        <f t="shared" si="137"/>
        <v>309.70298142531249</v>
      </c>
      <c r="N415" s="156">
        <f t="shared" si="137"/>
        <v>0</v>
      </c>
      <c r="O415" s="156">
        <f t="shared" si="137"/>
        <v>0</v>
      </c>
      <c r="P415" s="156">
        <f t="shared" si="137"/>
        <v>298.73062719941834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177.38926689673855</v>
      </c>
      <c r="D418" s="184">
        <f>D361/RES_summary!D$21</f>
        <v>171.4682735883124</v>
      </c>
      <c r="E418" s="184">
        <f>E361/RES_summary!E$21</f>
        <v>174.41444628933556</v>
      </c>
      <c r="F418" s="184">
        <f>F361/RES_summary!F$21</f>
        <v>176.3530410913377</v>
      </c>
      <c r="G418" s="184">
        <f>G361/RES_summary!G$21</f>
        <v>170.36874787376141</v>
      </c>
      <c r="H418" s="184">
        <f>H361/RES_summary!H$21</f>
        <v>152.25061090612789</v>
      </c>
      <c r="I418" s="184">
        <f>I361/RES_summary!I$21</f>
        <v>143.96681749768769</v>
      </c>
      <c r="J418" s="184">
        <f>J361/RES_summary!J$21</f>
        <v>146.91964054423107</v>
      </c>
      <c r="K418" s="184">
        <f>K361/RES_summary!K$21</f>
        <v>137.49787333635695</v>
      </c>
      <c r="L418" s="184">
        <f>L361/RES_summary!L$21</f>
        <v>147.27330734507049</v>
      </c>
      <c r="M418" s="184">
        <f>M361/RES_summary!M$21</f>
        <v>128.2258903390852</v>
      </c>
      <c r="N418" s="184">
        <f>N361/RES_summary!N$21</f>
        <v>127.80652259557178</v>
      </c>
      <c r="O418" s="184">
        <f>O361/RES_summary!O$21</f>
        <v>0</v>
      </c>
      <c r="P418" s="184">
        <f>P361/RES_summary!P$21</f>
        <v>116.94730594468375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142.50181843514457</v>
      </c>
      <c r="D419" s="178">
        <f>D362/RES_summary!D$21</f>
        <v>137.14208889969464</v>
      </c>
      <c r="E419" s="178">
        <f>E362/RES_summary!E$21</f>
        <v>142.88976376590927</v>
      </c>
      <c r="F419" s="178">
        <f>F362/RES_summary!F$21</f>
        <v>142.53331348583643</v>
      </c>
      <c r="G419" s="178">
        <f>G362/RES_summary!G$21</f>
        <v>139.63143496686058</v>
      </c>
      <c r="H419" s="178">
        <f>H362/RES_summary!H$21</f>
        <v>120.85441816005201</v>
      </c>
      <c r="I419" s="178">
        <f>I362/RES_summary!I$21</f>
        <v>111.18264378438182</v>
      </c>
      <c r="J419" s="178">
        <f>J362/RES_summary!J$21</f>
        <v>114.01657662309691</v>
      </c>
      <c r="K419" s="178">
        <f>K362/RES_summary!K$21</f>
        <v>110.17585610897912</v>
      </c>
      <c r="L419" s="178">
        <f>L362/RES_summary!L$21</f>
        <v>121.29611453998236</v>
      </c>
      <c r="M419" s="178">
        <f>M362/RES_summary!M$21</f>
        <v>96.706977841000949</v>
      </c>
      <c r="N419" s="178">
        <f>N362/RES_summary!N$21</f>
        <v>99.112527787933971</v>
      </c>
      <c r="O419" s="178">
        <f>O362/RES_summary!O$21</f>
        <v>0</v>
      </c>
      <c r="P419" s="178">
        <f>P362/RES_summary!P$21</f>
        <v>86.692763523613635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139.69622985436425</v>
      </c>
      <c r="D420" s="177">
        <f>D363/RES_summary!D$21</f>
        <v>132.49868903023273</v>
      </c>
      <c r="E420" s="177">
        <f>E363/RES_summary!E$21</f>
        <v>138.60992334938237</v>
      </c>
      <c r="F420" s="177">
        <f>F363/RES_summary!F$21</f>
        <v>137.88352021358409</v>
      </c>
      <c r="G420" s="177">
        <f>G363/RES_summary!G$21</f>
        <v>135.0386641669653</v>
      </c>
      <c r="H420" s="177">
        <f>H363/RES_summary!H$21</f>
        <v>117.84965170326888</v>
      </c>
      <c r="I420" s="177">
        <f>I363/RES_summary!I$21</f>
        <v>108.27013454970665</v>
      </c>
      <c r="J420" s="177">
        <f>J363/RES_summary!J$21</f>
        <v>112.74468843184579</v>
      </c>
      <c r="K420" s="177">
        <f>K363/RES_summary!K$21</f>
        <v>108.75685590762048</v>
      </c>
      <c r="L420" s="177">
        <f>L363/RES_summary!L$21</f>
        <v>120.36522460465237</v>
      </c>
      <c r="M420" s="177">
        <f>M363/RES_summary!M$21</f>
        <v>95.930879561460529</v>
      </c>
      <c r="N420" s="177">
        <f>N363/RES_summary!N$21</f>
        <v>97.828499567028274</v>
      </c>
      <c r="O420" s="177">
        <f>O363/RES_summary!O$21</f>
        <v>0</v>
      </c>
      <c r="P420" s="177">
        <f>P363/RES_summary!P$21</f>
        <v>85.198789688886862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2.8055885807803049</v>
      </c>
      <c r="D421" s="177">
        <f>D364/RES_summary!D$21</f>
        <v>4.6433998694618985</v>
      </c>
      <c r="E421" s="177">
        <f>E364/RES_summary!E$21</f>
        <v>4.2798404165269002</v>
      </c>
      <c r="F421" s="177">
        <f>F364/RES_summary!F$21</f>
        <v>4.6497932722523441</v>
      </c>
      <c r="G421" s="177">
        <f>G364/RES_summary!G$21</f>
        <v>4.5927707998953062</v>
      </c>
      <c r="H421" s="177">
        <f>H364/RES_summary!H$21</f>
        <v>3.0047664567831318</v>
      </c>
      <c r="I421" s="177">
        <f>I364/RES_summary!I$21</f>
        <v>2.9125092346751704</v>
      </c>
      <c r="J421" s="177">
        <f>J364/RES_summary!J$21</f>
        <v>1.2718881912511257</v>
      </c>
      <c r="K421" s="177">
        <f>K364/RES_summary!K$21</f>
        <v>1.4190002013586269</v>
      </c>
      <c r="L421" s="177">
        <f>L364/RES_summary!L$21</f>
        <v>0.9308899353300002</v>
      </c>
      <c r="M421" s="177">
        <f>M364/RES_summary!M$21</f>
        <v>0.77609827954040556</v>
      </c>
      <c r="N421" s="177">
        <f>N364/RES_summary!N$21</f>
        <v>1.2840282209056957</v>
      </c>
      <c r="O421" s="177">
        <f>O364/RES_summary!O$21</f>
        <v>0</v>
      </c>
      <c r="P421" s="177">
        <f>P364/RES_summary!P$21</f>
        <v>1.4939738347267777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0.15001858422975303</v>
      </c>
      <c r="D422" s="178">
        <f>D365/RES_summary!D$21</f>
        <v>0.13762040833661709</v>
      </c>
      <c r="E422" s="178">
        <f>E365/RES_summary!E$21</f>
        <v>0.13497877222979324</v>
      </c>
      <c r="F422" s="178">
        <f>F365/RES_summary!F$21</f>
        <v>0.12056210554224808</v>
      </c>
      <c r="G422" s="178">
        <f>G365/RES_summary!G$21</f>
        <v>0.10279098396767097</v>
      </c>
      <c r="H422" s="178">
        <f>H365/RES_summary!H$21</f>
        <v>7.6192221795537626E-2</v>
      </c>
      <c r="I422" s="178">
        <f>I365/RES_summary!I$21</f>
        <v>0.105094844332509</v>
      </c>
      <c r="J422" s="178">
        <f>J365/RES_summary!J$21</f>
        <v>0.44133612966289193</v>
      </c>
      <c r="K422" s="178">
        <f>K365/RES_summary!K$21</f>
        <v>0.2376602097378378</v>
      </c>
      <c r="L422" s="178">
        <f>L365/RES_summary!L$21</f>
        <v>0.50581501370499493</v>
      </c>
      <c r="M422" s="178">
        <f>M365/RES_summary!M$21</f>
        <v>0.45028328728068495</v>
      </c>
      <c r="N422" s="178">
        <f>N365/RES_summary!N$21</f>
        <v>1.2597840659651975</v>
      </c>
      <c r="O422" s="178">
        <f>O365/RES_summary!O$21</f>
        <v>0</v>
      </c>
      <c r="P422" s="178">
        <f>P365/RES_summary!P$21</f>
        <v>0.18439708875741134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0.15001858422975303</v>
      </c>
      <c r="D423" s="177">
        <f>D366/RES_summary!D$21</f>
        <v>0.13762040833661709</v>
      </c>
      <c r="E423" s="177">
        <f>E366/RES_summary!E$21</f>
        <v>0.13497877222979324</v>
      </c>
      <c r="F423" s="177">
        <f>F366/RES_summary!F$21</f>
        <v>0.12056210554224808</v>
      </c>
      <c r="G423" s="177">
        <f>G366/RES_summary!G$21</f>
        <v>0.10279098396767097</v>
      </c>
      <c r="H423" s="177">
        <f>H366/RES_summary!H$21</f>
        <v>7.6192221795537626E-2</v>
      </c>
      <c r="I423" s="177">
        <f>I366/RES_summary!I$21</f>
        <v>0.105094844332509</v>
      </c>
      <c r="J423" s="177">
        <f>J366/RES_summary!J$21</f>
        <v>0.44133612966289193</v>
      </c>
      <c r="K423" s="177">
        <f>K366/RES_summary!K$21</f>
        <v>0.2376602097378378</v>
      </c>
      <c r="L423" s="177">
        <f>L366/RES_summary!L$21</f>
        <v>0.50581501370499493</v>
      </c>
      <c r="M423" s="177">
        <f>M366/RES_summary!M$21</f>
        <v>0.45028328728068495</v>
      </c>
      <c r="N423" s="177">
        <f>N366/RES_summary!N$21</f>
        <v>1.2597840659651975</v>
      </c>
      <c r="O423" s="177">
        <f>O366/RES_summary!O$21</f>
        <v>0</v>
      </c>
      <c r="P423" s="177">
        <f>P366/RES_summary!P$21</f>
        <v>0.18439708875741134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23.821189611487036</v>
      </c>
      <c r="D424" s="178">
        <f>D367/RES_summary!D$21</f>
        <v>23.496860781794865</v>
      </c>
      <c r="E424" s="178">
        <f>E367/RES_summary!E$21</f>
        <v>23.657496762316246</v>
      </c>
      <c r="F424" s="178">
        <f>F367/RES_summary!F$21</f>
        <v>22.835190791369374</v>
      </c>
      <c r="G424" s="178">
        <f>G367/RES_summary!G$21</f>
        <v>22.64135720976498</v>
      </c>
      <c r="H424" s="178">
        <f>H367/RES_summary!H$21</f>
        <v>22.475392604830205</v>
      </c>
      <c r="I424" s="178">
        <f>I367/RES_summary!I$21</f>
        <v>22.177987463326659</v>
      </c>
      <c r="J424" s="178">
        <f>J367/RES_summary!J$21</f>
        <v>22.136718631312629</v>
      </c>
      <c r="K424" s="178">
        <f>K367/RES_summary!K$21</f>
        <v>20.365441957396012</v>
      </c>
      <c r="L424" s="178">
        <f>L367/RES_summary!L$21</f>
        <v>19.111109562640717</v>
      </c>
      <c r="M424" s="178">
        <f>M367/RES_summary!M$21</f>
        <v>20.963689070721824</v>
      </c>
      <c r="N424" s="178">
        <f>N367/RES_summary!N$21</f>
        <v>20.62781735647507</v>
      </c>
      <c r="O424" s="178">
        <f>O367/RES_summary!O$21</f>
        <v>0</v>
      </c>
      <c r="P424" s="178">
        <f>P367/RES_summary!P$21</f>
        <v>20.5010848963536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23.936841442168909</v>
      </c>
      <c r="D425" s="183">
        <f>D368/RES_summary!D$21</f>
        <v>23.552409605974134</v>
      </c>
      <c r="E425" s="183">
        <f>E368/RES_summary!E$21</f>
        <v>0</v>
      </c>
      <c r="F425" s="183">
        <f>F368/RES_summary!F$21</f>
        <v>22.902207551500187</v>
      </c>
      <c r="G425" s="183">
        <f>G368/RES_summary!G$21</f>
        <v>22.676839915429873</v>
      </c>
      <c r="H425" s="183">
        <f>H368/RES_summary!H$21</f>
        <v>0</v>
      </c>
      <c r="I425" s="183">
        <f>I368/RES_summary!I$21</f>
        <v>22.362071721905483</v>
      </c>
      <c r="J425" s="183">
        <f>J368/RES_summary!J$21</f>
        <v>22.411469864108234</v>
      </c>
      <c r="K425" s="183">
        <f>K368/RES_summary!K$21</f>
        <v>0</v>
      </c>
      <c r="L425" s="183">
        <f>L368/RES_summary!L$21</f>
        <v>0</v>
      </c>
      <c r="M425" s="183">
        <f>M368/RES_summary!M$21</f>
        <v>21.515809080222756</v>
      </c>
      <c r="N425" s="183">
        <f>N368/RES_summary!N$21</f>
        <v>21.413507550231003</v>
      </c>
      <c r="O425" s="183">
        <f>O368/RES_summary!O$21</f>
        <v>0</v>
      </c>
      <c r="P425" s="183">
        <f>P368/RES_summary!P$21</f>
        <v>21.129840938317066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21.155059319169812</v>
      </c>
      <c r="D426" s="183">
        <f>D369/RES_summary!D$21</f>
        <v>20.886397770491342</v>
      </c>
      <c r="E426" s="183">
        <f>E369/RES_summary!E$21</f>
        <v>0</v>
      </c>
      <c r="F426" s="183">
        <f>F369/RES_summary!F$21</f>
        <v>20.334844099515077</v>
      </c>
      <c r="G426" s="183">
        <f>G369/RES_summary!G$21</f>
        <v>19.945393790108266</v>
      </c>
      <c r="H426" s="183">
        <f>H369/RES_summary!H$21</f>
        <v>0</v>
      </c>
      <c r="I426" s="183">
        <f>I369/RES_summary!I$21</f>
        <v>19.50103496175025</v>
      </c>
      <c r="J426" s="183">
        <f>J369/RES_summary!J$21</f>
        <v>19.522743917652264</v>
      </c>
      <c r="K426" s="183">
        <f>K369/RES_summary!K$21</f>
        <v>0</v>
      </c>
      <c r="L426" s="183">
        <f>L369/RES_summary!L$21</f>
        <v>0</v>
      </c>
      <c r="M426" s="183">
        <f>M369/RES_summary!M$21</f>
        <v>18.796871832939843</v>
      </c>
      <c r="N426" s="183">
        <f>N369/RES_summary!N$21</f>
        <v>18.691922594473397</v>
      </c>
      <c r="O426" s="183">
        <f>O369/RES_summary!O$21</f>
        <v>0</v>
      </c>
      <c r="P426" s="183">
        <f>P369/RES_summary!P$21</f>
        <v>18.406986328110552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16.464723539786906</v>
      </c>
      <c r="D427" s="182">
        <f>D370/RES_summary!D$21</f>
        <v>16.228261459173901</v>
      </c>
      <c r="E427" s="182">
        <f>E370/RES_summary!E$21</f>
        <v>0</v>
      </c>
      <c r="F427" s="182">
        <f>F370/RES_summary!F$21</f>
        <v>15.746485722766327</v>
      </c>
      <c r="G427" s="182">
        <f>G370/RES_summary!G$21</f>
        <v>15.409265414513886</v>
      </c>
      <c r="H427" s="182">
        <f>H370/RES_summary!H$21</f>
        <v>0</v>
      </c>
      <c r="I427" s="182">
        <f>I370/RES_summary!I$21</f>
        <v>15.015731278093645</v>
      </c>
      <c r="J427" s="182">
        <f>J370/RES_summary!J$21</f>
        <v>15.005474601488563</v>
      </c>
      <c r="K427" s="182">
        <f>K370/RES_summary!K$21</f>
        <v>0</v>
      </c>
      <c r="L427" s="182">
        <f>L370/RES_summary!L$21</f>
        <v>0</v>
      </c>
      <c r="M427" s="182">
        <f>M370/RES_summary!M$21</f>
        <v>14.38739161789333</v>
      </c>
      <c r="N427" s="182">
        <f>N370/RES_summary!N$21</f>
        <v>14.295983513208663</v>
      </c>
      <c r="O427" s="182">
        <f>O370/RES_summary!O$21</f>
        <v>0</v>
      </c>
      <c r="P427" s="182">
        <f>P370/RES_summary!P$21</f>
        <v>14.053187637015652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4.690335779382905</v>
      </c>
      <c r="D428" s="181">
        <f>D371/RES_summary!D$21</f>
        <v>4.658136311317441</v>
      </c>
      <c r="E428" s="181">
        <f>E371/RES_summary!E$21</f>
        <v>0</v>
      </c>
      <c r="F428" s="181">
        <f>F371/RES_summary!F$21</f>
        <v>4.5883583767487499</v>
      </c>
      <c r="G428" s="181">
        <f>G371/RES_summary!G$21</f>
        <v>4.5361283755943793</v>
      </c>
      <c r="H428" s="181">
        <f>H371/RES_summary!H$21</f>
        <v>0</v>
      </c>
      <c r="I428" s="181">
        <f>I371/RES_summary!I$21</f>
        <v>4.4853036836566043</v>
      </c>
      <c r="J428" s="181">
        <f>J371/RES_summary!J$21</f>
        <v>4.5172693161637003</v>
      </c>
      <c r="K428" s="181">
        <f>K371/RES_summary!K$21</f>
        <v>0</v>
      </c>
      <c r="L428" s="181">
        <f>L371/RES_summary!L$21</f>
        <v>0</v>
      </c>
      <c r="M428" s="181">
        <f>M371/RES_summary!M$21</f>
        <v>4.4094802150465098</v>
      </c>
      <c r="N428" s="181">
        <f>N371/RES_summary!N$21</f>
        <v>4.395939081264733</v>
      </c>
      <c r="O428" s="181">
        <f>O371/RES_summary!O$21</f>
        <v>0</v>
      </c>
      <c r="P428" s="181">
        <f>P371/RES_summary!P$21</f>
        <v>4.3537986910948998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23.967725499365478</v>
      </c>
      <c r="F429" s="180">
        <f>F372/RES_summary!F$21</f>
        <v>0</v>
      </c>
      <c r="G429" s="180">
        <f>G372/RES_summary!G$21</f>
        <v>0</v>
      </c>
      <c r="H429" s="180">
        <f>H372/RES_summary!H$21</f>
        <v>22.595333079512187</v>
      </c>
      <c r="I429" s="180">
        <f>I372/RES_summary!I$21</f>
        <v>0</v>
      </c>
      <c r="J429" s="180">
        <f>J372/RES_summary!J$21</f>
        <v>0</v>
      </c>
      <c r="K429" s="180">
        <f>K372/RES_summary!K$21</f>
        <v>20.944914781943272</v>
      </c>
      <c r="L429" s="180">
        <f>L372/RES_summary!L$21</f>
        <v>19.498905622489257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20.819054290029527</v>
      </c>
      <c r="F430" s="179">
        <f>F373/RES_summary!F$21</f>
        <v>0</v>
      </c>
      <c r="G430" s="179">
        <f>G373/RES_summary!G$21</f>
        <v>0</v>
      </c>
      <c r="H430" s="179">
        <f>H373/RES_summary!H$21</f>
        <v>19.618161835978995</v>
      </c>
      <c r="I430" s="179">
        <f>I373/RES_summary!I$21</f>
        <v>0</v>
      </c>
      <c r="J430" s="179">
        <f>J373/RES_summary!J$21</f>
        <v>0</v>
      </c>
      <c r="K430" s="179">
        <f>K373/RES_summary!K$21</f>
        <v>18.493270228049628</v>
      </c>
      <c r="L430" s="179">
        <f>L373/RES_summary!L$21</f>
        <v>17.449564018212254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16.202970495675022</v>
      </c>
      <c r="F431" s="177">
        <f>F374/RES_summary!F$21</f>
        <v>0</v>
      </c>
      <c r="G431" s="177">
        <f>G374/RES_summary!G$21</f>
        <v>0</v>
      </c>
      <c r="H431" s="177">
        <f>H374/RES_summary!H$21</f>
        <v>15.099949409190058</v>
      </c>
      <c r="I431" s="177">
        <f>I374/RES_summary!I$21</f>
        <v>0</v>
      </c>
      <c r="J431" s="177">
        <f>J374/RES_summary!J$21</f>
        <v>0</v>
      </c>
      <c r="K431" s="177">
        <f>K374/RES_summary!K$21</f>
        <v>13.990493972704019</v>
      </c>
      <c r="L431" s="177">
        <f>L374/RES_summary!L$21</f>
        <v>12.930182429530774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4.6160837943545046</v>
      </c>
      <c r="F432" s="177">
        <f>F375/RES_summary!F$21</f>
        <v>0</v>
      </c>
      <c r="G432" s="177">
        <f>G375/RES_summary!G$21</f>
        <v>0</v>
      </c>
      <c r="H432" s="177">
        <f>H375/RES_summary!H$21</f>
        <v>4.5182124267889368</v>
      </c>
      <c r="I432" s="177">
        <f>I375/RES_summary!I$21</f>
        <v>0</v>
      </c>
      <c r="J432" s="177">
        <f>J375/RES_summary!J$21</f>
        <v>0</v>
      </c>
      <c r="K432" s="177">
        <f>K375/RES_summary!K$21</f>
        <v>4.5027762553456085</v>
      </c>
      <c r="L432" s="177">
        <f>L375/RES_summary!L$21</f>
        <v>4.5193815886814832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10.916240265877169</v>
      </c>
      <c r="D433" s="178">
        <f>D376/RES_summary!D$21</f>
        <v>10.69170349848628</v>
      </c>
      <c r="E433" s="178">
        <f>E376/RES_summary!E$21</f>
        <v>7.7322069888802227</v>
      </c>
      <c r="F433" s="178">
        <f>F376/RES_summary!F$21</f>
        <v>10.863974708589637</v>
      </c>
      <c r="G433" s="178">
        <f>G376/RES_summary!G$21</f>
        <v>7.9931647131681771</v>
      </c>
      <c r="H433" s="178">
        <f>H376/RES_summary!H$21</f>
        <v>8.844607919450155</v>
      </c>
      <c r="I433" s="178">
        <f>I376/RES_summary!I$21</f>
        <v>10.501091405646696</v>
      </c>
      <c r="J433" s="178">
        <f>J376/RES_summary!J$21</f>
        <v>10.325009160158626</v>
      </c>
      <c r="K433" s="178">
        <f>K376/RES_summary!K$21</f>
        <v>6.7189150602439875</v>
      </c>
      <c r="L433" s="178">
        <f>L376/RES_summary!L$21</f>
        <v>6.3602682287424281</v>
      </c>
      <c r="M433" s="178">
        <f>M376/RES_summary!M$21</f>
        <v>10.104940140081748</v>
      </c>
      <c r="N433" s="178">
        <f>N376/RES_summary!N$21</f>
        <v>6.8063933851975618</v>
      </c>
      <c r="O433" s="178">
        <f>O376/RES_summary!O$21</f>
        <v>0</v>
      </c>
      <c r="P433" s="178">
        <f>P376/RES_summary!P$21</f>
        <v>9.5690604359590985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10.916240265877169</v>
      </c>
      <c r="D434" s="177">
        <f>D377/RES_summary!D$21</f>
        <v>10.69170349848628</v>
      </c>
      <c r="E434" s="177">
        <f>E377/RES_summary!E$21</f>
        <v>0</v>
      </c>
      <c r="F434" s="177">
        <f>F377/RES_summary!F$21</f>
        <v>10.863974708589637</v>
      </c>
      <c r="G434" s="177">
        <f>G377/RES_summary!G$21</f>
        <v>0</v>
      </c>
      <c r="H434" s="177">
        <f>H377/RES_summary!H$21</f>
        <v>10.615993058954285</v>
      </c>
      <c r="I434" s="177">
        <f>I377/RES_summary!I$21</f>
        <v>10.501091405646696</v>
      </c>
      <c r="J434" s="177">
        <f>J377/RES_summary!J$21</f>
        <v>10.325009160158626</v>
      </c>
      <c r="K434" s="177">
        <f>K377/RES_summary!K$21</f>
        <v>0</v>
      </c>
      <c r="L434" s="177">
        <f>L377/RES_summary!L$21</f>
        <v>0</v>
      </c>
      <c r="M434" s="177">
        <f>M377/RES_summary!M$21</f>
        <v>10.104940140081748</v>
      </c>
      <c r="N434" s="177">
        <f>N377/RES_summary!N$21</f>
        <v>0</v>
      </c>
      <c r="O434" s="177">
        <f>O377/RES_summary!O$21</f>
        <v>0</v>
      </c>
      <c r="P434" s="177">
        <f>P377/RES_summary!P$21</f>
        <v>9.5690604359590985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7.7322069888802227</v>
      </c>
      <c r="F435" s="176">
        <f>F378/RES_summary!F$21</f>
        <v>0</v>
      </c>
      <c r="G435" s="176">
        <f>G378/RES_summary!G$21</f>
        <v>7.9931647131681771</v>
      </c>
      <c r="H435" s="176">
        <f>H378/RES_summary!H$21</f>
        <v>7.5214693608317198</v>
      </c>
      <c r="I435" s="176">
        <f>I378/RES_summary!I$21</f>
        <v>0</v>
      </c>
      <c r="J435" s="176">
        <f>J378/RES_summary!J$21</f>
        <v>0</v>
      </c>
      <c r="K435" s="176">
        <f>K378/RES_summary!K$21</f>
        <v>6.7189150602439875</v>
      </c>
      <c r="L435" s="176">
        <f>L378/RES_summary!L$21</f>
        <v>6.3602682287424281</v>
      </c>
      <c r="M435" s="176">
        <f>M378/RES_summary!M$21</f>
        <v>0</v>
      </c>
      <c r="N435" s="176">
        <f>N378/RES_summary!N$21</f>
        <v>6.8063933851975618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112.18242456159744</v>
      </c>
      <c r="D437" s="184">
        <f>D380/RES_summary!D$21</f>
        <v>109.42834544940986</v>
      </c>
      <c r="E437" s="184">
        <f>E380/RES_summary!E$21</f>
        <v>120.07338690318586</v>
      </c>
      <c r="F437" s="184">
        <f>F380/RES_summary!F$21</f>
        <v>113.92056802620732</v>
      </c>
      <c r="G437" s="184">
        <f>G380/RES_summary!G$21</f>
        <v>113.76914479902018</v>
      </c>
      <c r="H437" s="184">
        <f>H380/RES_summary!H$21</f>
        <v>105.27455571837491</v>
      </c>
      <c r="I437" s="184">
        <f>I380/RES_summary!I$21</f>
        <v>93.913021851689791</v>
      </c>
      <c r="J437" s="184">
        <f>J380/RES_summary!J$21</f>
        <v>96.302197956797471</v>
      </c>
      <c r="K437" s="184">
        <f>K380/RES_summary!K$21</f>
        <v>97.966134593440898</v>
      </c>
      <c r="L437" s="184">
        <f>L380/RES_summary!L$21</f>
        <v>105.56943167872551</v>
      </c>
      <c r="M437" s="184">
        <f>M380/RES_summary!M$21</f>
        <v>86.244891539289284</v>
      </c>
      <c r="N437" s="184">
        <f>N380/RES_summary!N$21</f>
        <v>92.341198385901009</v>
      </c>
      <c r="O437" s="184">
        <f>O380/RES_summary!O$21</f>
        <v>0</v>
      </c>
      <c r="P437" s="184">
        <f>P380/RES_summary!P$21</f>
        <v>79.480091750630095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93.337107898027256</v>
      </c>
      <c r="D438" s="178">
        <f>D381/RES_summary!D$21</f>
        <v>90.861325168223004</v>
      </c>
      <c r="E438" s="178">
        <f>E381/RES_summary!E$21</f>
        <v>96.199677471104323</v>
      </c>
      <c r="F438" s="178">
        <f>F381/RES_summary!F$21</f>
        <v>95.470845269877472</v>
      </c>
      <c r="G438" s="178">
        <f>G381/RES_summary!G$21</f>
        <v>93.655429928460933</v>
      </c>
      <c r="H438" s="178">
        <f>H381/RES_summary!H$21</f>
        <v>82.776027665868455</v>
      </c>
      <c r="I438" s="178">
        <f>I381/RES_summary!I$21</f>
        <v>75.64993839277497</v>
      </c>
      <c r="J438" s="178">
        <f>J381/RES_summary!J$21</f>
        <v>77.084435498831965</v>
      </c>
      <c r="K438" s="178">
        <f>K381/RES_summary!K$21</f>
        <v>76.031246532761386</v>
      </c>
      <c r="L438" s="178">
        <f>L381/RES_summary!L$21</f>
        <v>83.944641267489558</v>
      </c>
      <c r="M438" s="178">
        <f>M381/RES_summary!M$21</f>
        <v>66.967030776006396</v>
      </c>
      <c r="N438" s="178">
        <f>N381/RES_summary!N$21</f>
        <v>69.089656574618246</v>
      </c>
      <c r="O438" s="178">
        <f>O381/RES_summary!O$21</f>
        <v>0</v>
      </c>
      <c r="P438" s="178">
        <f>P381/RES_summary!P$21</f>
        <v>61.237224475102991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90.298156935135978</v>
      </c>
      <c r="D439" s="177">
        <f>D382/RES_summary!D$21</f>
        <v>85.867486901402017</v>
      </c>
      <c r="E439" s="177">
        <f>E382/RES_summary!E$21</f>
        <v>91.544285904513117</v>
      </c>
      <c r="F439" s="177">
        <f>F382/RES_summary!F$21</f>
        <v>90.484405833782731</v>
      </c>
      <c r="G439" s="177">
        <f>G382/RES_summary!G$21</f>
        <v>88.777761592070277</v>
      </c>
      <c r="H439" s="177">
        <f>H382/RES_summary!H$21</f>
        <v>79.565996438591128</v>
      </c>
      <c r="I439" s="177">
        <f>I382/RES_summary!I$21</f>
        <v>72.59362183139973</v>
      </c>
      <c r="J439" s="177">
        <f>J382/RES_summary!J$21</f>
        <v>75.755812309140182</v>
      </c>
      <c r="K439" s="177">
        <f>K382/RES_summary!K$21</f>
        <v>74.536619143396294</v>
      </c>
      <c r="L439" s="177">
        <f>L382/RES_summary!L$21</f>
        <v>82.964988916014377</v>
      </c>
      <c r="M439" s="177">
        <f>M382/RES_summary!M$21</f>
        <v>66.155117433037461</v>
      </c>
      <c r="N439" s="177">
        <f>N382/RES_summary!N$21</f>
        <v>67.747516176302852</v>
      </c>
      <c r="O439" s="177">
        <f>O382/RES_summary!O$21</f>
        <v>0</v>
      </c>
      <c r="P439" s="177">
        <f>P382/RES_summary!P$21</f>
        <v>59.686634625171365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3.0389509628912745</v>
      </c>
      <c r="D440" s="177">
        <f>D383/RES_summary!D$21</f>
        <v>4.9938382668209877</v>
      </c>
      <c r="E440" s="177">
        <f>E383/RES_summary!E$21</f>
        <v>4.655391566591212</v>
      </c>
      <c r="F440" s="177">
        <f>F383/RES_summary!F$21</f>
        <v>4.9864394360947442</v>
      </c>
      <c r="G440" s="177">
        <f>G383/RES_summary!G$21</f>
        <v>4.8776683363906459</v>
      </c>
      <c r="H440" s="177">
        <f>H383/RES_summary!H$21</f>
        <v>3.210031227277335</v>
      </c>
      <c r="I440" s="177">
        <f>I383/RES_summary!I$21</f>
        <v>3.0563165613752332</v>
      </c>
      <c r="J440" s="177">
        <f>J383/RES_summary!J$21</f>
        <v>1.3286231896917959</v>
      </c>
      <c r="K440" s="177">
        <f>K383/RES_summary!K$21</f>
        <v>1.494627389365091</v>
      </c>
      <c r="L440" s="177">
        <f>L383/RES_summary!L$21</f>
        <v>0.97965235147516505</v>
      </c>
      <c r="M440" s="177">
        <f>M383/RES_summary!M$21</f>
        <v>0.81191334296892814</v>
      </c>
      <c r="N440" s="177">
        <f>N383/RES_summary!N$21</f>
        <v>1.3421403983154028</v>
      </c>
      <c r="O440" s="177">
        <f>O383/RES_summary!O$21</f>
        <v>0</v>
      </c>
      <c r="P440" s="177">
        <f>P383/RES_summary!P$21</f>
        <v>1.550589849931624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0.28407353794727752</v>
      </c>
      <c r="D441" s="178">
        <f>D384/RES_summary!D$21</f>
        <v>0.26983089961085521</v>
      </c>
      <c r="E441" s="178">
        <f>E384/RES_summary!E$21</f>
        <v>0.27513321925944512</v>
      </c>
      <c r="F441" s="178">
        <f>F384/RES_summary!F$21</f>
        <v>0.25693074284118111</v>
      </c>
      <c r="G441" s="178">
        <f>G384/RES_summary!G$21</f>
        <v>0.23065185946717467</v>
      </c>
      <c r="H441" s="178">
        <f>H384/RES_summary!H$21</f>
        <v>0.18176078498818263</v>
      </c>
      <c r="I441" s="178">
        <f>I384/RES_summary!I$21</f>
        <v>0.26810963647746805</v>
      </c>
      <c r="J441" s="178">
        <f>J384/RES_summary!J$21</f>
        <v>1.1786791600414506</v>
      </c>
      <c r="K441" s="178">
        <f>K384/RES_summary!K$21</f>
        <v>0.68737336632110102</v>
      </c>
      <c r="L441" s="178">
        <f>L384/RES_summary!L$21</f>
        <v>1.6027476840994848</v>
      </c>
      <c r="M441" s="178">
        <f>M384/RES_summary!M$21</f>
        <v>1.5217614287623413</v>
      </c>
      <c r="N441" s="178">
        <f>N384/RES_summary!N$21</f>
        <v>4.4678086683493143</v>
      </c>
      <c r="O441" s="178">
        <f>O384/RES_summary!O$21</f>
        <v>0</v>
      </c>
      <c r="P441" s="178">
        <f>P384/RES_summary!P$21</f>
        <v>0.69299060255499967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0.28407353794727752</v>
      </c>
      <c r="D442" s="177">
        <f>D385/RES_summary!D$21</f>
        <v>0.26983089961085521</v>
      </c>
      <c r="E442" s="177">
        <f>E385/RES_summary!E$21</f>
        <v>0.27513321925944512</v>
      </c>
      <c r="F442" s="177">
        <f>F385/RES_summary!F$21</f>
        <v>0.25693074284118111</v>
      </c>
      <c r="G442" s="177">
        <f>G385/RES_summary!G$21</f>
        <v>0.23065185946717467</v>
      </c>
      <c r="H442" s="177">
        <f>H385/RES_summary!H$21</f>
        <v>0.18176078498818263</v>
      </c>
      <c r="I442" s="177">
        <f>I385/RES_summary!I$21</f>
        <v>0.26810963647746805</v>
      </c>
      <c r="J442" s="177">
        <f>J385/RES_summary!J$21</f>
        <v>1.1786791600414506</v>
      </c>
      <c r="K442" s="177">
        <f>K385/RES_summary!K$21</f>
        <v>0.68737336632110102</v>
      </c>
      <c r="L442" s="177">
        <f>L385/RES_summary!L$21</f>
        <v>1.6027476840994848</v>
      </c>
      <c r="M442" s="177">
        <f>M385/RES_summary!M$21</f>
        <v>1.5217614287623413</v>
      </c>
      <c r="N442" s="177">
        <f>N385/RES_summary!N$21</f>
        <v>4.4678086683493143</v>
      </c>
      <c r="O442" s="177">
        <f>O385/RES_summary!O$21</f>
        <v>0</v>
      </c>
      <c r="P442" s="177">
        <f>P385/RES_summary!P$21</f>
        <v>0.69299060255499967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13.653094129255731</v>
      </c>
      <c r="D443" s="178">
        <f>D386/RES_summary!D$21</f>
        <v>13.456472714289625</v>
      </c>
      <c r="E443" s="178">
        <f>E386/RES_summary!E$21</f>
        <v>17.136765718474901</v>
      </c>
      <c r="F443" s="178">
        <f>F386/RES_summary!F$21</f>
        <v>13.216708336494808</v>
      </c>
      <c r="G443" s="178">
        <f>G386/RES_summary!G$21</f>
        <v>13.137236652511215</v>
      </c>
      <c r="H443" s="178">
        <f>H386/RES_summary!H$21</f>
        <v>16.570783455630107</v>
      </c>
      <c r="I443" s="178">
        <f>I386/RES_summary!I$21</f>
        <v>13.108345629714188</v>
      </c>
      <c r="J443" s="178">
        <f>J386/RES_summary!J$21</f>
        <v>13.20816898012176</v>
      </c>
      <c r="K443" s="178">
        <f>K386/RES_summary!K$21</f>
        <v>15.52290270388924</v>
      </c>
      <c r="L443" s="178">
        <f>L386/RES_summary!L$21</f>
        <v>14.598818041662776</v>
      </c>
      <c r="M443" s="178">
        <f>M386/RES_summary!M$21</f>
        <v>12.947674592567697</v>
      </c>
      <c r="N443" s="178">
        <f>N386/RES_summary!N$21</f>
        <v>12.963511039349594</v>
      </c>
      <c r="O443" s="178">
        <f>O386/RES_summary!O$21</f>
        <v>0</v>
      </c>
      <c r="P443" s="178">
        <f>P386/RES_summary!P$21</f>
        <v>12.920761739304314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13.633360349500585</v>
      </c>
      <c r="D444" s="183">
        <f>D387/RES_summary!D$21</f>
        <v>13.445534106511644</v>
      </c>
      <c r="E444" s="183">
        <f>E387/RES_summary!E$21</f>
        <v>0</v>
      </c>
      <c r="F444" s="183">
        <f>F387/RES_summary!F$21</f>
        <v>13.202210292837595</v>
      </c>
      <c r="G444" s="183">
        <f>G387/RES_summary!G$21</f>
        <v>13.13127807222231</v>
      </c>
      <c r="H444" s="183">
        <f>H387/RES_summary!H$21</f>
        <v>0</v>
      </c>
      <c r="I444" s="183">
        <f>I387/RES_summary!I$21</f>
        <v>13.087685824251004</v>
      </c>
      <c r="J444" s="183">
        <f>J387/RES_summary!J$21</f>
        <v>13.17858497245933</v>
      </c>
      <c r="K444" s="183">
        <f>K387/RES_summary!K$21</f>
        <v>0</v>
      </c>
      <c r="L444" s="183">
        <f>L387/RES_summary!L$21</f>
        <v>0</v>
      </c>
      <c r="M444" s="183">
        <f>M387/RES_summary!M$21</f>
        <v>12.895324067115755</v>
      </c>
      <c r="N444" s="183">
        <f>N387/RES_summary!N$21</f>
        <v>12.896772169715074</v>
      </c>
      <c r="O444" s="183">
        <f>O387/RES_summary!O$21</f>
        <v>0</v>
      </c>
      <c r="P444" s="183">
        <f>P387/RES_summary!P$21</f>
        <v>12.898241218274382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14.108018428135503</v>
      </c>
      <c r="D445" s="183">
        <f>D388/RES_summary!D$21</f>
        <v>13.970521956941717</v>
      </c>
      <c r="E445" s="183">
        <f>E388/RES_summary!E$21</f>
        <v>0</v>
      </c>
      <c r="F445" s="183">
        <f>F388/RES_summary!F$21</f>
        <v>13.757619825291128</v>
      </c>
      <c r="G445" s="183">
        <f>G388/RES_summary!G$21</f>
        <v>13.589967474215889</v>
      </c>
      <c r="H445" s="183">
        <f>H388/RES_summary!H$21</f>
        <v>0</v>
      </c>
      <c r="I445" s="183">
        <f>I388/RES_summary!I$21</f>
        <v>13.408780432470989</v>
      </c>
      <c r="J445" s="183">
        <f>J388/RES_summary!J$21</f>
        <v>13.489630312147336</v>
      </c>
      <c r="K445" s="183">
        <f>K388/RES_summary!K$21</f>
        <v>0</v>
      </c>
      <c r="L445" s="183">
        <f>L388/RES_summary!L$21</f>
        <v>0</v>
      </c>
      <c r="M445" s="183">
        <f>M388/RES_summary!M$21</f>
        <v>13.153126340383805</v>
      </c>
      <c r="N445" s="183">
        <f>N388/RES_summary!N$21</f>
        <v>13.127951717334581</v>
      </c>
      <c r="O445" s="183">
        <f>O388/RES_summary!O$21</f>
        <v>0</v>
      </c>
      <c r="P445" s="183">
        <f>P388/RES_summary!P$21</f>
        <v>12.995767286284991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9.3351466742541511</v>
      </c>
      <c r="D446" s="182">
        <f>D389/RES_summary!D$21</f>
        <v>9.2699978660634539</v>
      </c>
      <c r="E446" s="182">
        <f>E389/RES_summary!E$21</f>
        <v>0</v>
      </c>
      <c r="F446" s="182">
        <f>F389/RES_summary!F$21</f>
        <v>9.1333830893195618</v>
      </c>
      <c r="G446" s="182">
        <f>G389/RES_summary!G$21</f>
        <v>9.001671270069858</v>
      </c>
      <c r="H446" s="182">
        <f>H389/RES_summary!H$21</f>
        <v>0</v>
      </c>
      <c r="I446" s="182">
        <f>I389/RES_summary!I$21</f>
        <v>8.8883731320512673</v>
      </c>
      <c r="J446" s="182">
        <f>J389/RES_summary!J$21</f>
        <v>8.9291661212429645</v>
      </c>
      <c r="K446" s="182">
        <f>K389/RES_summary!K$21</f>
        <v>0</v>
      </c>
      <c r="L446" s="182">
        <f>L389/RES_summary!L$21</f>
        <v>0</v>
      </c>
      <c r="M446" s="182">
        <f>M389/RES_summary!M$21</f>
        <v>8.6941026162541366</v>
      </c>
      <c r="N446" s="182">
        <f>N389/RES_summary!N$21</f>
        <v>8.670316692898604</v>
      </c>
      <c r="O446" s="182">
        <f>O389/RES_summary!O$21</f>
        <v>0</v>
      </c>
      <c r="P446" s="182">
        <f>P389/RES_summary!P$21</f>
        <v>8.5748177865093442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4.7728717538813497</v>
      </c>
      <c r="D447" s="181">
        <f>D390/RES_summary!D$21</f>
        <v>4.7005240908782602</v>
      </c>
      <c r="E447" s="181">
        <f>E390/RES_summary!E$21</f>
        <v>0</v>
      </c>
      <c r="F447" s="181">
        <f>F390/RES_summary!F$21</f>
        <v>4.624236735971567</v>
      </c>
      <c r="G447" s="181">
        <f>G390/RES_summary!G$21</f>
        <v>4.5882962041460305</v>
      </c>
      <c r="H447" s="181">
        <f>H390/RES_summary!H$21</f>
        <v>0</v>
      </c>
      <c r="I447" s="181">
        <f>I390/RES_summary!I$21</f>
        <v>4.5204073004197243</v>
      </c>
      <c r="J447" s="181">
        <f>J390/RES_summary!J$21</f>
        <v>4.5604641909043702</v>
      </c>
      <c r="K447" s="181">
        <f>K390/RES_summary!K$21</f>
        <v>0</v>
      </c>
      <c r="L447" s="181">
        <f>L390/RES_summary!L$21</f>
        <v>0</v>
      </c>
      <c r="M447" s="181">
        <f>M390/RES_summary!M$21</f>
        <v>4.4590237241296666</v>
      </c>
      <c r="N447" s="181">
        <f>N390/RES_summary!N$21</f>
        <v>4.4576350244359793</v>
      </c>
      <c r="O447" s="181">
        <f>O390/RES_summary!O$21</f>
        <v>0</v>
      </c>
      <c r="P447" s="181">
        <f>P390/RES_summary!P$21</f>
        <v>4.4209494997756424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17.232402660387329</v>
      </c>
      <c r="F448" s="180">
        <f>F391/RES_summary!F$21</f>
        <v>0</v>
      </c>
      <c r="G448" s="180">
        <f>G391/RES_summary!G$21</f>
        <v>0</v>
      </c>
      <c r="H448" s="180">
        <f>H391/RES_summary!H$21</f>
        <v>16.612563509275674</v>
      </c>
      <c r="I448" s="180">
        <f>I391/RES_summary!I$21</f>
        <v>0</v>
      </c>
      <c r="J448" s="180">
        <f>J391/RES_summary!J$21</f>
        <v>0</v>
      </c>
      <c r="K448" s="180">
        <f>K391/RES_summary!K$21</f>
        <v>15.714468062625661</v>
      </c>
      <c r="L448" s="180">
        <f>L391/RES_summary!L$21</f>
        <v>14.680302833027246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16.261734087215082</v>
      </c>
      <c r="F449" s="179">
        <f>F392/RES_summary!F$21</f>
        <v>0</v>
      </c>
      <c r="G449" s="179">
        <f>G392/RES_summary!G$21</f>
        <v>0</v>
      </c>
      <c r="H449" s="179">
        <f>H392/RES_summary!H$21</f>
        <v>15.575495958920753</v>
      </c>
      <c r="I449" s="179">
        <f>I392/RES_summary!I$21</f>
        <v>0</v>
      </c>
      <c r="J449" s="179">
        <f>J392/RES_summary!J$21</f>
        <v>0</v>
      </c>
      <c r="K449" s="179">
        <f>K392/RES_summary!K$21</f>
        <v>14.903989730310821</v>
      </c>
      <c r="L449" s="179">
        <f>L392/RES_summary!L$21</f>
        <v>14.249689450507942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11.610328348124007</v>
      </c>
      <c r="F450" s="177">
        <f>F393/RES_summary!F$21</f>
        <v>0</v>
      </c>
      <c r="G450" s="177">
        <f>G393/RES_summary!G$21</f>
        <v>0</v>
      </c>
      <c r="H450" s="177">
        <f>H393/RES_summary!H$21</f>
        <v>11.014044117062189</v>
      </c>
      <c r="I450" s="177">
        <f>I393/RES_summary!I$21</f>
        <v>0</v>
      </c>
      <c r="J450" s="177">
        <f>J393/RES_summary!J$21</f>
        <v>0</v>
      </c>
      <c r="K450" s="177">
        <f>K393/RES_summary!K$21</f>
        <v>10.370461955956534</v>
      </c>
      <c r="L450" s="177">
        <f>L393/RES_summary!L$21</f>
        <v>9.6708867726540859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4.651405739091075</v>
      </c>
      <c r="F451" s="177">
        <f>F394/RES_summary!F$21</f>
        <v>0</v>
      </c>
      <c r="G451" s="177">
        <f>G394/RES_summary!G$21</f>
        <v>0</v>
      </c>
      <c r="H451" s="177">
        <f>H394/RES_summary!H$21</f>
        <v>4.5614518418585623</v>
      </c>
      <c r="I451" s="177">
        <f>I394/RES_summary!I$21</f>
        <v>0</v>
      </c>
      <c r="J451" s="177">
        <f>J394/RES_summary!J$21</f>
        <v>0</v>
      </c>
      <c r="K451" s="177">
        <f>K394/RES_summary!K$21</f>
        <v>4.5335277743542868</v>
      </c>
      <c r="L451" s="177">
        <f>L394/RES_summary!L$21</f>
        <v>4.5788026778538553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4.9081489963671734</v>
      </c>
      <c r="D452" s="178">
        <f>D395/RES_summary!D$21</f>
        <v>4.8407166672863724</v>
      </c>
      <c r="E452" s="178">
        <f>E395/RES_summary!E$21</f>
        <v>6.4618104943471852</v>
      </c>
      <c r="F452" s="178">
        <f>F395/RES_summary!F$21</f>
        <v>4.9760836769938637</v>
      </c>
      <c r="G452" s="178">
        <f>G395/RES_summary!G$21</f>
        <v>6.7458263585808638</v>
      </c>
      <c r="H452" s="178">
        <f>H395/RES_summary!H$21</f>
        <v>5.7459838118881494</v>
      </c>
      <c r="I452" s="178">
        <f>I395/RES_summary!I$21</f>
        <v>4.8866281927231654</v>
      </c>
      <c r="J452" s="178">
        <f>J395/RES_summary!J$21</f>
        <v>4.8309143178022973</v>
      </c>
      <c r="K452" s="178">
        <f>K395/RES_summary!K$21</f>
        <v>5.7246119904691746</v>
      </c>
      <c r="L452" s="178">
        <f>L395/RES_summary!L$21</f>
        <v>5.4232246854736825</v>
      </c>
      <c r="M452" s="178">
        <f>M395/RES_summary!M$21</f>
        <v>4.8084247419528534</v>
      </c>
      <c r="N452" s="178">
        <f>N395/RES_summary!N$21</f>
        <v>5.8202221035838457</v>
      </c>
      <c r="O452" s="178">
        <f>O395/RES_summary!O$21</f>
        <v>0</v>
      </c>
      <c r="P452" s="178">
        <f>P395/RES_summary!P$21</f>
        <v>4.6291149336677826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4.9081489963671734</v>
      </c>
      <c r="D453" s="177">
        <f>D396/RES_summary!D$21</f>
        <v>4.8407166672863724</v>
      </c>
      <c r="E453" s="177">
        <f>E396/RES_summary!E$21</f>
        <v>0</v>
      </c>
      <c r="F453" s="177">
        <f>F396/RES_summary!F$21</f>
        <v>4.9760836769938637</v>
      </c>
      <c r="G453" s="177">
        <f>G396/RES_summary!G$21</f>
        <v>0</v>
      </c>
      <c r="H453" s="177">
        <f>H396/RES_summary!H$21</f>
        <v>4.9139789567931116</v>
      </c>
      <c r="I453" s="177">
        <f>I396/RES_summary!I$21</f>
        <v>4.8866281927231654</v>
      </c>
      <c r="J453" s="177">
        <f>J396/RES_summary!J$21</f>
        <v>4.8309143178022973</v>
      </c>
      <c r="K453" s="177">
        <f>K396/RES_summary!K$21</f>
        <v>0</v>
      </c>
      <c r="L453" s="177">
        <f>L396/RES_summary!L$21</f>
        <v>0</v>
      </c>
      <c r="M453" s="177">
        <f>M396/RES_summary!M$21</f>
        <v>4.8084247419528534</v>
      </c>
      <c r="N453" s="177">
        <f>N396/RES_summary!N$21</f>
        <v>0</v>
      </c>
      <c r="O453" s="177">
        <f>O396/RES_summary!O$21</f>
        <v>0</v>
      </c>
      <c r="P453" s="177">
        <f>P396/RES_summary!P$21</f>
        <v>4.6291149336677826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6.4618104943471852</v>
      </c>
      <c r="F454" s="176">
        <f>F397/RES_summary!F$21</f>
        <v>0</v>
      </c>
      <c r="G454" s="176">
        <f>G397/RES_summary!G$21</f>
        <v>6.7458263585808638</v>
      </c>
      <c r="H454" s="176">
        <f>H397/RES_summary!H$21</f>
        <v>6.3674509791255121</v>
      </c>
      <c r="I454" s="176">
        <f>I397/RES_summary!I$21</f>
        <v>0</v>
      </c>
      <c r="J454" s="176">
        <f>J397/RES_summary!J$21</f>
        <v>0</v>
      </c>
      <c r="K454" s="176">
        <f>K397/RES_summary!K$21</f>
        <v>5.7246119904691746</v>
      </c>
      <c r="L454" s="176">
        <f>L397/RES_summary!L$21</f>
        <v>5.4232246854736825</v>
      </c>
      <c r="M454" s="176">
        <f>M397/RES_summary!M$21</f>
        <v>0</v>
      </c>
      <c r="N454" s="176">
        <f>N397/RES_summary!N$21</f>
        <v>5.8202221035838457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39.587178484606667</v>
      </c>
      <c r="D456" s="184">
        <f>D399/RES_summary!D$21</f>
        <v>37.849440762201382</v>
      </c>
      <c r="E456" s="184">
        <f>E399/RES_summary!E$21</f>
        <v>31.492297781479557</v>
      </c>
      <c r="F456" s="184">
        <f>F399/RES_summary!F$21</f>
        <v>38.956526510772918</v>
      </c>
      <c r="G456" s="184">
        <f>G399/RES_summary!G$21</f>
        <v>35.811652887227332</v>
      </c>
      <c r="H456" s="184">
        <f>H399/RES_summary!H$21</f>
        <v>27.806838836809469</v>
      </c>
      <c r="I456" s="184">
        <f>I399/RES_summary!I$21</f>
        <v>31.958218087762358</v>
      </c>
      <c r="J456" s="184">
        <f>J399/RES_summary!J$21</f>
        <v>32.893411205378655</v>
      </c>
      <c r="K456" s="184">
        <f>K399/RES_summary!K$21</f>
        <v>24.709654325304911</v>
      </c>
      <c r="L456" s="184">
        <f>L399/RES_summary!L$21</f>
        <v>27.347086010788651</v>
      </c>
      <c r="M456" s="184">
        <f>M399/RES_summary!M$21</f>
        <v>28.650963434552541</v>
      </c>
      <c r="N456" s="184">
        <f>N399/RES_summary!N$21</f>
        <v>26.625049628246114</v>
      </c>
      <c r="O456" s="184">
        <f>O399/RES_summary!O$21</f>
        <v>0</v>
      </c>
      <c r="P456" s="184">
        <f>P399/RES_summary!P$21</f>
        <v>25.960783455754672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31.739107584920657</v>
      </c>
      <c r="D457" s="178">
        <f>D400/RES_summary!D$21</f>
        <v>30.103819912503702</v>
      </c>
      <c r="E457" s="178">
        <f>E400/RES_summary!E$21</f>
        <v>31.492297781479557</v>
      </c>
      <c r="F457" s="178">
        <f>F400/RES_summary!F$21</f>
        <v>31.327258343399073</v>
      </c>
      <c r="G457" s="178">
        <f>G400/RES_summary!G$21</f>
        <v>30.680904521099233</v>
      </c>
      <c r="H457" s="178">
        <f>H400/RES_summary!H$21</f>
        <v>26.775545611753124</v>
      </c>
      <c r="I457" s="178">
        <f>I400/RES_summary!I$21</f>
        <v>24.599070800188944</v>
      </c>
      <c r="J457" s="178">
        <f>J400/RES_summary!J$21</f>
        <v>25.615693419194447</v>
      </c>
      <c r="K457" s="178">
        <f>K400/RES_summary!K$21</f>
        <v>24.709654325304911</v>
      </c>
      <c r="L457" s="178">
        <f>L400/RES_summary!L$21</f>
        <v>27.347086010788651</v>
      </c>
      <c r="M457" s="178">
        <f>M400/RES_summary!M$21</f>
        <v>21.795581099729596</v>
      </c>
      <c r="N457" s="178">
        <f>N400/RES_summary!N$21</f>
        <v>22.226722051599246</v>
      </c>
      <c r="O457" s="178">
        <f>O400/RES_summary!O$21</f>
        <v>0</v>
      </c>
      <c r="P457" s="178">
        <f>P400/RES_summary!P$21</f>
        <v>19.357240741999373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31.739107584920657</v>
      </c>
      <c r="D458" s="177">
        <f>D401/RES_summary!D$21</f>
        <v>30.103819912503702</v>
      </c>
      <c r="E458" s="177">
        <f>E401/RES_summary!E$21</f>
        <v>31.492297781479557</v>
      </c>
      <c r="F458" s="177">
        <f>F401/RES_summary!F$21</f>
        <v>31.327258343399073</v>
      </c>
      <c r="G458" s="177">
        <f>G401/RES_summary!G$21</f>
        <v>30.680904521099233</v>
      </c>
      <c r="H458" s="177">
        <f>H401/RES_summary!H$21</f>
        <v>26.775545611753124</v>
      </c>
      <c r="I458" s="177">
        <f>I401/RES_summary!I$21</f>
        <v>24.599070800188944</v>
      </c>
      <c r="J458" s="177">
        <f>J401/RES_summary!J$21</f>
        <v>25.615693419194447</v>
      </c>
      <c r="K458" s="177">
        <f>K401/RES_summary!K$21</f>
        <v>24.709654325304911</v>
      </c>
      <c r="L458" s="177">
        <f>L401/RES_summary!L$21</f>
        <v>27.347086010788651</v>
      </c>
      <c r="M458" s="177">
        <f>M401/RES_summary!M$21</f>
        <v>21.795581099729596</v>
      </c>
      <c r="N458" s="177">
        <f>N401/RES_summary!N$21</f>
        <v>22.226722051599246</v>
      </c>
      <c r="O458" s="177">
        <f>O401/RES_summary!O$21</f>
        <v>0</v>
      </c>
      <c r="P458" s="177">
        <f>P401/RES_summary!P$21</f>
        <v>19.357240741999373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5.3678914089243674</v>
      </c>
      <c r="D462" s="178">
        <f>D405/RES_summary!D$21</f>
        <v>5.3164563120555277</v>
      </c>
      <c r="E462" s="178">
        <f>E405/RES_summary!E$21</f>
        <v>0</v>
      </c>
      <c r="F462" s="178">
        <f>F405/RES_summary!F$21</f>
        <v>5.1609634576815591</v>
      </c>
      <c r="G462" s="178">
        <f>G405/RES_summary!G$21</f>
        <v>5.1307483661280981</v>
      </c>
      <c r="H462" s="178">
        <f>H405/RES_summary!H$21</f>
        <v>0</v>
      </c>
      <c r="I462" s="178">
        <f>I405/RES_summary!I$21</f>
        <v>4.9732899868404417</v>
      </c>
      <c r="J462" s="178">
        <f>J405/RES_summary!J$21</f>
        <v>4.9318665281280287</v>
      </c>
      <c r="K462" s="178">
        <f>K405/RES_summary!K$21</f>
        <v>0</v>
      </c>
      <c r="L462" s="178">
        <f>L405/RES_summary!L$21</f>
        <v>0</v>
      </c>
      <c r="M462" s="178">
        <f>M405/RES_summary!M$21</f>
        <v>4.5595309537255737</v>
      </c>
      <c r="N462" s="178">
        <f>N405/RES_summary!N$21</f>
        <v>4.398327576646869</v>
      </c>
      <c r="O462" s="178">
        <f>O405/RES_summary!O$21</f>
        <v>0</v>
      </c>
      <c r="P462" s="178">
        <f>P405/RES_summary!P$21</f>
        <v>4.4294436777244748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5.4384716507254502</v>
      </c>
      <c r="D463" s="183">
        <f>D406/RES_summary!D$21</f>
        <v>5.3511283958589848</v>
      </c>
      <c r="E463" s="183">
        <f>E406/RES_summary!E$21</f>
        <v>0</v>
      </c>
      <c r="F463" s="183">
        <f>F406/RES_summary!F$21</f>
        <v>5.2034019111829153</v>
      </c>
      <c r="G463" s="183">
        <f>G406/RES_summary!G$21</f>
        <v>5.1521981839609854</v>
      </c>
      <c r="H463" s="183">
        <f>H406/RES_summary!H$21</f>
        <v>0</v>
      </c>
      <c r="I463" s="183">
        <f>I406/RES_summary!I$21</f>
        <v>5.0806825706262746</v>
      </c>
      <c r="J463" s="183">
        <f>J406/RES_summary!J$21</f>
        <v>5.0919058724398081</v>
      </c>
      <c r="K463" s="183">
        <f>K406/RES_summary!K$21</f>
        <v>0</v>
      </c>
      <c r="L463" s="183">
        <f>L406/RES_summary!L$21</f>
        <v>0</v>
      </c>
      <c r="M463" s="183">
        <f>M406/RES_summary!M$21</f>
        <v>4.8884109462777214</v>
      </c>
      <c r="N463" s="183">
        <f>N406/RES_summary!N$21</f>
        <v>4.8651679477379952</v>
      </c>
      <c r="O463" s="183">
        <f>O406/RES_summary!O$21</f>
        <v>0</v>
      </c>
      <c r="P463" s="183">
        <f>P406/RES_summary!P$21</f>
        <v>4.8007186413882659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3.7407998220858691</v>
      </c>
      <c r="D464" s="183">
        <f>D407/RES_summary!D$21</f>
        <v>3.687075427203097</v>
      </c>
      <c r="E464" s="183">
        <f>E407/RES_summary!E$21</f>
        <v>0</v>
      </c>
      <c r="F464" s="183">
        <f>F407/RES_summary!F$21</f>
        <v>3.5776155516890209</v>
      </c>
      <c r="G464" s="183">
        <f>G407/RES_summary!G$21</f>
        <v>3.500998797932656</v>
      </c>
      <c r="H464" s="183">
        <f>H407/RES_summary!H$21</f>
        <v>0</v>
      </c>
      <c r="I464" s="183">
        <f>I407/RES_summary!I$21</f>
        <v>3.4115874923648364</v>
      </c>
      <c r="J464" s="183">
        <f>J407/RES_summary!J$21</f>
        <v>3.4092571663240285</v>
      </c>
      <c r="K464" s="183">
        <f>K407/RES_summary!K$21</f>
        <v>0</v>
      </c>
      <c r="L464" s="183">
        <f>L407/RES_summary!L$21</f>
        <v>0</v>
      </c>
      <c r="M464" s="183">
        <f>M407/RES_summary!M$21</f>
        <v>3.2688281630990357</v>
      </c>
      <c r="N464" s="183">
        <f>N407/RES_summary!N$21</f>
        <v>3.2480601604711552</v>
      </c>
      <c r="O464" s="183">
        <f>O407/RES_summary!O$21</f>
        <v>0</v>
      </c>
      <c r="P464" s="183">
        <f>P407/RES_summary!P$21</f>
        <v>3.1928967216031281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3.7407998220858691</v>
      </c>
      <c r="D465" s="182">
        <f>D408/RES_summary!D$21</f>
        <v>3.687075427203097</v>
      </c>
      <c r="E465" s="182">
        <f>E408/RES_summary!E$21</f>
        <v>0</v>
      </c>
      <c r="F465" s="182">
        <f>F408/RES_summary!F$21</f>
        <v>3.5776155516890209</v>
      </c>
      <c r="G465" s="182">
        <f>G408/RES_summary!G$21</f>
        <v>3.500998797932656</v>
      </c>
      <c r="H465" s="182">
        <f>H408/RES_summary!H$21</f>
        <v>0</v>
      </c>
      <c r="I465" s="182">
        <f>I408/RES_summary!I$21</f>
        <v>3.4115874923648364</v>
      </c>
      <c r="J465" s="182">
        <f>J408/RES_summary!J$21</f>
        <v>3.4092571663240285</v>
      </c>
      <c r="K465" s="182">
        <f>K408/RES_summary!K$21</f>
        <v>0</v>
      </c>
      <c r="L465" s="182">
        <f>L408/RES_summary!L$21</f>
        <v>0</v>
      </c>
      <c r="M465" s="182">
        <f>M408/RES_summary!M$21</f>
        <v>3.2688281630990357</v>
      </c>
      <c r="N465" s="182">
        <f>N408/RES_summary!N$21</f>
        <v>3.2480601604711552</v>
      </c>
      <c r="O465" s="182">
        <f>O408/RES_summary!O$21</f>
        <v>0</v>
      </c>
      <c r="P465" s="182">
        <f>P408/RES_summary!P$21</f>
        <v>3.1928967216031281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2.4801794907616421</v>
      </c>
      <c r="D471" s="178">
        <f>D414/RES_summary!D$21</f>
        <v>2.4291645376421527</v>
      </c>
      <c r="E471" s="178">
        <f>E414/RES_summary!E$21</f>
        <v>0</v>
      </c>
      <c r="F471" s="178">
        <f>F414/RES_summary!F$21</f>
        <v>2.468304709692287</v>
      </c>
      <c r="G471" s="178">
        <f>G414/RES_summary!G$21</f>
        <v>0</v>
      </c>
      <c r="H471" s="178">
        <f>H414/RES_summary!H$21</f>
        <v>1.0312932250563449</v>
      </c>
      <c r="I471" s="178">
        <f>I414/RES_summary!I$21</f>
        <v>2.3858573007329715</v>
      </c>
      <c r="J471" s="178">
        <f>J414/RES_summary!J$21</f>
        <v>2.3458512580561819</v>
      </c>
      <c r="K471" s="178">
        <f>K414/RES_summary!K$21</f>
        <v>0</v>
      </c>
      <c r="L471" s="178">
        <f>L414/RES_summary!L$21</f>
        <v>0</v>
      </c>
      <c r="M471" s="178">
        <f>M414/RES_summary!M$21</f>
        <v>2.2958513810973709</v>
      </c>
      <c r="N471" s="178">
        <f>N414/RES_summary!N$21</f>
        <v>0</v>
      </c>
      <c r="O471" s="178">
        <f>O414/RES_summary!O$21</f>
        <v>0</v>
      </c>
      <c r="P471" s="178">
        <f>P414/RES_summary!P$21</f>
        <v>2.1740990360308232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2.4801794907616421</v>
      </c>
      <c r="D472" s="177">
        <f>D415/RES_summary!D$21</f>
        <v>2.4291645376421527</v>
      </c>
      <c r="E472" s="177">
        <f>E415/RES_summary!E$21</f>
        <v>0</v>
      </c>
      <c r="F472" s="177">
        <f>F415/RES_summary!F$21</f>
        <v>2.468304709692287</v>
      </c>
      <c r="G472" s="177">
        <f>G415/RES_summary!G$21</f>
        <v>0</v>
      </c>
      <c r="H472" s="177">
        <f>H415/RES_summary!H$21</f>
        <v>2.4119630584890448</v>
      </c>
      <c r="I472" s="177">
        <f>I415/RES_summary!I$21</f>
        <v>2.3858573007329715</v>
      </c>
      <c r="J472" s="177">
        <f>J415/RES_summary!J$21</f>
        <v>2.3458512580561819</v>
      </c>
      <c r="K472" s="177">
        <f>K415/RES_summary!K$21</f>
        <v>0</v>
      </c>
      <c r="L472" s="177">
        <f>L415/RES_summary!L$21</f>
        <v>0</v>
      </c>
      <c r="M472" s="177">
        <f>M415/RES_summary!M$21</f>
        <v>2.2958513810973709</v>
      </c>
      <c r="N472" s="177">
        <f>N415/RES_summary!N$21</f>
        <v>0</v>
      </c>
      <c r="O472" s="177">
        <f>O415/RES_summary!O$21</f>
        <v>0</v>
      </c>
      <c r="P472" s="177">
        <f>P415/RES_summary!P$21</f>
        <v>2.1740990360308232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1954091</v>
      </c>
      <c r="C5" s="151">
        <f>RES_hhdet_num!C$43</f>
        <v>1963132.0000000002</v>
      </c>
      <c r="D5" s="151">
        <f>RES_hhdet_num!D$43</f>
        <v>1968175</v>
      </c>
      <c r="E5" s="151">
        <f>RES_hhdet_num!E$43</f>
        <v>1985199.0000000002</v>
      </c>
      <c r="F5" s="151">
        <f>RES_hhdet_num!F$43</f>
        <v>1970195</v>
      </c>
      <c r="G5" s="151">
        <f>RES_hhdet_num!G$43</f>
        <v>1967809.0000000002</v>
      </c>
      <c r="H5" s="151">
        <f>RES_hhdet_num!H$43</f>
        <v>1962712.0000000002</v>
      </c>
      <c r="I5" s="151">
        <f>RES_hhdet_num!I$43</f>
        <v>1934029.0000000005</v>
      </c>
      <c r="J5" s="151">
        <f>RES_hhdet_num!J$43</f>
        <v>1930417.0000000005</v>
      </c>
      <c r="K5" s="151">
        <f>RES_hhdet_num!K$43</f>
        <v>1905182.9999999995</v>
      </c>
      <c r="L5" s="151">
        <f>RES_hhdet_num!L$43</f>
        <v>1894673.9999999991</v>
      </c>
      <c r="M5" s="151">
        <f>RES_hhdet_num!M$43</f>
        <v>1889061.9999999995</v>
      </c>
      <c r="N5" s="151">
        <f>RES_hhdet_num!N$43</f>
        <v>1886288.9999999991</v>
      </c>
      <c r="O5" s="151">
        <f>RES_hhdet_num!O$43</f>
        <v>1875499.9999999986</v>
      </c>
      <c r="P5" s="151">
        <f>RES_hhdet_num!P$43</f>
        <v>1875633.9999999984</v>
      </c>
      <c r="Q5" s="151">
        <f>RES_hhdet_num!Q$43</f>
        <v>1907572.9999999981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1954091</v>
      </c>
      <c r="C7" s="67">
        <f>RES_hhdet_num!C$45</f>
        <v>1963132.0000000002</v>
      </c>
      <c r="D7" s="67">
        <f>RES_hhdet_num!D$45</f>
        <v>1968175</v>
      </c>
      <c r="E7" s="67">
        <f>RES_hhdet_num!E$45</f>
        <v>1985199.0000000002</v>
      </c>
      <c r="F7" s="67">
        <f>RES_hhdet_num!F$45</f>
        <v>1970195</v>
      </c>
      <c r="G7" s="67">
        <f>RES_hhdet_num!G$45</f>
        <v>1967809.0000000002</v>
      </c>
      <c r="H7" s="67">
        <f>RES_hhdet_num!H$45</f>
        <v>1962712.0000000002</v>
      </c>
      <c r="I7" s="67">
        <f>RES_hhdet_num!I$45</f>
        <v>1934029.0000000005</v>
      </c>
      <c r="J7" s="67">
        <f>RES_hhdet_num!J$45</f>
        <v>1930417.0000000005</v>
      </c>
      <c r="K7" s="67">
        <f>RES_hhdet_num!K$45</f>
        <v>1905182.9999999995</v>
      </c>
      <c r="L7" s="67">
        <f>RES_hhdet_num!L$45</f>
        <v>1894673.9999999991</v>
      </c>
      <c r="M7" s="67">
        <f>RES_hhdet_num!M$45</f>
        <v>1889061.9999999995</v>
      </c>
      <c r="N7" s="67">
        <f>RES_hhdet_num!N$45</f>
        <v>1886288.9999999991</v>
      </c>
      <c r="O7" s="67">
        <f>RES_hhdet_num!O$45</f>
        <v>1875499.9999999986</v>
      </c>
      <c r="P7" s="67">
        <f>RES_hhdet_num!P$45</f>
        <v>1875633.9999999984</v>
      </c>
      <c r="Q7" s="67">
        <f>RES_hhdet_num!Q$45</f>
        <v>1907572.9999999981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9323</v>
      </c>
      <c r="C9" s="67">
        <f>RES_hhdet_num!C$48</f>
        <v>11978</v>
      </c>
      <c r="D9" s="67">
        <f>RES_hhdet_num!D$48</f>
        <v>14329</v>
      </c>
      <c r="E9" s="67">
        <f>RES_hhdet_num!E$48</f>
        <v>16227</v>
      </c>
      <c r="F9" s="67">
        <f>RES_hhdet_num!F$48</f>
        <v>17769</v>
      </c>
      <c r="G9" s="67">
        <f>RES_hhdet_num!G$48</f>
        <v>19952</v>
      </c>
      <c r="H9" s="67">
        <f>RES_hhdet_num!H$48</f>
        <v>21886</v>
      </c>
      <c r="I9" s="67">
        <f>RES_hhdet_num!I$48</f>
        <v>23781</v>
      </c>
      <c r="J9" s="67">
        <f>RES_hhdet_num!J$48</f>
        <v>29620</v>
      </c>
      <c r="K9" s="67">
        <f>RES_hhdet_num!K$48</f>
        <v>35467.999999999993</v>
      </c>
      <c r="L9" s="67">
        <f>RES_hhdet_num!L$48</f>
        <v>41689.999999999985</v>
      </c>
      <c r="M9" s="67">
        <f>RES_hhdet_num!M$48</f>
        <v>47633.999999999993</v>
      </c>
      <c r="N9" s="67">
        <f>RES_hhdet_num!N$48</f>
        <v>53448.999999999985</v>
      </c>
      <c r="O9" s="67">
        <f>RES_hhdet_num!O$48</f>
        <v>55607.999999999985</v>
      </c>
      <c r="P9" s="67">
        <f>RES_hhdet_num!P$48</f>
        <v>54146.999999999971</v>
      </c>
      <c r="Q9" s="67">
        <f>RES_hhdet_num!Q$48</f>
        <v>55884.999999999942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1310380</v>
      </c>
      <c r="C11" s="67">
        <f>RES_hhdet_num!C$50</f>
        <v>1303998</v>
      </c>
      <c r="D11" s="67">
        <f>RES_hhdet_num!D$50</f>
        <v>1297896</v>
      </c>
      <c r="E11" s="67">
        <f>RES_hhdet_num!E$50</f>
        <v>1355696.0000000002</v>
      </c>
      <c r="F11" s="67">
        <f>RES_hhdet_num!F$50</f>
        <v>1358803</v>
      </c>
      <c r="G11" s="67">
        <f>RES_hhdet_num!G$50</f>
        <v>1425314.0000000002</v>
      </c>
      <c r="H11" s="67">
        <f>RES_hhdet_num!H$50</f>
        <v>1449664.0000000002</v>
      </c>
      <c r="I11" s="67">
        <f>RES_hhdet_num!I$50</f>
        <v>1444126.0000000005</v>
      </c>
      <c r="J11" s="67">
        <f>RES_hhdet_num!J$50</f>
        <v>1644250.0000000005</v>
      </c>
      <c r="K11" s="67">
        <f>RES_hhdet_num!K$50</f>
        <v>1528416.9999999998</v>
      </c>
      <c r="L11" s="67">
        <f>RES_hhdet_num!L$50</f>
        <v>1500038.9999999993</v>
      </c>
      <c r="M11" s="67">
        <f>RES_hhdet_num!M$50</f>
        <v>1516580.9999999995</v>
      </c>
      <c r="N11" s="67">
        <f>RES_hhdet_num!N$50</f>
        <v>1512441.9999999993</v>
      </c>
      <c r="O11" s="67">
        <f>RES_hhdet_num!O$50</f>
        <v>1493052.9999999988</v>
      </c>
      <c r="P11" s="67">
        <f>RES_hhdet_num!P$50</f>
        <v>1530952.9999999986</v>
      </c>
      <c r="Q11" s="67">
        <f>RES_hhdet_num!Q$50</f>
        <v>1600802.9999999986</v>
      </c>
    </row>
    <row r="12" spans="1:17" ht="12" customHeight="1" x14ac:dyDescent="0.25">
      <c r="A12" s="23" t="s">
        <v>164</v>
      </c>
      <c r="B12" s="67">
        <f>RES_hhdet_num!B$51</f>
        <v>2824</v>
      </c>
      <c r="C12" s="67">
        <f>RES_hhdet_num!C$51</f>
        <v>6450</v>
      </c>
      <c r="D12" s="67">
        <f>RES_hhdet_num!D$51</f>
        <v>8074.0000000000009</v>
      </c>
      <c r="E12" s="67">
        <f>RES_hhdet_num!E$51</f>
        <v>13184</v>
      </c>
      <c r="F12" s="67">
        <f>RES_hhdet_num!F$51</f>
        <v>14359</v>
      </c>
      <c r="G12" s="67">
        <f>RES_hhdet_num!G$51</f>
        <v>14739</v>
      </c>
      <c r="H12" s="67">
        <f>RES_hhdet_num!H$51</f>
        <v>18237</v>
      </c>
      <c r="I12" s="67">
        <f>RES_hhdet_num!I$51</f>
        <v>25750</v>
      </c>
      <c r="J12" s="67">
        <f>RES_hhdet_num!J$51</f>
        <v>36406.000000000007</v>
      </c>
      <c r="K12" s="67">
        <f>RES_hhdet_num!K$51</f>
        <v>63351.999999999956</v>
      </c>
      <c r="L12" s="67">
        <f>RES_hhdet_num!L$51</f>
        <v>70946.999999999971</v>
      </c>
      <c r="M12" s="67">
        <f>RES_hhdet_num!M$51</f>
        <v>84923.999999999971</v>
      </c>
      <c r="N12" s="67">
        <f>RES_hhdet_num!N$51</f>
        <v>91540.999999999985</v>
      </c>
      <c r="O12" s="67">
        <f>RES_hhdet_num!O$51</f>
        <v>111676.99999999994</v>
      </c>
      <c r="P12" s="67">
        <f>RES_hhdet_num!P$51</f>
        <v>127130.99999999993</v>
      </c>
      <c r="Q12" s="67">
        <f>RES_hhdet_num!Q$51</f>
        <v>146145.99999999985</v>
      </c>
    </row>
    <row r="13" spans="1:17" ht="12" customHeight="1" x14ac:dyDescent="0.25">
      <c r="A13" s="23" t="s">
        <v>142</v>
      </c>
      <c r="B13" s="67">
        <f>RES_hhdet_num!B$54</f>
        <v>639509</v>
      </c>
      <c r="C13" s="67">
        <f>RES_hhdet_num!C$54</f>
        <v>649471.00000000023</v>
      </c>
      <c r="D13" s="67">
        <f>RES_hhdet_num!D$54</f>
        <v>658111</v>
      </c>
      <c r="E13" s="67">
        <f>RES_hhdet_num!E$54</f>
        <v>610383</v>
      </c>
      <c r="F13" s="67">
        <f>RES_hhdet_num!F$54</f>
        <v>590790.00000000012</v>
      </c>
      <c r="G13" s="67">
        <f>RES_hhdet_num!G$54</f>
        <v>522354</v>
      </c>
      <c r="H13" s="67">
        <f>RES_hhdet_num!H$54</f>
        <v>488664</v>
      </c>
      <c r="I13" s="67">
        <f>RES_hhdet_num!I$54</f>
        <v>456021.99999999988</v>
      </c>
      <c r="J13" s="67">
        <f>RES_hhdet_num!J$54</f>
        <v>244351</v>
      </c>
      <c r="K13" s="67">
        <f>RES_hhdet_num!K$54</f>
        <v>300939.99999999983</v>
      </c>
      <c r="L13" s="67">
        <f>RES_hhdet_num!L$54</f>
        <v>309069.99999999977</v>
      </c>
      <c r="M13" s="67">
        <f>RES_hhdet_num!M$54</f>
        <v>272307.99999999988</v>
      </c>
      <c r="N13" s="67">
        <f>RES_hhdet_num!N$54</f>
        <v>266194.99999999983</v>
      </c>
      <c r="O13" s="67">
        <f>RES_hhdet_num!O$54</f>
        <v>251925.99999999985</v>
      </c>
      <c r="P13" s="67">
        <f>RES_hhdet_num!P$54</f>
        <v>200869.99999999985</v>
      </c>
      <c r="Q13" s="67">
        <f>RES_hhdet_num!Q$54</f>
        <v>147186.99999999983</v>
      </c>
    </row>
    <row r="14" spans="1:17" ht="12" customHeight="1" x14ac:dyDescent="0.25">
      <c r="A14" s="23" t="s">
        <v>141</v>
      </c>
      <c r="B14" s="67">
        <f>RES_hhdet_num!B$55</f>
        <v>1378</v>
      </c>
      <c r="C14" s="67">
        <f>RES_hhdet_num!C$55</f>
        <v>3213</v>
      </c>
      <c r="D14" s="67">
        <f>RES_hhdet_num!D$55</f>
        <v>4094</v>
      </c>
      <c r="E14" s="67">
        <f>RES_hhdet_num!E$55</f>
        <v>5936.0000000000009</v>
      </c>
      <c r="F14" s="67">
        <f>RES_hhdet_num!F$55</f>
        <v>6243</v>
      </c>
      <c r="G14" s="67">
        <f>RES_hhdet_num!G$55</f>
        <v>5402</v>
      </c>
      <c r="H14" s="67">
        <f>RES_hhdet_num!H$55</f>
        <v>6147</v>
      </c>
      <c r="I14" s="67">
        <f>RES_hhdet_num!I$55</f>
        <v>8131</v>
      </c>
      <c r="J14" s="67">
        <f>RES_hhdet_num!J$55</f>
        <v>5410</v>
      </c>
      <c r="K14" s="67">
        <f>RES_hhdet_num!K$55</f>
        <v>12473.999999999995</v>
      </c>
      <c r="L14" s="67">
        <f>RES_hhdet_num!L$55</f>
        <v>14617.999999999993</v>
      </c>
      <c r="M14" s="67">
        <f>RES_hhdet_num!M$55</f>
        <v>15248.999999999995</v>
      </c>
      <c r="N14" s="67">
        <f>RES_hhdet_num!N$55</f>
        <v>16110.999999999996</v>
      </c>
      <c r="O14" s="67">
        <f>RES_hhdet_num!O$55</f>
        <v>18843.999999999989</v>
      </c>
      <c r="P14" s="67">
        <f>RES_hhdet_num!P$55</f>
        <v>16679.999999999985</v>
      </c>
      <c r="Q14" s="67">
        <f>RES_hhdet_num!Q$55</f>
        <v>13436.999999999985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206963</v>
      </c>
      <c r="C16" s="67">
        <f>RES_hhdet_num!C$59</f>
        <v>209193</v>
      </c>
      <c r="D16" s="67">
        <f>RES_hhdet_num!D$59</f>
        <v>337907.00000000006</v>
      </c>
      <c r="E16" s="67">
        <f>RES_hhdet_num!E$59</f>
        <v>165667.00000000003</v>
      </c>
      <c r="F16" s="67">
        <f>RES_hhdet_num!F$59</f>
        <v>193972</v>
      </c>
      <c r="G16" s="67">
        <f>RES_hhdet_num!G$59</f>
        <v>162256</v>
      </c>
      <c r="H16" s="67">
        <f>RES_hhdet_num!H$59</f>
        <v>138084</v>
      </c>
      <c r="I16" s="67">
        <f>RES_hhdet_num!I$59</f>
        <v>191874</v>
      </c>
      <c r="J16" s="67">
        <f>RES_hhdet_num!J$59</f>
        <v>427051.99999999994</v>
      </c>
      <c r="K16" s="67">
        <f>RES_hhdet_num!K$59</f>
        <v>233992.99999999988</v>
      </c>
      <c r="L16" s="67">
        <f>RES_hhdet_num!L$59</f>
        <v>104954.99999999996</v>
      </c>
      <c r="M16" s="67">
        <f>RES_hhdet_num!M$59</f>
        <v>335515.99999999971</v>
      </c>
      <c r="N16" s="67">
        <f>RES_hhdet_num!N$59</f>
        <v>305249.99999999988</v>
      </c>
      <c r="O16" s="67">
        <f>RES_hhdet_num!O$59</f>
        <v>277826.99999999983</v>
      </c>
      <c r="P16" s="67">
        <f>RES_hhdet_num!P$59</f>
        <v>345200.99999999971</v>
      </c>
      <c r="Q16" s="67">
        <f>RES_hhdet_num!Q$59</f>
        <v>307378.99999999971</v>
      </c>
    </row>
    <row r="17" spans="1:17" ht="12" customHeight="1" x14ac:dyDescent="0.25">
      <c r="A17" s="29" t="s">
        <v>140</v>
      </c>
      <c r="B17" s="83">
        <f>RES_hhdet_num!B$60</f>
        <v>1747128</v>
      </c>
      <c r="C17" s="83">
        <f>RES_hhdet_num!C$60</f>
        <v>1753939.0000000002</v>
      </c>
      <c r="D17" s="83">
        <f>RES_hhdet_num!D$60</f>
        <v>1630268</v>
      </c>
      <c r="E17" s="83">
        <f>RES_hhdet_num!E$60</f>
        <v>1819532</v>
      </c>
      <c r="F17" s="83">
        <f>RES_hhdet_num!F$60</f>
        <v>1776223.0000000002</v>
      </c>
      <c r="G17" s="83">
        <f>RES_hhdet_num!G$60</f>
        <v>1805553.0000000002</v>
      </c>
      <c r="H17" s="83">
        <f>RES_hhdet_num!H$60</f>
        <v>1824628</v>
      </c>
      <c r="I17" s="83">
        <f>RES_hhdet_num!I$60</f>
        <v>1742155.0000000002</v>
      </c>
      <c r="J17" s="83">
        <f>RES_hhdet_num!J$60</f>
        <v>1503365</v>
      </c>
      <c r="K17" s="83">
        <f>RES_hhdet_num!K$60</f>
        <v>1671189.9999999993</v>
      </c>
      <c r="L17" s="83">
        <f>RES_hhdet_num!L$60</f>
        <v>1789718.9999999991</v>
      </c>
      <c r="M17" s="83">
        <f>RES_hhdet_num!M$60</f>
        <v>1553545.9999999995</v>
      </c>
      <c r="N17" s="83">
        <f>RES_hhdet_num!N$60</f>
        <v>1581038.9999999993</v>
      </c>
      <c r="O17" s="83">
        <f>RES_hhdet_num!O$60</f>
        <v>1597672.9999999988</v>
      </c>
      <c r="P17" s="83">
        <f>RES_hhdet_num!P$60</f>
        <v>1530432.9999999984</v>
      </c>
      <c r="Q17" s="83">
        <f>RES_hhdet_num!Q$60</f>
        <v>1600193.9999999974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122130.68749999977</v>
      </c>
      <c r="D21" s="67">
        <f t="shared" si="0"/>
        <v>122130.68750000023</v>
      </c>
      <c r="E21" s="67">
        <f t="shared" si="0"/>
        <v>122130.68749999977</v>
      </c>
      <c r="F21" s="67">
        <f t="shared" si="0"/>
        <v>122130.68750000023</v>
      </c>
      <c r="G21" s="67">
        <f t="shared" si="0"/>
        <v>122130.68749999977</v>
      </c>
      <c r="H21" s="67">
        <f t="shared" si="0"/>
        <v>122130.6875</v>
      </c>
      <c r="I21" s="67">
        <f t="shared" si="0"/>
        <v>122130.68749999977</v>
      </c>
      <c r="J21" s="67">
        <f t="shared" si="0"/>
        <v>122130.6875</v>
      </c>
      <c r="K21" s="67">
        <f t="shared" si="0"/>
        <v>122130.68750000093</v>
      </c>
      <c r="L21" s="67">
        <f t="shared" si="0"/>
        <v>122130.68750000047</v>
      </c>
      <c r="M21" s="67">
        <f t="shared" si="0"/>
        <v>122130.68749999953</v>
      </c>
      <c r="N21" s="67">
        <f t="shared" si="0"/>
        <v>122130.68750000047</v>
      </c>
      <c r="O21" s="67">
        <f t="shared" si="0"/>
        <v>122130.68750000047</v>
      </c>
      <c r="P21" s="67">
        <f t="shared" si="0"/>
        <v>122130.68750000023</v>
      </c>
      <c r="Q21" s="67">
        <f t="shared" si="0"/>
        <v>122130.68750000023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1058</v>
      </c>
      <c r="D23" s="67">
        <f t="shared" si="1"/>
        <v>900</v>
      </c>
      <c r="E23" s="67">
        <f t="shared" si="1"/>
        <v>928</v>
      </c>
      <c r="F23" s="67">
        <f t="shared" si="1"/>
        <v>888</v>
      </c>
      <c r="G23" s="67">
        <f t="shared" si="1"/>
        <v>873.75</v>
      </c>
      <c r="H23" s="67">
        <f t="shared" si="1"/>
        <v>1014</v>
      </c>
      <c r="I23" s="67">
        <f t="shared" si="1"/>
        <v>930</v>
      </c>
      <c r="J23" s="67">
        <f t="shared" si="1"/>
        <v>2737</v>
      </c>
      <c r="K23" s="67">
        <f t="shared" si="1"/>
        <v>3795.0000000000073</v>
      </c>
      <c r="L23" s="67">
        <f t="shared" si="1"/>
        <v>3900.0000000000073</v>
      </c>
      <c r="M23" s="67">
        <f t="shared" si="1"/>
        <v>2907.9999999999927</v>
      </c>
      <c r="N23" s="67">
        <f t="shared" si="1"/>
        <v>2430.0000000000073</v>
      </c>
      <c r="O23" s="67">
        <f t="shared" si="1"/>
        <v>3051</v>
      </c>
      <c r="P23" s="67">
        <f t="shared" si="1"/>
        <v>2948.0000000000146</v>
      </c>
      <c r="Q23" s="67">
        <f t="shared" si="1"/>
        <v>2825.0000000000291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79247.574392036535</v>
      </c>
      <c r="D25" s="67">
        <f t="shared" si="2"/>
        <v>78626.469967341516</v>
      </c>
      <c r="E25" s="67">
        <f t="shared" si="2"/>
        <v>61424.249999999767</v>
      </c>
      <c r="F25" s="67">
        <f t="shared" si="2"/>
        <v>66419.879663804546</v>
      </c>
      <c r="G25" s="67">
        <f t="shared" si="2"/>
        <v>61424.249999999767</v>
      </c>
      <c r="H25" s="67">
        <f t="shared" si="2"/>
        <v>61424.25</v>
      </c>
      <c r="I25" s="67">
        <f t="shared" si="2"/>
        <v>67790.643399618566</v>
      </c>
      <c r="J25" s="67">
        <f t="shared" si="2"/>
        <v>61424.25</v>
      </c>
      <c r="K25" s="67">
        <f t="shared" si="2"/>
        <v>161649.99108331394</v>
      </c>
      <c r="L25" s="67">
        <f t="shared" si="2"/>
        <v>105398.61966794124</v>
      </c>
      <c r="M25" s="67">
        <f t="shared" si="2"/>
        <v>96527.035852768924</v>
      </c>
      <c r="N25" s="67">
        <f t="shared" si="2"/>
        <v>119726.82189765759</v>
      </c>
      <c r="O25" s="67">
        <f t="shared" si="2"/>
        <v>120273.08859318658</v>
      </c>
      <c r="P25" s="67">
        <f t="shared" si="2"/>
        <v>120107.32908355701</v>
      </c>
      <c r="Q25" s="67">
        <f t="shared" si="2"/>
        <v>122130.6875</v>
      </c>
    </row>
    <row r="26" spans="1:17" ht="12" customHeight="1" x14ac:dyDescent="0.25">
      <c r="A26" s="23" t="s">
        <v>164</v>
      </c>
      <c r="B26" s="67"/>
      <c r="C26" s="67">
        <f t="shared" si="2"/>
        <v>215.87351131921969</v>
      </c>
      <c r="D26" s="67">
        <f t="shared" si="2"/>
        <v>250.79551110723241</v>
      </c>
      <c r="E26" s="67">
        <f t="shared" si="2"/>
        <v>501.3696496222874</v>
      </c>
      <c r="F26" s="67">
        <f t="shared" si="2"/>
        <v>328.49487819805654</v>
      </c>
      <c r="G26" s="67">
        <f t="shared" si="2"/>
        <v>657.81884408587939</v>
      </c>
      <c r="H26" s="67">
        <f t="shared" si="2"/>
        <v>412.02118126697678</v>
      </c>
      <c r="I26" s="67">
        <f t="shared" si="2"/>
        <v>389.00431228943489</v>
      </c>
      <c r="J26" s="67">
        <f t="shared" si="2"/>
        <v>972.97357138073858</v>
      </c>
      <c r="K26" s="67">
        <f t="shared" si="2"/>
        <v>0</v>
      </c>
      <c r="L26" s="67">
        <f t="shared" si="2"/>
        <v>2845.7526692725369</v>
      </c>
      <c r="M26" s="67">
        <f t="shared" si="2"/>
        <v>2943.0103455092176</v>
      </c>
      <c r="N26" s="67">
        <f t="shared" si="2"/>
        <v>2403.8656023427466</v>
      </c>
      <c r="O26" s="67">
        <f t="shared" si="2"/>
        <v>1857.5989068137278</v>
      </c>
      <c r="P26" s="67">
        <f t="shared" si="2"/>
        <v>3000.1003909156279</v>
      </c>
      <c r="Q26" s="67">
        <f t="shared" si="2"/>
        <v>3586.875247805292</v>
      </c>
    </row>
    <row r="27" spans="1:17" ht="12" customHeight="1" x14ac:dyDescent="0.25">
      <c r="A27" s="23" t="s">
        <v>142</v>
      </c>
      <c r="B27" s="67"/>
      <c r="C27" s="67">
        <f t="shared" si="2"/>
        <v>59954.25</v>
      </c>
      <c r="D27" s="67">
        <f t="shared" si="2"/>
        <v>59954.250000000116</v>
      </c>
      <c r="E27" s="67">
        <f t="shared" si="2"/>
        <v>78445.900926397415</v>
      </c>
      <c r="F27" s="67">
        <f t="shared" si="2"/>
        <v>59954.25</v>
      </c>
      <c r="G27" s="67">
        <f t="shared" si="2"/>
        <v>83195.171128985821</v>
      </c>
      <c r="H27" s="67">
        <f t="shared" si="2"/>
        <v>61864.133816704736</v>
      </c>
      <c r="I27" s="67">
        <f t="shared" si="2"/>
        <v>59954.249999999942</v>
      </c>
      <c r="J27" s="67">
        <f t="shared" si="2"/>
        <v>212267.49598520942</v>
      </c>
      <c r="K27" s="67">
        <f t="shared" si="2"/>
        <v>61544.186445279454</v>
      </c>
      <c r="L27" s="67">
        <f t="shared" si="2"/>
        <v>88221.889417714847</v>
      </c>
      <c r="M27" s="67">
        <f t="shared" si="2"/>
        <v>53378.54222811904</v>
      </c>
      <c r="N27" s="67">
        <f t="shared" si="2"/>
        <v>35575.138956124778</v>
      </c>
      <c r="O27" s="67">
        <f t="shared" si="2"/>
        <v>21276.614021502755</v>
      </c>
      <c r="P27" s="67">
        <f t="shared" si="2"/>
        <v>51056</v>
      </c>
      <c r="Q27" s="67">
        <f t="shared" si="2"/>
        <v>59133.000000000029</v>
      </c>
    </row>
    <row r="28" spans="1:17" ht="12" customHeight="1" x14ac:dyDescent="0.25">
      <c r="A28" s="23" t="s">
        <v>141</v>
      </c>
      <c r="B28" s="67"/>
      <c r="C28" s="67">
        <f t="shared" si="2"/>
        <v>186.29197294122196</v>
      </c>
      <c r="D28" s="67">
        <f t="shared" si="2"/>
        <v>218.48906834463378</v>
      </c>
      <c r="E28" s="67">
        <f t="shared" si="2"/>
        <v>129</v>
      </c>
      <c r="F28" s="67">
        <f t="shared" si="2"/>
        <v>214.17400187293879</v>
      </c>
      <c r="G28" s="67">
        <f t="shared" si="2"/>
        <v>951.89327785946534</v>
      </c>
      <c r="H28" s="67">
        <f t="shared" si="2"/>
        <v>159.08353811406414</v>
      </c>
      <c r="I28" s="67">
        <f t="shared" si="2"/>
        <v>193.72835706464321</v>
      </c>
      <c r="J28" s="67">
        <f t="shared" si="2"/>
        <v>2721</v>
      </c>
      <c r="K28" s="67">
        <f t="shared" si="2"/>
        <v>1638.6833061801026</v>
      </c>
      <c r="L28" s="67">
        <f t="shared" si="2"/>
        <v>774.41291218420884</v>
      </c>
      <c r="M28" s="67">
        <f t="shared" si="2"/>
        <v>387.13309012424543</v>
      </c>
      <c r="N28" s="67">
        <f t="shared" si="2"/>
        <v>986.66901198603955</v>
      </c>
      <c r="O28" s="67">
        <f t="shared" si="2"/>
        <v>524.16772632122229</v>
      </c>
      <c r="P28" s="67">
        <f t="shared" si="2"/>
        <v>2164.0000000000036</v>
      </c>
      <c r="Q28" s="67">
        <f t="shared" si="2"/>
        <v>3243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19402.5</v>
      </c>
      <c r="D30" s="67">
        <f t="shared" si="3"/>
        <v>19402.500000000058</v>
      </c>
      <c r="E30" s="67">
        <f t="shared" si="3"/>
        <v>179587.03913987518</v>
      </c>
      <c r="F30" s="67">
        <f t="shared" si="3"/>
        <v>19402.5</v>
      </c>
      <c r="G30" s="67">
        <f t="shared" si="3"/>
        <v>37026.710049176501</v>
      </c>
      <c r="H30" s="67">
        <f t="shared" si="3"/>
        <v>29359.34562740504</v>
      </c>
      <c r="I30" s="67">
        <f t="shared" si="3"/>
        <v>19402.5</v>
      </c>
      <c r="J30" s="67">
        <f t="shared" si="3"/>
        <v>19402.5</v>
      </c>
      <c r="K30" s="67">
        <f t="shared" si="3"/>
        <v>201608.09403759154</v>
      </c>
      <c r="L30" s="67">
        <f t="shared" si="3"/>
        <v>130948.76558029187</v>
      </c>
      <c r="M30" s="67">
        <f t="shared" si="3"/>
        <v>26749.539139875327</v>
      </c>
      <c r="N30" s="67">
        <f t="shared" si="3"/>
        <v>51811.839838452463</v>
      </c>
      <c r="O30" s="67">
        <f t="shared" si="3"/>
        <v>32970.217649935454</v>
      </c>
      <c r="P30" s="67">
        <f t="shared" si="3"/>
        <v>24589.845627405157</v>
      </c>
      <c r="Q30" s="67">
        <f t="shared" si="3"/>
        <v>55905.686283434683</v>
      </c>
    </row>
    <row r="31" spans="1:17" ht="12" customHeight="1" x14ac:dyDescent="0.25">
      <c r="A31" s="29" t="s">
        <v>140</v>
      </c>
      <c r="B31" s="83"/>
      <c r="C31" s="83">
        <f t="shared" si="3"/>
        <v>163793.24999999977</v>
      </c>
      <c r="D31" s="83">
        <f t="shared" si="3"/>
        <v>237670.91992824525</v>
      </c>
      <c r="E31" s="83">
        <f t="shared" si="3"/>
        <v>163793.25</v>
      </c>
      <c r="F31" s="83">
        <f t="shared" si="3"/>
        <v>163793.24999999977</v>
      </c>
      <c r="G31" s="83">
        <f t="shared" si="3"/>
        <v>163793.25</v>
      </c>
      <c r="H31" s="83">
        <f t="shared" si="3"/>
        <v>163793.25000000023</v>
      </c>
      <c r="I31" s="83">
        <f t="shared" si="3"/>
        <v>169474.38539371896</v>
      </c>
      <c r="J31" s="83">
        <f t="shared" si="3"/>
        <v>334643.48601826443</v>
      </c>
      <c r="K31" s="83">
        <f t="shared" si="3"/>
        <v>286625.86656386196</v>
      </c>
      <c r="L31" s="83">
        <f t="shared" si="3"/>
        <v>277793.16992824525</v>
      </c>
      <c r="M31" s="83">
        <f t="shared" si="3"/>
        <v>334289.18725710921</v>
      </c>
      <c r="N31" s="83">
        <f t="shared" si="3"/>
        <v>264145.33038846008</v>
      </c>
      <c r="O31" s="83">
        <f t="shared" si="3"/>
        <v>278227.22745082411</v>
      </c>
      <c r="P31" s="83">
        <f t="shared" si="3"/>
        <v>275639.59187259548</v>
      </c>
      <c r="Q31" s="83">
        <f t="shared" si="3"/>
        <v>250794.63539371989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131171.6875</v>
      </c>
      <c r="D35" s="67">
        <f>RES_hhdet_in!D$45</f>
        <v>127173.68749999999</v>
      </c>
      <c r="E35" s="67">
        <f>RES_hhdet_in!E$45</f>
        <v>139154.6875</v>
      </c>
      <c r="F35" s="67">
        <f>RES_hhdet_in!F$45</f>
        <v>107126.68750000001</v>
      </c>
      <c r="G35" s="67">
        <f>RES_hhdet_in!G$45</f>
        <v>119744.6875</v>
      </c>
      <c r="H35" s="67">
        <f>RES_hhdet_in!H$45</f>
        <v>117033.6875</v>
      </c>
      <c r="I35" s="67">
        <f>RES_hhdet_in!I$45</f>
        <v>93447.687499999985</v>
      </c>
      <c r="J35" s="67">
        <f>RES_hhdet_in!J$45</f>
        <v>118518.6875</v>
      </c>
      <c r="K35" s="67">
        <f>RES_hhdet_in!K$45</f>
        <v>96896.687500000015</v>
      </c>
      <c r="L35" s="67">
        <f>RES_hhdet_in!L$45</f>
        <v>111621.68750000001</v>
      </c>
      <c r="M35" s="67">
        <f>RES_hhdet_in!M$45</f>
        <v>116518.68750000001</v>
      </c>
      <c r="N35" s="67">
        <f>RES_hhdet_in!N$45</f>
        <v>119357.6875</v>
      </c>
      <c r="O35" s="67">
        <f>RES_hhdet_in!O$45</f>
        <v>111341.6875</v>
      </c>
      <c r="P35" s="67">
        <f>RES_hhdet_in!P$45</f>
        <v>122264.68749999999</v>
      </c>
      <c r="Q35" s="67">
        <f>RES_hhdet_in!Q$45</f>
        <v>154069.6875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3713</v>
      </c>
      <c r="D37" s="67">
        <f>RES_hhdet_in!D$48</f>
        <v>3251</v>
      </c>
      <c r="E37" s="67">
        <f>RES_hhdet_in!E$48</f>
        <v>2826</v>
      </c>
      <c r="F37" s="67">
        <f>RES_hhdet_in!F$48</f>
        <v>2430</v>
      </c>
      <c r="G37" s="67">
        <f>RES_hhdet_in!G$48</f>
        <v>3056.75</v>
      </c>
      <c r="H37" s="67">
        <f>RES_hhdet_in!H$48</f>
        <v>2948</v>
      </c>
      <c r="I37" s="67">
        <f>RES_hhdet_in!I$48</f>
        <v>2825</v>
      </c>
      <c r="J37" s="67">
        <f>RES_hhdet_in!J$48</f>
        <v>8576</v>
      </c>
      <c r="K37" s="67">
        <f>RES_hhdet_in!K$48</f>
        <v>9643</v>
      </c>
      <c r="L37" s="67">
        <f>RES_hhdet_in!L$48</f>
        <v>10122</v>
      </c>
      <c r="M37" s="67">
        <f>RES_hhdet_in!M$48</f>
        <v>8852</v>
      </c>
      <c r="N37" s="67">
        <f>RES_hhdet_in!N$48</f>
        <v>8245</v>
      </c>
      <c r="O37" s="67">
        <f>RES_hhdet_in!O$48</f>
        <v>5210</v>
      </c>
      <c r="P37" s="67">
        <f>RES_hhdet_in!P$48</f>
        <v>1487</v>
      </c>
      <c r="Q37" s="67">
        <f>RES_hhdet_in!Q$48</f>
        <v>4563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72865.574392036448</v>
      </c>
      <c r="D39" s="67">
        <f>RES_hhdet_in!D$50</f>
        <v>72524.469967341458</v>
      </c>
      <c r="E39" s="67">
        <f>RES_hhdet_in!E$50</f>
        <v>119224.25000000006</v>
      </c>
      <c r="F39" s="67">
        <f>RES_hhdet_in!F$50</f>
        <v>69526.879663804197</v>
      </c>
      <c r="G39" s="67">
        <f>RES_hhdet_in!G$50</f>
        <v>127935.25000000007</v>
      </c>
      <c r="H39" s="67">
        <f>RES_hhdet_in!H$50</f>
        <v>85774.249999999956</v>
      </c>
      <c r="I39" s="67">
        <f>RES_hhdet_in!I$50</f>
        <v>62252.643399618712</v>
      </c>
      <c r="J39" s="67">
        <f>RES_hhdet_in!J$50</f>
        <v>261548.24999999997</v>
      </c>
      <c r="K39" s="67">
        <f>RES_hhdet_in!K$50</f>
        <v>45816.991083313362</v>
      </c>
      <c r="L39" s="67">
        <f>RES_hhdet_in!L$50</f>
        <v>77020.619667940846</v>
      </c>
      <c r="M39" s="67">
        <f>RES_hhdet_in!M$50</f>
        <v>113069.0358527691</v>
      </c>
      <c r="N39" s="67">
        <f>RES_hhdet_in!N$50</f>
        <v>115587.82189765734</v>
      </c>
      <c r="O39" s="67">
        <f>RES_hhdet_in!O$50</f>
        <v>100884.0885931862</v>
      </c>
      <c r="P39" s="67">
        <f>RES_hhdet_in!P$50</f>
        <v>158007.32908355686</v>
      </c>
      <c r="Q39" s="67">
        <f>RES_hhdet_in!Q$50</f>
        <v>191980.6875</v>
      </c>
    </row>
    <row r="40" spans="1:17" ht="12" customHeight="1" x14ac:dyDescent="0.25">
      <c r="A40" s="23" t="s">
        <v>164</v>
      </c>
      <c r="B40" s="67"/>
      <c r="C40" s="67">
        <f>RES_hhdet_in!C$51</f>
        <v>3841.8735113192197</v>
      </c>
      <c r="D40" s="67">
        <f>RES_hhdet_in!D$51</f>
        <v>1874.7955111072326</v>
      </c>
      <c r="E40" s="67">
        <f>RES_hhdet_in!E$51</f>
        <v>5611.3696496222874</v>
      </c>
      <c r="F40" s="67">
        <f>RES_hhdet_in!F$51</f>
        <v>1503.4948781980572</v>
      </c>
      <c r="G40" s="67">
        <f>RES_hhdet_in!G$51</f>
        <v>1037.8188440858801</v>
      </c>
      <c r="H40" s="67">
        <f>RES_hhdet_in!H$51</f>
        <v>3910.0211812669768</v>
      </c>
      <c r="I40" s="67">
        <f>RES_hhdet_in!I$51</f>
        <v>7902.0043122894331</v>
      </c>
      <c r="J40" s="67">
        <f>RES_hhdet_in!J$51</f>
        <v>11628.973571380749</v>
      </c>
      <c r="K40" s="67">
        <f>RES_hhdet_in!K$51</f>
        <v>26945.999999999975</v>
      </c>
      <c r="L40" s="67">
        <f>RES_hhdet_in!L$51</f>
        <v>10440.752669272555</v>
      </c>
      <c r="M40" s="67">
        <f>RES_hhdet_in!M$51</f>
        <v>16920.010345509214</v>
      </c>
      <c r="N40" s="67">
        <f>RES_hhdet_in!N$51</f>
        <v>9020.8656023427684</v>
      </c>
      <c r="O40" s="67">
        <f>RES_hhdet_in!O$51</f>
        <v>21993.598906813684</v>
      </c>
      <c r="P40" s="67">
        <f>RES_hhdet_in!P$51</f>
        <v>18454.100390915617</v>
      </c>
      <c r="Q40" s="67">
        <f>RES_hhdet_in!Q$51</f>
        <v>22601.875247805216</v>
      </c>
    </row>
    <row r="41" spans="1:17" ht="12" customHeight="1" x14ac:dyDescent="0.25">
      <c r="A41" s="23" t="s">
        <v>142</v>
      </c>
      <c r="B41" s="67"/>
      <c r="C41" s="67">
        <f>RES_hhdet_in!C$54</f>
        <v>69916.250000000189</v>
      </c>
      <c r="D41" s="67">
        <f>RES_hhdet_in!D$54</f>
        <v>68594.249999999854</v>
      </c>
      <c r="E41" s="67">
        <f>RES_hhdet_in!E$54</f>
        <v>30717.90092639744</v>
      </c>
      <c r="F41" s="67">
        <f>RES_hhdet_in!F$54</f>
        <v>40361.25000000016</v>
      </c>
      <c r="G41" s="67">
        <f>RES_hhdet_in!G$54</f>
        <v>14759.171128985758</v>
      </c>
      <c r="H41" s="67">
        <f>RES_hhdet_in!H$54</f>
        <v>28174.133816704689</v>
      </c>
      <c r="I41" s="67">
        <f>RES_hhdet_in!I$54</f>
        <v>27312.249999999829</v>
      </c>
      <c r="J41" s="67">
        <f>RES_hhdet_in!J$54</f>
        <v>596.49598520955658</v>
      </c>
      <c r="K41" s="67">
        <f>RES_hhdet_in!K$54</f>
        <v>118133.18644527927</v>
      </c>
      <c r="L41" s="67">
        <f>RES_hhdet_in!L$54</f>
        <v>96351.889417714803</v>
      </c>
      <c r="M41" s="67">
        <f>RES_hhdet_in!M$54</f>
        <v>16616.542228119157</v>
      </c>
      <c r="N41" s="67">
        <f>RES_hhdet_in!N$54</f>
        <v>29462.138956124723</v>
      </c>
      <c r="O41" s="67">
        <f>RES_hhdet_in!O$54</f>
        <v>7007.6140215027945</v>
      </c>
      <c r="P41" s="67">
        <f>RES_hhdet_in!P$54</f>
        <v>0</v>
      </c>
      <c r="Q41" s="67">
        <f>RES_hhdet_in!Q$54</f>
        <v>5449.9999999999991</v>
      </c>
    </row>
    <row r="42" spans="1:17" ht="12" customHeight="1" x14ac:dyDescent="0.25">
      <c r="A42" s="23" t="s">
        <v>141</v>
      </c>
      <c r="B42" s="67"/>
      <c r="C42" s="67">
        <f>RES_hhdet_in!C$55</f>
        <v>2021.291972941222</v>
      </c>
      <c r="D42" s="67">
        <f>RES_hhdet_in!D$55</f>
        <v>1099.4890683446338</v>
      </c>
      <c r="E42" s="67">
        <f>RES_hhdet_in!E$55</f>
        <v>1971.0000000000007</v>
      </c>
      <c r="F42" s="67">
        <f>RES_hhdet_in!F$55</f>
        <v>521.17400187293788</v>
      </c>
      <c r="G42" s="67">
        <f>RES_hhdet_in!G$55</f>
        <v>110.89327785946534</v>
      </c>
      <c r="H42" s="67">
        <f>RES_hhdet_in!H$55</f>
        <v>904.08353811406369</v>
      </c>
      <c r="I42" s="67">
        <f>RES_hhdet_in!I$55</f>
        <v>2177.7283570646437</v>
      </c>
      <c r="J42" s="67">
        <f>RES_hhdet_in!J$55</f>
        <v>0</v>
      </c>
      <c r="K42" s="67">
        <f>RES_hhdet_in!K$55</f>
        <v>8702.6833061800971</v>
      </c>
      <c r="L42" s="67">
        <f>RES_hhdet_in!L$55</f>
        <v>2918.4129121842061</v>
      </c>
      <c r="M42" s="67">
        <f>RES_hhdet_in!M$55</f>
        <v>1018.1330901242482</v>
      </c>
      <c r="N42" s="67">
        <f>RES_hhdet_in!N$55</f>
        <v>1848.6690119860416</v>
      </c>
      <c r="O42" s="67">
        <f>RES_hhdet_in!O$55</f>
        <v>3257.1677263212159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21632.499999999993</v>
      </c>
      <c r="D44" s="67">
        <f>RES_hhdet_in!D$59</f>
        <v>148116.50000000009</v>
      </c>
      <c r="E44" s="67">
        <f>RES_hhdet_in!E$59</f>
        <v>7347.0391398751726</v>
      </c>
      <c r="F44" s="67">
        <f>RES_hhdet_in!F$59</f>
        <v>47707.499999999978</v>
      </c>
      <c r="G44" s="67">
        <f>RES_hhdet_in!G$59</f>
        <v>5310.7100491764941</v>
      </c>
      <c r="H44" s="67">
        <f>RES_hhdet_in!H$59</f>
        <v>5187.3456274050386</v>
      </c>
      <c r="I44" s="67">
        <f>RES_hhdet_in!I$59</f>
        <v>73192.499999999985</v>
      </c>
      <c r="J44" s="67">
        <f>RES_hhdet_in!J$59</f>
        <v>254580.49999999994</v>
      </c>
      <c r="K44" s="67">
        <f>RES_hhdet_in!K$59</f>
        <v>8549.0940375914943</v>
      </c>
      <c r="L44" s="67">
        <f>RES_hhdet_in!L$59</f>
        <v>1910.7655802919389</v>
      </c>
      <c r="M44" s="67">
        <f>RES_hhdet_in!M$59</f>
        <v>257310.53913987509</v>
      </c>
      <c r="N44" s="67">
        <f>RES_hhdet_in!N$59</f>
        <v>21545.839838452637</v>
      </c>
      <c r="O44" s="67">
        <f>RES_hhdet_in!O$59</f>
        <v>5547.2176499354155</v>
      </c>
      <c r="P44" s="67">
        <f>RES_hhdet_in!P$59</f>
        <v>91963.845627405026</v>
      </c>
      <c r="Q44" s="67">
        <f>RES_hhdet_in!Q$59</f>
        <v>18083.68628343469</v>
      </c>
    </row>
    <row r="45" spans="1:17" ht="12" customHeight="1" x14ac:dyDescent="0.25">
      <c r="A45" s="29" t="s">
        <v>140</v>
      </c>
      <c r="B45" s="83"/>
      <c r="C45" s="83">
        <f>RES_hhdet_in!C$60</f>
        <v>170604.25</v>
      </c>
      <c r="D45" s="83">
        <f>RES_hhdet_in!D$60</f>
        <v>113999.91992824493</v>
      </c>
      <c r="E45" s="83">
        <f>RES_hhdet_in!E$60</f>
        <v>353057.25</v>
      </c>
      <c r="F45" s="83">
        <f>RES_hhdet_in!F$60</f>
        <v>120484.25000000003</v>
      </c>
      <c r="G45" s="83">
        <f>RES_hhdet_in!G$60</f>
        <v>193123.25000000009</v>
      </c>
      <c r="H45" s="83">
        <f>RES_hhdet_in!H$60</f>
        <v>182868.24999999994</v>
      </c>
      <c r="I45" s="83">
        <f>RES_hhdet_in!I$60</f>
        <v>87001.385393719102</v>
      </c>
      <c r="J45" s="83">
        <f>RES_hhdet_in!J$60</f>
        <v>95853.486018264302</v>
      </c>
      <c r="K45" s="83">
        <f>RES_hhdet_in!K$60</f>
        <v>454450.86656386137</v>
      </c>
      <c r="L45" s="83">
        <f>RES_hhdet_in!L$60</f>
        <v>396322.16992824496</v>
      </c>
      <c r="M45" s="83">
        <f>RES_hhdet_in!M$60</f>
        <v>98116.187257109792</v>
      </c>
      <c r="N45" s="83">
        <f>RES_hhdet_in!N$60</f>
        <v>291638.33038845996</v>
      </c>
      <c r="O45" s="83">
        <f>RES_hhdet_in!O$60</f>
        <v>294861.22745082353</v>
      </c>
      <c r="P45" s="83">
        <f>RES_hhdet_in!P$60</f>
        <v>208399.59187259496</v>
      </c>
      <c r="Q45" s="83">
        <f>RES_hhdet_in!Q$60</f>
        <v>320555.63539371907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55112.199546089549</v>
      </c>
      <c r="D49" s="67">
        <f>RES_hhdet_in_new!D$45</f>
        <v>55981.166244789936</v>
      </c>
      <c r="E49" s="67">
        <f>RES_hhdet_in_new!E$45</f>
        <v>53889.490516193291</v>
      </c>
      <c r="F49" s="67">
        <f>RES_hhdet_in_new!F$45</f>
        <v>44421.086279692805</v>
      </c>
      <c r="G49" s="67">
        <f>RES_hhdet_in_new!G$45</f>
        <v>60932.058630325577</v>
      </c>
      <c r="H49" s="67">
        <f>RES_hhdet_in_new!H$45</f>
        <v>48134.934747370884</v>
      </c>
      <c r="I49" s="67">
        <f>RES_hhdet_in_new!I$45</f>
        <v>42580.005507535745</v>
      </c>
      <c r="J49" s="67">
        <f>RES_hhdet_in_new!J$45</f>
        <v>55572.603597826819</v>
      </c>
      <c r="K49" s="67">
        <f>RES_hhdet_in_new!K$45</f>
        <v>48236.542065346213</v>
      </c>
      <c r="L49" s="67">
        <f>RES_hhdet_in_new!L$45</f>
        <v>51788.160149250012</v>
      </c>
      <c r="M49" s="67">
        <f>RES_hhdet_in_new!M$45</f>
        <v>62834.78291774782</v>
      </c>
      <c r="N49" s="67">
        <f>RES_hhdet_in_new!N$45</f>
        <v>54481.974944063171</v>
      </c>
      <c r="O49" s="67">
        <f>RES_hhdet_in_new!O$45</f>
        <v>50407.474944921465</v>
      </c>
      <c r="P49" s="67">
        <f>RES_hhdet_in_new!P$45</f>
        <v>54582.288588707102</v>
      </c>
      <c r="Q49" s="67">
        <f>RES_hhdet_in_new!Q$45</f>
        <v>61890.536294377293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1560</v>
      </c>
      <c r="D51" s="67">
        <f>RES_hhdet_in_new!D$48</f>
        <v>1431</v>
      </c>
      <c r="E51" s="67">
        <f>RES_hhdet_in_new!E$48</f>
        <v>1094</v>
      </c>
      <c r="F51" s="67">
        <f>RES_hhdet_in_new!F$48</f>
        <v>1008</v>
      </c>
      <c r="G51" s="67">
        <f>RES_hhdet_in_new!G$48</f>
        <v>1553</v>
      </c>
      <c r="H51" s="67">
        <f>RES_hhdet_in_new!H$48</f>
        <v>1212</v>
      </c>
      <c r="I51" s="67">
        <f>RES_hhdet_in_new!I$48</f>
        <v>1287</v>
      </c>
      <c r="J51" s="67">
        <f>RES_hhdet_in_new!J$48</f>
        <v>4021</v>
      </c>
      <c r="K51" s="67">
        <f>RES_hhdet_in_new!K$48</f>
        <v>4799.9999999999982</v>
      </c>
      <c r="L51" s="67">
        <f>RES_hhdet_in_new!L$48</f>
        <v>4695.9999999999982</v>
      </c>
      <c r="M51" s="67">
        <f>RES_hhdet_in_new!M$48</f>
        <v>4773.9999999999982</v>
      </c>
      <c r="N51" s="67">
        <f>RES_hhdet_in_new!N$48</f>
        <v>3763.9999999999986</v>
      </c>
      <c r="O51" s="67">
        <f>RES_hhdet_in_new!O$48</f>
        <v>2358.9999999999986</v>
      </c>
      <c r="P51" s="67">
        <f>RES_hhdet_in_new!P$48</f>
        <v>663.99999999999943</v>
      </c>
      <c r="Q51" s="67">
        <f>RES_hhdet_in_new!Q$48</f>
        <v>1832.999999999998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21751.311022754282</v>
      </c>
      <c r="D53" s="67">
        <f>RES_hhdet_in_new!D$50</f>
        <v>24537.346838801001</v>
      </c>
      <c r="E53" s="67">
        <f>RES_hhdet_in_new!E$50</f>
        <v>41306.135079702268</v>
      </c>
      <c r="F53" s="67">
        <f>RES_hhdet_in_new!F$50</f>
        <v>24901.222700078648</v>
      </c>
      <c r="G53" s="67">
        <f>RES_hhdet_in_new!G$50</f>
        <v>59932.305890563657</v>
      </c>
      <c r="H53" s="67">
        <f>RES_hhdet_in_new!H$50</f>
        <v>30700.080409900649</v>
      </c>
      <c r="I53" s="67">
        <f>RES_hhdet_in_new!I$50</f>
        <v>21638.314953685538</v>
      </c>
      <c r="J53" s="67">
        <f>RES_hhdet_in_new!J$50</f>
        <v>43943.630026446073</v>
      </c>
      <c r="K53" s="67">
        <f>RES_hhdet_in_new!K$50</f>
        <v>0</v>
      </c>
      <c r="L53" s="67">
        <f>RES_hhdet_in_new!L$50</f>
        <v>23776.688328699176</v>
      </c>
      <c r="M53" s="67">
        <f>RES_hhdet_in_new!M$50</f>
        <v>38756.214412776688</v>
      </c>
      <c r="N53" s="67">
        <f>RES_hhdet_in_new!N$50</f>
        <v>28018.196165248595</v>
      </c>
      <c r="O53" s="67">
        <f>RES_hhdet_in_new!O$50</f>
        <v>18614.379551704009</v>
      </c>
      <c r="P53" s="67">
        <f>RES_hhdet_in_new!P$50</f>
        <v>36128.188197791504</v>
      </c>
      <c r="Q53" s="67">
        <f>RES_hhdet_in_new!Q$50</f>
        <v>39288.661046572102</v>
      </c>
    </row>
    <row r="54" spans="1:17" ht="12" customHeight="1" x14ac:dyDescent="0.25">
      <c r="A54" s="148" t="s">
        <v>164</v>
      </c>
      <c r="B54" s="67"/>
      <c r="C54" s="67">
        <f>RES_hhdet_in_new!C$51</f>
        <v>3733.5890884010291</v>
      </c>
      <c r="D54" s="67">
        <f>RES_hhdet_in_new!D$51</f>
        <v>1776.6428453254184</v>
      </c>
      <c r="E54" s="67">
        <f>RES_hhdet_in_new!E$51</f>
        <v>5511.6977883616937</v>
      </c>
      <c r="F54" s="67">
        <f>RES_hhdet_in_new!F$51</f>
        <v>1438.1409091313674</v>
      </c>
      <c r="G54" s="67">
        <f>RES_hhdet_in_new!G$51</f>
        <v>999.75273976191761</v>
      </c>
      <c r="H54" s="67">
        <f>RES_hhdet_in_new!H$51</f>
        <v>3884.2118162797433</v>
      </c>
      <c r="I54" s="67">
        <f>RES_hhdet_in_new!I$51</f>
        <v>7898.829636788897</v>
      </c>
      <c r="J54" s="67">
        <f>RES_hhdet_in_new!J$51</f>
        <v>11628.973571380749</v>
      </c>
      <c r="K54" s="67">
        <f>RES_hhdet_in_new!K$51</f>
        <v>0</v>
      </c>
      <c r="L54" s="67">
        <f>RES_hhdet_in_new!L$51</f>
        <v>8719.5605659960947</v>
      </c>
      <c r="M54" s="67">
        <f>RES_hhdet_in_new!M$51</f>
        <v>16147.232089674497</v>
      </c>
      <c r="N54" s="67">
        <f>RES_hhdet_in_new!N$51</f>
        <v>8312.8096212370565</v>
      </c>
      <c r="O54" s="67">
        <f>RES_hhdet_in_new!O$51</f>
        <v>21528.313645393453</v>
      </c>
      <c r="P54" s="67">
        <f>RES_hhdet_in_new!P$51</f>
        <v>18454.100390915602</v>
      </c>
      <c r="Q54" s="67">
        <f>RES_hhdet_in_new!Q$51</f>
        <v>22601.87524780519</v>
      </c>
    </row>
    <row r="55" spans="1:17" ht="12" customHeight="1" x14ac:dyDescent="0.25">
      <c r="A55" s="148" t="s">
        <v>142</v>
      </c>
      <c r="B55" s="67"/>
      <c r="C55" s="67">
        <f>RES_hhdet_in_new!C$54</f>
        <v>27655.484899746545</v>
      </c>
      <c r="D55" s="67">
        <f>RES_hhdet_in_new!D$54</f>
        <v>28608.209606564178</v>
      </c>
      <c r="E55" s="67">
        <f>RES_hhdet_in_new!E$54</f>
        <v>5179.2888491805788</v>
      </c>
      <c r="F55" s="67">
        <f>RES_hhdet_in_new!F$54</f>
        <v>17588.857578215153</v>
      </c>
      <c r="G55" s="67">
        <f>RES_hhdet_in_new!G$54</f>
        <v>0</v>
      </c>
      <c r="H55" s="67">
        <f>RES_hhdet_in_new!H$54</f>
        <v>12646.558983076429</v>
      </c>
      <c r="I55" s="67">
        <f>RES_hhdet_in_new!I$54</f>
        <v>10865.132559996666</v>
      </c>
      <c r="J55" s="67">
        <f>RES_hhdet_in_new!J$54</f>
        <v>0</v>
      </c>
      <c r="K55" s="67">
        <f>RES_hhdet_in_new!K$54</f>
        <v>39533.85875916612</v>
      </c>
      <c r="L55" s="67">
        <f>RES_hhdet_in_new!L$54</f>
        <v>16373.498342370531</v>
      </c>
      <c r="M55" s="67">
        <f>RES_hhdet_in_new!M$54</f>
        <v>6913.2033251723869</v>
      </c>
      <c r="N55" s="67">
        <f>RES_hhdet_in_new!N$54</f>
        <v>16302.300145591475</v>
      </c>
      <c r="O55" s="67">
        <f>RES_hhdet_in_new!O$54</f>
        <v>7007.6140215027908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1971.8145351876922</v>
      </c>
      <c r="D56" s="67">
        <f>RES_hhdet_in_new!D$55</f>
        <v>1058.9669540993445</v>
      </c>
      <c r="E56" s="67">
        <f>RES_hhdet_in_new!E$55</f>
        <v>1892.3687989487516</v>
      </c>
      <c r="F56" s="67">
        <f>RES_hhdet_in_new!F$55</f>
        <v>492.8650922676369</v>
      </c>
      <c r="G56" s="67">
        <f>RES_hhdet_in_new!G$55</f>
        <v>0</v>
      </c>
      <c r="H56" s="67">
        <f>RES_hhdet_in_new!H$55</f>
        <v>904.08353811406369</v>
      </c>
      <c r="I56" s="67">
        <f>RES_hhdet_in_new!I$55</f>
        <v>2177.7283570646437</v>
      </c>
      <c r="J56" s="67">
        <f>RES_hhdet_in_new!J$55</f>
        <v>0</v>
      </c>
      <c r="K56" s="67">
        <f>RES_hhdet_in_new!K$55</f>
        <v>8702.6833061800935</v>
      </c>
      <c r="L56" s="67">
        <f>RES_hhdet_in_new!L$55</f>
        <v>2918.4129121842047</v>
      </c>
      <c r="M56" s="67">
        <f>RES_hhdet_in_new!M$55</f>
        <v>1018.1330901242476</v>
      </c>
      <c r="N56" s="67">
        <f>RES_hhdet_in_new!N$55</f>
        <v>1848.6690119860409</v>
      </c>
      <c r="O56" s="67">
        <f>RES_hhdet_in_new!O$55</f>
        <v>3257.1677263212141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55112.199546089549</v>
      </c>
      <c r="D59" s="83">
        <f>RES_hhdet_in_new!D$60</f>
        <v>55981.166244789943</v>
      </c>
      <c r="E59" s="83">
        <f>RES_hhdet_in_new!E$60</f>
        <v>53889.490516193291</v>
      </c>
      <c r="F59" s="83">
        <f>RES_hhdet_in_new!F$60</f>
        <v>44421.086279692805</v>
      </c>
      <c r="G59" s="83">
        <f>RES_hhdet_in_new!G$60</f>
        <v>60932.058630325577</v>
      </c>
      <c r="H59" s="83">
        <f>RES_hhdet_in_new!H$60</f>
        <v>48134.934747370884</v>
      </c>
      <c r="I59" s="83">
        <f>RES_hhdet_in_new!I$60</f>
        <v>42580.005507535745</v>
      </c>
      <c r="J59" s="83">
        <f>RES_hhdet_in_new!J$60</f>
        <v>55572.603597826826</v>
      </c>
      <c r="K59" s="83">
        <f>RES_hhdet_in_new!K$60</f>
        <v>48236.542065346213</v>
      </c>
      <c r="L59" s="83">
        <f>RES_hhdet_in_new!L$60</f>
        <v>51788.160149250005</v>
      </c>
      <c r="M59" s="83">
        <f>RES_hhdet_in_new!M$60</f>
        <v>62834.782917747827</v>
      </c>
      <c r="N59" s="83">
        <f>RES_hhdet_in_new!N$60</f>
        <v>54481.974944063171</v>
      </c>
      <c r="O59" s="83">
        <f>RES_hhdet_in_new!O$60</f>
        <v>50407.474944921465</v>
      </c>
      <c r="P59" s="83">
        <f>RES_hhdet_in_new!P$60</f>
        <v>54582.28858870711</v>
      </c>
      <c r="Q59" s="83">
        <f>RES_hhdet_in_new!Q$60</f>
        <v>61890.536294377293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76059.487953910459</v>
      </c>
      <c r="D63" s="67">
        <f t="shared" si="4"/>
        <v>71192.521255210042</v>
      </c>
      <c r="E63" s="67">
        <f t="shared" si="4"/>
        <v>85265.196983806702</v>
      </c>
      <c r="F63" s="67">
        <f t="shared" si="4"/>
        <v>62705.60122030721</v>
      </c>
      <c r="G63" s="67">
        <f t="shared" si="4"/>
        <v>58812.628869674423</v>
      </c>
      <c r="H63" s="67">
        <f t="shared" si="4"/>
        <v>68898.752752629109</v>
      </c>
      <c r="I63" s="67">
        <f t="shared" si="4"/>
        <v>50867.68199246424</v>
      </c>
      <c r="J63" s="67">
        <f t="shared" si="4"/>
        <v>62946.083902173181</v>
      </c>
      <c r="K63" s="67">
        <f t="shared" si="4"/>
        <v>48660.145434653801</v>
      </c>
      <c r="L63" s="67">
        <f t="shared" si="4"/>
        <v>59833.527350750002</v>
      </c>
      <c r="M63" s="67">
        <f t="shared" si="4"/>
        <v>53683.904582252195</v>
      </c>
      <c r="N63" s="67">
        <f t="shared" si="4"/>
        <v>64875.712555936829</v>
      </c>
      <c r="O63" s="67">
        <f t="shared" si="4"/>
        <v>60934.212555078535</v>
      </c>
      <c r="P63" s="67">
        <f t="shared" si="4"/>
        <v>67682.398911292883</v>
      </c>
      <c r="Q63" s="67">
        <f t="shared" si="4"/>
        <v>92179.151205622707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2153</v>
      </c>
      <c r="D65" s="67">
        <f t="shared" si="5"/>
        <v>1820</v>
      </c>
      <c r="E65" s="67">
        <f t="shared" si="5"/>
        <v>1732</v>
      </c>
      <c r="F65" s="67">
        <f t="shared" si="5"/>
        <v>1422</v>
      </c>
      <c r="G65" s="67">
        <f t="shared" si="5"/>
        <v>1503.75</v>
      </c>
      <c r="H65" s="67">
        <f t="shared" si="5"/>
        <v>1736</v>
      </c>
      <c r="I65" s="67">
        <f t="shared" si="5"/>
        <v>1538</v>
      </c>
      <c r="J65" s="67">
        <f t="shared" si="5"/>
        <v>4555</v>
      </c>
      <c r="K65" s="67">
        <f t="shared" si="5"/>
        <v>4843.0000000000018</v>
      </c>
      <c r="L65" s="67">
        <f t="shared" si="5"/>
        <v>5426.0000000000018</v>
      </c>
      <c r="M65" s="67">
        <f t="shared" si="5"/>
        <v>4078.0000000000018</v>
      </c>
      <c r="N65" s="67">
        <f t="shared" si="5"/>
        <v>4481.0000000000018</v>
      </c>
      <c r="O65" s="67">
        <f t="shared" si="5"/>
        <v>2851.0000000000014</v>
      </c>
      <c r="P65" s="67">
        <f t="shared" si="5"/>
        <v>823.00000000000057</v>
      </c>
      <c r="Q65" s="67">
        <f t="shared" si="5"/>
        <v>2730.0000000000018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51114.263369282169</v>
      </c>
      <c r="D67" s="67">
        <f t="shared" si="6"/>
        <v>47987.123128540457</v>
      </c>
      <c r="E67" s="67">
        <f t="shared" si="6"/>
        <v>77918.114920297783</v>
      </c>
      <c r="F67" s="67">
        <f t="shared" si="6"/>
        <v>44625.656963725545</v>
      </c>
      <c r="G67" s="67">
        <f t="shared" si="6"/>
        <v>68002.944109436416</v>
      </c>
      <c r="H67" s="67">
        <f t="shared" si="6"/>
        <v>55074.169590099307</v>
      </c>
      <c r="I67" s="67">
        <f t="shared" si="6"/>
        <v>40614.328445933177</v>
      </c>
      <c r="J67" s="67">
        <f t="shared" si="6"/>
        <v>217604.6199735539</v>
      </c>
      <c r="K67" s="67">
        <f t="shared" si="6"/>
        <v>45816.991083313362</v>
      </c>
      <c r="L67" s="67">
        <f t="shared" si="6"/>
        <v>53243.931339241666</v>
      </c>
      <c r="M67" s="67">
        <f t="shared" si="6"/>
        <v>74312.821439992404</v>
      </c>
      <c r="N67" s="67">
        <f t="shared" si="6"/>
        <v>87569.625732408749</v>
      </c>
      <c r="O67" s="67">
        <f t="shared" si="6"/>
        <v>82269.709041482187</v>
      </c>
      <c r="P67" s="67">
        <f t="shared" si="6"/>
        <v>121879.14088576536</v>
      </c>
      <c r="Q67" s="67">
        <f t="shared" si="6"/>
        <v>152692.02645342791</v>
      </c>
    </row>
    <row r="68" spans="1:17" ht="12" customHeight="1" x14ac:dyDescent="0.25">
      <c r="A68" s="148" t="s">
        <v>164</v>
      </c>
      <c r="B68" s="67"/>
      <c r="C68" s="67">
        <f t="shared" si="6"/>
        <v>108.28442291819056</v>
      </c>
      <c r="D68" s="67">
        <f t="shared" si="6"/>
        <v>98.152665781814221</v>
      </c>
      <c r="E68" s="67">
        <f t="shared" si="6"/>
        <v>99.671861260593687</v>
      </c>
      <c r="F68" s="67">
        <f t="shared" si="6"/>
        <v>65.353969066689842</v>
      </c>
      <c r="G68" s="67">
        <f t="shared" si="6"/>
        <v>38.066104323962463</v>
      </c>
      <c r="H68" s="67">
        <f t="shared" si="6"/>
        <v>25.809364987233494</v>
      </c>
      <c r="I68" s="67">
        <f t="shared" si="6"/>
        <v>3.1746755005360683</v>
      </c>
      <c r="J68" s="67">
        <f t="shared" si="6"/>
        <v>0</v>
      </c>
      <c r="K68" s="67">
        <f t="shared" si="6"/>
        <v>26945.999999999975</v>
      </c>
      <c r="L68" s="67">
        <f t="shared" si="6"/>
        <v>1721.1921032764603</v>
      </c>
      <c r="M68" s="67">
        <f t="shared" si="6"/>
        <v>772.77825583471713</v>
      </c>
      <c r="N68" s="67">
        <f t="shared" si="6"/>
        <v>708.05598110571191</v>
      </c>
      <c r="O68" s="67">
        <f t="shared" si="6"/>
        <v>465.28526142023111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42260.765100253644</v>
      </c>
      <c r="D69" s="67">
        <f t="shared" si="6"/>
        <v>39986.040393435673</v>
      </c>
      <c r="E69" s="67">
        <f t="shared" si="6"/>
        <v>25538.612077216862</v>
      </c>
      <c r="F69" s="67">
        <f t="shared" si="6"/>
        <v>22772.392421785007</v>
      </c>
      <c r="G69" s="67">
        <f t="shared" si="6"/>
        <v>14759.171128985758</v>
      </c>
      <c r="H69" s="67">
        <f t="shared" si="6"/>
        <v>15527.57483362826</v>
      </c>
      <c r="I69" s="67">
        <f t="shared" si="6"/>
        <v>16447.117440003163</v>
      </c>
      <c r="J69" s="67">
        <f t="shared" si="6"/>
        <v>596.49598520955658</v>
      </c>
      <c r="K69" s="67">
        <f t="shared" si="6"/>
        <v>78599.327686113145</v>
      </c>
      <c r="L69" s="67">
        <f t="shared" si="6"/>
        <v>79978.391075344276</v>
      </c>
      <c r="M69" s="67">
        <f t="shared" si="6"/>
        <v>9703.3389029467689</v>
      </c>
      <c r="N69" s="67">
        <f t="shared" si="6"/>
        <v>13159.838810533249</v>
      </c>
      <c r="O69" s="67">
        <f t="shared" si="6"/>
        <v>0</v>
      </c>
      <c r="P69" s="67">
        <f t="shared" si="6"/>
        <v>0</v>
      </c>
      <c r="Q69" s="67">
        <f t="shared" si="6"/>
        <v>5449.9999999999991</v>
      </c>
    </row>
    <row r="70" spans="1:17" ht="12" customHeight="1" x14ac:dyDescent="0.25">
      <c r="A70" s="148" t="s">
        <v>141</v>
      </c>
      <c r="B70" s="67"/>
      <c r="C70" s="67">
        <f t="shared" si="6"/>
        <v>49.477437753529784</v>
      </c>
      <c r="D70" s="67">
        <f t="shared" si="6"/>
        <v>40.522114245289231</v>
      </c>
      <c r="E70" s="67">
        <f t="shared" si="6"/>
        <v>78.631201051249036</v>
      </c>
      <c r="F70" s="67">
        <f t="shared" si="6"/>
        <v>28.308909605300983</v>
      </c>
      <c r="G70" s="67">
        <f t="shared" si="6"/>
        <v>110.89327785946534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21632.499999999993</v>
      </c>
      <c r="D72" s="67">
        <f t="shared" si="7"/>
        <v>148116.50000000009</v>
      </c>
      <c r="E72" s="67">
        <f t="shared" si="7"/>
        <v>7347.0391398751726</v>
      </c>
      <c r="F72" s="67">
        <f t="shared" si="7"/>
        <v>47707.499999999978</v>
      </c>
      <c r="G72" s="67">
        <f t="shared" si="7"/>
        <v>5310.7100491764941</v>
      </c>
      <c r="H72" s="67">
        <f t="shared" si="7"/>
        <v>5187.3456274050386</v>
      </c>
      <c r="I72" s="67">
        <f t="shared" si="7"/>
        <v>73192.499999999985</v>
      </c>
      <c r="J72" s="67">
        <f t="shared" si="7"/>
        <v>254580.49999999994</v>
      </c>
      <c r="K72" s="67">
        <f t="shared" si="7"/>
        <v>8549.0940375914943</v>
      </c>
      <c r="L72" s="67">
        <f t="shared" si="7"/>
        <v>1910.7655802919389</v>
      </c>
      <c r="M72" s="67">
        <f t="shared" si="7"/>
        <v>257310.53913987509</v>
      </c>
      <c r="N72" s="67">
        <f t="shared" si="7"/>
        <v>21545.839838452637</v>
      </c>
      <c r="O72" s="67">
        <f t="shared" si="7"/>
        <v>5547.2176499354155</v>
      </c>
      <c r="P72" s="67">
        <f t="shared" si="7"/>
        <v>91963.845627405026</v>
      </c>
      <c r="Q72" s="67">
        <f t="shared" si="7"/>
        <v>18083.68628343469</v>
      </c>
    </row>
    <row r="73" spans="1:17" ht="12" customHeight="1" x14ac:dyDescent="0.25">
      <c r="A73" s="159" t="s">
        <v>140</v>
      </c>
      <c r="B73" s="83"/>
      <c r="C73" s="83">
        <f t="shared" si="7"/>
        <v>115492.05045391046</v>
      </c>
      <c r="D73" s="83">
        <f t="shared" si="7"/>
        <v>58018.753683454983</v>
      </c>
      <c r="E73" s="83">
        <f t="shared" si="7"/>
        <v>299167.75948380673</v>
      </c>
      <c r="F73" s="83">
        <f t="shared" si="7"/>
        <v>76063.163720307231</v>
      </c>
      <c r="G73" s="83">
        <f t="shared" si="7"/>
        <v>132191.19136967452</v>
      </c>
      <c r="H73" s="83">
        <f t="shared" si="7"/>
        <v>134733.31525262905</v>
      </c>
      <c r="I73" s="83">
        <f t="shared" si="7"/>
        <v>44421.379886183357</v>
      </c>
      <c r="J73" s="83">
        <f t="shared" si="7"/>
        <v>40280.882420437476</v>
      </c>
      <c r="K73" s="83">
        <f t="shared" si="7"/>
        <v>406214.32449851517</v>
      </c>
      <c r="L73" s="83">
        <f t="shared" si="7"/>
        <v>344534.00977899495</v>
      </c>
      <c r="M73" s="83">
        <f t="shared" si="7"/>
        <v>35281.404339361965</v>
      </c>
      <c r="N73" s="83">
        <f t="shared" si="7"/>
        <v>237156.35544439679</v>
      </c>
      <c r="O73" s="83">
        <f t="shared" si="7"/>
        <v>244453.75250590206</v>
      </c>
      <c r="P73" s="83">
        <f t="shared" si="7"/>
        <v>153817.30328388786</v>
      </c>
      <c r="Q73" s="83">
        <f t="shared" si="7"/>
        <v>258665.09909934178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122130.68749999987</v>
      </c>
      <c r="C79" s="80">
        <f>RES_hhdet_numvin!C45</f>
        <v>131171.68749999985</v>
      </c>
      <c r="D79" s="80">
        <f>RES_hhdet_numvin!D45</f>
        <v>127173.68749999987</v>
      </c>
      <c r="E79" s="80">
        <f>RES_hhdet_numvin!E45</f>
        <v>139154.68749999983</v>
      </c>
      <c r="F79" s="80">
        <f>RES_hhdet_numvin!F45</f>
        <v>107126.68749999987</v>
      </c>
      <c r="G79" s="80">
        <f>RES_hhdet_numvin!G45</f>
        <v>119744.68749999987</v>
      </c>
      <c r="H79" s="80">
        <f>RES_hhdet_numvin!H45</f>
        <v>117033.68749999985</v>
      </c>
      <c r="I79" s="80">
        <f>RES_hhdet_numvin!I45</f>
        <v>93447.687499999898</v>
      </c>
      <c r="J79" s="80">
        <f>RES_hhdet_numvin!J45</f>
        <v>118518.68749999985</v>
      </c>
      <c r="K79" s="80">
        <f>RES_hhdet_numvin!K45</f>
        <v>96896.687499999884</v>
      </c>
      <c r="L79" s="80">
        <f>RES_hhdet_numvin!L45</f>
        <v>111621.68749999988</v>
      </c>
      <c r="M79" s="80">
        <f>RES_hhdet_numvin!M45</f>
        <v>116518.68749999987</v>
      </c>
      <c r="N79" s="80">
        <f>RES_hhdet_numvin!N45</f>
        <v>119357.68749999988</v>
      </c>
      <c r="O79" s="80">
        <f>RES_hhdet_numvin!O45</f>
        <v>111341.68749999987</v>
      </c>
      <c r="P79" s="80">
        <f>RES_hhdet_numvin!P45</f>
        <v>122264.68749999984</v>
      </c>
      <c r="Q79" s="80">
        <f>RES_hhdet_numvin!Q45</f>
        <v>154069.68749999983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7762.9999999999909</v>
      </c>
      <c r="K81" s="80">
        <f>RES_hhdet_numvin!K48</f>
        <v>9642.9999999999891</v>
      </c>
      <c r="L81" s="80">
        <f>RES_hhdet_numvin!L48</f>
        <v>10121.999999999989</v>
      </c>
      <c r="M81" s="80">
        <f>RES_hhdet_numvin!M48</f>
        <v>8851.9999999999891</v>
      </c>
      <c r="N81" s="80">
        <f>RES_hhdet_numvin!N48</f>
        <v>8244.9999999999909</v>
      </c>
      <c r="O81" s="80">
        <f>RES_hhdet_numvin!O48</f>
        <v>5209.9999999999945</v>
      </c>
      <c r="P81" s="80">
        <f>RES_hhdet_numvin!P48</f>
        <v>1486.9999999999984</v>
      </c>
      <c r="Q81" s="80">
        <f>RES_hhdet_numvin!Q48</f>
        <v>4562.9999999999945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122130.68749999987</v>
      </c>
      <c r="C83" s="80">
        <f>RES_hhdet_numvin!C50</f>
        <v>119739.01478585933</v>
      </c>
      <c r="D83" s="80">
        <f>RES_hhdet_numvin!D50</f>
        <v>95977.056748331364</v>
      </c>
      <c r="E83" s="80">
        <f>RES_hhdet_numvin!E50</f>
        <v>124236.05101756088</v>
      </c>
      <c r="F83" s="80">
        <f>RES_hhdet_numvin!F50</f>
        <v>92116.421037885651</v>
      </c>
      <c r="G83" s="80">
        <f>RES_hhdet_numvin!G50</f>
        <v>118625.36281509476</v>
      </c>
      <c r="H83" s="80">
        <f>RES_hhdet_numvin!H50</f>
        <v>112786.53003540551</v>
      </c>
      <c r="I83" s="80">
        <f>RES_hhdet_numvin!I50</f>
        <v>85340.33931932773</v>
      </c>
      <c r="J83" s="80">
        <f>RES_hhdet_numvin!J50</f>
        <v>106293.2179434096</v>
      </c>
      <c r="K83" s="80">
        <f>RES_hhdet_numvin!K50</f>
        <v>50125.057130109111</v>
      </c>
      <c r="L83" s="80">
        <f>RES_hhdet_numvin!L50</f>
        <v>77020.619667940759</v>
      </c>
      <c r="M83" s="80">
        <f>RES_hhdet_numvin!M50</f>
        <v>89558.779124384877</v>
      </c>
      <c r="N83" s="80">
        <f>RES_hhdet_numvin!N50</f>
        <v>92371.76433494543</v>
      </c>
      <c r="O83" s="80">
        <f>RES_hhdet_numvin!O50</f>
        <v>79203.699178464391</v>
      </c>
      <c r="P83" s="80">
        <f>RES_hhdet_numvin!P50</f>
        <v>103810.58710908424</v>
      </c>
      <c r="Q83" s="80">
        <f>RES_hhdet_numvin!Q50</f>
        <v>131467.81225219465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11432.672714140515</v>
      </c>
      <c r="D84" s="80">
        <f>RES_hhdet_numvin!D51</f>
        <v>1874.7955111072306</v>
      </c>
      <c r="E84" s="80">
        <f>RES_hhdet_numvin!E51</f>
        <v>6259.7320474126955</v>
      </c>
      <c r="F84" s="80">
        <f>RES_hhdet_numvin!F51</f>
        <v>1684.3894014304592</v>
      </c>
      <c r="G84" s="80">
        <f>RES_hhdet_numvin!G51</f>
        <v>1119.3246849051079</v>
      </c>
      <c r="H84" s="80">
        <f>RES_hhdet_numvin!H51</f>
        <v>3915.2608881802366</v>
      </c>
      <c r="I84" s="80">
        <f>RES_hhdet_numvin!I51</f>
        <v>7907.7191666255021</v>
      </c>
      <c r="J84" s="80">
        <f>RES_hhdet_numvin!J51</f>
        <v>11628.973571380737</v>
      </c>
      <c r="K84" s="80">
        <f>RES_hhdet_numvin!K51</f>
        <v>1442.7156948742888</v>
      </c>
      <c r="L84" s="80">
        <f>RES_hhdet_numvin!L51</f>
        <v>10440.752669272544</v>
      </c>
      <c r="M84" s="80">
        <f>RES_hhdet_numvin!M51</f>
        <v>16675.527430761336</v>
      </c>
      <c r="N84" s="80">
        <f>RES_hhdet_numvin!N51</f>
        <v>8834.9540074769448</v>
      </c>
      <c r="O84" s="80">
        <f>RES_hhdet_numvin!O51</f>
        <v>21873.206573711483</v>
      </c>
      <c r="P84" s="80">
        <f>RES_hhdet_numvin!P51</f>
        <v>18454.100390915595</v>
      </c>
      <c r="Q84" s="80">
        <f>RES_hhdet_numvin!Q51</f>
        <v>22601.87524780519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29321.835240561264</v>
      </c>
      <c r="E85" s="80">
        <f>RES_hhdet_numvin!E54</f>
        <v>8658.9044350262484</v>
      </c>
      <c r="F85" s="80">
        <f>RES_hhdet_numvin!F54</f>
        <v>13325.877060683764</v>
      </c>
      <c r="G85" s="80">
        <f>RES_hhdet_numvin!G54</f>
        <v>0</v>
      </c>
      <c r="H85" s="80">
        <f>RES_hhdet_numvin!H54</f>
        <v>331.89657641411361</v>
      </c>
      <c r="I85" s="80">
        <f>RES_hhdet_numvin!I54</f>
        <v>199.6290140466806</v>
      </c>
      <c r="J85" s="80">
        <f>RES_hhdet_numvin!J54</f>
        <v>596.49598520952679</v>
      </c>
      <c r="K85" s="80">
        <f>RES_hhdet_numvin!K54</f>
        <v>40934.297415632209</v>
      </c>
      <c r="L85" s="80">
        <f>RES_hhdet_numvin!L54</f>
        <v>21241.902250602376</v>
      </c>
      <c r="M85" s="80">
        <f>RES_hhdet_numvin!M54</f>
        <v>9266.2478547294158</v>
      </c>
      <c r="N85" s="80">
        <f>RES_hhdet_numvin!N54</f>
        <v>16302.300145591462</v>
      </c>
      <c r="O85" s="80">
        <f>RES_hhdet_numvin!O54</f>
        <v>7007.6140215027863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4394.6172593842848</v>
      </c>
      <c r="L86" s="80">
        <f>RES_hhdet_numvin!L55</f>
        <v>2918.4129121842029</v>
      </c>
      <c r="M86" s="80">
        <f>RES_hhdet_numvin!M55</f>
        <v>1018.133090124247</v>
      </c>
      <c r="N86" s="80">
        <f>RES_hhdet_numvin!N55</f>
        <v>1848.6690119860395</v>
      </c>
      <c r="O86" s="80">
        <f>RES_hhdet_numvin!O55</f>
        <v>3257.1677263212123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4863.318449477485</v>
      </c>
      <c r="C88" s="80">
        <f>RES_hhdet_numvin!C59</f>
        <v>0</v>
      </c>
      <c r="D88" s="80">
        <f>RES_hhdet_numvin!D59</f>
        <v>0</v>
      </c>
      <c r="E88" s="80">
        <f>RES_hhdet_numvin!E59</f>
        <v>139154.68749999983</v>
      </c>
      <c r="F88" s="80">
        <f>RES_hhdet_numvin!F59</f>
        <v>0</v>
      </c>
      <c r="G88" s="80">
        <f>RES_hhdet_numvin!G59</f>
        <v>3.6865593162111438E-11</v>
      </c>
      <c r="H88" s="80">
        <f>RES_hhdet_numvin!H59</f>
        <v>48502.199890700736</v>
      </c>
      <c r="I88" s="80">
        <f>RES_hhdet_numvin!I59</f>
        <v>0</v>
      </c>
      <c r="J88" s="80">
        <f>RES_hhdet_numvin!J59</f>
        <v>22665.201481735672</v>
      </c>
      <c r="K88" s="80">
        <f>RES_hhdet_numvin!K59</f>
        <v>8549.0940375914852</v>
      </c>
      <c r="L88" s="80">
        <f>RES_hhdet_numvin!L59</f>
        <v>1910.7655802919369</v>
      </c>
      <c r="M88" s="80">
        <f>RES_hhdet_numvin!M59</f>
        <v>18402.500242890183</v>
      </c>
      <c r="N88" s="80">
        <f>RES_hhdet_numvin!N59</f>
        <v>21545.839838452615</v>
      </c>
      <c r="O88" s="80">
        <f>RES_hhdet_numvin!O59</f>
        <v>5547.2176499353509</v>
      </c>
      <c r="P88" s="80">
        <f>RES_hhdet_numvin!P59</f>
        <v>18154.489045489685</v>
      </c>
      <c r="Q88" s="80">
        <f>RES_hhdet_numvin!Q59</f>
        <v>18083.686283434661</v>
      </c>
    </row>
    <row r="89" spans="1:17" ht="12" customHeight="1" x14ac:dyDescent="0.25">
      <c r="A89" s="29" t="s">
        <v>140</v>
      </c>
      <c r="B89" s="78">
        <f>RES_hhdet_numvin!B60</f>
        <v>117267.36905052238</v>
      </c>
      <c r="C89" s="78">
        <f>RES_hhdet_numvin!C60</f>
        <v>131171.68749999985</v>
      </c>
      <c r="D89" s="78">
        <f>RES_hhdet_numvin!D60</f>
        <v>127173.68749999987</v>
      </c>
      <c r="E89" s="78">
        <f>RES_hhdet_numvin!E60</f>
        <v>0</v>
      </c>
      <c r="F89" s="78">
        <f>RES_hhdet_numvin!F60</f>
        <v>107126.68749999988</v>
      </c>
      <c r="G89" s="78">
        <f>RES_hhdet_numvin!G60</f>
        <v>119744.68749999984</v>
      </c>
      <c r="H89" s="78">
        <f>RES_hhdet_numvin!H60</f>
        <v>68531.487609299147</v>
      </c>
      <c r="I89" s="78">
        <f>RES_hhdet_numvin!I60</f>
        <v>93447.687499999898</v>
      </c>
      <c r="J89" s="78">
        <f>RES_hhdet_numvin!J60</f>
        <v>95853.486018264201</v>
      </c>
      <c r="K89" s="78">
        <f>RES_hhdet_numvin!K60</f>
        <v>88347.593462408404</v>
      </c>
      <c r="L89" s="78">
        <f>RES_hhdet_numvin!L60</f>
        <v>109710.92191970794</v>
      </c>
      <c r="M89" s="78">
        <f>RES_hhdet_numvin!M60</f>
        <v>98116.187257109676</v>
      </c>
      <c r="N89" s="78">
        <f>RES_hhdet_numvin!N60</f>
        <v>97811.847661547246</v>
      </c>
      <c r="O89" s="78">
        <f>RES_hhdet_numvin!O60</f>
        <v>105794.46985006455</v>
      </c>
      <c r="P89" s="78">
        <f>RES_hhdet_numvin!P60</f>
        <v>104110.19845451019</v>
      </c>
      <c r="Q89" s="78">
        <f>RES_hhdet_numvin!Q60</f>
        <v>135986.00121656514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4058.7114343138082</v>
      </c>
      <c r="C93" s="168">
        <f t="shared" ref="C93:Q93" si="8">SUM(C94,C97,C99,C108)</f>
        <v>4050.0948508511374</v>
      </c>
      <c r="D93" s="168">
        <f t="shared" si="8"/>
        <v>3642.8019650622005</v>
      </c>
      <c r="E93" s="168">
        <f t="shared" si="8"/>
        <v>4047.3039813832015</v>
      </c>
      <c r="F93" s="168">
        <f t="shared" si="8"/>
        <v>4039.6249998823064</v>
      </c>
      <c r="G93" s="168">
        <f t="shared" si="8"/>
        <v>4022.595668207503</v>
      </c>
      <c r="H93" s="168">
        <f t="shared" si="8"/>
        <v>3489.0619278707572</v>
      </c>
      <c r="I93" s="168">
        <f t="shared" si="8"/>
        <v>2928.5845566243838</v>
      </c>
      <c r="J93" s="168">
        <f t="shared" si="8"/>
        <v>3550.0393838832774</v>
      </c>
      <c r="K93" s="168">
        <f t="shared" si="8"/>
        <v>2968.5608754336504</v>
      </c>
      <c r="L93" s="168">
        <f t="shared" si="8"/>
        <v>3231.336839563623</v>
      </c>
      <c r="M93" s="168">
        <f t="shared" si="8"/>
        <v>2761.0683575461126</v>
      </c>
      <c r="N93" s="168">
        <f t="shared" si="8"/>
        <v>2780.2432877631709</v>
      </c>
      <c r="O93" s="168">
        <f t="shared" si="8"/>
        <v>3007.8065767092985</v>
      </c>
      <c r="P93" s="168">
        <f t="shared" si="8"/>
        <v>2502.106530499826</v>
      </c>
      <c r="Q93" s="168">
        <f t="shared" si="8"/>
        <v>2897.6161263092636</v>
      </c>
    </row>
    <row r="94" spans="1:17" ht="12" customHeight="1" x14ac:dyDescent="0.25">
      <c r="A94" s="158" t="s">
        <v>65</v>
      </c>
      <c r="B94" s="157">
        <f>SUM(B95:B96)</f>
        <v>3361.6951569612002</v>
      </c>
      <c r="C94" s="157">
        <f t="shared" ref="C94:Q94" si="9">SUM(C95:C96)</f>
        <v>3345.9733359937413</v>
      </c>
      <c r="D94" s="157">
        <f t="shared" si="9"/>
        <v>2916.3315758583949</v>
      </c>
      <c r="E94" s="157">
        <f t="shared" si="9"/>
        <v>3309.8677316300291</v>
      </c>
      <c r="F94" s="157">
        <f t="shared" si="9"/>
        <v>3299.8460736501015</v>
      </c>
      <c r="G94" s="157">
        <f t="shared" si="9"/>
        <v>3282.2116941981344</v>
      </c>
      <c r="H94" s="157">
        <f t="shared" si="9"/>
        <v>2771.334905219011</v>
      </c>
      <c r="I94" s="157">
        <f t="shared" si="9"/>
        <v>2246.2707199575016</v>
      </c>
      <c r="J94" s="157">
        <f t="shared" si="9"/>
        <v>2854.9533369432402</v>
      </c>
      <c r="K94" s="157">
        <f t="shared" si="9"/>
        <v>2312.0402880629804</v>
      </c>
      <c r="L94" s="157">
        <f t="shared" si="9"/>
        <v>2594.3125930204778</v>
      </c>
      <c r="M94" s="157">
        <f t="shared" si="9"/>
        <v>2099.0682263674607</v>
      </c>
      <c r="N94" s="157">
        <f t="shared" si="9"/>
        <v>2117.6272004585803</v>
      </c>
      <c r="O94" s="157">
        <f t="shared" si="9"/>
        <v>2343.770724581882</v>
      </c>
      <c r="P94" s="157">
        <f t="shared" si="9"/>
        <v>1828.1210018459169</v>
      </c>
      <c r="Q94" s="157">
        <f t="shared" si="9"/>
        <v>2205.8515200775178</v>
      </c>
    </row>
    <row r="95" spans="1:17" ht="12" customHeight="1" x14ac:dyDescent="0.25">
      <c r="A95" s="23" t="s">
        <v>166</v>
      </c>
      <c r="B95" s="156">
        <f>RES_hhdet_fec!B$45</f>
        <v>3300.1810496934709</v>
      </c>
      <c r="C95" s="156">
        <f>RES_hhdet_fec!C$45</f>
        <v>3281.7599529594186</v>
      </c>
      <c r="D95" s="156">
        <f>RES_hhdet_fec!D$45</f>
        <v>2820.1700148406335</v>
      </c>
      <c r="E95" s="156">
        <f>RES_hhdet_fec!E$45</f>
        <v>3213.1675805171835</v>
      </c>
      <c r="F95" s="156">
        <f>RES_hhdet_fec!F$45</f>
        <v>3194.8392975082616</v>
      </c>
      <c r="G95" s="156">
        <f>RES_hhdet_fec!G$45</f>
        <v>3177.1643711181737</v>
      </c>
      <c r="H95" s="156">
        <f>RES_hhdet_fec!H$45</f>
        <v>2705.0613259871011</v>
      </c>
      <c r="I95" s="156">
        <f>RES_hhdet_fec!I$45</f>
        <v>2189.8202900376991</v>
      </c>
      <c r="J95" s="156">
        <f>RES_hhdet_fec!J$45</f>
        <v>2824.3223655656793</v>
      </c>
      <c r="K95" s="156">
        <f>RES_hhdet_fec!K$45</f>
        <v>2283.4620267415244</v>
      </c>
      <c r="L95" s="156">
        <f>RES_hhdet_fec!L$45</f>
        <v>2575.1368261899661</v>
      </c>
      <c r="M95" s="156">
        <f>RES_hhdet_fec!M$45</f>
        <v>2082.772191477763</v>
      </c>
      <c r="N95" s="156">
        <f>RES_hhdet_fec!N$45</f>
        <v>2090.9216717801987</v>
      </c>
      <c r="O95" s="156">
        <f>RES_hhdet_fec!O$45</f>
        <v>2315.5316944816882</v>
      </c>
      <c r="P95" s="156">
        <f>RES_hhdet_fec!P$45</f>
        <v>1797.3252851651187</v>
      </c>
      <c r="Q95" s="156">
        <f>RES_hhdet_fec!Q$45</f>
        <v>2171.4314998088344</v>
      </c>
    </row>
    <row r="96" spans="1:17" ht="12" customHeight="1" x14ac:dyDescent="0.25">
      <c r="A96" s="23" t="s">
        <v>60</v>
      </c>
      <c r="B96" s="156">
        <f>RES_hhdet_fec!B$46</f>
        <v>61.514107267729067</v>
      </c>
      <c r="C96" s="156">
        <f>RES_hhdet_fec!C$46</f>
        <v>64.213383034322973</v>
      </c>
      <c r="D96" s="156">
        <f>RES_hhdet_fec!D$46</f>
        <v>96.1615610177615</v>
      </c>
      <c r="E96" s="156">
        <f>RES_hhdet_fec!E$46</f>
        <v>96.700151112845589</v>
      </c>
      <c r="F96" s="156">
        <f>RES_hhdet_fec!F$46</f>
        <v>105.00677614183989</v>
      </c>
      <c r="G96" s="156">
        <f>RES_hhdet_fec!G$46</f>
        <v>105.04732307996071</v>
      </c>
      <c r="H96" s="156">
        <f>RES_hhdet_fec!H$46</f>
        <v>66.27357923190992</v>
      </c>
      <c r="I96" s="156">
        <f>RES_hhdet_fec!I$46</f>
        <v>56.450429919802332</v>
      </c>
      <c r="J96" s="156">
        <f>RES_hhdet_fec!J$46</f>
        <v>30.630971377560737</v>
      </c>
      <c r="K96" s="156">
        <f>RES_hhdet_fec!K$46</f>
        <v>28.578261321456008</v>
      </c>
      <c r="L96" s="156">
        <f>RES_hhdet_fec!L$46</f>
        <v>19.175766830511847</v>
      </c>
      <c r="M96" s="156">
        <f>RES_hhdet_fec!M$46</f>
        <v>16.296034889697783</v>
      </c>
      <c r="N96" s="156">
        <f>RES_hhdet_fec!N$46</f>
        <v>26.705528678381558</v>
      </c>
      <c r="O96" s="156">
        <f>RES_hhdet_fec!O$46</f>
        <v>28.239030100193801</v>
      </c>
      <c r="P96" s="156">
        <f>RES_hhdet_fec!P$46</f>
        <v>30.795716680798332</v>
      </c>
      <c r="Q96" s="156">
        <f>RES_hhdet_fec!Q$46</f>
        <v>34.420020268683423</v>
      </c>
    </row>
    <row r="97" spans="1:17" ht="12" customHeight="1" x14ac:dyDescent="0.25">
      <c r="A97" s="158" t="s">
        <v>112</v>
      </c>
      <c r="B97" s="157">
        <f>B98</f>
        <v>0.77890296147496518</v>
      </c>
      <c r="C97" s="157">
        <f t="shared" ref="C97:Q97" si="10">C98</f>
        <v>0.95857139257891644</v>
      </c>
      <c r="D97" s="157">
        <f t="shared" si="10"/>
        <v>1.1108744886742254</v>
      </c>
      <c r="E97" s="157">
        <f t="shared" si="10"/>
        <v>1.225715123554783</v>
      </c>
      <c r="F97" s="157">
        <f t="shared" si="10"/>
        <v>1.3139886516139658</v>
      </c>
      <c r="G97" s="157">
        <f t="shared" si="10"/>
        <v>1.4449713551791874</v>
      </c>
      <c r="H97" s="157">
        <f t="shared" si="10"/>
        <v>1.5370521949902911</v>
      </c>
      <c r="I97" s="157">
        <f t="shared" si="10"/>
        <v>1.6318864767617007</v>
      </c>
      <c r="J97" s="157">
        <f t="shared" si="10"/>
        <v>1.941253896105728</v>
      </c>
      <c r="K97" s="157">
        <f t="shared" si="10"/>
        <v>2.2101841658883266</v>
      </c>
      <c r="L97" s="157">
        <f t="shared" si="10"/>
        <v>2.4153294425092842</v>
      </c>
      <c r="M97" s="157">
        <f t="shared" si="10"/>
        <v>2.6109826359945476</v>
      </c>
      <c r="N97" s="157">
        <f t="shared" si="10"/>
        <v>2.8154493302827208</v>
      </c>
      <c r="O97" s="157">
        <f t="shared" si="10"/>
        <v>2.798331004715461</v>
      </c>
      <c r="P97" s="157">
        <f t="shared" si="10"/>
        <v>2.6627272796016275</v>
      </c>
      <c r="Q97" s="157">
        <f t="shared" si="10"/>
        <v>2.7831543387252902</v>
      </c>
    </row>
    <row r="98" spans="1:17" ht="12" customHeight="1" x14ac:dyDescent="0.25">
      <c r="A98" s="23" t="s">
        <v>60</v>
      </c>
      <c r="B98" s="156">
        <f>RES_hhdet_fec!B$48</f>
        <v>0.77890296147496518</v>
      </c>
      <c r="C98" s="156">
        <f>RES_hhdet_fec!C$48</f>
        <v>0.95857139257891644</v>
      </c>
      <c r="D98" s="156">
        <f>RES_hhdet_fec!D$48</f>
        <v>1.1108744886742254</v>
      </c>
      <c r="E98" s="156">
        <f>RES_hhdet_fec!E$48</f>
        <v>1.225715123554783</v>
      </c>
      <c r="F98" s="156">
        <f>RES_hhdet_fec!F$48</f>
        <v>1.3139886516139658</v>
      </c>
      <c r="G98" s="156">
        <f>RES_hhdet_fec!G$48</f>
        <v>1.4449713551791874</v>
      </c>
      <c r="H98" s="156">
        <f>RES_hhdet_fec!H$48</f>
        <v>1.5370521949902911</v>
      </c>
      <c r="I98" s="156">
        <f>RES_hhdet_fec!I$48</f>
        <v>1.6318864767617007</v>
      </c>
      <c r="J98" s="156">
        <f>RES_hhdet_fec!J$48</f>
        <v>1.941253896105728</v>
      </c>
      <c r="K98" s="156">
        <f>RES_hhdet_fec!K$48</f>
        <v>2.2101841658883266</v>
      </c>
      <c r="L98" s="156">
        <f>RES_hhdet_fec!L$48</f>
        <v>2.4153294425092842</v>
      </c>
      <c r="M98" s="156">
        <f>RES_hhdet_fec!M$48</f>
        <v>2.6109826359945476</v>
      </c>
      <c r="N98" s="156">
        <f>RES_hhdet_fec!N$48</f>
        <v>2.8154493302827208</v>
      </c>
      <c r="O98" s="156">
        <f>RES_hhdet_fec!O$48</f>
        <v>2.798331004715461</v>
      </c>
      <c r="P98" s="156">
        <f>RES_hhdet_fec!P$48</f>
        <v>2.6627272796016275</v>
      </c>
      <c r="Q98" s="156">
        <f>RES_hhdet_fec!Q$48</f>
        <v>2.7831543387252902</v>
      </c>
    </row>
    <row r="99" spans="1:17" ht="12" customHeight="1" x14ac:dyDescent="0.25">
      <c r="A99" s="158" t="s">
        <v>63</v>
      </c>
      <c r="B99" s="157">
        <f>SUM(B100:B101,B104:B105)</f>
        <v>535.50906028763177</v>
      </c>
      <c r="C99" s="157">
        <f t="shared" ref="C99:Q99" si="11">SUM(C100:C101,C104:C105)</f>
        <v>540.46201350356228</v>
      </c>
      <c r="D99" s="157">
        <f t="shared" si="11"/>
        <v>549.17000543866743</v>
      </c>
      <c r="E99" s="157">
        <f t="shared" si="11"/>
        <v>557.09313900310326</v>
      </c>
      <c r="F99" s="157">
        <f t="shared" si="11"/>
        <v>557.1032712593319</v>
      </c>
      <c r="G99" s="157">
        <f t="shared" si="11"/>
        <v>553.67566931784279</v>
      </c>
      <c r="H99" s="157">
        <f t="shared" si="11"/>
        <v>542.18242661370562</v>
      </c>
      <c r="I99" s="157">
        <f t="shared" si="11"/>
        <v>508.43137770109075</v>
      </c>
      <c r="J99" s="157">
        <f t="shared" si="11"/>
        <v>527.70927429550545</v>
      </c>
      <c r="K99" s="157">
        <f t="shared" si="11"/>
        <v>497.89850387584801</v>
      </c>
      <c r="L99" s="157">
        <f t="shared" si="11"/>
        <v>490.21855653029638</v>
      </c>
      <c r="M99" s="157">
        <f t="shared" si="11"/>
        <v>504.35962068917615</v>
      </c>
      <c r="N99" s="157">
        <f t="shared" si="11"/>
        <v>496.52305999931104</v>
      </c>
      <c r="O99" s="157">
        <f t="shared" si="11"/>
        <v>495.68146426312001</v>
      </c>
      <c r="P99" s="157">
        <f t="shared" si="11"/>
        <v>497.99049622496136</v>
      </c>
      <c r="Q99" s="157">
        <f t="shared" si="11"/>
        <v>499.77789570011402</v>
      </c>
    </row>
    <row r="100" spans="1:17" ht="12" customHeight="1" x14ac:dyDescent="0.25">
      <c r="A100" s="167" t="s">
        <v>165</v>
      </c>
      <c r="B100" s="132">
        <f>RES_hhdet_fec!B$50</f>
        <v>373.71274906935719</v>
      </c>
      <c r="C100" s="132">
        <f>RES_hhdet_fec!C$50</f>
        <v>368.35935036493657</v>
      </c>
      <c r="D100" s="132">
        <f>RES_hhdet_fec!D$50</f>
        <v>352.59705334671713</v>
      </c>
      <c r="E100" s="132">
        <f>RES_hhdet_fec!E$50</f>
        <v>384.30308009711433</v>
      </c>
      <c r="F100" s="132">
        <f>RES_hhdet_fec!F$50</f>
        <v>379.51514774069159</v>
      </c>
      <c r="G100" s="132">
        <f>RES_hhdet_fec!G$50</f>
        <v>392.8254478572419</v>
      </c>
      <c r="H100" s="132">
        <f>RES_hhdet_fec!H$50</f>
        <v>408.33540387609679</v>
      </c>
      <c r="I100" s="132">
        <f>RES_hhdet_fec!I$50</f>
        <v>382.14169661901838</v>
      </c>
      <c r="J100" s="132">
        <f>RES_hhdet_fec!J$50</f>
        <v>456.95590561577109</v>
      </c>
      <c r="K100" s="132">
        <f>RES_hhdet_fec!K$50</f>
        <v>407.49029917922758</v>
      </c>
      <c r="L100" s="132">
        <f>RES_hhdet_fec!L$50</f>
        <v>400.19752169698762</v>
      </c>
      <c r="M100" s="132">
        <f>RES_hhdet_fec!M$50</f>
        <v>420.53310017593373</v>
      </c>
      <c r="N100" s="132">
        <f>RES_hhdet_fec!N$50</f>
        <v>402.71987210465011</v>
      </c>
      <c r="O100" s="132">
        <f>RES_hhdet_fec!O$50</f>
        <v>397.5325366880333</v>
      </c>
      <c r="P100" s="132">
        <f>RES_hhdet_fec!P$50</f>
        <v>409.2744114068239</v>
      </c>
      <c r="Q100" s="132">
        <f>RES_hhdet_fec!Q$50</f>
        <v>420.82041150462521</v>
      </c>
    </row>
    <row r="101" spans="1:17" ht="12" customHeight="1" x14ac:dyDescent="0.25">
      <c r="A101" s="167" t="s">
        <v>164</v>
      </c>
      <c r="B101" s="132">
        <f>SUM(B102:B103)</f>
        <v>0.66687578129739367</v>
      </c>
      <c r="C101" s="132">
        <f t="shared" ref="C101:Q101" si="12">SUM(C102:C103)</f>
        <v>1.5161219939569672</v>
      </c>
      <c r="D101" s="132">
        <f t="shared" si="12"/>
        <v>1.8378157436023419</v>
      </c>
      <c r="E101" s="132">
        <f t="shared" si="12"/>
        <v>3.1024957530956727</v>
      </c>
      <c r="F101" s="132">
        <f t="shared" si="12"/>
        <v>3.3453107361881065</v>
      </c>
      <c r="G101" s="132">
        <f t="shared" si="12"/>
        <v>3.3960879347683726</v>
      </c>
      <c r="H101" s="132">
        <f t="shared" si="12"/>
        <v>4.2696525903464098</v>
      </c>
      <c r="I101" s="132">
        <f t="shared" si="12"/>
        <v>5.7357234185354429</v>
      </c>
      <c r="J101" s="132">
        <f t="shared" si="12"/>
        <v>8.445651873629398</v>
      </c>
      <c r="K101" s="132">
        <f t="shared" si="12"/>
        <v>14.218608342860769</v>
      </c>
      <c r="L101" s="132">
        <f t="shared" si="12"/>
        <v>16.009282388584452</v>
      </c>
      <c r="M101" s="132">
        <f t="shared" si="12"/>
        <v>19.700961893520848</v>
      </c>
      <c r="N101" s="132">
        <f t="shared" si="12"/>
        <v>20.62018058813382</v>
      </c>
      <c r="O101" s="132">
        <f t="shared" si="12"/>
        <v>25.183722614456951</v>
      </c>
      <c r="P101" s="132">
        <f t="shared" si="12"/>
        <v>28.7325034672143</v>
      </c>
      <c r="Q101" s="132">
        <f t="shared" si="12"/>
        <v>32.510734186965614</v>
      </c>
    </row>
    <row r="102" spans="1:17" ht="12" customHeight="1" x14ac:dyDescent="0.25">
      <c r="A102" s="166" t="s">
        <v>163</v>
      </c>
      <c r="B102" s="165">
        <f>RES_hhdet_fec!B$52</f>
        <v>0.52350243608100289</v>
      </c>
      <c r="C102" s="165">
        <f>RES_hhdet_fec!C$52</f>
        <v>1.1843166756429466</v>
      </c>
      <c r="D102" s="165">
        <f>RES_hhdet_fec!D$52</f>
        <v>1.4257418126483119</v>
      </c>
      <c r="E102" s="165">
        <f>RES_hhdet_fec!E$52</f>
        <v>2.4292493857032582</v>
      </c>
      <c r="F102" s="165">
        <f>RES_hhdet_fec!F$52</f>
        <v>2.6068147510459876</v>
      </c>
      <c r="G102" s="165">
        <f>RES_hhdet_fec!G$52</f>
        <v>2.6404043455542023</v>
      </c>
      <c r="H102" s="165">
        <f>RES_hhdet_fec!H$52</f>
        <v>3.3390001368023823</v>
      </c>
      <c r="I102" s="165">
        <f>RES_hhdet_fec!I$52</f>
        <v>4.4290433432823297</v>
      </c>
      <c r="J102" s="165">
        <f>RES_hhdet_fec!J$52</f>
        <v>6.5764688185503237</v>
      </c>
      <c r="K102" s="165">
        <f>RES_hhdet_fec!K$52</f>
        <v>10.978654079247798</v>
      </c>
      <c r="L102" s="165">
        <f>RES_hhdet_fec!L$52</f>
        <v>12.303232663746254</v>
      </c>
      <c r="M102" s="165">
        <f>RES_hhdet_fec!M$52</f>
        <v>15.306587283878285</v>
      </c>
      <c r="N102" s="165">
        <f>RES_hhdet_fec!N$52</f>
        <v>15.843580697980766</v>
      </c>
      <c r="O102" s="165">
        <f>RES_hhdet_fec!O$52</f>
        <v>19.327449671787235</v>
      </c>
      <c r="P102" s="165">
        <f>RES_hhdet_fec!P$52</f>
        <v>22.09111081644204</v>
      </c>
      <c r="Q102" s="165">
        <f>RES_hhdet_fec!Q$52</f>
        <v>24.972337576104227</v>
      </c>
    </row>
    <row r="103" spans="1:17" ht="12" customHeight="1" x14ac:dyDescent="0.25">
      <c r="A103" s="147" t="s">
        <v>59</v>
      </c>
      <c r="B103" s="164">
        <f>RES_hhdet_fec!B$53</f>
        <v>0.14337334521639078</v>
      </c>
      <c r="C103" s="164">
        <f>RES_hhdet_fec!C$53</f>
        <v>0.33180531831402055</v>
      </c>
      <c r="D103" s="164">
        <f>RES_hhdet_fec!D$53</f>
        <v>0.41207393095403011</v>
      </c>
      <c r="E103" s="164">
        <f>RES_hhdet_fec!E$53</f>
        <v>0.67324636739241439</v>
      </c>
      <c r="F103" s="164">
        <f>RES_hhdet_fec!F$53</f>
        <v>0.73849598514211889</v>
      </c>
      <c r="G103" s="164">
        <f>RES_hhdet_fec!G$53</f>
        <v>0.75568358921417045</v>
      </c>
      <c r="H103" s="164">
        <f>RES_hhdet_fec!H$53</f>
        <v>0.93065245354402748</v>
      </c>
      <c r="I103" s="164">
        <f>RES_hhdet_fec!I$53</f>
        <v>1.3066800752531127</v>
      </c>
      <c r="J103" s="164">
        <f>RES_hhdet_fec!J$53</f>
        <v>1.869183055079074</v>
      </c>
      <c r="K103" s="164">
        <f>RES_hhdet_fec!K$53</f>
        <v>3.2399542636129706</v>
      </c>
      <c r="L103" s="164">
        <f>RES_hhdet_fec!L$53</f>
        <v>3.7060497248381994</v>
      </c>
      <c r="M103" s="164">
        <f>RES_hhdet_fec!M$53</f>
        <v>4.394374609642564</v>
      </c>
      <c r="N103" s="164">
        <f>RES_hhdet_fec!N$53</f>
        <v>4.7765998901530526</v>
      </c>
      <c r="O103" s="164">
        <f>RES_hhdet_fec!O$53</f>
        <v>5.8562729426697162</v>
      </c>
      <c r="P103" s="164">
        <f>RES_hhdet_fec!P$53</f>
        <v>6.6413926507722598</v>
      </c>
      <c r="Q103" s="164">
        <f>RES_hhdet_fec!Q$53</f>
        <v>7.538396610861386</v>
      </c>
    </row>
    <row r="104" spans="1:17" ht="12" customHeight="1" x14ac:dyDescent="0.25">
      <c r="A104" s="163" t="s">
        <v>142</v>
      </c>
      <c r="B104" s="162">
        <f>RES_hhdet_fec!B$54</f>
        <v>160.83420960755157</v>
      </c>
      <c r="C104" s="162">
        <f>RES_hhdet_fec!C$54</f>
        <v>169.87500284771974</v>
      </c>
      <c r="D104" s="162">
        <f>RES_hhdet_fec!D$54</f>
        <v>193.7427830288006</v>
      </c>
      <c r="E104" s="162">
        <f>RES_hhdet_fec!E$54</f>
        <v>168.32043876532148</v>
      </c>
      <c r="F104" s="162">
        <f>RES_hhdet_fec!F$54</f>
        <v>172.73526579869568</v>
      </c>
      <c r="G104" s="162">
        <f>RES_hhdet_fec!G$54</f>
        <v>156.12766640959342</v>
      </c>
      <c r="H104" s="162">
        <f>RES_hhdet_fec!H$54</f>
        <v>128.21533282312129</v>
      </c>
      <c r="I104" s="162">
        <f>RES_hhdet_fec!I$54</f>
        <v>118.76490375253398</v>
      </c>
      <c r="J104" s="162">
        <f>RES_hhdet_fec!J$54</f>
        <v>61.149932808096487</v>
      </c>
      <c r="K104" s="162">
        <f>RES_hhdet_fec!K$54</f>
        <v>73.569497737122987</v>
      </c>
      <c r="L104" s="162">
        <f>RES_hhdet_fec!L$54</f>
        <v>71.063458828866558</v>
      </c>
      <c r="M104" s="162">
        <f>RES_hhdet_fec!M$54</f>
        <v>61.112059516107728</v>
      </c>
      <c r="N104" s="162">
        <f>RES_hhdet_fec!N$54</f>
        <v>69.604101523586337</v>
      </c>
      <c r="O104" s="162">
        <f>RES_hhdet_fec!O$54</f>
        <v>68.639782484504835</v>
      </c>
      <c r="P104" s="162">
        <f>RES_hhdet_fec!P$54</f>
        <v>56.085009049747477</v>
      </c>
      <c r="Q104" s="162">
        <f>RES_hhdet_fec!Q$54</f>
        <v>43.190722764435591</v>
      </c>
    </row>
    <row r="105" spans="1:17" ht="12" customHeight="1" x14ac:dyDescent="0.25">
      <c r="A105" s="161" t="s">
        <v>141</v>
      </c>
      <c r="B105" s="160">
        <f>SUM(B106:B107)</f>
        <v>0.2952258294255718</v>
      </c>
      <c r="C105" s="160">
        <f t="shared" ref="C105:Q105" si="13">SUM(C106:C107)</f>
        <v>0.71153829694905046</v>
      </c>
      <c r="D105" s="160">
        <f t="shared" si="13"/>
        <v>0.99235331954737693</v>
      </c>
      <c r="E105" s="160">
        <f t="shared" si="13"/>
        <v>1.3671243875716719</v>
      </c>
      <c r="F105" s="160">
        <f t="shared" si="13"/>
        <v>1.5075469837566016</v>
      </c>
      <c r="G105" s="160">
        <f t="shared" si="13"/>
        <v>1.3264671162390833</v>
      </c>
      <c r="H105" s="160">
        <f t="shared" si="13"/>
        <v>1.3620373241412245</v>
      </c>
      <c r="I105" s="160">
        <f t="shared" si="13"/>
        <v>1.7890539110029644</v>
      </c>
      <c r="J105" s="160">
        <f t="shared" si="13"/>
        <v>1.1577839980084648</v>
      </c>
      <c r="K105" s="160">
        <f t="shared" si="13"/>
        <v>2.6200986166366409</v>
      </c>
      <c r="L105" s="160">
        <f t="shared" si="13"/>
        <v>2.9482936158577941</v>
      </c>
      <c r="M105" s="160">
        <f t="shared" si="13"/>
        <v>3.0134991036138858</v>
      </c>
      <c r="N105" s="160">
        <f t="shared" si="13"/>
        <v>3.578905782940748</v>
      </c>
      <c r="O105" s="160">
        <f t="shared" si="13"/>
        <v>4.3254224761249027</v>
      </c>
      <c r="P105" s="160">
        <f t="shared" si="13"/>
        <v>3.8985723011756708</v>
      </c>
      <c r="Q105" s="160">
        <f t="shared" si="13"/>
        <v>3.2560272440876119</v>
      </c>
    </row>
    <row r="106" spans="1:17" ht="12" customHeight="1" x14ac:dyDescent="0.25">
      <c r="A106" s="148" t="s">
        <v>60</v>
      </c>
      <c r="B106" s="156">
        <f>RES_hhdet_fec!B$56</f>
        <v>0.22526532315496753</v>
      </c>
      <c r="C106" s="156">
        <f>RES_hhdet_fec!C$56</f>
        <v>0.54625295001215923</v>
      </c>
      <c r="D106" s="156">
        <f>RES_hhdet_fec!D$56</f>
        <v>0.7834072366484669</v>
      </c>
      <c r="E106" s="156">
        <f>RES_hhdet_fec!E$56</f>
        <v>1.0640001129326115</v>
      </c>
      <c r="F106" s="156">
        <f>RES_hhdet_fec!F$56</f>
        <v>1.1864640089503999</v>
      </c>
      <c r="G106" s="156">
        <f>RES_hhdet_fec!G$56</f>
        <v>1.0495010568771896</v>
      </c>
      <c r="H106" s="156">
        <f>RES_hhdet_fec!H$56</f>
        <v>1.0483497312292798</v>
      </c>
      <c r="I106" s="156">
        <f>RES_hhdet_fec!I$56</f>
        <v>1.3764474763667292</v>
      </c>
      <c r="J106" s="156">
        <f>RES_hhdet_fec!J$56</f>
        <v>0.88001988418168375</v>
      </c>
      <c r="K106" s="156">
        <f>RES_hhdet_fec!K$56</f>
        <v>1.982152072181719</v>
      </c>
      <c r="L106" s="156">
        <f>RES_hhdet_fec!L$56</f>
        <v>2.1846949453335323</v>
      </c>
      <c r="M106" s="156">
        <f>RES_hhdet_fec!M$56</f>
        <v>2.2244427894690095</v>
      </c>
      <c r="N106" s="156">
        <f>RES_hhdet_fec!N$56</f>
        <v>2.7382354731314189</v>
      </c>
      <c r="O106" s="156">
        <f>RES_hhdet_fec!O$56</f>
        <v>3.3372547483773078</v>
      </c>
      <c r="P106" s="156">
        <f>RES_hhdet_fec!P$56</f>
        <v>3.0272000204976202</v>
      </c>
      <c r="Q106" s="156">
        <f>RES_hhdet_fec!Q$56</f>
        <v>2.5629296891757809</v>
      </c>
    </row>
    <row r="107" spans="1:17" ht="12" customHeight="1" x14ac:dyDescent="0.25">
      <c r="A107" s="148" t="s">
        <v>59</v>
      </c>
      <c r="B107" s="156">
        <f>RES_hhdet_fec!B$57</f>
        <v>6.9960506270604281E-2</v>
      </c>
      <c r="C107" s="156">
        <f>RES_hhdet_fec!C$57</f>
        <v>0.1652853469368912</v>
      </c>
      <c r="D107" s="156">
        <f>RES_hhdet_fec!D$57</f>
        <v>0.20894608289891006</v>
      </c>
      <c r="E107" s="156">
        <f>RES_hhdet_fec!E$57</f>
        <v>0.30312427463906039</v>
      </c>
      <c r="F107" s="156">
        <f>RES_hhdet_fec!F$57</f>
        <v>0.32108297480620157</v>
      </c>
      <c r="G107" s="156">
        <f>RES_hhdet_fec!G$57</f>
        <v>0.27696605936189361</v>
      </c>
      <c r="H107" s="156">
        <f>RES_hhdet_fec!H$57</f>
        <v>0.31368759291194481</v>
      </c>
      <c r="I107" s="156">
        <f>RES_hhdet_fec!I$57</f>
        <v>0.41260643463623531</v>
      </c>
      <c r="J107" s="156">
        <f>RES_hhdet_fec!J$57</f>
        <v>0.27776411382678101</v>
      </c>
      <c r="K107" s="156">
        <f>RES_hhdet_fec!K$57</f>
        <v>0.63794654445492172</v>
      </c>
      <c r="L107" s="156">
        <f>RES_hhdet_fec!L$57</f>
        <v>0.763598670524262</v>
      </c>
      <c r="M107" s="156">
        <f>RES_hhdet_fec!M$57</f>
        <v>0.7890563141448762</v>
      </c>
      <c r="N107" s="156">
        <f>RES_hhdet_fec!N$57</f>
        <v>0.840670309809329</v>
      </c>
      <c r="O107" s="156">
        <f>RES_hhdet_fec!O$57</f>
        <v>0.98816772774759487</v>
      </c>
      <c r="P107" s="156">
        <f>RES_hhdet_fec!P$57</f>
        <v>0.87137228067805084</v>
      </c>
      <c r="Q107" s="156">
        <f>RES_hhdet_fec!Q$57</f>
        <v>0.69309755491183078</v>
      </c>
    </row>
    <row r="108" spans="1:17" ht="12" customHeight="1" x14ac:dyDescent="0.25">
      <c r="A108" s="158" t="s">
        <v>62</v>
      </c>
      <c r="B108" s="157">
        <f>SUM(B109:B110)</f>
        <v>160.72831410350122</v>
      </c>
      <c r="C108" s="157">
        <f t="shared" ref="C108:Q108" si="14">SUM(C109:C110)</f>
        <v>162.7009299612547</v>
      </c>
      <c r="D108" s="157">
        <f t="shared" si="14"/>
        <v>176.18950927646401</v>
      </c>
      <c r="E108" s="157">
        <f t="shared" si="14"/>
        <v>179.11739562651414</v>
      </c>
      <c r="F108" s="157">
        <f t="shared" si="14"/>
        <v>181.36166632125858</v>
      </c>
      <c r="G108" s="157">
        <f t="shared" si="14"/>
        <v>185.26333333634631</v>
      </c>
      <c r="H108" s="157">
        <f t="shared" si="14"/>
        <v>174.00754384305051</v>
      </c>
      <c r="I108" s="157">
        <f t="shared" si="14"/>
        <v>172.25057248902985</v>
      </c>
      <c r="J108" s="157">
        <f t="shared" si="14"/>
        <v>165.43551874842623</v>
      </c>
      <c r="K108" s="157">
        <f t="shared" si="14"/>
        <v>156.41189932893383</v>
      </c>
      <c r="L108" s="157">
        <f t="shared" si="14"/>
        <v>144.39036057033948</v>
      </c>
      <c r="M108" s="157">
        <f t="shared" si="14"/>
        <v>155.02952785348123</v>
      </c>
      <c r="N108" s="157">
        <f t="shared" si="14"/>
        <v>163.27757797499677</v>
      </c>
      <c r="O108" s="157">
        <f t="shared" si="14"/>
        <v>165.55605685958108</v>
      </c>
      <c r="P108" s="157">
        <f t="shared" si="14"/>
        <v>173.33230514934607</v>
      </c>
      <c r="Q108" s="157">
        <f t="shared" si="14"/>
        <v>189.20355619290629</v>
      </c>
    </row>
    <row r="109" spans="1:17" ht="12" customHeight="1" x14ac:dyDescent="0.25">
      <c r="A109" s="23" t="s">
        <v>57</v>
      </c>
      <c r="B109" s="156">
        <f>RES_hhdet_fec!B$59</f>
        <v>26.184451564114806</v>
      </c>
      <c r="C109" s="156">
        <f>RES_hhdet_fec!C$59</f>
        <v>26.237107504146351</v>
      </c>
      <c r="D109" s="156">
        <f>RES_hhdet_fec!D$59</f>
        <v>40.715550536890241</v>
      </c>
      <c r="E109" s="156">
        <f>RES_hhdet_fec!E$59</f>
        <v>20.401803038331526</v>
      </c>
      <c r="F109" s="156">
        <f>RES_hhdet_fec!F$59</f>
        <v>23.694121640149628</v>
      </c>
      <c r="G109" s="156">
        <f>RES_hhdet_fec!G$59</f>
        <v>19.659938642520686</v>
      </c>
      <c r="H109" s="156">
        <f>RES_hhdet_fec!H$59</f>
        <v>16.735936208774795</v>
      </c>
      <c r="I109" s="156">
        <f>RES_hhdet_fec!I$59</f>
        <v>23.036243151938823</v>
      </c>
      <c r="J109" s="156">
        <f>RES_hhdet_fec!J$59</f>
        <v>50.172396549836144</v>
      </c>
      <c r="K109" s="156">
        <f>RES_hhdet_fec!K$59</f>
        <v>27.695914553998968</v>
      </c>
      <c r="L109" s="156">
        <f>RES_hhdet_fec!L$59</f>
        <v>12.586629389295192</v>
      </c>
      <c r="M109" s="156">
        <f>RES_hhdet_fec!M$59</f>
        <v>39.567470790951823</v>
      </c>
      <c r="N109" s="156">
        <f>RES_hhdet_fec!N$59</f>
        <v>35.891103008764979</v>
      </c>
      <c r="O109" s="156">
        <f>RES_hhdet_fec!O$59</f>
        <v>32.505121382852202</v>
      </c>
      <c r="P109" s="156">
        <f>RES_hhdet_fec!P$59</f>
        <v>39.712193267041727</v>
      </c>
      <c r="Q109" s="156">
        <f>RES_hhdet_fec!Q$59</f>
        <v>36.089557815456011</v>
      </c>
    </row>
    <row r="110" spans="1:17" ht="12" customHeight="1" x14ac:dyDescent="0.25">
      <c r="A110" s="29" t="s">
        <v>140</v>
      </c>
      <c r="B110" s="57">
        <f>RES_hhdet_fec!B$60</f>
        <v>134.54386253938642</v>
      </c>
      <c r="C110" s="57">
        <f>RES_hhdet_fec!C$60</f>
        <v>136.46382245710836</v>
      </c>
      <c r="D110" s="57">
        <f>RES_hhdet_fec!D$60</f>
        <v>135.47395873957376</v>
      </c>
      <c r="E110" s="57">
        <f>RES_hhdet_fec!E$60</f>
        <v>158.7155925881826</v>
      </c>
      <c r="F110" s="57">
        <f>RES_hhdet_fec!F$60</f>
        <v>157.66754468110895</v>
      </c>
      <c r="G110" s="57">
        <f>RES_hhdet_fec!G$60</f>
        <v>165.60339469382563</v>
      </c>
      <c r="H110" s="57">
        <f>RES_hhdet_fec!H$60</f>
        <v>157.27160763427571</v>
      </c>
      <c r="I110" s="57">
        <f>RES_hhdet_fec!I$60</f>
        <v>149.21432933709102</v>
      </c>
      <c r="J110" s="57">
        <f>RES_hhdet_fec!J$60</f>
        <v>115.2631221985901</v>
      </c>
      <c r="K110" s="57">
        <f>RES_hhdet_fec!K$60</f>
        <v>128.71598477493487</v>
      </c>
      <c r="L110" s="57">
        <f>RES_hhdet_fec!L$60</f>
        <v>131.8037311810443</v>
      </c>
      <c r="M110" s="57">
        <f>RES_hhdet_fec!M$60</f>
        <v>115.4620570625294</v>
      </c>
      <c r="N110" s="57">
        <f>RES_hhdet_fec!N$60</f>
        <v>127.38647496623179</v>
      </c>
      <c r="O110" s="57">
        <f>RES_hhdet_fec!O$60</f>
        <v>133.05093547672888</v>
      </c>
      <c r="P110" s="57">
        <f>RES_hhdet_fec!P$60</f>
        <v>133.62011188230434</v>
      </c>
      <c r="Q110" s="57">
        <f>RES_hhdet_fec!Q$60</f>
        <v>153.11399837745029</v>
      </c>
    </row>
    <row r="112" spans="1:17" ht="12" customHeight="1" x14ac:dyDescent="0.25">
      <c r="A112" s="152" t="s">
        <v>119</v>
      </c>
      <c r="B112" s="168">
        <f>SUM(B113,B116,B118,B127)</f>
        <v>2383.616322346274</v>
      </c>
      <c r="C112" s="168">
        <f t="shared" ref="C112:Q112" si="15">SUM(C113,C116,C118,C127)</f>
        <v>2399.8965134214245</v>
      </c>
      <c r="D112" s="168">
        <f t="shared" si="15"/>
        <v>2194.0396484972739</v>
      </c>
      <c r="E112" s="168">
        <f t="shared" si="15"/>
        <v>2456.2677405630075</v>
      </c>
      <c r="F112" s="168">
        <f t="shared" si="15"/>
        <v>2472.6580353823788</v>
      </c>
      <c r="G112" s="168">
        <f t="shared" si="15"/>
        <v>2482.5826580072107</v>
      </c>
      <c r="H112" s="168">
        <f t="shared" si="15"/>
        <v>2159.0600872459368</v>
      </c>
      <c r="I112" s="168">
        <f t="shared" si="15"/>
        <v>1827.4789765165383</v>
      </c>
      <c r="J112" s="168">
        <f t="shared" si="15"/>
        <v>2197.6101659907813</v>
      </c>
      <c r="K112" s="168">
        <f t="shared" si="15"/>
        <v>1865.0934110502421</v>
      </c>
      <c r="L112" s="168">
        <f t="shared" si="15"/>
        <v>2048.3842277238255</v>
      </c>
      <c r="M112" s="168">
        <f t="shared" si="15"/>
        <v>1757.7000764009674</v>
      </c>
      <c r="N112" s="168">
        <f t="shared" si="15"/>
        <v>1797.2127975786045</v>
      </c>
      <c r="O112" s="168">
        <f t="shared" si="15"/>
        <v>1965.5524589261968</v>
      </c>
      <c r="P112" s="168">
        <f t="shared" si="15"/>
        <v>1649.1035843011439</v>
      </c>
      <c r="Q112" s="168">
        <f t="shared" si="15"/>
        <v>1934.0742598247252</v>
      </c>
    </row>
    <row r="113" spans="1:17" ht="12" customHeight="1" x14ac:dyDescent="0.25">
      <c r="A113" s="158" t="s">
        <v>65</v>
      </c>
      <c r="B113" s="157">
        <f>SUM(B114:B115)</f>
        <v>1964.2225531369781</v>
      </c>
      <c r="C113" s="157">
        <f t="shared" ref="C113:Q113" si="16">SUM(C114:C115)</f>
        <v>1972.2238147172075</v>
      </c>
      <c r="D113" s="157">
        <f t="shared" si="16"/>
        <v>1749.6295229202201</v>
      </c>
      <c r="E113" s="157">
        <f t="shared" si="16"/>
        <v>1998.2257594014418</v>
      </c>
      <c r="F113" s="157">
        <f t="shared" si="16"/>
        <v>2010.4697561869239</v>
      </c>
      <c r="G113" s="157">
        <f t="shared" si="16"/>
        <v>2016.9990100572768</v>
      </c>
      <c r="H113" s="157">
        <f t="shared" si="16"/>
        <v>1708.9751593069925</v>
      </c>
      <c r="I113" s="157">
        <f t="shared" si="16"/>
        <v>1397.2608726620738</v>
      </c>
      <c r="J113" s="157">
        <f t="shared" si="16"/>
        <v>1777.1563493242006</v>
      </c>
      <c r="K113" s="157">
        <f t="shared" si="16"/>
        <v>1453.7675727542442</v>
      </c>
      <c r="L113" s="157">
        <f t="shared" si="16"/>
        <v>1643.1368384840232</v>
      </c>
      <c r="M113" s="157">
        <f t="shared" si="16"/>
        <v>1344.1053524194006</v>
      </c>
      <c r="N113" s="157">
        <f t="shared" si="16"/>
        <v>1374.7263753843192</v>
      </c>
      <c r="O113" s="157">
        <f t="shared" si="16"/>
        <v>1537.7527058887686</v>
      </c>
      <c r="P113" s="157">
        <f t="shared" si="16"/>
        <v>1216.2108602328854</v>
      </c>
      <c r="Q113" s="157">
        <f t="shared" si="16"/>
        <v>1484.5029622901693</v>
      </c>
    </row>
    <row r="114" spans="1:17" ht="12" customHeight="1" x14ac:dyDescent="0.25">
      <c r="A114" s="23" t="s">
        <v>166</v>
      </c>
      <c r="B114" s="156">
        <f>RES_hhdet_tes!B$45</f>
        <v>1902.7084458692491</v>
      </c>
      <c r="C114" s="156">
        <f>RES_hhdet_tes!C$45</f>
        <v>1908.0104316828845</v>
      </c>
      <c r="D114" s="156">
        <f>RES_hhdet_tes!D$45</f>
        <v>1653.4679619024587</v>
      </c>
      <c r="E114" s="156">
        <f>RES_hhdet_tes!E$45</f>
        <v>1901.5256082885962</v>
      </c>
      <c r="F114" s="156">
        <f>RES_hhdet_tes!F$45</f>
        <v>1905.4629800450839</v>
      </c>
      <c r="G114" s="156">
        <f>RES_hhdet_tes!G$45</f>
        <v>1911.9516869773161</v>
      </c>
      <c r="H114" s="156">
        <f>RES_hhdet_tes!H$45</f>
        <v>1642.7015800750826</v>
      </c>
      <c r="I114" s="156">
        <f>RES_hhdet_tes!I$45</f>
        <v>1340.8104427422713</v>
      </c>
      <c r="J114" s="156">
        <f>RES_hhdet_tes!J$45</f>
        <v>1746.52537794664</v>
      </c>
      <c r="K114" s="156">
        <f>RES_hhdet_tes!K$45</f>
        <v>1425.1893114327881</v>
      </c>
      <c r="L114" s="156">
        <f>RES_hhdet_tes!L$45</f>
        <v>1623.9610716535115</v>
      </c>
      <c r="M114" s="156">
        <f>RES_hhdet_tes!M$45</f>
        <v>1327.8093175297029</v>
      </c>
      <c r="N114" s="156">
        <f>RES_hhdet_tes!N$45</f>
        <v>1348.0208467059376</v>
      </c>
      <c r="O114" s="156">
        <f>RES_hhdet_tes!O$45</f>
        <v>1509.5136757885748</v>
      </c>
      <c r="P114" s="156">
        <f>RES_hhdet_tes!P$45</f>
        <v>1185.4151435520871</v>
      </c>
      <c r="Q114" s="156">
        <f>RES_hhdet_tes!Q$45</f>
        <v>1450.0829420214859</v>
      </c>
    </row>
    <row r="115" spans="1:17" ht="12" customHeight="1" x14ac:dyDescent="0.25">
      <c r="A115" s="23" t="s">
        <v>60</v>
      </c>
      <c r="B115" s="156">
        <f>RES_hhdet_tes!B$46</f>
        <v>61.514107267729052</v>
      </c>
      <c r="C115" s="156">
        <f>RES_hhdet_tes!C$46</f>
        <v>64.213383034322987</v>
      </c>
      <c r="D115" s="156">
        <f>RES_hhdet_tes!D$46</f>
        <v>96.161561017761514</v>
      </c>
      <c r="E115" s="156">
        <f>RES_hhdet_tes!E$46</f>
        <v>96.70015111284556</v>
      </c>
      <c r="F115" s="156">
        <f>RES_hhdet_tes!F$46</f>
        <v>105.00677614183991</v>
      </c>
      <c r="G115" s="156">
        <f>RES_hhdet_tes!G$46</f>
        <v>105.04732307996068</v>
      </c>
      <c r="H115" s="156">
        <f>RES_hhdet_tes!H$46</f>
        <v>66.273579231909935</v>
      </c>
      <c r="I115" s="156">
        <f>RES_hhdet_tes!I$46</f>
        <v>56.450429919802339</v>
      </c>
      <c r="J115" s="156">
        <f>RES_hhdet_tes!J$46</f>
        <v>30.630971377560705</v>
      </c>
      <c r="K115" s="156">
        <f>RES_hhdet_tes!K$46</f>
        <v>28.578261321456004</v>
      </c>
      <c r="L115" s="156">
        <f>RES_hhdet_tes!L$46</f>
        <v>19.175766830511851</v>
      </c>
      <c r="M115" s="156">
        <f>RES_hhdet_tes!M$46</f>
        <v>16.296034889697776</v>
      </c>
      <c r="N115" s="156">
        <f>RES_hhdet_tes!N$46</f>
        <v>26.705528678381558</v>
      </c>
      <c r="O115" s="156">
        <f>RES_hhdet_tes!O$46</f>
        <v>28.239030100193805</v>
      </c>
      <c r="P115" s="156">
        <f>RES_hhdet_tes!P$46</f>
        <v>30.795716680798328</v>
      </c>
      <c r="Q115" s="156">
        <f>RES_hhdet_tes!Q$46</f>
        <v>34.420020268683423</v>
      </c>
    </row>
    <row r="116" spans="1:17" ht="12" customHeight="1" x14ac:dyDescent="0.25">
      <c r="A116" s="158" t="s">
        <v>112</v>
      </c>
      <c r="B116" s="157">
        <f>B117</f>
        <v>1.2405792203992549</v>
      </c>
      <c r="C116" s="157">
        <f t="shared" ref="C116:Q116" si="17">C117</f>
        <v>1.6120871059086805</v>
      </c>
      <c r="D116" s="157">
        <f t="shared" si="17"/>
        <v>1.9390375544506304</v>
      </c>
      <c r="E116" s="157">
        <f t="shared" si="17"/>
        <v>2.2062381853252004</v>
      </c>
      <c r="F116" s="157">
        <f t="shared" si="17"/>
        <v>2.4312438199663458</v>
      </c>
      <c r="G116" s="157">
        <f t="shared" si="17"/>
        <v>2.7656109392408426</v>
      </c>
      <c r="H116" s="157">
        <f t="shared" si="17"/>
        <v>3.0478104975309943</v>
      </c>
      <c r="I116" s="157">
        <f t="shared" si="17"/>
        <v>3.3536052484015659</v>
      </c>
      <c r="J116" s="157">
        <f t="shared" si="17"/>
        <v>4.4000864223211673</v>
      </c>
      <c r="K116" s="157">
        <f t="shared" si="17"/>
        <v>5.4516262319321589</v>
      </c>
      <c r="L116" s="157">
        <f t="shared" si="17"/>
        <v>6.4489469025906274</v>
      </c>
      <c r="M116" s="157">
        <f t="shared" si="17"/>
        <v>7.384726538904772</v>
      </c>
      <c r="N116" s="157">
        <f t="shared" si="17"/>
        <v>8.3342095061871238</v>
      </c>
      <c r="O116" s="157">
        <f t="shared" si="17"/>
        <v>8.5651045765098424</v>
      </c>
      <c r="P116" s="157">
        <f t="shared" si="17"/>
        <v>8.2992525866706757</v>
      </c>
      <c r="Q116" s="157">
        <f t="shared" si="17"/>
        <v>8.9101915305211818</v>
      </c>
    </row>
    <row r="117" spans="1:17" ht="12" customHeight="1" x14ac:dyDescent="0.25">
      <c r="A117" s="23" t="s">
        <v>60</v>
      </c>
      <c r="B117" s="156">
        <f>RES_hhdet_tes!B$48</f>
        <v>1.2405792203992549</v>
      </c>
      <c r="C117" s="156">
        <f>RES_hhdet_tes!C$48</f>
        <v>1.6120871059086805</v>
      </c>
      <c r="D117" s="156">
        <f>RES_hhdet_tes!D$48</f>
        <v>1.9390375544506304</v>
      </c>
      <c r="E117" s="156">
        <f>RES_hhdet_tes!E$48</f>
        <v>2.2062381853252004</v>
      </c>
      <c r="F117" s="156">
        <f>RES_hhdet_tes!F$48</f>
        <v>2.4312438199663458</v>
      </c>
      <c r="G117" s="156">
        <f>RES_hhdet_tes!G$48</f>
        <v>2.7656109392408426</v>
      </c>
      <c r="H117" s="156">
        <f>RES_hhdet_tes!H$48</f>
        <v>3.0478104975309943</v>
      </c>
      <c r="I117" s="156">
        <f>RES_hhdet_tes!I$48</f>
        <v>3.3536052484015659</v>
      </c>
      <c r="J117" s="156">
        <f>RES_hhdet_tes!J$48</f>
        <v>4.4000864223211673</v>
      </c>
      <c r="K117" s="156">
        <f>RES_hhdet_tes!K$48</f>
        <v>5.4516262319321589</v>
      </c>
      <c r="L117" s="156">
        <f>RES_hhdet_tes!L$48</f>
        <v>6.4489469025906274</v>
      </c>
      <c r="M117" s="156">
        <f>RES_hhdet_tes!M$48</f>
        <v>7.384726538904772</v>
      </c>
      <c r="N117" s="156">
        <f>RES_hhdet_tes!N$48</f>
        <v>8.3342095061871238</v>
      </c>
      <c r="O117" s="156">
        <f>RES_hhdet_tes!O$48</f>
        <v>8.5651045765098424</v>
      </c>
      <c r="P117" s="156">
        <f>RES_hhdet_tes!P$48</f>
        <v>8.2992525866706757</v>
      </c>
      <c r="Q117" s="156">
        <f>RES_hhdet_tes!Q$48</f>
        <v>8.9101915305211818</v>
      </c>
    </row>
    <row r="118" spans="1:17" ht="12" customHeight="1" x14ac:dyDescent="0.25">
      <c r="A118" s="158" t="s">
        <v>63</v>
      </c>
      <c r="B118" s="157">
        <f>SUM(B119:B120,B123:B124)</f>
        <v>299.41051705000041</v>
      </c>
      <c r="C118" s="157">
        <f t="shared" ref="C118:Q118" si="18">SUM(C119:C120,C123:C124)</f>
        <v>305.17020936295904</v>
      </c>
      <c r="D118" s="157">
        <f t="shared" si="18"/>
        <v>315.4194711395981</v>
      </c>
      <c r="E118" s="157">
        <f t="shared" si="18"/>
        <v>317.53998314262083</v>
      </c>
      <c r="F118" s="157">
        <f t="shared" si="18"/>
        <v>320.24073482539575</v>
      </c>
      <c r="G118" s="157">
        <f t="shared" si="18"/>
        <v>317.85479504359603</v>
      </c>
      <c r="H118" s="157">
        <f t="shared" si="18"/>
        <v>309.48594884186338</v>
      </c>
      <c r="I118" s="157">
        <f t="shared" si="18"/>
        <v>292.38631331711269</v>
      </c>
      <c r="J118" s="157">
        <f t="shared" si="18"/>
        <v>296.5131137893365</v>
      </c>
      <c r="K118" s="157">
        <f t="shared" si="18"/>
        <v>284.99973424434774</v>
      </c>
      <c r="L118" s="157">
        <f t="shared" si="18"/>
        <v>282.18009551010914</v>
      </c>
      <c r="M118" s="157">
        <f t="shared" si="18"/>
        <v>290.12421008486365</v>
      </c>
      <c r="N118" s="157">
        <f t="shared" si="18"/>
        <v>289.45260073908946</v>
      </c>
      <c r="O118" s="157">
        <f t="shared" si="18"/>
        <v>290.96928554769772</v>
      </c>
      <c r="P118" s="157">
        <f t="shared" si="18"/>
        <v>292.08265331265233</v>
      </c>
      <c r="Q118" s="157">
        <f t="shared" si="18"/>
        <v>293.01213159000594</v>
      </c>
    </row>
    <row r="119" spans="1:17" ht="12" customHeight="1" x14ac:dyDescent="0.25">
      <c r="A119" s="167" t="s">
        <v>165</v>
      </c>
      <c r="B119" s="132">
        <f>RES_hhdet_tes!B$50</f>
        <v>190.83640597590815</v>
      </c>
      <c r="C119" s="132">
        <f>RES_hhdet_tes!C$50</f>
        <v>188.82057296999625</v>
      </c>
      <c r="D119" s="132">
        <f>RES_hhdet_tes!D$50</f>
        <v>181.49544606788342</v>
      </c>
      <c r="E119" s="132">
        <f>RES_hhdet_tes!E$50</f>
        <v>199.30133615782157</v>
      </c>
      <c r="F119" s="132">
        <f>RES_hhdet_tes!F$50</f>
        <v>197.81016960213651</v>
      </c>
      <c r="G119" s="132">
        <f>RES_hhdet_tes!G$50</f>
        <v>206.4340552825912</v>
      </c>
      <c r="H119" s="132">
        <f>RES_hhdet_tes!H$50</f>
        <v>215.93755357565919</v>
      </c>
      <c r="I119" s="132">
        <f>RES_hhdet_tes!I$50</f>
        <v>203.14931538619143</v>
      </c>
      <c r="J119" s="132">
        <f>RES_hhdet_tes!J$50</f>
        <v>245.98963235697767</v>
      </c>
      <c r="K119" s="132">
        <f>RES_hhdet_tes!K$50</f>
        <v>220.21577141398708</v>
      </c>
      <c r="L119" s="132">
        <f>RES_hhdet_tes!L$50</f>
        <v>217.32669989723107</v>
      </c>
      <c r="M119" s="132">
        <f>RES_hhdet_tes!M$50</f>
        <v>229.87062463262822</v>
      </c>
      <c r="N119" s="132">
        <f>RES_hhdet_tes!N$50</f>
        <v>221.46474115040158</v>
      </c>
      <c r="O119" s="132">
        <f>RES_hhdet_tes!O$50</f>
        <v>219.8712881555301</v>
      </c>
      <c r="P119" s="132">
        <f>RES_hhdet_tes!P$50</f>
        <v>228.02559554757056</v>
      </c>
      <c r="Q119" s="132">
        <f>RES_hhdet_tes!Q$50</f>
        <v>236.2591390727394</v>
      </c>
    </row>
    <row r="120" spans="1:17" ht="12" customHeight="1" x14ac:dyDescent="0.25">
      <c r="A120" s="167" t="s">
        <v>164</v>
      </c>
      <c r="B120" s="132">
        <f>SUM(B121:B122)</f>
        <v>0.41069985112264273</v>
      </c>
      <c r="C120" s="132">
        <f t="shared" ref="C120:Q120" si="19">SUM(C121:C122)</f>
        <v>0.96134822810131981</v>
      </c>
      <c r="D120" s="132">
        <f t="shared" si="19"/>
        <v>1.1774951542655829</v>
      </c>
      <c r="E120" s="132">
        <f t="shared" si="19"/>
        <v>1.9997722376828966</v>
      </c>
      <c r="F120" s="132">
        <f t="shared" si="19"/>
        <v>2.1687705951727847</v>
      </c>
      <c r="G120" s="132">
        <f t="shared" si="19"/>
        <v>2.2084020021240773</v>
      </c>
      <c r="H120" s="132">
        <f t="shared" si="19"/>
        <v>2.7776071434543832</v>
      </c>
      <c r="I120" s="132">
        <f t="shared" si="19"/>
        <v>3.7730351711707666</v>
      </c>
      <c r="J120" s="132">
        <f t="shared" si="19"/>
        <v>5.5667728755757357</v>
      </c>
      <c r="K120" s="132">
        <f t="shared" si="19"/>
        <v>9.444818273870947</v>
      </c>
      <c r="L120" s="132">
        <f t="shared" si="19"/>
        <v>10.677684259225003</v>
      </c>
      <c r="M120" s="132">
        <f t="shared" si="19"/>
        <v>13.105987945570703</v>
      </c>
      <c r="N120" s="132">
        <f t="shared" si="19"/>
        <v>13.816245475680402</v>
      </c>
      <c r="O120" s="132">
        <f t="shared" si="19"/>
        <v>16.928337447180667</v>
      </c>
      <c r="P120" s="132">
        <f t="shared" si="19"/>
        <v>19.347783953448019</v>
      </c>
      <c r="Q120" s="132">
        <f t="shared" si="19"/>
        <v>21.967082617814125</v>
      </c>
    </row>
    <row r="121" spans="1:17" ht="12" customHeight="1" x14ac:dyDescent="0.25">
      <c r="A121" s="166" t="s">
        <v>163</v>
      </c>
      <c r="B121" s="165">
        <f>RES_hhdet_tes!B$52</f>
        <v>0.26732650590625201</v>
      </c>
      <c r="C121" s="165">
        <f>RES_hhdet_tes!C$52</f>
        <v>0.6295429097872991</v>
      </c>
      <c r="D121" s="165">
        <f>RES_hhdet_tes!D$52</f>
        <v>0.76542122331155293</v>
      </c>
      <c r="E121" s="165">
        <f>RES_hhdet_tes!E$52</f>
        <v>1.3265258702904821</v>
      </c>
      <c r="F121" s="165">
        <f>RES_hhdet_tes!F$52</f>
        <v>1.4302746100306658</v>
      </c>
      <c r="G121" s="165">
        <f>RES_hhdet_tes!G$52</f>
        <v>1.4527184129099069</v>
      </c>
      <c r="H121" s="165">
        <f>RES_hhdet_tes!H$52</f>
        <v>1.8469546899103555</v>
      </c>
      <c r="I121" s="165">
        <f>RES_hhdet_tes!I$52</f>
        <v>2.4663550959176539</v>
      </c>
      <c r="J121" s="165">
        <f>RES_hhdet_tes!J$52</f>
        <v>3.697589820496662</v>
      </c>
      <c r="K121" s="165">
        <f>RES_hhdet_tes!K$52</f>
        <v>6.2048640102579773</v>
      </c>
      <c r="L121" s="165">
        <f>RES_hhdet_tes!L$52</f>
        <v>6.9716345343868031</v>
      </c>
      <c r="M121" s="165">
        <f>RES_hhdet_tes!M$52</f>
        <v>8.7116133359281385</v>
      </c>
      <c r="N121" s="165">
        <f>RES_hhdet_tes!N$52</f>
        <v>9.0396455855273494</v>
      </c>
      <c r="O121" s="165">
        <f>RES_hhdet_tes!O$52</f>
        <v>11.07206450451095</v>
      </c>
      <c r="P121" s="165">
        <f>RES_hhdet_tes!P$52</f>
        <v>12.70639130267576</v>
      </c>
      <c r="Q121" s="165">
        <f>RES_hhdet_tes!Q$52</f>
        <v>14.42868600695274</v>
      </c>
    </row>
    <row r="122" spans="1:17" ht="12" customHeight="1" x14ac:dyDescent="0.25">
      <c r="A122" s="147" t="s">
        <v>59</v>
      </c>
      <c r="B122" s="164">
        <f>RES_hhdet_tes!B$53</f>
        <v>0.14337334521639075</v>
      </c>
      <c r="C122" s="164">
        <f>RES_hhdet_tes!C$53</f>
        <v>0.33180531831402071</v>
      </c>
      <c r="D122" s="164">
        <f>RES_hhdet_tes!D$53</f>
        <v>0.41207393095403005</v>
      </c>
      <c r="E122" s="164">
        <f>RES_hhdet_tes!E$53</f>
        <v>0.67324636739241439</v>
      </c>
      <c r="F122" s="164">
        <f>RES_hhdet_tes!F$53</f>
        <v>0.738495985142119</v>
      </c>
      <c r="G122" s="164">
        <f>RES_hhdet_tes!G$53</f>
        <v>0.75568358921417023</v>
      </c>
      <c r="H122" s="164">
        <f>RES_hhdet_tes!H$53</f>
        <v>0.93065245354402759</v>
      </c>
      <c r="I122" s="164">
        <f>RES_hhdet_tes!I$53</f>
        <v>1.3066800752531125</v>
      </c>
      <c r="J122" s="164">
        <f>RES_hhdet_tes!J$53</f>
        <v>1.869183055079074</v>
      </c>
      <c r="K122" s="164">
        <f>RES_hhdet_tes!K$53</f>
        <v>3.2399542636129706</v>
      </c>
      <c r="L122" s="164">
        <f>RES_hhdet_tes!L$53</f>
        <v>3.7060497248382007</v>
      </c>
      <c r="M122" s="164">
        <f>RES_hhdet_tes!M$53</f>
        <v>4.3943746096425649</v>
      </c>
      <c r="N122" s="164">
        <f>RES_hhdet_tes!N$53</f>
        <v>4.7765998901530526</v>
      </c>
      <c r="O122" s="164">
        <f>RES_hhdet_tes!O$53</f>
        <v>5.8562729426697162</v>
      </c>
      <c r="P122" s="164">
        <f>RES_hhdet_tes!P$53</f>
        <v>6.6413926507722598</v>
      </c>
      <c r="Q122" s="164">
        <f>RES_hhdet_tes!Q$53</f>
        <v>7.5383966108613851</v>
      </c>
    </row>
    <row r="123" spans="1:17" ht="12" customHeight="1" x14ac:dyDescent="0.25">
      <c r="A123" s="163" t="s">
        <v>142</v>
      </c>
      <c r="B123" s="162">
        <f>RES_hhdet_tes!B$54</f>
        <v>107.94226615511327</v>
      </c>
      <c r="C123" s="162">
        <f>RES_hhdet_tes!C$54</f>
        <v>114.84263132293941</v>
      </c>
      <c r="D123" s="162">
        <f>RES_hhdet_tes!D$54</f>
        <v>131.98557687681662</v>
      </c>
      <c r="E123" s="162">
        <f>RES_hhdet_tes!E$54</f>
        <v>115.18046767053106</v>
      </c>
      <c r="F123" s="162">
        <f>RES_hhdet_tes!F$54</f>
        <v>119.09617070933969</v>
      </c>
      <c r="G123" s="162">
        <f>RES_hhdet_tes!G$54</f>
        <v>108.187127322248</v>
      </c>
      <c r="H123" s="162">
        <f>RES_hhdet_tes!H$54</f>
        <v>89.705970477998079</v>
      </c>
      <c r="I123" s="162">
        <f>RES_hhdet_tes!I$54</f>
        <v>84.057487368868678</v>
      </c>
      <c r="J123" s="162">
        <f>RES_hhdet_tes!J$54</f>
        <v>44.039556124983946</v>
      </c>
      <c r="K123" s="162">
        <f>RES_hhdet_tes!K$54</f>
        <v>53.241181763304851</v>
      </c>
      <c r="L123" s="162">
        <f>RES_hhdet_tes!L$54</f>
        <v>51.796149622679209</v>
      </c>
      <c r="M123" s="162">
        <f>RES_hhdet_tes!M$54</f>
        <v>44.711666659794844</v>
      </c>
      <c r="N123" s="162">
        <f>RES_hhdet_tes!N$54</f>
        <v>51.29722617602593</v>
      </c>
      <c r="O123" s="162">
        <f>RES_hhdet_tes!O$54</f>
        <v>50.696827472578263</v>
      </c>
      <c r="P123" s="162">
        <f>RES_hhdet_tes!P$54</f>
        <v>41.581824226203636</v>
      </c>
      <c r="Q123" s="162">
        <f>RES_hhdet_tes!Q$54</f>
        <v>32.178727704476628</v>
      </c>
    </row>
    <row r="124" spans="1:17" ht="12" customHeight="1" x14ac:dyDescent="0.25">
      <c r="A124" s="161" t="s">
        <v>141</v>
      </c>
      <c r="B124" s="160">
        <f>SUM(B125:B126)</f>
        <v>0.22114506785637172</v>
      </c>
      <c r="C124" s="160">
        <f t="shared" ref="C124:Q124" si="20">SUM(C125:C126)</f>
        <v>0.54565684192202246</v>
      </c>
      <c r="D124" s="160">
        <f t="shared" si="20"/>
        <v>0.76095304063249491</v>
      </c>
      <c r="E124" s="160">
        <f t="shared" si="20"/>
        <v>1.0584070765853009</v>
      </c>
      <c r="F124" s="160">
        <f t="shared" si="20"/>
        <v>1.1656239187467634</v>
      </c>
      <c r="G124" s="160">
        <f t="shared" si="20"/>
        <v>1.0252104366327357</v>
      </c>
      <c r="H124" s="160">
        <f t="shared" si="20"/>
        <v>1.0648176447517352</v>
      </c>
      <c r="I124" s="160">
        <f t="shared" si="20"/>
        <v>1.4064753908818401</v>
      </c>
      <c r="J124" s="160">
        <f t="shared" si="20"/>
        <v>0.91715243179911177</v>
      </c>
      <c r="K124" s="160">
        <f t="shared" si="20"/>
        <v>2.0979627931848928</v>
      </c>
      <c r="L124" s="160">
        <f t="shared" si="20"/>
        <v>2.3795617309738972</v>
      </c>
      <c r="M124" s="160">
        <f t="shared" si="20"/>
        <v>2.4359308468699141</v>
      </c>
      <c r="N124" s="160">
        <f t="shared" si="20"/>
        <v>2.8743879369815408</v>
      </c>
      <c r="O124" s="160">
        <f t="shared" si="20"/>
        <v>3.4728324724086983</v>
      </c>
      <c r="P124" s="160">
        <f t="shared" si="20"/>
        <v>3.1274495854300977</v>
      </c>
      <c r="Q124" s="160">
        <f t="shared" si="20"/>
        <v>2.6071821949757683</v>
      </c>
    </row>
    <row r="125" spans="1:17" ht="12" customHeight="1" x14ac:dyDescent="0.25">
      <c r="A125" s="148" t="s">
        <v>60</v>
      </c>
      <c r="B125" s="156">
        <f>RES_hhdet_tes!B$56</f>
        <v>0.15118456158576743</v>
      </c>
      <c r="C125" s="156">
        <f>RES_hhdet_tes!C$56</f>
        <v>0.38037149498513123</v>
      </c>
      <c r="D125" s="156">
        <f>RES_hhdet_tes!D$56</f>
        <v>0.55200695773358499</v>
      </c>
      <c r="E125" s="156">
        <f>RES_hhdet_tes!E$56</f>
        <v>0.75528280194624042</v>
      </c>
      <c r="F125" s="156">
        <f>RES_hhdet_tes!F$56</f>
        <v>0.84454094394056178</v>
      </c>
      <c r="G125" s="156">
        <f>RES_hhdet_tes!G$56</f>
        <v>0.74824437727084203</v>
      </c>
      <c r="H125" s="156">
        <f>RES_hhdet_tes!H$56</f>
        <v>0.75113005183979031</v>
      </c>
      <c r="I125" s="156">
        <f>RES_hhdet_tes!I$56</f>
        <v>0.9938689562456049</v>
      </c>
      <c r="J125" s="156">
        <f>RES_hhdet_tes!J$56</f>
        <v>0.63938831797233076</v>
      </c>
      <c r="K125" s="156">
        <f>RES_hhdet_tes!K$56</f>
        <v>1.460016248729971</v>
      </c>
      <c r="L125" s="156">
        <f>RES_hhdet_tes!L$56</f>
        <v>1.6159630604496351</v>
      </c>
      <c r="M125" s="156">
        <f>RES_hhdet_tes!M$56</f>
        <v>1.6468745327250378</v>
      </c>
      <c r="N125" s="156">
        <f>RES_hhdet_tes!N$56</f>
        <v>2.0337176271722122</v>
      </c>
      <c r="O125" s="156">
        <f>RES_hhdet_tes!O$56</f>
        <v>2.4846647446611034</v>
      </c>
      <c r="P125" s="156">
        <f>RES_hhdet_tes!P$56</f>
        <v>2.256077304752047</v>
      </c>
      <c r="Q125" s="156">
        <f>RES_hhdet_tes!Q$56</f>
        <v>1.9140846400639375</v>
      </c>
    </row>
    <row r="126" spans="1:17" ht="12" customHeight="1" x14ac:dyDescent="0.25">
      <c r="A126" s="148" t="s">
        <v>59</v>
      </c>
      <c r="B126" s="156">
        <f>RES_hhdet_tes!B$57</f>
        <v>6.9960506270604281E-2</v>
      </c>
      <c r="C126" s="156">
        <f>RES_hhdet_tes!C$57</f>
        <v>0.16528534693689123</v>
      </c>
      <c r="D126" s="156">
        <f>RES_hhdet_tes!D$57</f>
        <v>0.20894608289890995</v>
      </c>
      <c r="E126" s="156">
        <f>RES_hhdet_tes!E$57</f>
        <v>0.30312427463906039</v>
      </c>
      <c r="F126" s="156">
        <f>RES_hhdet_tes!F$57</f>
        <v>0.32108297480620157</v>
      </c>
      <c r="G126" s="156">
        <f>RES_hhdet_tes!G$57</f>
        <v>0.27696605936189367</v>
      </c>
      <c r="H126" s="156">
        <f>RES_hhdet_tes!H$57</f>
        <v>0.31368759291194481</v>
      </c>
      <c r="I126" s="156">
        <f>RES_hhdet_tes!I$57</f>
        <v>0.41260643463623525</v>
      </c>
      <c r="J126" s="156">
        <f>RES_hhdet_tes!J$57</f>
        <v>0.27776411382678096</v>
      </c>
      <c r="K126" s="156">
        <f>RES_hhdet_tes!K$57</f>
        <v>0.63794654445492149</v>
      </c>
      <c r="L126" s="156">
        <f>RES_hhdet_tes!L$57</f>
        <v>0.763598670524262</v>
      </c>
      <c r="M126" s="156">
        <f>RES_hhdet_tes!M$57</f>
        <v>0.7890563141448762</v>
      </c>
      <c r="N126" s="156">
        <f>RES_hhdet_tes!N$57</f>
        <v>0.84067030980932889</v>
      </c>
      <c r="O126" s="156">
        <f>RES_hhdet_tes!O$57</f>
        <v>0.98816772774759487</v>
      </c>
      <c r="P126" s="156">
        <f>RES_hhdet_tes!P$57</f>
        <v>0.87137228067805061</v>
      </c>
      <c r="Q126" s="156">
        <f>RES_hhdet_tes!Q$57</f>
        <v>0.69309755491183078</v>
      </c>
    </row>
    <row r="127" spans="1:17" ht="12" customHeight="1" x14ac:dyDescent="0.25">
      <c r="A127" s="158" t="s">
        <v>62</v>
      </c>
      <c r="B127" s="157">
        <f>SUM(B128:B129)</f>
        <v>118.74267293889615</v>
      </c>
      <c r="C127" s="157">
        <f t="shared" ref="C127:Q127" si="21">SUM(C128:C129)</f>
        <v>120.89040223534928</v>
      </c>
      <c r="D127" s="157">
        <f t="shared" si="21"/>
        <v>127.0516168830049</v>
      </c>
      <c r="E127" s="157">
        <f t="shared" si="21"/>
        <v>138.29575983361966</v>
      </c>
      <c r="F127" s="157">
        <f t="shared" si="21"/>
        <v>139.51630055009292</v>
      </c>
      <c r="G127" s="157">
        <f t="shared" si="21"/>
        <v>144.96324196709719</v>
      </c>
      <c r="H127" s="157">
        <f t="shared" si="21"/>
        <v>137.55116859955021</v>
      </c>
      <c r="I127" s="157">
        <f t="shared" si="21"/>
        <v>134.47818528894996</v>
      </c>
      <c r="J127" s="157">
        <f t="shared" si="21"/>
        <v>119.54061645492322</v>
      </c>
      <c r="K127" s="157">
        <f t="shared" si="21"/>
        <v>120.874477819718</v>
      </c>
      <c r="L127" s="157">
        <f t="shared" si="21"/>
        <v>116.61834682710258</v>
      </c>
      <c r="M127" s="157">
        <f t="shared" si="21"/>
        <v>116.08578735779858</v>
      </c>
      <c r="N127" s="157">
        <f t="shared" si="21"/>
        <v>124.69961194900874</v>
      </c>
      <c r="O127" s="157">
        <f t="shared" si="21"/>
        <v>128.26536291322063</v>
      </c>
      <c r="P127" s="157">
        <f t="shared" si="21"/>
        <v>132.51081816893534</v>
      </c>
      <c r="Q127" s="157">
        <f t="shared" si="21"/>
        <v>147.64897441402886</v>
      </c>
    </row>
    <row r="128" spans="1:17" ht="12" customHeight="1" x14ac:dyDescent="0.25">
      <c r="A128" s="23" t="s">
        <v>57</v>
      </c>
      <c r="B128" s="156">
        <f>RES_hhdet_tes!B$59</f>
        <v>10.928922857624022</v>
      </c>
      <c r="C128" s="156">
        <f>RES_hhdet_tes!C$59</f>
        <v>11.066326722595397</v>
      </c>
      <c r="D128" s="156">
        <f>RES_hhdet_tes!D$59</f>
        <v>17.759399774076464</v>
      </c>
      <c r="E128" s="156">
        <f>RES_hhdet_tes!E$59</f>
        <v>9.2290404399837769</v>
      </c>
      <c r="F128" s="156">
        <f>RES_hhdet_tes!F$59</f>
        <v>10.735480916775925</v>
      </c>
      <c r="G128" s="156">
        <f>RES_hhdet_tes!G$59</f>
        <v>8.9130196160747257</v>
      </c>
      <c r="H128" s="156">
        <f>RES_hhdet_tes!H$59</f>
        <v>7.5898433696528222</v>
      </c>
      <c r="I128" s="156">
        <f>RES_hhdet_tes!I$59</f>
        <v>10.523405339759552</v>
      </c>
      <c r="J128" s="156">
        <f>RES_hhdet_tes!J$59</f>
        <v>23.224893954343862</v>
      </c>
      <c r="K128" s="156">
        <f>RES_hhdet_tes!K$59</f>
        <v>12.957926511763002</v>
      </c>
      <c r="L128" s="156">
        <f>RES_hhdet_tes!L$59</f>
        <v>5.8888331107208058</v>
      </c>
      <c r="M128" s="156">
        <f>RES_hhdet_tes!M$59</f>
        <v>18.717749174479131</v>
      </c>
      <c r="N128" s="156">
        <f>RES_hhdet_tes!N$59</f>
        <v>16.997096868117442</v>
      </c>
      <c r="O128" s="156">
        <f>RES_hhdet_tes!O$59</f>
        <v>15.41190351577942</v>
      </c>
      <c r="P128" s="156">
        <f>RES_hhdet_tes!P$59</f>
        <v>18.882754911268979</v>
      </c>
      <c r="Q128" s="156">
        <f>RES_hhdet_tes!Q$59</f>
        <v>17.194092051858679</v>
      </c>
    </row>
    <row r="129" spans="1:17" ht="12" customHeight="1" x14ac:dyDescent="0.25">
      <c r="A129" s="29" t="s">
        <v>140</v>
      </c>
      <c r="B129" s="57">
        <f>RES_hhdet_tes!B$60</f>
        <v>107.81375008127213</v>
      </c>
      <c r="C129" s="57">
        <f>RES_hhdet_tes!C$60</f>
        <v>109.82407551275389</v>
      </c>
      <c r="D129" s="57">
        <f>RES_hhdet_tes!D$60</f>
        <v>109.29221710892843</v>
      </c>
      <c r="E129" s="57">
        <f>RES_hhdet_tes!E$60</f>
        <v>129.06671939363588</v>
      </c>
      <c r="F129" s="57">
        <f>RES_hhdet_tes!F$60</f>
        <v>128.78081963331701</v>
      </c>
      <c r="G129" s="57">
        <f>RES_hhdet_tes!G$60</f>
        <v>136.05022235102246</v>
      </c>
      <c r="H129" s="57">
        <f>RES_hhdet_tes!H$60</f>
        <v>129.9613252298974</v>
      </c>
      <c r="I129" s="57">
        <f>RES_hhdet_tes!I$60</f>
        <v>123.95477994919041</v>
      </c>
      <c r="J129" s="57">
        <f>RES_hhdet_tes!J$60</f>
        <v>96.315722500579355</v>
      </c>
      <c r="K129" s="57">
        <f>RES_hhdet_tes!K$60</f>
        <v>107.91655130795499</v>
      </c>
      <c r="L129" s="57">
        <f>RES_hhdet_tes!L$60</f>
        <v>110.72951371638177</v>
      </c>
      <c r="M129" s="57">
        <f>RES_hhdet_tes!M$60</f>
        <v>97.368038183319442</v>
      </c>
      <c r="N129" s="57">
        <f>RES_hhdet_tes!N$60</f>
        <v>107.7025150808913</v>
      </c>
      <c r="O129" s="57">
        <f>RES_hhdet_tes!O$60</f>
        <v>112.85345939744121</v>
      </c>
      <c r="P129" s="57">
        <f>RES_hhdet_tes!P$60</f>
        <v>113.62806325766637</v>
      </c>
      <c r="Q129" s="57">
        <f>RES_hhdet_tes!Q$60</f>
        <v>130.45488236217017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0.58728400895770105</v>
      </c>
      <c r="C131" s="175">
        <f t="shared" si="22"/>
        <v>0.59255316277767678</v>
      </c>
      <c r="D131" s="175">
        <f t="shared" si="22"/>
        <v>0.60229451656722466</v>
      </c>
      <c r="E131" s="175">
        <f t="shared" si="22"/>
        <v>0.60688985849873245</v>
      </c>
      <c r="F131" s="175">
        <f t="shared" si="22"/>
        <v>0.61210088447675692</v>
      </c>
      <c r="G131" s="175">
        <f t="shared" si="22"/>
        <v>0.61715938234315926</v>
      </c>
      <c r="H131" s="175">
        <f t="shared" si="22"/>
        <v>0.61880818738105048</v>
      </c>
      <c r="I131" s="175">
        <f t="shared" si="22"/>
        <v>0.62401441419296821</v>
      </c>
      <c r="J131" s="175">
        <f t="shared" si="22"/>
        <v>0.61903824953820208</v>
      </c>
      <c r="K131" s="175">
        <f t="shared" si="22"/>
        <v>0.62828201586999199</v>
      </c>
      <c r="L131" s="175">
        <f t="shared" si="22"/>
        <v>0.6339123184695441</v>
      </c>
      <c r="M131" s="175">
        <f t="shared" si="22"/>
        <v>0.63660143422277149</v>
      </c>
      <c r="N131" s="175">
        <f t="shared" si="22"/>
        <v>0.64642285280887846</v>
      </c>
      <c r="O131" s="175">
        <f t="shared" si="22"/>
        <v>0.65348366286126569</v>
      </c>
      <c r="P131" s="175">
        <f t="shared" si="22"/>
        <v>0.65908607974885691</v>
      </c>
      <c r="Q131" s="175">
        <f t="shared" si="22"/>
        <v>0.66747083654872674</v>
      </c>
    </row>
    <row r="132" spans="1:17" ht="12" customHeight="1" x14ac:dyDescent="0.25">
      <c r="A132" s="158" t="s">
        <v>65</v>
      </c>
      <c r="B132" s="169">
        <f t="shared" si="22"/>
        <v>0.58429526218925054</v>
      </c>
      <c r="C132" s="169">
        <f t="shared" si="22"/>
        <v>0.58943201773347798</v>
      </c>
      <c r="D132" s="169">
        <f t="shared" si="22"/>
        <v>0.59994190557883764</v>
      </c>
      <c r="E132" s="169">
        <f t="shared" si="22"/>
        <v>0.60371770760077004</v>
      </c>
      <c r="F132" s="169">
        <f t="shared" si="22"/>
        <v>0.6092616780645943</v>
      </c>
      <c r="G132" s="169">
        <f t="shared" si="22"/>
        <v>0.61452435064522637</v>
      </c>
      <c r="H132" s="169">
        <f t="shared" si="22"/>
        <v>0.6166613627564933</v>
      </c>
      <c r="I132" s="169">
        <f t="shared" si="22"/>
        <v>0.6220358304312088</v>
      </c>
      <c r="J132" s="169">
        <f t="shared" si="22"/>
        <v>0.62248174999139494</v>
      </c>
      <c r="K132" s="169">
        <f t="shared" si="22"/>
        <v>0.62878124583728845</v>
      </c>
      <c r="L132" s="169">
        <f t="shared" si="22"/>
        <v>0.63336116199126558</v>
      </c>
      <c r="M132" s="169">
        <f t="shared" si="22"/>
        <v>0.6403342852487649</v>
      </c>
      <c r="N132" s="169">
        <f t="shared" si="22"/>
        <v>0.64918243167948397</v>
      </c>
      <c r="O132" s="169">
        <f t="shared" si="22"/>
        <v>0.65610201960479586</v>
      </c>
      <c r="P132" s="169">
        <f t="shared" si="22"/>
        <v>0.66527919049386519</v>
      </c>
      <c r="Q132" s="169">
        <f t="shared" si="22"/>
        <v>0.67298408291687783</v>
      </c>
    </row>
    <row r="133" spans="1:17" ht="12" customHeight="1" x14ac:dyDescent="0.25">
      <c r="A133" s="23" t="s">
        <v>166</v>
      </c>
      <c r="B133" s="73">
        <f t="shared" si="22"/>
        <v>0.57654668553592758</v>
      </c>
      <c r="C133" s="73">
        <f t="shared" si="22"/>
        <v>0.58139853585643364</v>
      </c>
      <c r="D133" s="73">
        <f t="shared" si="22"/>
        <v>0.58630080924248651</v>
      </c>
      <c r="E133" s="73">
        <f t="shared" si="22"/>
        <v>0.59179160770149786</v>
      </c>
      <c r="F133" s="73">
        <f t="shared" si="22"/>
        <v>0.59641903789376949</v>
      </c>
      <c r="G133" s="73">
        <f t="shared" si="22"/>
        <v>0.60177927977469492</v>
      </c>
      <c r="H133" s="73">
        <f t="shared" si="22"/>
        <v>0.60726962612414936</v>
      </c>
      <c r="I133" s="73">
        <f t="shared" si="22"/>
        <v>0.61229245561478862</v>
      </c>
      <c r="J133" s="73">
        <f t="shared" si="22"/>
        <v>0.61838740479500154</v>
      </c>
      <c r="K133" s="73">
        <f t="shared" si="22"/>
        <v>0.62413532379450942</v>
      </c>
      <c r="L133" s="73">
        <f t="shared" si="22"/>
        <v>0.63063098439558918</v>
      </c>
      <c r="M133" s="73">
        <f t="shared" si="22"/>
        <v>0.63752018725946169</v>
      </c>
      <c r="N133" s="73">
        <f t="shared" si="22"/>
        <v>0.64470174320697549</v>
      </c>
      <c r="O133" s="73">
        <f t="shared" si="22"/>
        <v>0.6519080172325028</v>
      </c>
      <c r="P133" s="73">
        <f t="shared" si="22"/>
        <v>0.65954401984790645</v>
      </c>
      <c r="Q133" s="73">
        <f t="shared" si="22"/>
        <v>0.66780045428517842</v>
      </c>
    </row>
    <row r="134" spans="1:17" ht="12" customHeight="1" x14ac:dyDescent="0.25">
      <c r="A134" s="23" t="s">
        <v>60</v>
      </c>
      <c r="B134" s="73">
        <f t="shared" si="22"/>
        <v>0.99999999999999978</v>
      </c>
      <c r="C134" s="73">
        <f t="shared" si="22"/>
        <v>1.0000000000000002</v>
      </c>
      <c r="D134" s="73">
        <f t="shared" si="22"/>
        <v>1.0000000000000002</v>
      </c>
      <c r="E134" s="73">
        <f t="shared" si="22"/>
        <v>0.99999999999999967</v>
      </c>
      <c r="F134" s="73">
        <f t="shared" si="22"/>
        <v>1.0000000000000002</v>
      </c>
      <c r="G134" s="73">
        <f t="shared" si="22"/>
        <v>0.99999999999999978</v>
      </c>
      <c r="H134" s="73">
        <f t="shared" si="22"/>
        <v>1.0000000000000002</v>
      </c>
      <c r="I134" s="73">
        <f t="shared" si="22"/>
        <v>1.0000000000000002</v>
      </c>
      <c r="J134" s="73">
        <f t="shared" si="22"/>
        <v>0.999999999999999</v>
      </c>
      <c r="K134" s="73">
        <f t="shared" si="22"/>
        <v>0.99999999999999989</v>
      </c>
      <c r="L134" s="73">
        <f t="shared" si="22"/>
        <v>1.0000000000000002</v>
      </c>
      <c r="M134" s="73">
        <f t="shared" si="22"/>
        <v>0.99999999999999956</v>
      </c>
      <c r="N134" s="73">
        <f t="shared" si="22"/>
        <v>1</v>
      </c>
      <c r="O134" s="73">
        <f t="shared" si="22"/>
        <v>1.0000000000000002</v>
      </c>
      <c r="P134" s="73">
        <f t="shared" si="22"/>
        <v>0.99999999999999989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1.5927262852487287</v>
      </c>
      <c r="C135" s="169">
        <f t="shared" si="22"/>
        <v>1.6817600842140321</v>
      </c>
      <c r="D135" s="169">
        <f t="shared" si="22"/>
        <v>1.7455055221988014</v>
      </c>
      <c r="E135" s="169">
        <f t="shared" si="22"/>
        <v>1.7999599930909993</v>
      </c>
      <c r="F135" s="169">
        <f t="shared" si="22"/>
        <v>1.8502776389887849</v>
      </c>
      <c r="G135" s="169">
        <f t="shared" si="22"/>
        <v>1.9139555461276849</v>
      </c>
      <c r="H135" s="169">
        <f t="shared" si="22"/>
        <v>1.9828932989164014</v>
      </c>
      <c r="I135" s="169">
        <f t="shared" si="22"/>
        <v>2.0550481275244259</v>
      </c>
      <c r="J135" s="169">
        <f t="shared" si="22"/>
        <v>2.2666207811085428</v>
      </c>
      <c r="K135" s="169">
        <f t="shared" si="22"/>
        <v>2.4665936513670652</v>
      </c>
      <c r="L135" s="169">
        <f t="shared" si="22"/>
        <v>2.6700071588954013</v>
      </c>
      <c r="M135" s="169">
        <f t="shared" si="22"/>
        <v>2.8283323056615659</v>
      </c>
      <c r="N135" s="169">
        <f t="shared" si="22"/>
        <v>2.9601703062261193</v>
      </c>
      <c r="O135" s="169">
        <f t="shared" si="22"/>
        <v>3.0607903647126822</v>
      </c>
      <c r="P135" s="169">
        <f t="shared" si="22"/>
        <v>3.1168241112219097</v>
      </c>
      <c r="Q135" s="169">
        <f t="shared" si="22"/>
        <v>3.2014723030423564</v>
      </c>
    </row>
    <row r="136" spans="1:17" ht="12" customHeight="1" x14ac:dyDescent="0.25">
      <c r="A136" s="23" t="s">
        <v>60</v>
      </c>
      <c r="B136" s="73">
        <f t="shared" si="22"/>
        <v>1.5927262852487287</v>
      </c>
      <c r="C136" s="73">
        <f t="shared" si="22"/>
        <v>1.6817600842140321</v>
      </c>
      <c r="D136" s="73">
        <f t="shared" si="22"/>
        <v>1.7455055221988014</v>
      </c>
      <c r="E136" s="73">
        <f t="shared" si="22"/>
        <v>1.7999599930909993</v>
      </c>
      <c r="F136" s="73">
        <f t="shared" si="22"/>
        <v>1.8502776389887849</v>
      </c>
      <c r="G136" s="73">
        <f t="shared" si="22"/>
        <v>1.9139555461276849</v>
      </c>
      <c r="H136" s="73">
        <f t="shared" si="22"/>
        <v>1.9828932989164014</v>
      </c>
      <c r="I136" s="73">
        <f t="shared" si="22"/>
        <v>2.0550481275244259</v>
      </c>
      <c r="J136" s="73">
        <f t="shared" si="22"/>
        <v>2.2666207811085428</v>
      </c>
      <c r="K136" s="73">
        <f t="shared" si="22"/>
        <v>2.4665936513670652</v>
      </c>
      <c r="L136" s="73">
        <f t="shared" si="22"/>
        <v>2.6700071588954013</v>
      </c>
      <c r="M136" s="73">
        <f t="shared" si="22"/>
        <v>2.8283323056615659</v>
      </c>
      <c r="N136" s="73">
        <f t="shared" si="22"/>
        <v>2.9601703062261193</v>
      </c>
      <c r="O136" s="73">
        <f t="shared" si="22"/>
        <v>3.0607903647126822</v>
      </c>
      <c r="P136" s="73">
        <f t="shared" si="22"/>
        <v>3.1168241112219097</v>
      </c>
      <c r="Q136" s="73">
        <f t="shared" si="22"/>
        <v>3.2014723030423564</v>
      </c>
    </row>
    <row r="137" spans="1:17" ht="12" customHeight="1" x14ac:dyDescent="0.25">
      <c r="A137" s="158" t="s">
        <v>63</v>
      </c>
      <c r="B137" s="169">
        <f t="shared" si="22"/>
        <v>0.55911382132205478</v>
      </c>
      <c r="C137" s="169">
        <f t="shared" si="22"/>
        <v>0.56464691641265108</v>
      </c>
      <c r="D137" s="169">
        <f t="shared" si="22"/>
        <v>0.57435669831903247</v>
      </c>
      <c r="E137" s="169">
        <f t="shared" si="22"/>
        <v>0.56999442447064852</v>
      </c>
      <c r="F137" s="169">
        <f t="shared" si="22"/>
        <v>0.5748319052255636</v>
      </c>
      <c r="G137" s="169">
        <f t="shared" si="22"/>
        <v>0.57408120431806164</v>
      </c>
      <c r="H137" s="169">
        <f t="shared" si="22"/>
        <v>0.57081516045219605</v>
      </c>
      <c r="I137" s="169">
        <f t="shared" si="22"/>
        <v>0.57507527296831784</v>
      </c>
      <c r="J137" s="169">
        <f t="shared" si="22"/>
        <v>0.56188725162199016</v>
      </c>
      <c r="K137" s="169">
        <f t="shared" si="22"/>
        <v>0.57240528345795749</v>
      </c>
      <c r="L137" s="169">
        <f t="shared" si="22"/>
        <v>0.57562099955445056</v>
      </c>
      <c r="M137" s="169">
        <f t="shared" si="22"/>
        <v>0.57523282630839256</v>
      </c>
      <c r="N137" s="169">
        <f t="shared" si="22"/>
        <v>0.58295902860884463</v>
      </c>
      <c r="O137" s="169">
        <f t="shared" si="22"/>
        <v>0.58700860638445018</v>
      </c>
      <c r="P137" s="169">
        <f t="shared" si="22"/>
        <v>0.58652254516260371</v>
      </c>
      <c r="Q137" s="169">
        <f t="shared" si="22"/>
        <v>0.58628469588383814</v>
      </c>
    </row>
    <row r="138" spans="1:17" ht="12" customHeight="1" x14ac:dyDescent="0.25">
      <c r="A138" s="167" t="s">
        <v>165</v>
      </c>
      <c r="B138" s="174">
        <f t="shared" si="22"/>
        <v>0.51064997501728504</v>
      </c>
      <c r="C138" s="174">
        <f t="shared" si="22"/>
        <v>0.5125988325881512</v>
      </c>
      <c r="D138" s="174">
        <f t="shared" si="22"/>
        <v>0.5147389756811569</v>
      </c>
      <c r="E138" s="174">
        <f t="shared" si="22"/>
        <v>0.51860457664679038</v>
      </c>
      <c r="F138" s="174">
        <f t="shared" si="22"/>
        <v>0.52121811416416175</v>
      </c>
      <c r="G138" s="174">
        <f t="shared" si="22"/>
        <v>0.52551090161962255</v>
      </c>
      <c r="H138" s="174">
        <f t="shared" si="22"/>
        <v>0.52882398030120892</v>
      </c>
      <c r="I138" s="174">
        <f t="shared" si="22"/>
        <v>0.53160729955287778</v>
      </c>
      <c r="J138" s="174">
        <f t="shared" si="22"/>
        <v>0.53832247123602495</v>
      </c>
      <c r="K138" s="174">
        <f t="shared" si="22"/>
        <v>0.54041966608174141</v>
      </c>
      <c r="L138" s="174">
        <f t="shared" si="22"/>
        <v>0.54304859004544637</v>
      </c>
      <c r="M138" s="174">
        <f t="shared" si="22"/>
        <v>0.54661719740125048</v>
      </c>
      <c r="N138" s="174">
        <f t="shared" si="22"/>
        <v>0.54992255533109657</v>
      </c>
      <c r="O138" s="174">
        <f t="shared" si="22"/>
        <v>0.55309004386746785</v>
      </c>
      <c r="P138" s="174">
        <f t="shared" si="22"/>
        <v>0.55714598614598032</v>
      </c>
      <c r="Q138" s="174">
        <f t="shared" si="22"/>
        <v>0.56142509396824425</v>
      </c>
    </row>
    <row r="139" spans="1:17" ht="12" customHeight="1" x14ac:dyDescent="0.25">
      <c r="A139" s="167" t="s">
        <v>164</v>
      </c>
      <c r="B139" s="174">
        <f t="shared" si="22"/>
        <v>0.6158565997458092</v>
      </c>
      <c r="C139" s="174">
        <f t="shared" si="22"/>
        <v>0.6340836897908666</v>
      </c>
      <c r="D139" s="174">
        <f t="shared" si="22"/>
        <v>0.64070359521327724</v>
      </c>
      <c r="E139" s="174">
        <f t="shared" si="22"/>
        <v>0.64456888802749279</v>
      </c>
      <c r="F139" s="174">
        <f t="shared" si="22"/>
        <v>0.64830168740738314</v>
      </c>
      <c r="G139" s="174">
        <f t="shared" si="22"/>
        <v>0.65027821556531618</v>
      </c>
      <c r="H139" s="174">
        <f t="shared" si="22"/>
        <v>0.65054640504815109</v>
      </c>
      <c r="I139" s="174">
        <f t="shared" si="22"/>
        <v>0.65781330371996416</v>
      </c>
      <c r="J139" s="174">
        <f t="shared" si="22"/>
        <v>0.65912885812371225</v>
      </c>
      <c r="K139" s="174">
        <f t="shared" si="22"/>
        <v>0.66425757332385027</v>
      </c>
      <c r="L139" s="174">
        <f t="shared" si="22"/>
        <v>0.66696832500367487</v>
      </c>
      <c r="M139" s="174">
        <f t="shared" si="22"/>
        <v>0.665246093891534</v>
      </c>
      <c r="N139" s="174">
        <f t="shared" si="22"/>
        <v>0.67003513459194242</v>
      </c>
      <c r="O139" s="174">
        <f t="shared" si="22"/>
        <v>0.67219361118053278</v>
      </c>
      <c r="P139" s="174">
        <f t="shared" si="22"/>
        <v>0.67337619833667217</v>
      </c>
      <c r="Q139" s="174">
        <f t="shared" si="22"/>
        <v>0.67568706666185629</v>
      </c>
    </row>
    <row r="140" spans="1:17" ht="12" customHeight="1" x14ac:dyDescent="0.25">
      <c r="A140" s="166" t="s">
        <v>163</v>
      </c>
      <c r="B140" s="173">
        <f t="shared" si="22"/>
        <v>0.51064997501728504</v>
      </c>
      <c r="C140" s="173">
        <f t="shared" si="22"/>
        <v>0.5315663645836366</v>
      </c>
      <c r="D140" s="173">
        <f t="shared" si="22"/>
        <v>0.53685822813163131</v>
      </c>
      <c r="E140" s="173">
        <f t="shared" si="22"/>
        <v>0.54606409621730045</v>
      </c>
      <c r="F140" s="173">
        <f t="shared" si="22"/>
        <v>0.54866752977240385</v>
      </c>
      <c r="G140" s="173">
        <f t="shared" si="22"/>
        <v>0.55018785867245323</v>
      </c>
      <c r="H140" s="173">
        <f t="shared" si="22"/>
        <v>0.55314603601038037</v>
      </c>
      <c r="I140" s="173">
        <f t="shared" si="22"/>
        <v>0.55685955290061739</v>
      </c>
      <c r="J140" s="173">
        <f t="shared" si="22"/>
        <v>0.56224547283898407</v>
      </c>
      <c r="K140" s="173">
        <f t="shared" si="22"/>
        <v>0.56517529065667615</v>
      </c>
      <c r="L140" s="173">
        <f t="shared" si="22"/>
        <v>0.56665062954795709</v>
      </c>
      <c r="M140" s="173">
        <f t="shared" si="22"/>
        <v>0.56914145356905743</v>
      </c>
      <c r="N140" s="173">
        <f t="shared" si="22"/>
        <v>0.57055571955899054</v>
      </c>
      <c r="O140" s="173">
        <f t="shared" si="22"/>
        <v>0.57286733079290442</v>
      </c>
      <c r="P140" s="173">
        <f t="shared" si="22"/>
        <v>0.57518118524029171</v>
      </c>
      <c r="Q140" s="173">
        <f t="shared" si="22"/>
        <v>0.57778675956869174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1.0000000000000004</v>
      </c>
      <c r="D141" s="172">
        <f t="shared" si="22"/>
        <v>0.99999999999999989</v>
      </c>
      <c r="E141" s="172">
        <f t="shared" si="22"/>
        <v>1</v>
      </c>
      <c r="F141" s="172">
        <f t="shared" si="22"/>
        <v>1.0000000000000002</v>
      </c>
      <c r="G141" s="172">
        <f t="shared" si="22"/>
        <v>0.99999999999999967</v>
      </c>
      <c r="H141" s="172">
        <f t="shared" si="22"/>
        <v>1.0000000000000002</v>
      </c>
      <c r="I141" s="172">
        <f t="shared" si="22"/>
        <v>0.99999999999999978</v>
      </c>
      <c r="J141" s="172">
        <f t="shared" si="22"/>
        <v>1</v>
      </c>
      <c r="K141" s="172">
        <f t="shared" si="22"/>
        <v>1</v>
      </c>
      <c r="L141" s="172">
        <f t="shared" si="22"/>
        <v>1.0000000000000004</v>
      </c>
      <c r="M141" s="172">
        <f t="shared" si="22"/>
        <v>1.0000000000000002</v>
      </c>
      <c r="N141" s="172">
        <f t="shared" si="22"/>
        <v>1</v>
      </c>
      <c r="O141" s="172">
        <f t="shared" si="22"/>
        <v>1</v>
      </c>
      <c r="P141" s="172">
        <f t="shared" si="22"/>
        <v>1</v>
      </c>
      <c r="Q141" s="172">
        <f t="shared" si="22"/>
        <v>0.99999999999999989</v>
      </c>
    </row>
    <row r="142" spans="1:17" ht="12" customHeight="1" x14ac:dyDescent="0.25">
      <c r="A142" s="163" t="s">
        <v>142</v>
      </c>
      <c r="B142" s="171">
        <f t="shared" si="22"/>
        <v>0.67113996716557445</v>
      </c>
      <c r="C142" s="171">
        <f t="shared" si="22"/>
        <v>0.67604196849307641</v>
      </c>
      <c r="D142" s="171">
        <f t="shared" si="22"/>
        <v>0.68124125613079722</v>
      </c>
      <c r="E142" s="171">
        <f t="shared" si="22"/>
        <v>0.68429281978714351</v>
      </c>
      <c r="F142" s="171">
        <f t="shared" si="22"/>
        <v>0.68947224041750355</v>
      </c>
      <c r="G142" s="171">
        <f t="shared" si="22"/>
        <v>0.69294014193758768</v>
      </c>
      <c r="H142" s="171">
        <f t="shared" si="22"/>
        <v>0.6996508803026813</v>
      </c>
      <c r="I142" s="171">
        <f t="shared" si="22"/>
        <v>0.70776369712736131</v>
      </c>
      <c r="J142" s="171">
        <f t="shared" si="22"/>
        <v>0.72018977131489081</v>
      </c>
      <c r="K142" s="171">
        <f t="shared" si="22"/>
        <v>0.72368554089556447</v>
      </c>
      <c r="L142" s="171">
        <f t="shared" si="22"/>
        <v>0.72887177849608398</v>
      </c>
      <c r="M142" s="171">
        <f t="shared" si="22"/>
        <v>0.73163409994405249</v>
      </c>
      <c r="N142" s="171">
        <f t="shared" si="22"/>
        <v>0.73698568120505281</v>
      </c>
      <c r="O142" s="171">
        <f t="shared" si="22"/>
        <v>0.73859248438065606</v>
      </c>
      <c r="P142" s="171">
        <f t="shared" si="22"/>
        <v>0.74140710558360623</v>
      </c>
      <c r="Q142" s="171">
        <f t="shared" si="22"/>
        <v>0.7450379536360402</v>
      </c>
    </row>
    <row r="143" spans="1:17" ht="12" customHeight="1" x14ac:dyDescent="0.25">
      <c r="A143" s="161" t="s">
        <v>141</v>
      </c>
      <c r="B143" s="170">
        <f t="shared" si="22"/>
        <v>0.7490708664843424</v>
      </c>
      <c r="C143" s="170">
        <f t="shared" si="22"/>
        <v>0.76686925252189775</v>
      </c>
      <c r="D143" s="170">
        <f t="shared" si="22"/>
        <v>0.76681664246316406</v>
      </c>
      <c r="E143" s="170">
        <f t="shared" si="22"/>
        <v>0.77418491412129353</v>
      </c>
      <c r="F143" s="170">
        <f t="shared" si="22"/>
        <v>0.77319243201441556</v>
      </c>
      <c r="G143" s="170">
        <f t="shared" si="22"/>
        <v>0.77288793976250447</v>
      </c>
      <c r="H143" s="170">
        <f t="shared" si="22"/>
        <v>0.78178301422327867</v>
      </c>
      <c r="I143" s="170">
        <f t="shared" si="22"/>
        <v>0.78615595775610458</v>
      </c>
      <c r="J143" s="170">
        <f t="shared" si="22"/>
        <v>0.7921619519502171</v>
      </c>
      <c r="K143" s="170">
        <f t="shared" si="22"/>
        <v>0.80071901869021955</v>
      </c>
      <c r="L143" s="170">
        <f t="shared" si="22"/>
        <v>0.8070979491917305</v>
      </c>
      <c r="M143" s="170">
        <f t="shared" si="22"/>
        <v>0.80833966200576168</v>
      </c>
      <c r="N143" s="170">
        <f t="shared" si="22"/>
        <v>0.80314713806734739</v>
      </c>
      <c r="O143" s="170">
        <f t="shared" si="22"/>
        <v>0.80288861760388541</v>
      </c>
      <c r="P143" s="170">
        <f t="shared" si="22"/>
        <v>0.80220381817389153</v>
      </c>
      <c r="Q143" s="170">
        <f t="shared" si="22"/>
        <v>0.80072493241878273</v>
      </c>
    </row>
    <row r="144" spans="1:17" ht="12" customHeight="1" x14ac:dyDescent="0.25">
      <c r="A144" s="148" t="s">
        <v>60</v>
      </c>
      <c r="B144" s="73">
        <f t="shared" si="22"/>
        <v>0.67113996716557445</v>
      </c>
      <c r="C144" s="73">
        <f t="shared" si="22"/>
        <v>0.69632849575762368</v>
      </c>
      <c r="D144" s="73">
        <f t="shared" si="22"/>
        <v>0.70462325583709584</v>
      </c>
      <c r="E144" s="73">
        <f t="shared" si="22"/>
        <v>0.70985218212479295</v>
      </c>
      <c r="F144" s="73">
        <f t="shared" si="22"/>
        <v>0.71181336944867057</v>
      </c>
      <c r="G144" s="73">
        <f t="shared" si="22"/>
        <v>0.71295247619593394</v>
      </c>
      <c r="H144" s="73">
        <f t="shared" si="22"/>
        <v>0.71648804732274418</v>
      </c>
      <c r="I144" s="73">
        <f t="shared" si="22"/>
        <v>0.72205367317685198</v>
      </c>
      <c r="J144" s="73">
        <f t="shared" si="22"/>
        <v>0.72656121692851017</v>
      </c>
      <c r="K144" s="73">
        <f t="shared" si="22"/>
        <v>0.73658134974626721</v>
      </c>
      <c r="L144" s="73">
        <f t="shared" si="22"/>
        <v>0.73967446297310391</v>
      </c>
      <c r="M144" s="73">
        <f t="shared" si="22"/>
        <v>0.74035373735916965</v>
      </c>
      <c r="N144" s="73">
        <f t="shared" si="22"/>
        <v>0.74271100755497588</v>
      </c>
      <c r="O144" s="73">
        <f t="shared" si="22"/>
        <v>0.74452354764623108</v>
      </c>
      <c r="P144" s="73">
        <f t="shared" si="22"/>
        <v>0.74526866063550912</v>
      </c>
      <c r="Q144" s="73">
        <f t="shared" si="22"/>
        <v>0.74683462763252506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1.0000000000000002</v>
      </c>
      <c r="D145" s="73">
        <f t="shared" si="22"/>
        <v>0.99999999999999944</v>
      </c>
      <c r="E145" s="73">
        <f t="shared" si="22"/>
        <v>1</v>
      </c>
      <c r="F145" s="73">
        <f t="shared" si="22"/>
        <v>1</v>
      </c>
      <c r="G145" s="73">
        <f t="shared" si="22"/>
        <v>1.0000000000000002</v>
      </c>
      <c r="H145" s="73">
        <f t="shared" si="22"/>
        <v>1</v>
      </c>
      <c r="I145" s="73">
        <f t="shared" si="22"/>
        <v>0.99999999999999989</v>
      </c>
      <c r="J145" s="73">
        <f t="shared" si="22"/>
        <v>0.99999999999999978</v>
      </c>
      <c r="K145" s="73">
        <f t="shared" si="22"/>
        <v>0.99999999999999967</v>
      </c>
      <c r="L145" s="73">
        <f t="shared" si="22"/>
        <v>1</v>
      </c>
      <c r="M145" s="73">
        <f t="shared" si="22"/>
        <v>1</v>
      </c>
      <c r="N145" s="73">
        <f t="shared" si="22"/>
        <v>0.99999999999999989</v>
      </c>
      <c r="O145" s="73">
        <f t="shared" si="22"/>
        <v>1</v>
      </c>
      <c r="P145" s="73">
        <f t="shared" si="22"/>
        <v>0.99999999999999978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0.73877881194244122</v>
      </c>
      <c r="C146" s="169">
        <f t="shared" si="22"/>
        <v>0.74302219578055206</v>
      </c>
      <c r="D146" s="169">
        <f t="shared" si="22"/>
        <v>0.72110772885827479</v>
      </c>
      <c r="E146" s="169">
        <f t="shared" si="22"/>
        <v>0.77209563789095315</v>
      </c>
      <c r="F146" s="169">
        <f t="shared" si="22"/>
        <v>0.76927116617332991</v>
      </c>
      <c r="G146" s="169">
        <f t="shared" si="22"/>
        <v>0.78247130371942442</v>
      </c>
      <c r="H146" s="169">
        <f t="shared" si="22"/>
        <v>0.79048968545649467</v>
      </c>
      <c r="I146" s="169">
        <f t="shared" si="22"/>
        <v>0.78071255930086669</v>
      </c>
      <c r="J146" s="169">
        <f t="shared" si="22"/>
        <v>0.72258132569890099</v>
      </c>
      <c r="K146" s="169">
        <f t="shared" si="22"/>
        <v>0.7727959211435651</v>
      </c>
      <c r="L146" s="169">
        <f t="shared" si="22"/>
        <v>0.80766019536527289</v>
      </c>
      <c r="M146" s="169">
        <f t="shared" si="22"/>
        <v>0.74879791588807221</v>
      </c>
      <c r="N146" s="169">
        <f t="shared" si="22"/>
        <v>0.76372771751982016</v>
      </c>
      <c r="O146" s="169">
        <f t="shared" si="22"/>
        <v>0.77475487968411128</v>
      </c>
      <c r="P146" s="169">
        <f t="shared" si="22"/>
        <v>0.76449002426155799</v>
      </c>
      <c r="Q146" s="169">
        <f t="shared" ref="Q146" si="23">IF(Q127=0,"",Q127/Q108)</f>
        <v>0.78037103205127056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0.41738215638634424</v>
      </c>
      <c r="C147" s="73">
        <f t="shared" si="24"/>
        <v>0.42178150624441141</v>
      </c>
      <c r="D147" s="73">
        <f t="shared" si="24"/>
        <v>0.43618223356664665</v>
      </c>
      <c r="E147" s="73">
        <f t="shared" si="24"/>
        <v>0.45236396129518436</v>
      </c>
      <c r="F147" s="73">
        <f t="shared" si="24"/>
        <v>0.45308625826351295</v>
      </c>
      <c r="G147" s="73">
        <f t="shared" si="24"/>
        <v>0.45335948286214739</v>
      </c>
      <c r="H147" s="73">
        <f t="shared" si="24"/>
        <v>0.45350575402369198</v>
      </c>
      <c r="I147" s="73">
        <f t="shared" si="24"/>
        <v>0.45681951133919424</v>
      </c>
      <c r="J147" s="73">
        <f t="shared" si="24"/>
        <v>0.46290182553417836</v>
      </c>
      <c r="K147" s="73">
        <f t="shared" si="24"/>
        <v>0.46786418576280697</v>
      </c>
      <c r="L147" s="73">
        <f t="shared" si="24"/>
        <v>0.46786418576280653</v>
      </c>
      <c r="M147" s="73">
        <f t="shared" si="24"/>
        <v>0.47305902551546086</v>
      </c>
      <c r="N147" s="73">
        <f t="shared" si="24"/>
        <v>0.47357410174790604</v>
      </c>
      <c r="O147" s="73">
        <f t="shared" si="24"/>
        <v>0.47413770077197243</v>
      </c>
      <c r="P147" s="73">
        <f t="shared" si="24"/>
        <v>0.47549010411722364</v>
      </c>
      <c r="Q147" s="73">
        <f t="shared" si="24"/>
        <v>0.47642844890981167</v>
      </c>
    </row>
    <row r="148" spans="1:17" ht="12" customHeight="1" x14ac:dyDescent="0.25">
      <c r="A148" s="29" t="s">
        <v>140</v>
      </c>
      <c r="B148" s="65">
        <f t="shared" si="24"/>
        <v>0.80132789446051989</v>
      </c>
      <c r="C148" s="65">
        <f t="shared" si="24"/>
        <v>0.8047852796097108</v>
      </c>
      <c r="D148" s="65">
        <f t="shared" si="24"/>
        <v>0.80673967252278056</v>
      </c>
      <c r="E148" s="65">
        <f t="shared" si="24"/>
        <v>0.81319495639299733</v>
      </c>
      <c r="F148" s="65">
        <f t="shared" si="24"/>
        <v>0.81678711933887926</v>
      </c>
      <c r="G148" s="65">
        <f t="shared" si="24"/>
        <v>0.82154247261994662</v>
      </c>
      <c r="H148" s="65">
        <f t="shared" si="24"/>
        <v>0.82634956928852354</v>
      </c>
      <c r="I148" s="65">
        <f t="shared" si="24"/>
        <v>0.83071632932225559</v>
      </c>
      <c r="J148" s="65">
        <f t="shared" si="24"/>
        <v>0.83561611609508779</v>
      </c>
      <c r="K148" s="65">
        <f t="shared" si="24"/>
        <v>0.83840831033264029</v>
      </c>
      <c r="L148" s="65">
        <f t="shared" si="24"/>
        <v>0.84010909800637446</v>
      </c>
      <c r="M148" s="65">
        <f t="shared" si="24"/>
        <v>0.84329034715351558</v>
      </c>
      <c r="N148" s="65">
        <f t="shared" si="24"/>
        <v>0.84547841605195206</v>
      </c>
      <c r="O148" s="65">
        <f t="shared" si="24"/>
        <v>0.84819741396842496</v>
      </c>
      <c r="P148" s="65">
        <f t="shared" si="24"/>
        <v>0.85038144076508915</v>
      </c>
      <c r="Q148" s="65">
        <f t="shared" si="24"/>
        <v>0.85201146691093643</v>
      </c>
    </row>
    <row r="150" spans="1:17" ht="12" customHeight="1" x14ac:dyDescent="0.25">
      <c r="A150" s="152" t="s">
        <v>121</v>
      </c>
      <c r="B150" s="168">
        <f>SUM(B151,B154,B156,B165)</f>
        <v>11467.203702444041</v>
      </c>
      <c r="C150" s="168">
        <f t="shared" ref="C150:Q150" si="25">SUM(C151,C154,C156,C165)</f>
        <v>11391.325347483071</v>
      </c>
      <c r="D150" s="168">
        <f t="shared" si="25"/>
        <v>9956.0490466681313</v>
      </c>
      <c r="E150" s="168">
        <f t="shared" si="25"/>
        <v>11219.542575297046</v>
      </c>
      <c r="F150" s="168">
        <f t="shared" si="25"/>
        <v>11147.547387625593</v>
      </c>
      <c r="G150" s="168">
        <f t="shared" si="25"/>
        <v>11125.717628745584</v>
      </c>
      <c r="H150" s="168">
        <f t="shared" si="25"/>
        <v>9704.9514287150196</v>
      </c>
      <c r="I150" s="168">
        <f t="shared" si="25"/>
        <v>8045.696049096995</v>
      </c>
      <c r="J150" s="168">
        <f t="shared" si="25"/>
        <v>10323.078273010216</v>
      </c>
      <c r="K150" s="168">
        <f t="shared" si="25"/>
        <v>8443.9266840701493</v>
      </c>
      <c r="L150" s="168">
        <f t="shared" si="25"/>
        <v>9292.5029189770066</v>
      </c>
      <c r="M150" s="168">
        <f t="shared" si="25"/>
        <v>7909.4742990491304</v>
      </c>
      <c r="N150" s="168">
        <f t="shared" si="25"/>
        <v>7870.6807824584275</v>
      </c>
      <c r="O150" s="168">
        <f t="shared" si="25"/>
        <v>8552.778805380658</v>
      </c>
      <c r="P150" s="168">
        <f t="shared" si="25"/>
        <v>7010.0583804382668</v>
      </c>
      <c r="Q150" s="168">
        <f t="shared" si="25"/>
        <v>8206.2672859633822</v>
      </c>
    </row>
    <row r="151" spans="1:17" ht="12" customHeight="1" x14ac:dyDescent="0.25">
      <c r="A151" s="158" t="s">
        <v>65</v>
      </c>
      <c r="B151" s="157">
        <f>SUM(B152:B153)</f>
        <v>10237.148409850108</v>
      </c>
      <c r="C151" s="157">
        <f t="shared" ref="C151:Q151" si="26">SUM(C152:C153)</f>
        <v>10176.124435033598</v>
      </c>
      <c r="D151" s="157">
        <f t="shared" si="26"/>
        <v>8750.0666880208191</v>
      </c>
      <c r="E151" s="157">
        <f t="shared" si="26"/>
        <v>9966.1338039869115</v>
      </c>
      <c r="F151" s="157">
        <f t="shared" si="26"/>
        <v>9900.7602118756186</v>
      </c>
      <c r="G151" s="157">
        <f t="shared" si="26"/>
        <v>9847.9866812379823</v>
      </c>
      <c r="H151" s="157">
        <f t="shared" si="26"/>
        <v>8384.6976364686416</v>
      </c>
      <c r="I151" s="157">
        <f t="shared" si="26"/>
        <v>6786.7643013118814</v>
      </c>
      <c r="J151" s="157">
        <f t="shared" si="26"/>
        <v>8753.835570187377</v>
      </c>
      <c r="K151" s="157">
        <f t="shared" si="26"/>
        <v>7074.3136609767198</v>
      </c>
      <c r="L151" s="157">
        <f t="shared" si="26"/>
        <v>7980.8332641464031</v>
      </c>
      <c r="M151" s="157">
        <f t="shared" si="26"/>
        <v>6454.3158114220423</v>
      </c>
      <c r="N151" s="157">
        <f t="shared" si="26"/>
        <v>6478.9053278959</v>
      </c>
      <c r="O151" s="157">
        <f t="shared" si="26"/>
        <v>7175.1739701043143</v>
      </c>
      <c r="P151" s="157">
        <f t="shared" si="26"/>
        <v>5568.6458085595214</v>
      </c>
      <c r="Q151" s="157">
        <f t="shared" si="26"/>
        <v>6729.3868433085718</v>
      </c>
    </row>
    <row r="152" spans="1:17" ht="12" customHeight="1" x14ac:dyDescent="0.25">
      <c r="A152" s="23" t="s">
        <v>166</v>
      </c>
      <c r="B152" s="156">
        <f>RES_hhdet_emi!B$45</f>
        <v>10237.148409850108</v>
      </c>
      <c r="C152" s="156">
        <f>RES_hhdet_emi!C$45</f>
        <v>10176.124435033598</v>
      </c>
      <c r="D152" s="156">
        <f>RES_hhdet_emi!D$45</f>
        <v>8750.0666880208191</v>
      </c>
      <c r="E152" s="156">
        <f>RES_hhdet_emi!E$45</f>
        <v>9966.1338039869115</v>
      </c>
      <c r="F152" s="156">
        <f>RES_hhdet_emi!F$45</f>
        <v>9900.7602118756186</v>
      </c>
      <c r="G152" s="156">
        <f>RES_hhdet_emi!G$45</f>
        <v>9847.9866812379823</v>
      </c>
      <c r="H152" s="156">
        <f>RES_hhdet_emi!H$45</f>
        <v>8384.6976364686416</v>
      </c>
      <c r="I152" s="156">
        <f>RES_hhdet_emi!I$45</f>
        <v>6786.7643013118814</v>
      </c>
      <c r="J152" s="156">
        <f>RES_hhdet_emi!J$45</f>
        <v>8753.835570187377</v>
      </c>
      <c r="K152" s="156">
        <f>RES_hhdet_emi!K$45</f>
        <v>7074.3136609767198</v>
      </c>
      <c r="L152" s="156">
        <f>RES_hhdet_emi!L$45</f>
        <v>7980.8332641464031</v>
      </c>
      <c r="M152" s="156">
        <f>RES_hhdet_emi!M$45</f>
        <v>6454.3158114220423</v>
      </c>
      <c r="N152" s="156">
        <f>RES_hhdet_emi!N$45</f>
        <v>6478.9053278959</v>
      </c>
      <c r="O152" s="156">
        <f>RES_hhdet_emi!O$45</f>
        <v>7175.1739701043143</v>
      </c>
      <c r="P152" s="156">
        <f>RES_hhdet_emi!P$45</f>
        <v>5568.6458085595214</v>
      </c>
      <c r="Q152" s="156">
        <f>RES_hhdet_emi!Q$45</f>
        <v>6729.3868433085718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1160.8793545926833</v>
      </c>
      <c r="C156" s="157">
        <f t="shared" ref="C156:Q156" si="28">SUM(C157:C158,C161:C162)</f>
        <v>1145.8858642578064</v>
      </c>
      <c r="D156" s="157">
        <f t="shared" si="28"/>
        <v>1098.417134577978</v>
      </c>
      <c r="E156" s="157">
        <f t="shared" si="28"/>
        <v>1199.5098435958157</v>
      </c>
      <c r="F156" s="157">
        <f t="shared" si="28"/>
        <v>1184.1903676572138</v>
      </c>
      <c r="G156" s="157">
        <f t="shared" si="28"/>
        <v>1225.7919296781351</v>
      </c>
      <c r="H156" s="157">
        <f t="shared" si="28"/>
        <v>1276.0396110657537</v>
      </c>
      <c r="I156" s="157">
        <f t="shared" si="28"/>
        <v>1198.0729696603069</v>
      </c>
      <c r="J156" s="157">
        <f t="shared" si="28"/>
        <v>1436.6937134118075</v>
      </c>
      <c r="K156" s="157">
        <f t="shared" si="28"/>
        <v>1296.4439951539252</v>
      </c>
      <c r="L156" s="157">
        <f t="shared" si="28"/>
        <v>1278.4174061766039</v>
      </c>
      <c r="M156" s="157">
        <f t="shared" si="28"/>
        <v>1350.6263419146194</v>
      </c>
      <c r="N156" s="157">
        <f t="shared" si="28"/>
        <v>1296.9557975438793</v>
      </c>
      <c r="O156" s="157">
        <f t="shared" si="28"/>
        <v>1291.7305042445307</v>
      </c>
      <c r="P156" s="157">
        <f t="shared" si="28"/>
        <v>1336.4980880825913</v>
      </c>
      <c r="Q156" s="157">
        <f t="shared" si="28"/>
        <v>1381.536493677246</v>
      </c>
    </row>
    <row r="157" spans="1:17" ht="12" customHeight="1" x14ac:dyDescent="0.25">
      <c r="A157" s="167" t="s">
        <v>165</v>
      </c>
      <c r="B157" s="132">
        <f>RES_hhdet_emi!B$50</f>
        <v>1159.2554521308541</v>
      </c>
      <c r="C157" s="132">
        <f>RES_hhdet_emi!C$50</f>
        <v>1142.2135195298015</v>
      </c>
      <c r="D157" s="132">
        <f>RES_hhdet_emi!D$50</f>
        <v>1093.9935232797502</v>
      </c>
      <c r="E157" s="132">
        <f>RES_hhdet_emi!E$50</f>
        <v>1191.9751527294045</v>
      </c>
      <c r="F157" s="132">
        <f>RES_hhdet_emi!F$50</f>
        <v>1176.1118869063928</v>
      </c>
      <c r="G157" s="132">
        <f>RES_hhdet_emi!G$50</f>
        <v>1217.6076924808165</v>
      </c>
      <c r="H157" s="132">
        <f>RES_hhdet_emi!H$50</f>
        <v>1265.6899357048821</v>
      </c>
      <c r="I157" s="132">
        <f>RES_hhdet_emi!I$50</f>
        <v>1184.3463303612282</v>
      </c>
      <c r="J157" s="132">
        <f>RES_hhdet_emi!J$50</f>
        <v>1416.3103013155317</v>
      </c>
      <c r="K157" s="132">
        <f>RES_hhdet_emi!K$50</f>
        <v>1262.4314117947924</v>
      </c>
      <c r="L157" s="132">
        <f>RES_hhdet_emi!L$50</f>
        <v>1240.2873745989671</v>
      </c>
      <c r="M157" s="132">
        <f>RES_hhdet_emi!M$50</f>
        <v>1303.1926625475296</v>
      </c>
      <c r="N157" s="132">
        <f>RES_hhdet_emi!N$50</f>
        <v>1247.8630645245207</v>
      </c>
      <c r="O157" s="132">
        <f>RES_hhdet_emi!O$50</f>
        <v>1231.8402362235825</v>
      </c>
      <c r="P157" s="132">
        <f>RES_hhdet_emi!P$50</f>
        <v>1268.0532869829938</v>
      </c>
      <c r="Q157" s="132">
        <f>RES_hhdet_emi!Q$50</f>
        <v>1304.1458322881622</v>
      </c>
    </row>
    <row r="158" spans="1:17" ht="12" customHeight="1" x14ac:dyDescent="0.25">
      <c r="A158" s="167" t="s">
        <v>164</v>
      </c>
      <c r="B158" s="132">
        <f>SUM(B159:B160)</f>
        <v>1.6239024618291984</v>
      </c>
      <c r="C158" s="132">
        <f t="shared" ref="C158:Q158" si="29">SUM(C159:C160)</f>
        <v>3.6723447280048451</v>
      </c>
      <c r="D158" s="132">
        <f t="shared" si="29"/>
        <v>4.4236112982278453</v>
      </c>
      <c r="E158" s="132">
        <f t="shared" si="29"/>
        <v>7.5346908664112879</v>
      </c>
      <c r="F158" s="132">
        <f t="shared" si="29"/>
        <v>8.0784807508208676</v>
      </c>
      <c r="G158" s="132">
        <f t="shared" si="29"/>
        <v>8.1842371973185895</v>
      </c>
      <c r="H158" s="132">
        <f t="shared" si="29"/>
        <v>10.349675360871617</v>
      </c>
      <c r="I158" s="132">
        <f t="shared" si="29"/>
        <v>13.726639299078766</v>
      </c>
      <c r="J158" s="132">
        <f t="shared" si="29"/>
        <v>20.38341209627588</v>
      </c>
      <c r="K158" s="132">
        <f t="shared" si="29"/>
        <v>34.012583359132826</v>
      </c>
      <c r="L158" s="132">
        <f t="shared" si="29"/>
        <v>38.130031577636728</v>
      </c>
      <c r="M158" s="132">
        <f t="shared" si="29"/>
        <v>47.433679367089823</v>
      </c>
      <c r="N158" s="132">
        <f t="shared" si="29"/>
        <v>49.092733019358583</v>
      </c>
      <c r="O158" s="132">
        <f t="shared" si="29"/>
        <v>59.890268020948341</v>
      </c>
      <c r="P158" s="132">
        <f t="shared" si="29"/>
        <v>68.444801099597484</v>
      </c>
      <c r="Q158" s="132">
        <f t="shared" si="29"/>
        <v>77.390661389083888</v>
      </c>
    </row>
    <row r="159" spans="1:17" ht="12" customHeight="1" x14ac:dyDescent="0.25">
      <c r="A159" s="166" t="s">
        <v>163</v>
      </c>
      <c r="B159" s="165">
        <f>RES_hhdet_emi!B$52</f>
        <v>1.6239024618291984</v>
      </c>
      <c r="C159" s="165">
        <f>RES_hhdet_emi!C$52</f>
        <v>3.6723447280048451</v>
      </c>
      <c r="D159" s="165">
        <f>RES_hhdet_emi!D$52</f>
        <v>4.4236112982278453</v>
      </c>
      <c r="E159" s="165">
        <f>RES_hhdet_emi!E$52</f>
        <v>7.5346908664112879</v>
      </c>
      <c r="F159" s="165">
        <f>RES_hhdet_emi!F$52</f>
        <v>8.0784807508208676</v>
      </c>
      <c r="G159" s="165">
        <f>RES_hhdet_emi!G$52</f>
        <v>8.1842371973185895</v>
      </c>
      <c r="H159" s="165">
        <f>RES_hhdet_emi!H$52</f>
        <v>10.349675360871617</v>
      </c>
      <c r="I159" s="165">
        <f>RES_hhdet_emi!I$52</f>
        <v>13.726639299078766</v>
      </c>
      <c r="J159" s="165">
        <f>RES_hhdet_emi!J$52</f>
        <v>20.38341209627588</v>
      </c>
      <c r="K159" s="165">
        <f>RES_hhdet_emi!K$52</f>
        <v>34.012583359132826</v>
      </c>
      <c r="L159" s="165">
        <f>RES_hhdet_emi!L$52</f>
        <v>38.130031577636728</v>
      </c>
      <c r="M159" s="165">
        <f>RES_hhdet_emi!M$52</f>
        <v>47.433679367089823</v>
      </c>
      <c r="N159" s="165">
        <f>RES_hhdet_emi!N$52</f>
        <v>49.092733019358583</v>
      </c>
      <c r="O159" s="165">
        <f>RES_hhdet_emi!O$52</f>
        <v>59.890268020948341</v>
      </c>
      <c r="P159" s="165">
        <f>RES_hhdet_emi!P$52</f>
        <v>68.444801099597484</v>
      </c>
      <c r="Q159" s="165">
        <f>RES_hhdet_emi!Q$52</f>
        <v>77.390661389083888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69.17593800124925</v>
      </c>
      <c r="C165" s="157">
        <f t="shared" ref="C165:Q165" si="31">SUM(C166:C167)</f>
        <v>69.315048191665142</v>
      </c>
      <c r="D165" s="157">
        <f t="shared" si="31"/>
        <v>107.56522406933469</v>
      </c>
      <c r="E165" s="157">
        <f t="shared" si="31"/>
        <v>53.898927714319356</v>
      </c>
      <c r="F165" s="157">
        <f t="shared" si="31"/>
        <v>62.596808092759431</v>
      </c>
      <c r="G165" s="157">
        <f t="shared" si="31"/>
        <v>51.939017829467055</v>
      </c>
      <c r="H165" s="157">
        <f t="shared" si="31"/>
        <v>44.214181180624855</v>
      </c>
      <c r="I165" s="157">
        <f t="shared" si="31"/>
        <v>60.858778124807159</v>
      </c>
      <c r="J165" s="157">
        <f t="shared" si="31"/>
        <v>132.54898941103289</v>
      </c>
      <c r="K165" s="157">
        <f t="shared" si="31"/>
        <v>73.169027939504915</v>
      </c>
      <c r="L165" s="157">
        <f t="shared" si="31"/>
        <v>33.252248654000809</v>
      </c>
      <c r="M165" s="157">
        <f t="shared" si="31"/>
        <v>104.53214571246856</v>
      </c>
      <c r="N165" s="157">
        <f t="shared" si="31"/>
        <v>94.819657018648371</v>
      </c>
      <c r="O165" s="157">
        <f t="shared" si="31"/>
        <v>85.874331031812886</v>
      </c>
      <c r="P165" s="157">
        <f t="shared" si="31"/>
        <v>104.91448379615417</v>
      </c>
      <c r="Q165" s="157">
        <f t="shared" si="31"/>
        <v>95.343948977565063</v>
      </c>
    </row>
    <row r="166" spans="1:17" ht="12" customHeight="1" x14ac:dyDescent="0.25">
      <c r="A166" s="23" t="s">
        <v>57</v>
      </c>
      <c r="B166" s="156">
        <f>RES_hhdet_emi!B$59</f>
        <v>69.17593800124925</v>
      </c>
      <c r="C166" s="156">
        <f>RES_hhdet_emi!C$59</f>
        <v>69.315048191665142</v>
      </c>
      <c r="D166" s="156">
        <f>RES_hhdet_emi!D$59</f>
        <v>107.56522406933469</v>
      </c>
      <c r="E166" s="156">
        <f>RES_hhdet_emi!E$59</f>
        <v>53.898927714319356</v>
      </c>
      <c r="F166" s="156">
        <f>RES_hhdet_emi!F$59</f>
        <v>62.596808092759431</v>
      </c>
      <c r="G166" s="156">
        <f>RES_hhdet_emi!G$59</f>
        <v>51.939017829467055</v>
      </c>
      <c r="H166" s="156">
        <f>RES_hhdet_emi!H$59</f>
        <v>44.214181180624855</v>
      </c>
      <c r="I166" s="156">
        <f>RES_hhdet_emi!I$59</f>
        <v>60.858778124807159</v>
      </c>
      <c r="J166" s="156">
        <f>RES_hhdet_emi!J$59</f>
        <v>132.54898941103289</v>
      </c>
      <c r="K166" s="156">
        <f>RES_hhdet_emi!K$59</f>
        <v>73.169027939504915</v>
      </c>
      <c r="L166" s="156">
        <f>RES_hhdet_emi!L$59</f>
        <v>33.252248654000809</v>
      </c>
      <c r="M166" s="156">
        <f>RES_hhdet_emi!M$59</f>
        <v>104.53214571246856</v>
      </c>
      <c r="N166" s="156">
        <f>RES_hhdet_emi!N$59</f>
        <v>94.819657018648371</v>
      </c>
      <c r="O166" s="156">
        <f>RES_hhdet_emi!O$59</f>
        <v>85.874331031812886</v>
      </c>
      <c r="P166" s="156">
        <f>RES_hhdet_emi!P$59</f>
        <v>104.91448379615417</v>
      </c>
      <c r="Q166" s="156">
        <f>RES_hhdet_emi!Q$59</f>
        <v>95.343948977565063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24151.546168345758</v>
      </c>
      <c r="C169" s="168">
        <f t="shared" ref="C169:Q169" si="32">SUM(C170,C173,C175,C184)</f>
        <v>23989.281501543272</v>
      </c>
      <c r="D169" s="168">
        <f t="shared" si="32"/>
        <v>21521.542741089688</v>
      </c>
      <c r="E169" s="168">
        <f t="shared" si="32"/>
        <v>23706.275392104388</v>
      </c>
      <c r="F169" s="168">
        <f t="shared" si="32"/>
        <v>23841.489659430514</v>
      </c>
      <c r="G169" s="168">
        <f t="shared" si="32"/>
        <v>23769.77045789046</v>
      </c>
      <c r="H169" s="168">
        <f t="shared" si="32"/>
        <v>20670.626935271655</v>
      </c>
      <c r="I169" s="168">
        <f t="shared" si="32"/>
        <v>17607.444768386587</v>
      </c>
      <c r="J169" s="168">
        <f t="shared" si="32"/>
        <v>21383.736114825446</v>
      </c>
      <c r="K169" s="168">
        <f t="shared" si="32"/>
        <v>18118.023158061344</v>
      </c>
      <c r="L169" s="168">
        <f t="shared" si="32"/>
        <v>19831.213275197941</v>
      </c>
      <c r="M169" s="168">
        <f t="shared" si="32"/>
        <v>16995.443250659886</v>
      </c>
      <c r="N169" s="168">
        <f t="shared" si="32"/>
        <v>17138.630571894122</v>
      </c>
      <c r="O169" s="168">
        <f t="shared" si="32"/>
        <v>18648.091217283458</v>
      </c>
      <c r="P169" s="168">
        <f t="shared" si="32"/>
        <v>15511.694702994369</v>
      </c>
      <c r="Q169" s="168">
        <f t="shared" si="32"/>
        <v>17662.868352109188</v>
      </c>
    </row>
    <row r="170" spans="1:17" ht="12" customHeight="1" x14ac:dyDescent="0.25">
      <c r="A170" s="158" t="s">
        <v>65</v>
      </c>
      <c r="B170" s="157">
        <f>SUM(B171:B172)</f>
        <v>20003.919249060706</v>
      </c>
      <c r="C170" s="157">
        <f t="shared" ref="C170:Q170" si="33">SUM(C171:C172)</f>
        <v>19818.670724944448</v>
      </c>
      <c r="D170" s="157">
        <f t="shared" si="33"/>
        <v>17229.5818600598</v>
      </c>
      <c r="E170" s="157">
        <f t="shared" si="33"/>
        <v>19386.889721746418</v>
      </c>
      <c r="F170" s="157">
        <f t="shared" si="33"/>
        <v>19475.383493500864</v>
      </c>
      <c r="G170" s="157">
        <f t="shared" si="33"/>
        <v>19394.795052831778</v>
      </c>
      <c r="H170" s="157">
        <f t="shared" si="33"/>
        <v>16418.519109930967</v>
      </c>
      <c r="I170" s="157">
        <f t="shared" si="33"/>
        <v>13505.188896469501</v>
      </c>
      <c r="J170" s="157">
        <f t="shared" si="33"/>
        <v>17196.870844445213</v>
      </c>
      <c r="K170" s="157">
        <f t="shared" si="33"/>
        <v>14111.079825970091</v>
      </c>
      <c r="L170" s="157">
        <f t="shared" si="33"/>
        <v>15921.697083634512</v>
      </c>
      <c r="M170" s="157">
        <f t="shared" si="33"/>
        <v>12920.576494599038</v>
      </c>
      <c r="N170" s="157">
        <f t="shared" si="33"/>
        <v>13053.976404652522</v>
      </c>
      <c r="O170" s="157">
        <f t="shared" si="33"/>
        <v>14531.137275528907</v>
      </c>
      <c r="P170" s="157">
        <f t="shared" si="33"/>
        <v>11333.352323372645</v>
      </c>
      <c r="Q170" s="157">
        <f t="shared" si="33"/>
        <v>13446.109941780034</v>
      </c>
    </row>
    <row r="171" spans="1:17" ht="12" customHeight="1" x14ac:dyDescent="0.25">
      <c r="A171" s="23" t="s">
        <v>166</v>
      </c>
      <c r="B171" s="156">
        <f>IF(B95=0,0,B95/0.086*1000000/B$7)</f>
        <v>19637.876768405189</v>
      </c>
      <c r="C171" s="156">
        <f t="shared" ref="C171:Q172" si="34">IF(C95=0,0,C95/0.086*1000000/C$7)</f>
        <v>19438.325824761909</v>
      </c>
      <c r="D171" s="156">
        <f t="shared" si="34"/>
        <v>16661.462822752121</v>
      </c>
      <c r="E171" s="156">
        <f t="shared" si="34"/>
        <v>18820.487884057966</v>
      </c>
      <c r="F171" s="156">
        <f t="shared" si="34"/>
        <v>18855.643302857239</v>
      </c>
      <c r="G171" s="156">
        <f t="shared" si="34"/>
        <v>18774.063822854794</v>
      </c>
      <c r="H171" s="156">
        <f t="shared" si="34"/>
        <v>16025.887376734994</v>
      </c>
      <c r="I171" s="156">
        <f t="shared" si="34"/>
        <v>13165.793598930179</v>
      </c>
      <c r="J171" s="156">
        <f t="shared" si="34"/>
        <v>17012.364550838396</v>
      </c>
      <c r="K171" s="156">
        <f t="shared" si="34"/>
        <v>13936.658070053218</v>
      </c>
      <c r="L171" s="156">
        <f t="shared" si="34"/>
        <v>15804.012440834258</v>
      </c>
      <c r="M171" s="156">
        <f t="shared" si="34"/>
        <v>12820.268099328166</v>
      </c>
      <c r="N171" s="156">
        <f t="shared" si="34"/>
        <v>12889.351894178784</v>
      </c>
      <c r="O171" s="156">
        <f t="shared" si="34"/>
        <v>14356.058195220437</v>
      </c>
      <c r="P171" s="156">
        <f t="shared" si="34"/>
        <v>11142.435689932168</v>
      </c>
      <c r="Q171" s="156">
        <f t="shared" si="34"/>
        <v>13236.297371659834</v>
      </c>
    </row>
    <row r="172" spans="1:17" ht="12" customHeight="1" x14ac:dyDescent="0.25">
      <c r="A172" s="23" t="s">
        <v>60</v>
      </c>
      <c r="B172" s="156">
        <f>IF(B96=0,0,B96/0.086*1000000/B$7)</f>
        <v>366.04248065551559</v>
      </c>
      <c r="C172" s="156">
        <f t="shared" si="34"/>
        <v>380.34490018254036</v>
      </c>
      <c r="D172" s="156">
        <f t="shared" si="34"/>
        <v>568.11903730767881</v>
      </c>
      <c r="E172" s="156">
        <f t="shared" si="34"/>
        <v>566.40183768845054</v>
      </c>
      <c r="F172" s="156">
        <f t="shared" si="34"/>
        <v>619.74019064362415</v>
      </c>
      <c r="G172" s="156">
        <f t="shared" si="34"/>
        <v>620.73122997698226</v>
      </c>
      <c r="H172" s="156">
        <f t="shared" si="34"/>
        <v>392.63173319597263</v>
      </c>
      <c r="I172" s="156">
        <f t="shared" si="34"/>
        <v>339.39529753932243</v>
      </c>
      <c r="J172" s="156">
        <f t="shared" si="34"/>
        <v>184.50629360681651</v>
      </c>
      <c r="K172" s="156">
        <f t="shared" si="34"/>
        <v>174.42175591687359</v>
      </c>
      <c r="L172" s="156">
        <f t="shared" si="34"/>
        <v>117.68464280025407</v>
      </c>
      <c r="M172" s="156">
        <f t="shared" si="34"/>
        <v>100.30839527087177</v>
      </c>
      <c r="N172" s="156">
        <f t="shared" si="34"/>
        <v>164.62451047373708</v>
      </c>
      <c r="O172" s="156">
        <f t="shared" si="34"/>
        <v>175.07908030846863</v>
      </c>
      <c r="P172" s="156">
        <f t="shared" si="34"/>
        <v>190.91663344047538</v>
      </c>
      <c r="Q172" s="156">
        <f t="shared" si="34"/>
        <v>209.81257012020023</v>
      </c>
    </row>
    <row r="173" spans="1:17" ht="12" customHeight="1" x14ac:dyDescent="0.25">
      <c r="A173" s="158" t="s">
        <v>112</v>
      </c>
      <c r="B173" s="157">
        <f>B174</f>
        <v>4.6348973409843541</v>
      </c>
      <c r="C173" s="157">
        <f t="shared" ref="C173:Q173" si="35">C174</f>
        <v>5.677753194118262</v>
      </c>
      <c r="D173" s="157">
        <f t="shared" si="35"/>
        <v>6.5630064486857913</v>
      </c>
      <c r="E173" s="157">
        <f t="shared" si="35"/>
        <v>7.1793817328557603</v>
      </c>
      <c r="F173" s="157">
        <f t="shared" si="35"/>
        <v>7.755038363951142</v>
      </c>
      <c r="G173" s="157">
        <f t="shared" si="35"/>
        <v>8.5384264946870214</v>
      </c>
      <c r="H173" s="157">
        <f t="shared" si="35"/>
        <v>9.1061245571166687</v>
      </c>
      <c r="I173" s="157">
        <f t="shared" si="35"/>
        <v>9.8113441672238952</v>
      </c>
      <c r="J173" s="157">
        <f t="shared" si="35"/>
        <v>11.693183245982409</v>
      </c>
      <c r="K173" s="157">
        <f t="shared" si="35"/>
        <v>13.489421164487826</v>
      </c>
      <c r="L173" s="157">
        <f t="shared" si="35"/>
        <v>14.823249844400339</v>
      </c>
      <c r="M173" s="157">
        <f t="shared" si="35"/>
        <v>16.071607606970517</v>
      </c>
      <c r="N173" s="157">
        <f t="shared" si="35"/>
        <v>17.35565595211774</v>
      </c>
      <c r="O173" s="157">
        <f t="shared" si="35"/>
        <v>17.349364229789657</v>
      </c>
      <c r="P173" s="157">
        <f t="shared" si="35"/>
        <v>16.507455671867145</v>
      </c>
      <c r="Q173" s="157">
        <f t="shared" si="35"/>
        <v>16.965148779427938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4.6348973409843541</v>
      </c>
      <c r="C174" s="156">
        <f t="shared" si="36"/>
        <v>5.677753194118262</v>
      </c>
      <c r="D174" s="156">
        <f t="shared" si="36"/>
        <v>6.5630064486857913</v>
      </c>
      <c r="E174" s="156">
        <f t="shared" si="36"/>
        <v>7.1793817328557603</v>
      </c>
      <c r="F174" s="156">
        <f t="shared" si="36"/>
        <v>7.755038363951142</v>
      </c>
      <c r="G174" s="156">
        <f t="shared" si="36"/>
        <v>8.5384264946870214</v>
      </c>
      <c r="H174" s="156">
        <f t="shared" si="36"/>
        <v>9.1061245571166687</v>
      </c>
      <c r="I174" s="156">
        <f t="shared" si="36"/>
        <v>9.8113441672238952</v>
      </c>
      <c r="J174" s="156">
        <f t="shared" si="36"/>
        <v>11.693183245982409</v>
      </c>
      <c r="K174" s="156">
        <f t="shared" si="36"/>
        <v>13.489421164487826</v>
      </c>
      <c r="L174" s="156">
        <f t="shared" si="36"/>
        <v>14.823249844400339</v>
      </c>
      <c r="M174" s="156">
        <f t="shared" si="36"/>
        <v>16.071607606970517</v>
      </c>
      <c r="N174" s="156">
        <f t="shared" si="36"/>
        <v>17.35565595211774</v>
      </c>
      <c r="O174" s="156">
        <f t="shared" si="36"/>
        <v>17.349364229789657</v>
      </c>
      <c r="P174" s="156">
        <f t="shared" si="36"/>
        <v>16.507455671867145</v>
      </c>
      <c r="Q174" s="156">
        <f t="shared" si="36"/>
        <v>16.965148779427938</v>
      </c>
    </row>
    <row r="175" spans="1:17" ht="12" customHeight="1" x14ac:dyDescent="0.25">
      <c r="A175" s="158" t="s">
        <v>63</v>
      </c>
      <c r="B175" s="157">
        <f t="shared" si="36"/>
        <v>3186.5709110928187</v>
      </c>
      <c r="C175" s="157">
        <f t="shared" si="36"/>
        <v>3201.2325291846305</v>
      </c>
      <c r="D175" s="157">
        <f t="shared" si="36"/>
        <v>3244.4766027710566</v>
      </c>
      <c r="E175" s="157">
        <f t="shared" si="36"/>
        <v>3263.06188836006</v>
      </c>
      <c r="F175" s="157">
        <f t="shared" si="36"/>
        <v>3287.9715026397866</v>
      </c>
      <c r="G175" s="157">
        <f t="shared" si="36"/>
        <v>3271.7043057097776</v>
      </c>
      <c r="H175" s="157">
        <f t="shared" si="36"/>
        <v>3212.10998918313</v>
      </c>
      <c r="I175" s="157">
        <f t="shared" si="36"/>
        <v>3056.8273608959175</v>
      </c>
      <c r="J175" s="157">
        <f t="shared" si="36"/>
        <v>3178.6677967886312</v>
      </c>
      <c r="K175" s="157">
        <f t="shared" si="36"/>
        <v>3038.8248724287732</v>
      </c>
      <c r="L175" s="157">
        <f t="shared" si="36"/>
        <v>3008.5469973241311</v>
      </c>
      <c r="M175" s="157">
        <f t="shared" si="36"/>
        <v>3104.5284655557757</v>
      </c>
      <c r="N175" s="157">
        <f t="shared" si="36"/>
        <v>3060.7844044472313</v>
      </c>
      <c r="O175" s="157">
        <f t="shared" si="36"/>
        <v>3073.1740637418884</v>
      </c>
      <c r="P175" s="157">
        <f t="shared" si="36"/>
        <v>3087.2692462423547</v>
      </c>
      <c r="Q175" s="157">
        <f t="shared" si="36"/>
        <v>3046.4736501480625</v>
      </c>
    </row>
    <row r="176" spans="1:17" ht="12" customHeight="1" x14ac:dyDescent="0.25">
      <c r="A176" s="167" t="s">
        <v>165</v>
      </c>
      <c r="B176" s="132">
        <f>IF(B100=0,0,B100/0.086*1000000/B$11)</f>
        <v>3316.2113907430121</v>
      </c>
      <c r="C176" s="132">
        <f t="shared" ref="C176:Q176" si="37">IF(C100=0,0,C100/0.086*1000000/C$11)</f>
        <v>3284.7046238241178</v>
      </c>
      <c r="D176" s="132">
        <f t="shared" si="37"/>
        <v>3158.932407981637</v>
      </c>
      <c r="E176" s="132">
        <f t="shared" si="37"/>
        <v>3296.1965412935606</v>
      </c>
      <c r="F176" s="132">
        <f t="shared" si="37"/>
        <v>3247.6869967126131</v>
      </c>
      <c r="G176" s="132">
        <f t="shared" si="37"/>
        <v>3204.7238473640768</v>
      </c>
      <c r="H176" s="132">
        <f t="shared" si="37"/>
        <v>3275.301098449379</v>
      </c>
      <c r="I176" s="132">
        <f t="shared" si="37"/>
        <v>3076.9531884483372</v>
      </c>
      <c r="J176" s="132">
        <f t="shared" si="37"/>
        <v>3231.528516329075</v>
      </c>
      <c r="K176" s="132">
        <f t="shared" si="37"/>
        <v>3100.1089969437116</v>
      </c>
      <c r="L176" s="132">
        <f t="shared" si="37"/>
        <v>3102.2257118755829</v>
      </c>
      <c r="M176" s="132">
        <f t="shared" si="37"/>
        <v>3224.3050450240403</v>
      </c>
      <c r="N176" s="132">
        <f t="shared" si="37"/>
        <v>3096.1777116208027</v>
      </c>
      <c r="O176" s="132">
        <f t="shared" si="37"/>
        <v>3095.9861149186268</v>
      </c>
      <c r="P176" s="132">
        <f t="shared" si="37"/>
        <v>3108.5244183200157</v>
      </c>
      <c r="Q176" s="132">
        <f t="shared" si="37"/>
        <v>3056.7537660105554</v>
      </c>
    </row>
    <row r="177" spans="1:17" ht="12" customHeight="1" x14ac:dyDescent="0.25">
      <c r="A177" s="167" t="s">
        <v>164</v>
      </c>
      <c r="B177" s="132">
        <f>IF(B101=0,0,B101/0.086*1000000/B$12)</f>
        <v>2745.8815686861526</v>
      </c>
      <c r="C177" s="132">
        <f t="shared" ref="C177:Q177" si="38">IF(C101=0,0,C101/0.086*1000000/C$12)</f>
        <v>2733.2287614151201</v>
      </c>
      <c r="D177" s="132">
        <f t="shared" si="38"/>
        <v>2646.7612716130761</v>
      </c>
      <c r="E177" s="132">
        <f t="shared" si="38"/>
        <v>2736.3115907721772</v>
      </c>
      <c r="F177" s="132">
        <f t="shared" si="38"/>
        <v>2709.0300194093538</v>
      </c>
      <c r="G177" s="132">
        <f t="shared" si="38"/>
        <v>2679.2451720150561</v>
      </c>
      <c r="H177" s="132">
        <f t="shared" si="38"/>
        <v>2722.3295028547955</v>
      </c>
      <c r="I177" s="132">
        <f t="shared" si="38"/>
        <v>2590.0760526238168</v>
      </c>
      <c r="J177" s="132">
        <f t="shared" si="38"/>
        <v>2697.5019047554761</v>
      </c>
      <c r="K177" s="132">
        <f t="shared" si="38"/>
        <v>2609.7464192060856</v>
      </c>
      <c r="L177" s="132">
        <f t="shared" si="38"/>
        <v>2623.8522612497932</v>
      </c>
      <c r="M177" s="132">
        <f t="shared" si="38"/>
        <v>2697.4818926362691</v>
      </c>
      <c r="N177" s="132">
        <f t="shared" si="38"/>
        <v>2619.2584931613851</v>
      </c>
      <c r="O177" s="132">
        <f t="shared" si="38"/>
        <v>2622.1512387423954</v>
      </c>
      <c r="P177" s="132">
        <f t="shared" si="38"/>
        <v>2627.9890626656593</v>
      </c>
      <c r="Q177" s="132">
        <f t="shared" si="38"/>
        <v>2586.6721831024697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2155.5374039833114</v>
      </c>
      <c r="C178" s="165">
        <f t="shared" si="39"/>
        <v>2135.0580054857523</v>
      </c>
      <c r="D178" s="165">
        <f t="shared" si="39"/>
        <v>2053.3060651881606</v>
      </c>
      <c r="E178" s="165">
        <f t="shared" si="39"/>
        <v>2142.5277518409016</v>
      </c>
      <c r="F178" s="165">
        <f t="shared" si="39"/>
        <v>2110.996547863173</v>
      </c>
      <c r="G178" s="165">
        <f t="shared" si="39"/>
        <v>2083.0705007867141</v>
      </c>
      <c r="H178" s="165">
        <f t="shared" si="39"/>
        <v>2128.945713992116</v>
      </c>
      <c r="I178" s="165">
        <f t="shared" si="39"/>
        <v>2000.0195724914563</v>
      </c>
      <c r="J178" s="165">
        <f t="shared" si="39"/>
        <v>2100.4935356139617</v>
      </c>
      <c r="K178" s="165">
        <f t="shared" si="39"/>
        <v>2015.0708480134265</v>
      </c>
      <c r="L178" s="165">
        <f t="shared" si="39"/>
        <v>2016.4467127191015</v>
      </c>
      <c r="M178" s="165">
        <f t="shared" si="39"/>
        <v>2095.7982792656048</v>
      </c>
      <c r="N178" s="165">
        <f t="shared" si="39"/>
        <v>2012.515512553502</v>
      </c>
      <c r="O178" s="165">
        <f t="shared" si="39"/>
        <v>2012.390974697091</v>
      </c>
      <c r="P178" s="165">
        <f t="shared" si="39"/>
        <v>2020.5408719079962</v>
      </c>
      <c r="Q178" s="165">
        <f t="shared" si="39"/>
        <v>1986.8899479068443</v>
      </c>
    </row>
    <row r="179" spans="1:17" ht="12" customHeight="1" x14ac:dyDescent="0.25">
      <c r="A179" s="147" t="s">
        <v>59</v>
      </c>
      <c r="B179" s="164">
        <f t="shared" si="39"/>
        <v>590.344164702841</v>
      </c>
      <c r="C179" s="164">
        <f t="shared" si="39"/>
        <v>598.17075592936828</v>
      </c>
      <c r="D179" s="164">
        <f t="shared" si="39"/>
        <v>593.45520642491567</v>
      </c>
      <c r="E179" s="164">
        <f t="shared" si="39"/>
        <v>593.78383893127545</v>
      </c>
      <c r="F179" s="164">
        <f t="shared" si="39"/>
        <v>598.0334715461812</v>
      </c>
      <c r="G179" s="164">
        <f t="shared" si="39"/>
        <v>596.1746712283425</v>
      </c>
      <c r="H179" s="164">
        <f t="shared" si="39"/>
        <v>593.38378886267981</v>
      </c>
      <c r="I179" s="164">
        <f t="shared" si="39"/>
        <v>590.05648013236066</v>
      </c>
      <c r="J179" s="164">
        <f t="shared" si="39"/>
        <v>597.00836914151444</v>
      </c>
      <c r="K179" s="164">
        <f t="shared" si="39"/>
        <v>594.67557119265939</v>
      </c>
      <c r="L179" s="164">
        <f t="shared" si="39"/>
        <v>607.40554853069182</v>
      </c>
      <c r="M179" s="164">
        <f t="shared" si="39"/>
        <v>601.68361337066437</v>
      </c>
      <c r="N179" s="164">
        <f t="shared" si="39"/>
        <v>606.74298060788294</v>
      </c>
      <c r="O179" s="164">
        <f t="shared" si="39"/>
        <v>609.76026404530421</v>
      </c>
      <c r="P179" s="164">
        <f t="shared" si="39"/>
        <v>607.44819075766236</v>
      </c>
      <c r="Q179" s="164">
        <f t="shared" si="39"/>
        <v>599.78223519562573</v>
      </c>
    </row>
    <row r="180" spans="1:17" ht="12" customHeight="1" x14ac:dyDescent="0.25">
      <c r="A180" s="163" t="s">
        <v>142</v>
      </c>
      <c r="B180" s="162">
        <f>IF(B104=0,0,B104/0.086*1000000/B$13)</f>
        <v>2924.3767140021268</v>
      </c>
      <c r="C180" s="162">
        <f t="shared" ref="C180:Q180" si="40">IF(C104=0,0,C104/0.086*1000000/C$13)</f>
        <v>3041.3840352955535</v>
      </c>
      <c r="D180" s="162">
        <f t="shared" si="40"/>
        <v>3423.165785824011</v>
      </c>
      <c r="E180" s="162">
        <f t="shared" si="40"/>
        <v>3206.5349202843536</v>
      </c>
      <c r="F180" s="162">
        <f t="shared" si="40"/>
        <v>3399.7691266108341</v>
      </c>
      <c r="G180" s="162">
        <f t="shared" si="40"/>
        <v>3475.4935953527688</v>
      </c>
      <c r="H180" s="162">
        <f t="shared" si="40"/>
        <v>3050.9224396713284</v>
      </c>
      <c r="I180" s="162">
        <f t="shared" si="40"/>
        <v>3028.3347139752955</v>
      </c>
      <c r="J180" s="162">
        <f t="shared" si="40"/>
        <v>2909.9358313520447</v>
      </c>
      <c r="K180" s="162">
        <f t="shared" si="40"/>
        <v>2842.6240314117713</v>
      </c>
      <c r="L180" s="162">
        <f t="shared" si="40"/>
        <v>2673.5667929846031</v>
      </c>
      <c r="M180" s="162">
        <f t="shared" si="40"/>
        <v>2609.5646958978632</v>
      </c>
      <c r="N180" s="162">
        <f t="shared" si="40"/>
        <v>3040.440345296196</v>
      </c>
      <c r="O180" s="162">
        <f t="shared" si="40"/>
        <v>3168.1406668377927</v>
      </c>
      <c r="P180" s="162">
        <f t="shared" si="40"/>
        <v>3246.6334844442677</v>
      </c>
      <c r="Q180" s="162">
        <f t="shared" si="40"/>
        <v>3412.1064126805031</v>
      </c>
    </row>
    <row r="181" spans="1:17" ht="12" customHeight="1" x14ac:dyDescent="0.25">
      <c r="A181" s="161" t="s">
        <v>141</v>
      </c>
      <c r="B181" s="160">
        <f>IF(B105=0,0,B105/0.086*1000000/B$14)</f>
        <v>2491.1890288045688</v>
      </c>
      <c r="C181" s="160">
        <f t="shared" ref="C181:Q181" si="41">IF(C105=0,0,C105/0.086*1000000/C$14)</f>
        <v>2575.0703788716278</v>
      </c>
      <c r="D181" s="160">
        <f t="shared" si="41"/>
        <v>2818.5129672106</v>
      </c>
      <c r="E181" s="160">
        <f t="shared" si="41"/>
        <v>2678.0315371162005</v>
      </c>
      <c r="F181" s="160">
        <f t="shared" si="41"/>
        <v>2807.883403843191</v>
      </c>
      <c r="G181" s="160">
        <f t="shared" si="41"/>
        <v>2855.245508207734</v>
      </c>
      <c r="H181" s="160">
        <f t="shared" si="41"/>
        <v>2576.4833746490526</v>
      </c>
      <c r="I181" s="160">
        <f t="shared" si="41"/>
        <v>2558.4740442163134</v>
      </c>
      <c r="J181" s="160">
        <f t="shared" si="41"/>
        <v>2488.4666595204076</v>
      </c>
      <c r="K181" s="160">
        <f t="shared" si="41"/>
        <v>2442.3811916103095</v>
      </c>
      <c r="L181" s="160">
        <f t="shared" si="41"/>
        <v>2345.2239639706668</v>
      </c>
      <c r="M181" s="160">
        <f t="shared" si="41"/>
        <v>2297.9006657042605</v>
      </c>
      <c r="N181" s="160">
        <f t="shared" si="41"/>
        <v>2583.0292050503908</v>
      </c>
      <c r="O181" s="160">
        <f t="shared" si="41"/>
        <v>2669.0516974898592</v>
      </c>
      <c r="P181" s="160">
        <f t="shared" si="41"/>
        <v>2717.7599556464188</v>
      </c>
      <c r="Q181" s="160">
        <f t="shared" si="41"/>
        <v>2817.6514034379343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1900.8448641017276</v>
      </c>
      <c r="C182" s="156">
        <f t="shared" si="42"/>
        <v>1976.8996229422596</v>
      </c>
      <c r="D182" s="156">
        <f t="shared" si="42"/>
        <v>2225.0577607856844</v>
      </c>
      <c r="E182" s="156">
        <f t="shared" si="42"/>
        <v>2084.247698184925</v>
      </c>
      <c r="F182" s="156">
        <f t="shared" si="42"/>
        <v>2209.8499322970097</v>
      </c>
      <c r="G182" s="156">
        <f t="shared" si="42"/>
        <v>2259.0708369793915</v>
      </c>
      <c r="H182" s="156">
        <f t="shared" si="42"/>
        <v>1983.0995857863734</v>
      </c>
      <c r="I182" s="156">
        <f t="shared" si="42"/>
        <v>1968.4175640839528</v>
      </c>
      <c r="J182" s="156">
        <f t="shared" si="42"/>
        <v>1891.4582903788933</v>
      </c>
      <c r="K182" s="156">
        <f t="shared" si="42"/>
        <v>1847.7056204176502</v>
      </c>
      <c r="L182" s="156">
        <f t="shared" si="42"/>
        <v>1737.8184154399748</v>
      </c>
      <c r="M182" s="156">
        <f t="shared" si="42"/>
        <v>1696.217052333596</v>
      </c>
      <c r="N182" s="156">
        <f t="shared" si="42"/>
        <v>1976.2862244425085</v>
      </c>
      <c r="O182" s="156">
        <f t="shared" si="42"/>
        <v>2059.2914334445545</v>
      </c>
      <c r="P182" s="156">
        <f t="shared" si="42"/>
        <v>2110.3117648887564</v>
      </c>
      <c r="Q182" s="156">
        <f t="shared" si="42"/>
        <v>2217.8691682423091</v>
      </c>
    </row>
    <row r="183" spans="1:17" ht="12" customHeight="1" x14ac:dyDescent="0.25">
      <c r="A183" s="148" t="s">
        <v>59</v>
      </c>
      <c r="B183" s="156">
        <f t="shared" si="42"/>
        <v>590.34416470284111</v>
      </c>
      <c r="C183" s="156">
        <f t="shared" si="42"/>
        <v>598.1707559293684</v>
      </c>
      <c r="D183" s="156">
        <f t="shared" si="42"/>
        <v>593.45520642491579</v>
      </c>
      <c r="E183" s="156">
        <f t="shared" si="42"/>
        <v>593.78383893127534</v>
      </c>
      <c r="F183" s="156">
        <f t="shared" si="42"/>
        <v>598.0334715461812</v>
      </c>
      <c r="G183" s="156">
        <f t="shared" si="42"/>
        <v>596.17467122834273</v>
      </c>
      <c r="H183" s="156">
        <f t="shared" si="42"/>
        <v>593.38378886267992</v>
      </c>
      <c r="I183" s="156">
        <f t="shared" si="42"/>
        <v>590.05648013236078</v>
      </c>
      <c r="J183" s="156">
        <f t="shared" si="42"/>
        <v>597.00836914151455</v>
      </c>
      <c r="K183" s="156">
        <f t="shared" si="42"/>
        <v>594.67557119265939</v>
      </c>
      <c r="L183" s="156">
        <f t="shared" si="42"/>
        <v>607.40554853069216</v>
      </c>
      <c r="M183" s="156">
        <f t="shared" si="42"/>
        <v>601.68361337066449</v>
      </c>
      <c r="N183" s="156">
        <f t="shared" si="42"/>
        <v>606.74298060788249</v>
      </c>
      <c r="O183" s="156">
        <f t="shared" si="42"/>
        <v>609.76026404530444</v>
      </c>
      <c r="P183" s="156">
        <f t="shared" si="42"/>
        <v>607.44819075766247</v>
      </c>
      <c r="Q183" s="156">
        <f t="shared" si="42"/>
        <v>599.78223519562573</v>
      </c>
    </row>
    <row r="184" spans="1:17" ht="12" customHeight="1" x14ac:dyDescent="0.25">
      <c r="A184" s="158" t="s">
        <v>62</v>
      </c>
      <c r="B184" s="157">
        <f t="shared" si="36"/>
        <v>956.42111085125157</v>
      </c>
      <c r="C184" s="157">
        <f t="shared" si="36"/>
        <v>963.70049422007321</v>
      </c>
      <c r="D184" s="157">
        <f t="shared" si="36"/>
        <v>1040.9212718101442</v>
      </c>
      <c r="E184" s="157">
        <f t="shared" si="36"/>
        <v>1049.1444002650576</v>
      </c>
      <c r="F184" s="157">
        <f t="shared" si="36"/>
        <v>1070.3796249259156</v>
      </c>
      <c r="G184" s="157">
        <f t="shared" si="36"/>
        <v>1094.7326728542175</v>
      </c>
      <c r="H184" s="157">
        <f t="shared" si="36"/>
        <v>1030.891711600442</v>
      </c>
      <c r="I184" s="157">
        <f t="shared" si="36"/>
        <v>1035.6171668539459</v>
      </c>
      <c r="J184" s="157">
        <f t="shared" si="36"/>
        <v>996.50429034561887</v>
      </c>
      <c r="K184" s="157">
        <f t="shared" si="36"/>
        <v>954.6290384979917</v>
      </c>
      <c r="L184" s="157">
        <f t="shared" si="36"/>
        <v>886.14594439489861</v>
      </c>
      <c r="M184" s="157">
        <f t="shared" si="36"/>
        <v>954.26668289810084</v>
      </c>
      <c r="N184" s="157">
        <f t="shared" si="36"/>
        <v>1006.514106842249</v>
      </c>
      <c r="O184" s="157">
        <f t="shared" si="36"/>
        <v>1026.4305137828746</v>
      </c>
      <c r="P184" s="157">
        <f t="shared" si="36"/>
        <v>1074.5656777075033</v>
      </c>
      <c r="Q184" s="157">
        <f t="shared" si="36"/>
        <v>1153.319611401665</v>
      </c>
    </row>
    <row r="185" spans="1:17" ht="12" customHeight="1" x14ac:dyDescent="0.25">
      <c r="A185" s="23" t="s">
        <v>57</v>
      </c>
      <c r="B185" s="156">
        <f>IF(B109=0,0,B109/0.086*1000000/B$16)</f>
        <v>1471.1342946545556</v>
      </c>
      <c r="C185" s="156">
        <f t="shared" ref="C185:Q185" si="43">IF(C109=0,0,C109/0.086*1000000/C$16)</f>
        <v>1458.3788434462465</v>
      </c>
      <c r="D185" s="156">
        <f t="shared" si="43"/>
        <v>1401.085606838232</v>
      </c>
      <c r="E185" s="156">
        <f t="shared" si="43"/>
        <v>1431.9705667850317</v>
      </c>
      <c r="F185" s="156">
        <f t="shared" si="43"/>
        <v>1420.37532389892</v>
      </c>
      <c r="G185" s="156">
        <f t="shared" si="43"/>
        <v>1408.908993835229</v>
      </c>
      <c r="H185" s="156">
        <f t="shared" si="43"/>
        <v>1409.3154123892564</v>
      </c>
      <c r="I185" s="156">
        <f t="shared" si="43"/>
        <v>1396.0374645048571</v>
      </c>
      <c r="J185" s="156">
        <f t="shared" si="43"/>
        <v>1366.1098879804233</v>
      </c>
      <c r="K185" s="156">
        <f t="shared" si="43"/>
        <v>1376.3040692232487</v>
      </c>
      <c r="L185" s="156">
        <f t="shared" si="43"/>
        <v>1394.4657776140161</v>
      </c>
      <c r="M185" s="156">
        <f t="shared" si="43"/>
        <v>1371.2814579997107</v>
      </c>
      <c r="N185" s="156">
        <f t="shared" si="43"/>
        <v>1367.2019887916879</v>
      </c>
      <c r="O185" s="156">
        <f t="shared" si="43"/>
        <v>1360.4384300574964</v>
      </c>
      <c r="P185" s="156">
        <f t="shared" si="43"/>
        <v>1337.6835210548302</v>
      </c>
      <c r="Q185" s="156">
        <f t="shared" si="43"/>
        <v>1365.239723956269</v>
      </c>
    </row>
    <row r="186" spans="1:17" ht="12" customHeight="1" x14ac:dyDescent="0.25">
      <c r="A186" s="29" t="s">
        <v>140</v>
      </c>
      <c r="B186" s="57">
        <f>IF(B110=0,0,B110/0.086*1000000/B$17)</f>
        <v>895.44871234382504</v>
      </c>
      <c r="C186" s="57">
        <f t="shared" ref="C186:Q186" si="44">IF(C110=0,0,C110/0.086*1000000/C$17)</f>
        <v>904.70001135854216</v>
      </c>
      <c r="D186" s="57">
        <f t="shared" si="44"/>
        <v>966.26971147997983</v>
      </c>
      <c r="E186" s="57">
        <f t="shared" si="44"/>
        <v>1014.2883699622849</v>
      </c>
      <c r="F186" s="57">
        <f t="shared" si="44"/>
        <v>1032.1584298838559</v>
      </c>
      <c r="G186" s="57">
        <f t="shared" si="44"/>
        <v>1066.4992213094026</v>
      </c>
      <c r="H186" s="57">
        <f t="shared" si="44"/>
        <v>1002.2534037920984</v>
      </c>
      <c r="I186" s="57">
        <f t="shared" si="44"/>
        <v>995.92191345142373</v>
      </c>
      <c r="J186" s="57">
        <f t="shared" si="44"/>
        <v>891.51261521606762</v>
      </c>
      <c r="K186" s="57">
        <f t="shared" si="44"/>
        <v>895.58787294261231</v>
      </c>
      <c r="L186" s="57">
        <f t="shared" si="44"/>
        <v>856.33639993819202</v>
      </c>
      <c r="M186" s="57">
        <f t="shared" si="44"/>
        <v>864.20489568163509</v>
      </c>
      <c r="N186" s="57">
        <f t="shared" si="44"/>
        <v>936.87637117281486</v>
      </c>
      <c r="O186" s="57">
        <f t="shared" si="44"/>
        <v>968.34827958674748</v>
      </c>
      <c r="P186" s="57">
        <f t="shared" si="44"/>
        <v>1015.2174131043876</v>
      </c>
      <c r="Q186" s="57">
        <f t="shared" si="44"/>
        <v>1112.6121770050102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14183.816856273101</v>
      </c>
      <c r="C188" s="168">
        <f t="shared" ref="C188:Q188" si="45">SUM(C189,C192,C194,C203)</f>
        <v>14214.924626503478</v>
      </c>
      <c r="D188" s="168">
        <f t="shared" si="45"/>
        <v>12962.307181025475</v>
      </c>
      <c r="E188" s="168">
        <f t="shared" si="45"/>
        <v>14387.098118246216</v>
      </c>
      <c r="F188" s="168">
        <f t="shared" si="45"/>
        <v>14593.396907780874</v>
      </c>
      <c r="G188" s="168">
        <f t="shared" si="45"/>
        <v>14669.73685423035</v>
      </c>
      <c r="H188" s="168">
        <f t="shared" si="45"/>
        <v>12791.153185845373</v>
      </c>
      <c r="I188" s="168">
        <f t="shared" si="45"/>
        <v>10987.299332579796</v>
      </c>
      <c r="J188" s="168">
        <f t="shared" si="45"/>
        <v>13237.350573108375</v>
      </c>
      <c r="K188" s="168">
        <f t="shared" si="45"/>
        <v>11383.228113325978</v>
      </c>
      <c r="L188" s="168">
        <f t="shared" si="45"/>
        <v>12571.250385344729</v>
      </c>
      <c r="M188" s="168">
        <f t="shared" si="45"/>
        <v>10819.323548621805</v>
      </c>
      <c r="N188" s="168">
        <f t="shared" si="45"/>
        <v>11078.802467521255</v>
      </c>
      <c r="O188" s="168">
        <f t="shared" si="45"/>
        <v>12186.222954041395</v>
      </c>
      <c r="P188" s="168">
        <f t="shared" si="45"/>
        <v>10223.542052057668</v>
      </c>
      <c r="Q188" s="168">
        <f t="shared" si="45"/>
        <v>11789.449514832351</v>
      </c>
    </row>
    <row r="189" spans="1:17" ht="12" customHeight="1" x14ac:dyDescent="0.25">
      <c r="A189" s="158" t="s">
        <v>65</v>
      </c>
      <c r="B189" s="157">
        <f>SUM(B190:B191)</f>
        <v>11688.19524244252</v>
      </c>
      <c r="C189" s="157">
        <f t="shared" ref="C189:Q189" si="46">SUM(C190:C191)</f>
        <v>11681.759074199415</v>
      </c>
      <c r="D189" s="157">
        <f t="shared" si="46"/>
        <v>10336.748173450853</v>
      </c>
      <c r="E189" s="157">
        <f t="shared" si="46"/>
        <v>11704.208620321677</v>
      </c>
      <c r="F189" s="157">
        <f t="shared" si="46"/>
        <v>11865.604828201836</v>
      </c>
      <c r="G189" s="157">
        <f t="shared" si="46"/>
        <v>11918.573835738694</v>
      </c>
      <c r="H189" s="157">
        <f t="shared" si="46"/>
        <v>10124.666368773556</v>
      </c>
      <c r="I189" s="157">
        <f t="shared" si="46"/>
        <v>8400.7113903457466</v>
      </c>
      <c r="J189" s="157">
        <f t="shared" si="46"/>
        <v>10704.738257626252</v>
      </c>
      <c r="K189" s="157">
        <f t="shared" si="46"/>
        <v>8872.782353082901</v>
      </c>
      <c r="L189" s="157">
        <f t="shared" si="46"/>
        <v>10084.184565763699</v>
      </c>
      <c r="M189" s="157">
        <f t="shared" si="46"/>
        <v>8273.4881146710668</v>
      </c>
      <c r="N189" s="157">
        <f t="shared" si="46"/>
        <v>8474.4121454589313</v>
      </c>
      <c r="O189" s="157">
        <f t="shared" si="46"/>
        <v>9533.9085136290487</v>
      </c>
      <c r="P189" s="157">
        <f t="shared" si="46"/>
        <v>7539.84345927512</v>
      </c>
      <c r="Q189" s="157">
        <f t="shared" si="46"/>
        <v>9049.0179679683497</v>
      </c>
    </row>
    <row r="190" spans="1:17" ht="12" customHeight="1" x14ac:dyDescent="0.25">
      <c r="A190" s="23" t="s">
        <v>166</v>
      </c>
      <c r="B190" s="156">
        <f>IF(B114=0,0,B114/0.086*1000000/B$7)</f>
        <v>11322.152761787005</v>
      </c>
      <c r="C190" s="156">
        <f t="shared" ref="C190:Q191" si="47">IF(C114=0,0,C114/0.086*1000000/C$7)</f>
        <v>11301.414174016874</v>
      </c>
      <c r="D190" s="156">
        <f t="shared" si="47"/>
        <v>9768.629136143174</v>
      </c>
      <c r="E190" s="156">
        <f t="shared" si="47"/>
        <v>11137.806782633226</v>
      </c>
      <c r="F190" s="156">
        <f t="shared" si="47"/>
        <v>11245.864637558212</v>
      </c>
      <c r="G190" s="156">
        <f t="shared" si="47"/>
        <v>11297.842605761713</v>
      </c>
      <c r="H190" s="156">
        <f t="shared" si="47"/>
        <v>9732.0346355775837</v>
      </c>
      <c r="I190" s="156">
        <f t="shared" si="47"/>
        <v>8061.3160928064235</v>
      </c>
      <c r="J190" s="156">
        <f t="shared" si="47"/>
        <v>10520.231964019435</v>
      </c>
      <c r="K190" s="156">
        <f t="shared" si="47"/>
        <v>8698.3605971660272</v>
      </c>
      <c r="L190" s="156">
        <f t="shared" si="47"/>
        <v>9966.499922963445</v>
      </c>
      <c r="M190" s="156">
        <f t="shared" si="47"/>
        <v>8173.1797194001956</v>
      </c>
      <c r="N190" s="156">
        <f t="shared" si="47"/>
        <v>8309.787634985194</v>
      </c>
      <c r="O190" s="156">
        <f t="shared" si="47"/>
        <v>9358.8294333205795</v>
      </c>
      <c r="P190" s="156">
        <f t="shared" si="47"/>
        <v>7348.9268258346447</v>
      </c>
      <c r="Q190" s="156">
        <f t="shared" si="47"/>
        <v>8839.205397848149</v>
      </c>
    </row>
    <row r="191" spans="1:17" ht="12" customHeight="1" x14ac:dyDescent="0.25">
      <c r="A191" s="23" t="s">
        <v>60</v>
      </c>
      <c r="B191" s="156">
        <f>IF(B115=0,0,B115/0.086*1000000/B$7)</f>
        <v>366.04248065551548</v>
      </c>
      <c r="C191" s="156">
        <f t="shared" si="47"/>
        <v>380.34490018254047</v>
      </c>
      <c r="D191" s="156">
        <f t="shared" si="47"/>
        <v>568.11903730767892</v>
      </c>
      <c r="E191" s="156">
        <f t="shared" si="47"/>
        <v>566.40183768845043</v>
      </c>
      <c r="F191" s="156">
        <f t="shared" si="47"/>
        <v>619.74019064362415</v>
      </c>
      <c r="G191" s="156">
        <f t="shared" si="47"/>
        <v>620.73122997698215</v>
      </c>
      <c r="H191" s="156">
        <f t="shared" si="47"/>
        <v>392.63173319597274</v>
      </c>
      <c r="I191" s="156">
        <f t="shared" si="47"/>
        <v>339.39529753932243</v>
      </c>
      <c r="J191" s="156">
        <f t="shared" si="47"/>
        <v>184.50629360681631</v>
      </c>
      <c r="K191" s="156">
        <f t="shared" si="47"/>
        <v>174.42175591687356</v>
      </c>
      <c r="L191" s="156">
        <f t="shared" si="47"/>
        <v>117.6846428002541</v>
      </c>
      <c r="M191" s="156">
        <f t="shared" si="47"/>
        <v>100.30839527087174</v>
      </c>
      <c r="N191" s="156">
        <f t="shared" si="47"/>
        <v>164.62451047373708</v>
      </c>
      <c r="O191" s="156">
        <f t="shared" si="47"/>
        <v>175.07908030846863</v>
      </c>
      <c r="P191" s="156">
        <f t="shared" si="47"/>
        <v>190.91663344047535</v>
      </c>
      <c r="Q191" s="156">
        <f t="shared" si="47"/>
        <v>209.81257012020023</v>
      </c>
    </row>
    <row r="192" spans="1:17" ht="12" customHeight="1" x14ac:dyDescent="0.25">
      <c r="A192" s="158" t="s">
        <v>112</v>
      </c>
      <c r="B192" s="157">
        <f>B193</f>
        <v>7.3821228244152195</v>
      </c>
      <c r="C192" s="157">
        <f t="shared" ref="C192:Q192" si="48">C193</f>
        <v>9.5486186898868191</v>
      </c>
      <c r="D192" s="157">
        <f t="shared" si="48"/>
        <v>11.455763998407393</v>
      </c>
      <c r="E192" s="157">
        <f t="shared" si="48"/>
        <v>12.922599894268702</v>
      </c>
      <c r="F192" s="157">
        <f t="shared" si="48"/>
        <v>14.348974074318969</v>
      </c>
      <c r="G192" s="157">
        <f t="shared" si="48"/>
        <v>16.342168744709792</v>
      </c>
      <c r="H192" s="157">
        <f t="shared" si="48"/>
        <v>18.056473363404727</v>
      </c>
      <c r="I192" s="157">
        <f t="shared" si="48"/>
        <v>20.162784459351169</v>
      </c>
      <c r="J192" s="157">
        <f t="shared" si="48"/>
        <v>26.504012142653973</v>
      </c>
      <c r="K192" s="157">
        <f t="shared" si="48"/>
        <v>33.272920604942193</v>
      </c>
      <c r="L192" s="157">
        <f t="shared" si="48"/>
        <v>39.578183202644055</v>
      </c>
      <c r="M192" s="157">
        <f t="shared" si="48"/>
        <v>45.455846998710882</v>
      </c>
      <c r="N192" s="157">
        <f t="shared" si="48"/>
        <v>51.375697394535528</v>
      </c>
      <c r="O192" s="157">
        <f t="shared" si="48"/>
        <v>53.102766868431047</v>
      </c>
      <c r="P192" s="157">
        <f t="shared" si="48"/>
        <v>51.450835853002381</v>
      </c>
      <c r="Q192" s="157">
        <f t="shared" si="48"/>
        <v>54.313453934331378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7.3821228244152195</v>
      </c>
      <c r="C193" s="156">
        <f t="shared" si="49"/>
        <v>9.5486186898868191</v>
      </c>
      <c r="D193" s="156">
        <f t="shared" si="49"/>
        <v>11.455763998407393</v>
      </c>
      <c r="E193" s="156">
        <f t="shared" si="49"/>
        <v>12.922599894268702</v>
      </c>
      <c r="F193" s="156">
        <f t="shared" si="49"/>
        <v>14.348974074318969</v>
      </c>
      <c r="G193" s="156">
        <f t="shared" si="49"/>
        <v>16.342168744709792</v>
      </c>
      <c r="H193" s="156">
        <f t="shared" si="49"/>
        <v>18.056473363404727</v>
      </c>
      <c r="I193" s="156">
        <f t="shared" si="49"/>
        <v>20.162784459351169</v>
      </c>
      <c r="J193" s="156">
        <f t="shared" si="49"/>
        <v>26.504012142653973</v>
      </c>
      <c r="K193" s="156">
        <f t="shared" si="49"/>
        <v>33.272920604942193</v>
      </c>
      <c r="L193" s="156">
        <f t="shared" si="49"/>
        <v>39.578183202644055</v>
      </c>
      <c r="M193" s="156">
        <f t="shared" si="49"/>
        <v>45.455846998710882</v>
      </c>
      <c r="N193" s="156">
        <f t="shared" si="49"/>
        <v>51.375697394535528</v>
      </c>
      <c r="O193" s="156">
        <f t="shared" si="49"/>
        <v>53.102766868431047</v>
      </c>
      <c r="P193" s="156">
        <f t="shared" si="49"/>
        <v>51.450835853002381</v>
      </c>
      <c r="Q193" s="156">
        <f t="shared" si="49"/>
        <v>54.313453934331378</v>
      </c>
    </row>
    <row r="194" spans="1:17" ht="12" customHeight="1" x14ac:dyDescent="0.25">
      <c r="A194" s="158" t="s">
        <v>63</v>
      </c>
      <c r="B194" s="157">
        <f t="shared" si="49"/>
        <v>1781.6558390148073</v>
      </c>
      <c r="C194" s="157">
        <f t="shared" si="49"/>
        <v>1807.5660763239739</v>
      </c>
      <c r="D194" s="157">
        <f t="shared" si="49"/>
        <v>1863.4868693409348</v>
      </c>
      <c r="E194" s="157">
        <f t="shared" si="49"/>
        <v>1859.9270830678997</v>
      </c>
      <c r="F194" s="157">
        <f t="shared" si="49"/>
        <v>1890.0309231897879</v>
      </c>
      <c r="G194" s="157">
        <f t="shared" si="49"/>
        <v>1878.2239479944565</v>
      </c>
      <c r="H194" s="157">
        <f t="shared" si="49"/>
        <v>1833.5210788656702</v>
      </c>
      <c r="I194" s="157">
        <f t="shared" si="49"/>
        <v>1757.9058289842424</v>
      </c>
      <c r="J194" s="157">
        <f t="shared" si="49"/>
        <v>1786.0529121568907</v>
      </c>
      <c r="K194" s="157">
        <f t="shared" si="49"/>
        <v>1739.4394124816833</v>
      </c>
      <c r="L194" s="157">
        <f t="shared" si="49"/>
        <v>1731.782829806257</v>
      </c>
      <c r="M194" s="157">
        <f t="shared" si="49"/>
        <v>1785.8266835965062</v>
      </c>
      <c r="N194" s="157">
        <f t="shared" si="49"/>
        <v>1784.3119031976594</v>
      </c>
      <c r="O194" s="157">
        <f t="shared" si="49"/>
        <v>1803.9796243339633</v>
      </c>
      <c r="P194" s="157">
        <f t="shared" si="49"/>
        <v>1810.7530159082992</v>
      </c>
      <c r="Q194" s="157">
        <f t="shared" si="49"/>
        <v>1786.1008774951831</v>
      </c>
    </row>
    <row r="195" spans="1:17" ht="12" customHeight="1" x14ac:dyDescent="0.25">
      <c r="A195" s="167" t="s">
        <v>165</v>
      </c>
      <c r="B195" s="132">
        <f>IF(B119=0,0,B119/0.086*1000000/B$11)</f>
        <v>1693.4232638349552</v>
      </c>
      <c r="C195" s="132">
        <f t="shared" ref="C195:Q195" si="50">IF(C119=0,0,C119/0.086*1000000/C$11)</f>
        <v>1683.7357555691451</v>
      </c>
      <c r="D195" s="132">
        <f t="shared" si="50"/>
        <v>1626.0256319304781</v>
      </c>
      <c r="E195" s="132">
        <f t="shared" si="50"/>
        <v>1709.4226118421618</v>
      </c>
      <c r="F195" s="132">
        <f t="shared" si="50"/>
        <v>1692.7532918220184</v>
      </c>
      <c r="G195" s="132">
        <f t="shared" si="50"/>
        <v>1684.1173184702018</v>
      </c>
      <c r="H195" s="132">
        <f t="shared" si="50"/>
        <v>1732.0577635669219</v>
      </c>
      <c r="I195" s="132">
        <f t="shared" si="50"/>
        <v>1635.7307753616374</v>
      </c>
      <c r="J195" s="132">
        <f t="shared" si="50"/>
        <v>1739.6044167799528</v>
      </c>
      <c r="K195" s="132">
        <f t="shared" si="50"/>
        <v>1675.3598689453229</v>
      </c>
      <c r="L195" s="132">
        <f t="shared" si="50"/>
        <v>1684.6592988367668</v>
      </c>
      <c r="M195" s="132">
        <f t="shared" si="50"/>
        <v>1762.4605872777536</v>
      </c>
      <c r="N195" s="132">
        <f t="shared" si="50"/>
        <v>1702.6579589336989</v>
      </c>
      <c r="O195" s="132">
        <f t="shared" si="50"/>
        <v>1712.3590961134146</v>
      </c>
      <c r="P195" s="132">
        <f t="shared" si="50"/>
        <v>1731.9019025037649</v>
      </c>
      <c r="Q195" s="132">
        <f t="shared" si="50"/>
        <v>1716.1382703202607</v>
      </c>
    </row>
    <row r="196" spans="1:17" ht="12" customHeight="1" x14ac:dyDescent="0.25">
      <c r="A196" s="167" t="s">
        <v>164</v>
      </c>
      <c r="B196" s="132">
        <f>IF(B120=0,0,B120/0.086*1000000/B$12)</f>
        <v>1691.0692861957423</v>
      </c>
      <c r="C196" s="132">
        <f t="shared" ref="C196:Q196" si="51">IF(C120=0,0,C120/0.086*1000000/C$12)</f>
        <v>1733.09577808062</v>
      </c>
      <c r="D196" s="132">
        <f t="shared" si="51"/>
        <v>1695.789462393763</v>
      </c>
      <c r="E196" s="132">
        <f t="shared" si="51"/>
        <v>1763.7413193607622</v>
      </c>
      <c r="F196" s="132">
        <f t="shared" si="51"/>
        <v>1756.2687328203403</v>
      </c>
      <c r="G196" s="132">
        <f t="shared" si="51"/>
        <v>1742.2547695199394</v>
      </c>
      <c r="H196" s="132">
        <f t="shared" si="51"/>
        <v>1771.0016714387077</v>
      </c>
      <c r="I196" s="132">
        <f t="shared" si="51"/>
        <v>1703.7864850624371</v>
      </c>
      <c r="J196" s="132">
        <f t="shared" si="51"/>
        <v>1778.001350268016</v>
      </c>
      <c r="K196" s="132">
        <f t="shared" si="51"/>
        <v>1733.5438234124424</v>
      </c>
      <c r="L196" s="132">
        <f t="shared" si="51"/>
        <v>1750.0263477428794</v>
      </c>
      <c r="M196" s="132">
        <f t="shared" si="51"/>
        <v>1794.4892924194203</v>
      </c>
      <c r="N196" s="132">
        <f t="shared" si="51"/>
        <v>1754.9952169964768</v>
      </c>
      <c r="O196" s="132">
        <f t="shared" si="51"/>
        <v>1762.5933102317581</v>
      </c>
      <c r="P196" s="132">
        <f t="shared" si="51"/>
        <v>1769.6252842881561</v>
      </c>
      <c r="Q196" s="132">
        <f t="shared" si="51"/>
        <v>1747.7809398163279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1100.7251214929015</v>
      </c>
      <c r="C197" s="165">
        <f t="shared" si="52"/>
        <v>1134.9250221512514</v>
      </c>
      <c r="D197" s="165">
        <f t="shared" si="52"/>
        <v>1102.3342559688476</v>
      </c>
      <c r="E197" s="165">
        <f t="shared" si="52"/>
        <v>1169.9574804294866</v>
      </c>
      <c r="F197" s="165">
        <f t="shared" si="52"/>
        <v>1158.235261274159</v>
      </c>
      <c r="G197" s="165">
        <f t="shared" si="52"/>
        <v>1146.0800982915971</v>
      </c>
      <c r="H197" s="165">
        <f t="shared" si="52"/>
        <v>1177.6178825760278</v>
      </c>
      <c r="I197" s="165">
        <f t="shared" si="52"/>
        <v>1113.7300049300763</v>
      </c>
      <c r="J197" s="165">
        <f t="shared" si="52"/>
        <v>1180.9929811265015</v>
      </c>
      <c r="K197" s="165">
        <f t="shared" si="52"/>
        <v>1138.868252219783</v>
      </c>
      <c r="L197" s="165">
        <f t="shared" si="52"/>
        <v>1142.6207992121874</v>
      </c>
      <c r="M197" s="165">
        <f t="shared" si="52"/>
        <v>1192.8056790487558</v>
      </c>
      <c r="N197" s="165">
        <f t="shared" si="52"/>
        <v>1148.2522363885939</v>
      </c>
      <c r="O197" s="165">
        <f t="shared" si="52"/>
        <v>1152.8330461864537</v>
      </c>
      <c r="P197" s="165">
        <f t="shared" si="52"/>
        <v>1162.1770935304937</v>
      </c>
      <c r="Q197" s="165">
        <f t="shared" si="52"/>
        <v>1147.9987046207023</v>
      </c>
    </row>
    <row r="198" spans="1:17" ht="12" customHeight="1" x14ac:dyDescent="0.25">
      <c r="A198" s="147" t="s">
        <v>59</v>
      </c>
      <c r="B198" s="164">
        <f t="shared" si="52"/>
        <v>590.344164702841</v>
      </c>
      <c r="C198" s="164">
        <f t="shared" si="52"/>
        <v>598.17075592936862</v>
      </c>
      <c r="D198" s="164">
        <f t="shared" si="52"/>
        <v>593.45520642491556</v>
      </c>
      <c r="E198" s="164">
        <f t="shared" si="52"/>
        <v>593.78383893127545</v>
      </c>
      <c r="F198" s="164">
        <f t="shared" si="52"/>
        <v>598.0334715461812</v>
      </c>
      <c r="G198" s="164">
        <f t="shared" si="52"/>
        <v>596.17467122834239</v>
      </c>
      <c r="H198" s="164">
        <f t="shared" si="52"/>
        <v>593.38378886267981</v>
      </c>
      <c r="I198" s="164">
        <f t="shared" si="52"/>
        <v>590.05648013236066</v>
      </c>
      <c r="J198" s="164">
        <f t="shared" si="52"/>
        <v>597.00836914151444</v>
      </c>
      <c r="K198" s="164">
        <f t="shared" si="52"/>
        <v>594.67557119265939</v>
      </c>
      <c r="L198" s="164">
        <f t="shared" si="52"/>
        <v>607.40554853069204</v>
      </c>
      <c r="M198" s="164">
        <f t="shared" si="52"/>
        <v>601.68361337066449</v>
      </c>
      <c r="N198" s="164">
        <f t="shared" si="52"/>
        <v>606.74298060788294</v>
      </c>
      <c r="O198" s="164">
        <f t="shared" si="52"/>
        <v>609.76026404530421</v>
      </c>
      <c r="P198" s="164">
        <f t="shared" si="52"/>
        <v>607.44819075766236</v>
      </c>
      <c r="Q198" s="164">
        <f t="shared" si="52"/>
        <v>599.78223519562562</v>
      </c>
    </row>
    <row r="199" spans="1:17" ht="12" customHeight="1" x14ac:dyDescent="0.25">
      <c r="A199" s="163" t="s">
        <v>142</v>
      </c>
      <c r="B199" s="162">
        <f>IF(B123=0,0,B123/0.086*1000000/B$13)</f>
        <v>1962.6660918151574</v>
      </c>
      <c r="C199" s="162">
        <f t="shared" ref="C199:Q199" si="53">IF(C123=0,0,C123/0.086*1000000/C$13)</f>
        <v>2056.1032501646218</v>
      </c>
      <c r="D199" s="162">
        <f t="shared" si="53"/>
        <v>2332.0017598787167</v>
      </c>
      <c r="E199" s="162">
        <f t="shared" si="53"/>
        <v>2194.2088223473238</v>
      </c>
      <c r="F199" s="162">
        <f t="shared" si="53"/>
        <v>2344.0464366266306</v>
      </c>
      <c r="G199" s="162">
        <f t="shared" si="53"/>
        <v>2408.3090252669244</v>
      </c>
      <c r="H199" s="162">
        <f t="shared" si="53"/>
        <v>2134.5805706512488</v>
      </c>
      <c r="I199" s="162">
        <f t="shared" si="53"/>
        <v>2143.3453733022852</v>
      </c>
      <c r="J199" s="162">
        <f t="shared" si="53"/>
        <v>2095.7060209224355</v>
      </c>
      <c r="K199" s="162">
        <f t="shared" si="53"/>
        <v>2057.1659097349579</v>
      </c>
      <c r="L199" s="162">
        <f t="shared" si="53"/>
        <v>1948.6873833307595</v>
      </c>
      <c r="M199" s="162">
        <f t="shared" si="53"/>
        <v>1909.2465175290081</v>
      </c>
      <c r="N199" s="162">
        <f t="shared" si="53"/>
        <v>2240.7609990414426</v>
      </c>
      <c r="O199" s="162">
        <f t="shared" si="53"/>
        <v>2339.9648859871131</v>
      </c>
      <c r="P199" s="162">
        <f t="shared" si="53"/>
        <v>2407.0771345926423</v>
      </c>
      <c r="Q199" s="162">
        <f t="shared" si="53"/>
        <v>2542.148779291892</v>
      </c>
    </row>
    <row r="200" spans="1:17" ht="12" customHeight="1" x14ac:dyDescent="0.25">
      <c r="A200" s="161" t="s">
        <v>141</v>
      </c>
      <c r="B200" s="160">
        <f>IF(B124=0,0,B124/0.086*1000000/B$14)</f>
        <v>1866.0771243829254</v>
      </c>
      <c r="C200" s="160">
        <f t="shared" ref="C200:Q200" si="54">IF(C124=0,0,C124/0.086*1000000/C$14)</f>
        <v>1974.7422966365655</v>
      </c>
      <c r="D200" s="160">
        <f t="shared" si="54"/>
        <v>2161.2826502553226</v>
      </c>
      <c r="E200" s="160">
        <f t="shared" si="54"/>
        <v>2073.2916155764215</v>
      </c>
      <c r="F200" s="160">
        <f t="shared" si="54"/>
        <v>2171.0341978304327</v>
      </c>
      <c r="G200" s="160">
        <f t="shared" si="54"/>
        <v>2206.7848183548208</v>
      </c>
      <c r="H200" s="160">
        <f t="shared" si="54"/>
        <v>2014.2509387293014</v>
      </c>
      <c r="I200" s="160">
        <f t="shared" si="54"/>
        <v>2011.35961262501</v>
      </c>
      <c r="J200" s="160">
        <f t="shared" si="54"/>
        <v>1971.2686063687227</v>
      </c>
      <c r="K200" s="160">
        <f t="shared" si="54"/>
        <v>1955.6610710136563</v>
      </c>
      <c r="L200" s="160">
        <f t="shared" si="54"/>
        <v>1892.825451716026</v>
      </c>
      <c r="M200" s="160">
        <f t="shared" si="54"/>
        <v>1857.4842474381967</v>
      </c>
      <c r="N200" s="160">
        <f t="shared" si="54"/>
        <v>2074.552513580597</v>
      </c>
      <c r="O200" s="160">
        <f t="shared" si="54"/>
        <v>2142.9512277109366</v>
      </c>
      <c r="P200" s="160">
        <f t="shared" si="54"/>
        <v>2180.1974132996629</v>
      </c>
      <c r="Q200" s="160">
        <f t="shared" si="54"/>
        <v>2256.1637295975288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1275.7329596800846</v>
      </c>
      <c r="C201" s="156">
        <f t="shared" si="55"/>
        <v>1376.5715407071968</v>
      </c>
      <c r="D201" s="156">
        <f t="shared" si="55"/>
        <v>1567.827443830407</v>
      </c>
      <c r="E201" s="156">
        <f t="shared" si="55"/>
        <v>1479.5077766451457</v>
      </c>
      <c r="F201" s="156">
        <f t="shared" si="55"/>
        <v>1573.000726284251</v>
      </c>
      <c r="G201" s="156">
        <f t="shared" si="55"/>
        <v>1610.6101471264778</v>
      </c>
      <c r="H201" s="156">
        <f t="shared" si="55"/>
        <v>1420.8671498666213</v>
      </c>
      <c r="I201" s="156">
        <f t="shared" si="55"/>
        <v>1421.3031324926494</v>
      </c>
      <c r="J201" s="156">
        <f t="shared" si="55"/>
        <v>1374.2602372272079</v>
      </c>
      <c r="K201" s="156">
        <f t="shared" si="55"/>
        <v>1360.9854998209967</v>
      </c>
      <c r="L201" s="156">
        <f t="shared" si="55"/>
        <v>1285.4199031853339</v>
      </c>
      <c r="M201" s="156">
        <f t="shared" si="55"/>
        <v>1255.8006340675322</v>
      </c>
      <c r="N201" s="156">
        <f t="shared" si="55"/>
        <v>1467.8095329727146</v>
      </c>
      <c r="O201" s="156">
        <f t="shared" si="55"/>
        <v>1533.1909636656321</v>
      </c>
      <c r="P201" s="156">
        <f t="shared" si="55"/>
        <v>1572.7492225420008</v>
      </c>
      <c r="Q201" s="156">
        <f t="shared" si="55"/>
        <v>1656.381494401903</v>
      </c>
    </row>
    <row r="202" spans="1:17" ht="12" customHeight="1" x14ac:dyDescent="0.25">
      <c r="A202" s="148" t="s">
        <v>59</v>
      </c>
      <c r="B202" s="156">
        <f t="shared" si="55"/>
        <v>590.34416470284111</v>
      </c>
      <c r="C202" s="156">
        <f t="shared" si="55"/>
        <v>598.17075592936851</v>
      </c>
      <c r="D202" s="156">
        <f t="shared" si="55"/>
        <v>593.45520642491556</v>
      </c>
      <c r="E202" s="156">
        <f t="shared" si="55"/>
        <v>593.78383893127534</v>
      </c>
      <c r="F202" s="156">
        <f t="shared" si="55"/>
        <v>598.0334715461812</v>
      </c>
      <c r="G202" s="156">
        <f t="shared" si="55"/>
        <v>596.17467122834285</v>
      </c>
      <c r="H202" s="156">
        <f t="shared" si="55"/>
        <v>593.38378886267992</v>
      </c>
      <c r="I202" s="156">
        <f t="shared" si="55"/>
        <v>590.05648013236066</v>
      </c>
      <c r="J202" s="156">
        <f t="shared" si="55"/>
        <v>597.00836914151432</v>
      </c>
      <c r="K202" s="156">
        <f t="shared" si="55"/>
        <v>594.67557119265916</v>
      </c>
      <c r="L202" s="156">
        <f t="shared" si="55"/>
        <v>607.40554853069216</v>
      </c>
      <c r="M202" s="156">
        <f t="shared" si="55"/>
        <v>601.68361337066449</v>
      </c>
      <c r="N202" s="156">
        <f t="shared" si="55"/>
        <v>606.74298060788249</v>
      </c>
      <c r="O202" s="156">
        <f t="shared" si="55"/>
        <v>609.76026404530444</v>
      </c>
      <c r="P202" s="156">
        <f t="shared" si="55"/>
        <v>607.44819075766236</v>
      </c>
      <c r="Q202" s="156">
        <f t="shared" si="55"/>
        <v>599.78223519562573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706.58365199135756</v>
      </c>
      <c r="C203" s="157">
        <f t="shared" si="56"/>
        <v>716.05085729020198</v>
      </c>
      <c r="D203" s="157">
        <f t="shared" si="56"/>
        <v>750.61637423527986</v>
      </c>
      <c r="E203" s="157">
        <f t="shared" si="56"/>
        <v>810.03981496237122</v>
      </c>
      <c r="F203" s="157">
        <f t="shared" si="56"/>
        <v>823.41218231493053</v>
      </c>
      <c r="G203" s="157">
        <f t="shared" si="56"/>
        <v>856.59690175248966</v>
      </c>
      <c r="H203" s="157">
        <f t="shared" si="56"/>
        <v>814.90926484274087</v>
      </c>
      <c r="I203" s="157">
        <f t="shared" si="56"/>
        <v>808.51932879045683</v>
      </c>
      <c r="J203" s="157">
        <f t="shared" si="56"/>
        <v>720.05539118257991</v>
      </c>
      <c r="K203" s="157">
        <f t="shared" si="56"/>
        <v>737.73342715645151</v>
      </c>
      <c r="L203" s="157">
        <f t="shared" si="56"/>
        <v>715.70480657212806</v>
      </c>
      <c r="M203" s="157">
        <f t="shared" si="56"/>
        <v>714.55290335552161</v>
      </c>
      <c r="N203" s="157">
        <f t="shared" si="56"/>
        <v>768.70272147013111</v>
      </c>
      <c r="O203" s="157">
        <f t="shared" si="56"/>
        <v>795.2320492099517</v>
      </c>
      <c r="P203" s="157">
        <f t="shared" si="56"/>
        <v>821.49474102124668</v>
      </c>
      <c r="Q203" s="157">
        <f t="shared" si="56"/>
        <v>900.01721543448764</v>
      </c>
    </row>
    <row r="204" spans="1:17" ht="12" customHeight="1" x14ac:dyDescent="0.25">
      <c r="A204" s="23" t="s">
        <v>57</v>
      </c>
      <c r="B204" s="156">
        <f>IF(B128=0,0,B128/0.086*1000000/B$16)</f>
        <v>614.02520423682199</v>
      </c>
      <c r="C204" s="156">
        <f t="shared" ref="C204:Q204" si="57">IF(C128=0,0,C128/0.086*1000000/C$16)</f>
        <v>615.11722526374035</v>
      </c>
      <c r="D204" s="156">
        <f t="shared" si="57"/>
        <v>611.12864940878046</v>
      </c>
      <c r="E204" s="156">
        <f t="shared" si="57"/>
        <v>647.77187804898733</v>
      </c>
      <c r="F204" s="156">
        <f t="shared" si="57"/>
        <v>643.55254083518685</v>
      </c>
      <c r="G204" s="156">
        <f t="shared" si="57"/>
        <v>638.74225284496788</v>
      </c>
      <c r="H204" s="156">
        <f t="shared" si="57"/>
        <v>639.13264875280026</v>
      </c>
      <c r="I204" s="156">
        <f t="shared" si="57"/>
        <v>637.73715234631652</v>
      </c>
      <c r="J204" s="156">
        <f t="shared" si="57"/>
        <v>632.37476102642984</v>
      </c>
      <c r="K204" s="156">
        <f t="shared" si="57"/>
        <v>643.92338270917321</v>
      </c>
      <c r="L204" s="156">
        <f t="shared" si="57"/>
        <v>652.42059561748056</v>
      </c>
      <c r="M204" s="156">
        <f t="shared" si="57"/>
        <v>648.69707022876355</v>
      </c>
      <c r="N204" s="156">
        <f t="shared" si="57"/>
        <v>647.47145374997433</v>
      </c>
      <c r="O204" s="156">
        <f t="shared" si="57"/>
        <v>645.03514926929302</v>
      </c>
      <c r="P204" s="156">
        <f t="shared" si="57"/>
        <v>636.05527670225547</v>
      </c>
      <c r="Q204" s="156">
        <f t="shared" si="57"/>
        <v>650.43904407454477</v>
      </c>
    </row>
    <row r="205" spans="1:17" ht="12" customHeight="1" x14ac:dyDescent="0.25">
      <c r="A205" s="29" t="s">
        <v>140</v>
      </c>
      <c r="B205" s="57">
        <f>IF(B129=0,0,B129/0.086*1000000/B$17)</f>
        <v>717.54803125986098</v>
      </c>
      <c r="C205" s="57">
        <f t="shared" ref="C205:Q205" si="58">IF(C129=0,0,C129/0.086*1000000/C$17)</f>
        <v>728.08925160409296</v>
      </c>
      <c r="D205" s="57">
        <f t="shared" si="58"/>
        <v>779.52811060804061</v>
      </c>
      <c r="E205" s="57">
        <f t="shared" si="58"/>
        <v>824.81418678140471</v>
      </c>
      <c r="F205" s="57">
        <f t="shared" si="58"/>
        <v>843.05371064617532</v>
      </c>
      <c r="G205" s="57">
        <f t="shared" si="58"/>
        <v>876.17440732177431</v>
      </c>
      <c r="H205" s="57">
        <f t="shared" si="58"/>
        <v>828.21166854155706</v>
      </c>
      <c r="I205" s="57">
        <f t="shared" si="58"/>
        <v>827.32859623396394</v>
      </c>
      <c r="J205" s="57">
        <f t="shared" si="58"/>
        <v>744.96230897662497</v>
      </c>
      <c r="K205" s="57">
        <f t="shared" si="58"/>
        <v>750.86831530821883</v>
      </c>
      <c r="L205" s="57">
        <f t="shared" si="58"/>
        <v>719.41600054210051</v>
      </c>
      <c r="M205" s="57">
        <f t="shared" si="58"/>
        <v>728.77564649113378</v>
      </c>
      <c r="N205" s="57">
        <f t="shared" si="58"/>
        <v>792.10875033569221</v>
      </c>
      <c r="O205" s="57">
        <f t="shared" si="58"/>
        <v>821.35050656625253</v>
      </c>
      <c r="P205" s="57">
        <f t="shared" si="58"/>
        <v>863.32204644551575</v>
      </c>
      <c r="Q205" s="57">
        <f t="shared" si="58"/>
        <v>947.95833303300913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5868.3058785102839</v>
      </c>
      <c r="C207" s="168">
        <f t="shared" ref="C207:Q207" si="59">SUM(C208,C211,C213,C222)</f>
        <v>5802.6283242711488</v>
      </c>
      <c r="D207" s="168">
        <f t="shared" si="59"/>
        <v>5058.5181940976445</v>
      </c>
      <c r="E207" s="168">
        <f t="shared" si="59"/>
        <v>5651.5959232787473</v>
      </c>
      <c r="F207" s="168">
        <f t="shared" si="59"/>
        <v>5658.0934311708179</v>
      </c>
      <c r="G207" s="168">
        <f t="shared" si="59"/>
        <v>5653.8605264766966</v>
      </c>
      <c r="H207" s="168">
        <f t="shared" si="59"/>
        <v>4944.6640305429519</v>
      </c>
      <c r="I207" s="168">
        <f t="shared" si="59"/>
        <v>4160.0700139951323</v>
      </c>
      <c r="J207" s="168">
        <f t="shared" si="59"/>
        <v>5347.5898072852742</v>
      </c>
      <c r="K207" s="168">
        <f t="shared" si="59"/>
        <v>4432.0816866779469</v>
      </c>
      <c r="L207" s="168">
        <f t="shared" si="59"/>
        <v>4904.5392077882589</v>
      </c>
      <c r="M207" s="168">
        <f t="shared" si="59"/>
        <v>4186.9850216928462</v>
      </c>
      <c r="N207" s="168">
        <f t="shared" si="59"/>
        <v>4172.5741826721305</v>
      </c>
      <c r="O207" s="168">
        <f t="shared" si="59"/>
        <v>4560.2659586140571</v>
      </c>
      <c r="P207" s="168">
        <f t="shared" si="59"/>
        <v>3737.4340518663412</v>
      </c>
      <c r="Q207" s="168">
        <f t="shared" si="59"/>
        <v>4301.941412445758</v>
      </c>
    </row>
    <row r="208" spans="1:17" ht="12" customHeight="1" x14ac:dyDescent="0.25">
      <c r="A208" s="158" t="s">
        <v>65</v>
      </c>
      <c r="B208" s="157">
        <f>SUM(B209:B210)</f>
        <v>5238.8289029784728</v>
      </c>
      <c r="C208" s="157">
        <f t="shared" ref="C208:Q208" si="60">SUM(C209:C210)</f>
        <v>5183.6170135444772</v>
      </c>
      <c r="D208" s="157">
        <f t="shared" si="60"/>
        <v>4445.7767668123106</v>
      </c>
      <c r="E208" s="157">
        <f t="shared" si="60"/>
        <v>5020.2190329467776</v>
      </c>
      <c r="F208" s="157">
        <f t="shared" si="60"/>
        <v>5025.2691798911364</v>
      </c>
      <c r="G208" s="157">
        <f t="shared" si="60"/>
        <v>5004.5439782204376</v>
      </c>
      <c r="H208" s="157">
        <f t="shared" si="60"/>
        <v>4271.9959099799871</v>
      </c>
      <c r="I208" s="157">
        <f t="shared" si="60"/>
        <v>3509.1326455352423</v>
      </c>
      <c r="J208" s="157">
        <f t="shared" si="60"/>
        <v>4534.6863243472144</v>
      </c>
      <c r="K208" s="157">
        <f t="shared" si="60"/>
        <v>3713.1937776983741</v>
      </c>
      <c r="L208" s="157">
        <f t="shared" si="60"/>
        <v>4212.2461511301717</v>
      </c>
      <c r="M208" s="157">
        <f t="shared" si="60"/>
        <v>3416.677595241471</v>
      </c>
      <c r="N208" s="157">
        <f t="shared" si="60"/>
        <v>3434.73631447562</v>
      </c>
      <c r="O208" s="157">
        <f t="shared" si="60"/>
        <v>3825.7392535880135</v>
      </c>
      <c r="P208" s="157">
        <f t="shared" si="60"/>
        <v>2968.9405334726957</v>
      </c>
      <c r="Q208" s="157">
        <f t="shared" si="60"/>
        <v>3527.7217927222591</v>
      </c>
    </row>
    <row r="209" spans="1:17" ht="12" customHeight="1" x14ac:dyDescent="0.25">
      <c r="A209" s="23" t="s">
        <v>166</v>
      </c>
      <c r="B209" s="156">
        <f>IF(B152=0,0,B152*1000000/B$7)</f>
        <v>5238.8289029784728</v>
      </c>
      <c r="C209" s="156">
        <f t="shared" ref="C209:Q210" si="61">IF(C152=0,0,C152*1000000/C$7)</f>
        <v>5183.6170135444772</v>
      </c>
      <c r="D209" s="156">
        <f t="shared" si="61"/>
        <v>4445.7767668123106</v>
      </c>
      <c r="E209" s="156">
        <f t="shared" si="61"/>
        <v>5020.2190329467776</v>
      </c>
      <c r="F209" s="156">
        <f t="shared" si="61"/>
        <v>5025.2691798911364</v>
      </c>
      <c r="G209" s="156">
        <f t="shared" si="61"/>
        <v>5004.5439782204376</v>
      </c>
      <c r="H209" s="156">
        <f t="shared" si="61"/>
        <v>4271.9959099799871</v>
      </c>
      <c r="I209" s="156">
        <f t="shared" si="61"/>
        <v>3509.1326455352423</v>
      </c>
      <c r="J209" s="156">
        <f t="shared" si="61"/>
        <v>4534.6863243472144</v>
      </c>
      <c r="K209" s="156">
        <f t="shared" si="61"/>
        <v>3713.1937776983741</v>
      </c>
      <c r="L209" s="156">
        <f t="shared" si="61"/>
        <v>4212.2461511301717</v>
      </c>
      <c r="M209" s="156">
        <f t="shared" si="61"/>
        <v>3416.677595241471</v>
      </c>
      <c r="N209" s="156">
        <f t="shared" si="61"/>
        <v>3434.73631447562</v>
      </c>
      <c r="O209" s="156">
        <f t="shared" si="61"/>
        <v>3825.7392535880135</v>
      </c>
      <c r="P209" s="156">
        <f t="shared" si="61"/>
        <v>2968.9405334726957</v>
      </c>
      <c r="Q209" s="156">
        <f t="shared" si="61"/>
        <v>3527.7217927222591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594.07640411458999</v>
      </c>
      <c r="C213" s="157">
        <f t="shared" si="63"/>
        <v>583.70291160136264</v>
      </c>
      <c r="D213" s="157">
        <f t="shared" si="63"/>
        <v>558.08916106442666</v>
      </c>
      <c r="E213" s="157">
        <f t="shared" si="63"/>
        <v>604.226500011241</v>
      </c>
      <c r="F213" s="157">
        <f t="shared" si="63"/>
        <v>601.05236672370688</v>
      </c>
      <c r="G213" s="157">
        <f t="shared" si="63"/>
        <v>622.92220925818253</v>
      </c>
      <c r="H213" s="157">
        <f t="shared" si="63"/>
        <v>650.14103498921565</v>
      </c>
      <c r="I213" s="157">
        <f t="shared" si="63"/>
        <v>619.47001294205347</v>
      </c>
      <c r="J213" s="157">
        <f t="shared" si="63"/>
        <v>744.24008564564406</v>
      </c>
      <c r="K213" s="157">
        <f t="shared" si="63"/>
        <v>680.4826597518063</v>
      </c>
      <c r="L213" s="157">
        <f t="shared" si="63"/>
        <v>674.74267666976186</v>
      </c>
      <c r="M213" s="157">
        <f t="shared" si="63"/>
        <v>714.97195005490539</v>
      </c>
      <c r="N213" s="157">
        <f t="shared" si="63"/>
        <v>687.5700370112321</v>
      </c>
      <c r="O213" s="157">
        <f t="shared" si="63"/>
        <v>688.73927179127259</v>
      </c>
      <c r="P213" s="157">
        <f t="shared" si="63"/>
        <v>712.55804068522559</v>
      </c>
      <c r="Q213" s="157">
        <f t="shared" si="63"/>
        <v>724.23781091326373</v>
      </c>
    </row>
    <row r="214" spans="1:17" ht="12" customHeight="1" x14ac:dyDescent="0.25">
      <c r="A214" s="167" t="s">
        <v>165</v>
      </c>
      <c r="B214" s="132">
        <f>IF(B157=0,0,B157*1000000/B$11)</f>
        <v>884.67120387281102</v>
      </c>
      <c r="C214" s="132">
        <f t="shared" ref="C214:Q214" si="64">IF(C157=0,0,C157*1000000/C$11)</f>
        <v>875.93195659027185</v>
      </c>
      <c r="D214" s="132">
        <f t="shared" si="64"/>
        <v>842.8976769169102</v>
      </c>
      <c r="E214" s="132">
        <f t="shared" si="64"/>
        <v>879.23483784668849</v>
      </c>
      <c r="F214" s="132">
        <f t="shared" si="64"/>
        <v>865.54996339159743</v>
      </c>
      <c r="G214" s="132">
        <f t="shared" si="64"/>
        <v>854.27329871229506</v>
      </c>
      <c r="H214" s="132">
        <f t="shared" si="64"/>
        <v>873.09192730514235</v>
      </c>
      <c r="I214" s="132">
        <f t="shared" si="64"/>
        <v>820.11287821230826</v>
      </c>
      <c r="J214" s="132">
        <f t="shared" si="64"/>
        <v>861.37162920208687</v>
      </c>
      <c r="K214" s="132">
        <f t="shared" si="64"/>
        <v>825.9731550975896</v>
      </c>
      <c r="L214" s="132">
        <f t="shared" si="64"/>
        <v>826.83675197709374</v>
      </c>
      <c r="M214" s="132">
        <f t="shared" si="64"/>
        <v>859.29644545693907</v>
      </c>
      <c r="N214" s="132">
        <f t="shared" si="64"/>
        <v>825.06506994947324</v>
      </c>
      <c r="O214" s="132">
        <f t="shared" si="64"/>
        <v>825.04789597126387</v>
      </c>
      <c r="P214" s="132">
        <f t="shared" si="64"/>
        <v>828.27708426254435</v>
      </c>
      <c r="Q214" s="132">
        <f t="shared" si="64"/>
        <v>814.68227651257735</v>
      </c>
    </row>
    <row r="215" spans="1:17" ht="12" customHeight="1" x14ac:dyDescent="0.25">
      <c r="A215" s="167" t="s">
        <v>164</v>
      </c>
      <c r="B215" s="132">
        <f>IF(B158=0,0,B158*1000000/B$12)</f>
        <v>575.03628251742145</v>
      </c>
      <c r="C215" s="132">
        <f t="shared" ref="C215:Q217" si="65">IF(C158=0,0,C158*1000000/C$12)</f>
        <v>569.35577178369692</v>
      </c>
      <c r="D215" s="132">
        <f t="shared" si="65"/>
        <v>547.88348999601749</v>
      </c>
      <c r="E215" s="132">
        <f t="shared" si="65"/>
        <v>571.50264460037079</v>
      </c>
      <c r="F215" s="132">
        <f t="shared" si="65"/>
        <v>562.60747620453151</v>
      </c>
      <c r="G215" s="132">
        <f t="shared" si="65"/>
        <v>555.27764416300897</v>
      </c>
      <c r="H215" s="132">
        <f t="shared" si="65"/>
        <v>567.50975274834764</v>
      </c>
      <c r="I215" s="132">
        <f t="shared" si="65"/>
        <v>533.07337083801031</v>
      </c>
      <c r="J215" s="132">
        <f t="shared" si="65"/>
        <v>559.89155898137335</v>
      </c>
      <c r="K215" s="132">
        <f t="shared" si="65"/>
        <v>536.88255081343686</v>
      </c>
      <c r="L215" s="132">
        <f t="shared" si="65"/>
        <v>537.44388878510358</v>
      </c>
      <c r="M215" s="132">
        <f t="shared" si="65"/>
        <v>558.5426895470049</v>
      </c>
      <c r="N215" s="132">
        <f t="shared" si="65"/>
        <v>536.29229546715237</v>
      </c>
      <c r="O215" s="132">
        <f t="shared" si="65"/>
        <v>536.28113238131732</v>
      </c>
      <c r="P215" s="132">
        <f t="shared" si="65"/>
        <v>538.38010477065018</v>
      </c>
      <c r="Q215" s="132">
        <f t="shared" si="65"/>
        <v>529.54347973317078</v>
      </c>
    </row>
    <row r="216" spans="1:17" ht="12" customHeight="1" x14ac:dyDescent="0.25">
      <c r="A216" s="166" t="s">
        <v>163</v>
      </c>
      <c r="B216" s="165">
        <f>IF(B159=0,0,B159*1000000/B$12)</f>
        <v>575.03628251742145</v>
      </c>
      <c r="C216" s="165">
        <f t="shared" si="65"/>
        <v>569.35577178369692</v>
      </c>
      <c r="D216" s="165">
        <f t="shared" si="65"/>
        <v>547.88348999601749</v>
      </c>
      <c r="E216" s="165">
        <f t="shared" si="65"/>
        <v>571.50264460037079</v>
      </c>
      <c r="F216" s="165">
        <f t="shared" si="65"/>
        <v>562.60747620453151</v>
      </c>
      <c r="G216" s="165">
        <f t="shared" si="65"/>
        <v>555.27764416300897</v>
      </c>
      <c r="H216" s="165">
        <f t="shared" si="65"/>
        <v>567.50975274834764</v>
      </c>
      <c r="I216" s="165">
        <f t="shared" si="65"/>
        <v>533.07337083801031</v>
      </c>
      <c r="J216" s="165">
        <f t="shared" si="65"/>
        <v>559.89155898137335</v>
      </c>
      <c r="K216" s="165">
        <f t="shared" si="65"/>
        <v>536.88255081343686</v>
      </c>
      <c r="L216" s="165">
        <f t="shared" si="65"/>
        <v>537.44388878510358</v>
      </c>
      <c r="M216" s="165">
        <f t="shared" si="65"/>
        <v>558.5426895470049</v>
      </c>
      <c r="N216" s="165">
        <f t="shared" si="65"/>
        <v>536.29229546715237</v>
      </c>
      <c r="O216" s="165">
        <f t="shared" si="65"/>
        <v>536.28113238131732</v>
      </c>
      <c r="P216" s="165">
        <f t="shared" si="65"/>
        <v>538.38010477065018</v>
      </c>
      <c r="Q216" s="165">
        <f t="shared" si="65"/>
        <v>529.54347973317078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35.400571417221229</v>
      </c>
      <c r="C222" s="157">
        <f t="shared" ref="C222:Q222" si="68">IF(C165=0,0,C165*1000000/C$5)</f>
        <v>35.308399125308505</v>
      </c>
      <c r="D222" s="157">
        <f t="shared" si="68"/>
        <v>54.652266220907535</v>
      </c>
      <c r="E222" s="157">
        <f t="shared" si="68"/>
        <v>27.150390320728224</v>
      </c>
      <c r="F222" s="157">
        <f t="shared" si="68"/>
        <v>31.771884555975134</v>
      </c>
      <c r="G222" s="157">
        <f t="shared" si="68"/>
        <v>26.394338998077075</v>
      </c>
      <c r="H222" s="157">
        <f t="shared" si="68"/>
        <v>22.52708557374941</v>
      </c>
      <c r="I222" s="157">
        <f t="shared" si="68"/>
        <v>31.467355517837191</v>
      </c>
      <c r="J222" s="157">
        <f t="shared" si="68"/>
        <v>68.663397292415496</v>
      </c>
      <c r="K222" s="157">
        <f t="shared" si="68"/>
        <v>38.405249227767065</v>
      </c>
      <c r="L222" s="157">
        <f t="shared" si="68"/>
        <v>17.550379988325602</v>
      </c>
      <c r="M222" s="157">
        <f t="shared" si="68"/>
        <v>55.335476396470092</v>
      </c>
      <c r="N222" s="157">
        <f t="shared" si="68"/>
        <v>50.26783118527883</v>
      </c>
      <c r="O222" s="157">
        <f t="shared" si="68"/>
        <v>45.787433234770972</v>
      </c>
      <c r="P222" s="157">
        <f t="shared" si="68"/>
        <v>55.935477708419796</v>
      </c>
      <c r="Q222" s="157">
        <f t="shared" si="68"/>
        <v>49.981808810234341</v>
      </c>
    </row>
    <row r="223" spans="1:17" ht="12" customHeight="1" x14ac:dyDescent="0.25">
      <c r="A223" s="23" t="s">
        <v>57</v>
      </c>
      <c r="B223" s="156">
        <f>IF(B166=0,0,B166*1000000/B$16)</f>
        <v>334.24301928967617</v>
      </c>
      <c r="C223" s="156">
        <f t="shared" ref="C223:Q223" si="69">IF(C166=0,0,C166*1000000/C$16)</f>
        <v>331.34496943810331</v>
      </c>
      <c r="D223" s="156">
        <f t="shared" si="69"/>
        <v>318.32789515853375</v>
      </c>
      <c r="E223" s="156">
        <f t="shared" si="69"/>
        <v>325.34498550899906</v>
      </c>
      <c r="F223" s="156">
        <f t="shared" si="69"/>
        <v>322.71053601942253</v>
      </c>
      <c r="G223" s="156">
        <f t="shared" si="69"/>
        <v>320.10537563767787</v>
      </c>
      <c r="H223" s="156">
        <f t="shared" si="69"/>
        <v>320.19771429437776</v>
      </c>
      <c r="I223" s="156">
        <f t="shared" si="69"/>
        <v>317.18095273360206</v>
      </c>
      <c r="J223" s="156">
        <f t="shared" si="69"/>
        <v>310.38138074762065</v>
      </c>
      <c r="K223" s="156">
        <f t="shared" si="69"/>
        <v>312.69750778657891</v>
      </c>
      <c r="L223" s="156">
        <f t="shared" si="69"/>
        <v>316.82386407508761</v>
      </c>
      <c r="M223" s="156">
        <f t="shared" si="69"/>
        <v>311.55636605249424</v>
      </c>
      <c r="N223" s="156">
        <f t="shared" si="69"/>
        <v>310.62950702259923</v>
      </c>
      <c r="O223" s="156">
        <f t="shared" si="69"/>
        <v>309.09282046673991</v>
      </c>
      <c r="P223" s="156">
        <f t="shared" si="69"/>
        <v>303.92288491677095</v>
      </c>
      <c r="Q223" s="156">
        <f t="shared" si="69"/>
        <v>310.18367870793111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199.29506116775718</v>
      </c>
      <c r="C226" s="184">
        <f>C169/RES_summary!C$19</f>
        <v>197.76261285279239</v>
      </c>
      <c r="D226" s="184">
        <f>D169/RES_summary!D$19</f>
        <v>177.1973785565925</v>
      </c>
      <c r="E226" s="184">
        <f>E169/RES_summary!E$19</f>
        <v>194.88089369433112</v>
      </c>
      <c r="F226" s="184">
        <f>F169/RES_summary!F$19</f>
        <v>195.7093170138628</v>
      </c>
      <c r="G226" s="184">
        <f>G169/RES_summary!G$19</f>
        <v>194.52391286074405</v>
      </c>
      <c r="H226" s="184">
        <f>H169/RES_summary!H$19</f>
        <v>168.86228832323175</v>
      </c>
      <c r="I226" s="184">
        <f>I169/RES_summary!I$19</f>
        <v>143.54679803425711</v>
      </c>
      <c r="J226" s="184">
        <f>J169/RES_summary!J$19</f>
        <v>173.96037909926542</v>
      </c>
      <c r="K226" s="184">
        <f>K169/RES_summary!K$19</f>
        <v>147.04656360170134</v>
      </c>
      <c r="L226" s="184">
        <f>L169/RES_summary!L$19</f>
        <v>160.56490449539027</v>
      </c>
      <c r="M226" s="184">
        <f>M169/RES_summary!M$19</f>
        <v>137.11032830017604</v>
      </c>
      <c r="N226" s="184">
        <f>N169/RES_summary!N$19</f>
        <v>137.88117917855286</v>
      </c>
      <c r="O226" s="184">
        <f>O169/RES_summary!O$19</f>
        <v>149.617524191238</v>
      </c>
      <c r="P226" s="184">
        <f>P169/RES_summary!P$19</f>
        <v>124.1176788510995</v>
      </c>
      <c r="Q226" s="184">
        <f>Q169/RES_summary!Q$19</f>
        <v>140.96433757721718</v>
      </c>
    </row>
    <row r="227" spans="1:17" ht="12" customHeight="1" x14ac:dyDescent="0.25">
      <c r="A227" s="158" t="s">
        <v>65</v>
      </c>
      <c r="B227" s="178">
        <f>B170/RES_summary!B$19</f>
        <v>165.06944452117841</v>
      </c>
      <c r="C227" s="178">
        <f>C170/RES_summary!C$19</f>
        <v>163.38097102166307</v>
      </c>
      <c r="D227" s="178">
        <f>D170/RES_summary!D$19</f>
        <v>141.85956722330366</v>
      </c>
      <c r="E227" s="178">
        <f>E170/RES_summary!E$19</f>
        <v>159.37275394116656</v>
      </c>
      <c r="F227" s="178">
        <f>F170/RES_summary!F$19</f>
        <v>159.86895351517873</v>
      </c>
      <c r="G227" s="178">
        <f>G170/RES_summary!G$19</f>
        <v>158.72056608593209</v>
      </c>
      <c r="H227" s="178">
        <f>H170/RES_summary!H$19</f>
        <v>134.12600964950931</v>
      </c>
      <c r="I227" s="178">
        <f>I170/RES_summary!I$19</f>
        <v>110.1026667092956</v>
      </c>
      <c r="J227" s="178">
        <f>J170/RES_summary!J$19</f>
        <v>139.89950845618233</v>
      </c>
      <c r="K227" s="178">
        <f>K170/RES_summary!K$19</f>
        <v>114.52605943904878</v>
      </c>
      <c r="L227" s="178">
        <f>L170/RES_summary!L$19</f>
        <v>128.91121365910439</v>
      </c>
      <c r="M227" s="178">
        <f>M170/RES_summary!M$19</f>
        <v>104.23643907805861</v>
      </c>
      <c r="N227" s="178">
        <f>N170/RES_summary!N$19</f>
        <v>105.01992280492776</v>
      </c>
      <c r="O227" s="178">
        <f>O170/RES_summary!O$19</f>
        <v>116.58634428131879</v>
      </c>
      <c r="P227" s="178">
        <f>P170/RES_summary!P$19</f>
        <v>90.684442345760289</v>
      </c>
      <c r="Q227" s="178">
        <f>Q170/RES_summary!Q$19</f>
        <v>107.31110843087485</v>
      </c>
    </row>
    <row r="228" spans="1:17" ht="12" customHeight="1" x14ac:dyDescent="0.25">
      <c r="A228" s="23" t="s">
        <v>166</v>
      </c>
      <c r="B228" s="177">
        <f>B171/RES_summary!B$19</f>
        <v>162.04891498390796</v>
      </c>
      <c r="C228" s="177">
        <f>C171/RES_summary!C$19</f>
        <v>160.24548731655526</v>
      </c>
      <c r="D228" s="177">
        <f>D171/RES_summary!D$19</f>
        <v>137.18196556016571</v>
      </c>
      <c r="E228" s="177">
        <f>E171/RES_summary!E$19</f>
        <v>154.71656504210395</v>
      </c>
      <c r="F228" s="177">
        <f>F171/RES_summary!F$19</f>
        <v>154.78164852000074</v>
      </c>
      <c r="G228" s="177">
        <f>G171/RES_summary!G$19</f>
        <v>153.64070770430001</v>
      </c>
      <c r="H228" s="177">
        <f>H171/RES_summary!H$19</f>
        <v>130.91852624112485</v>
      </c>
      <c r="I228" s="177">
        <f>I171/RES_summary!I$19</f>
        <v>107.33570597930219</v>
      </c>
      <c r="J228" s="177">
        <f>J171/RES_summary!J$19</f>
        <v>138.39851795528529</v>
      </c>
      <c r="K228" s="177">
        <f>K171/RES_summary!K$19</f>
        <v>113.11044584802964</v>
      </c>
      <c r="L228" s="177">
        <f>L171/RES_summary!L$19</f>
        <v>127.95837112901928</v>
      </c>
      <c r="M228" s="177">
        <f>M171/RES_summary!M$19</f>
        <v>103.4272035197969</v>
      </c>
      <c r="N228" s="177">
        <f>N171/RES_summary!N$19</f>
        <v>103.69551000948337</v>
      </c>
      <c r="O228" s="177">
        <f>O171/RES_summary!O$19</f>
        <v>115.18164831387553</v>
      </c>
      <c r="P228" s="177">
        <f>P171/RES_summary!P$19</f>
        <v>89.156812396202056</v>
      </c>
      <c r="Q228" s="177">
        <f>Q171/RES_summary!Q$19</f>
        <v>105.63663012006099</v>
      </c>
    </row>
    <row r="229" spans="1:17" ht="12" customHeight="1" x14ac:dyDescent="0.25">
      <c r="A229" s="23" t="s">
        <v>60</v>
      </c>
      <c r="B229" s="177">
        <f>B172/RES_summary!B$19</f>
        <v>3.0205295372704182</v>
      </c>
      <c r="C229" s="177">
        <f>C172/RES_summary!C$19</f>
        <v>3.1354837051078328</v>
      </c>
      <c r="D229" s="177">
        <f>D172/RES_summary!D$19</f>
        <v>4.6776016631379527</v>
      </c>
      <c r="E229" s="177">
        <f>E172/RES_summary!E$19</f>
        <v>4.6561888990625739</v>
      </c>
      <c r="F229" s="177">
        <f>F172/RES_summary!F$19</f>
        <v>5.0873049951779716</v>
      </c>
      <c r="G229" s="177">
        <f>G172/RES_summary!G$19</f>
        <v>5.0798583816320599</v>
      </c>
      <c r="H229" s="177">
        <f>H172/RES_summary!H$19</f>
        <v>3.2074834083844492</v>
      </c>
      <c r="I229" s="177">
        <f>I172/RES_summary!I$19</f>
        <v>2.7669607299934165</v>
      </c>
      <c r="J229" s="177">
        <f>J172/RES_summary!J$19</f>
        <v>1.5009905008970494</v>
      </c>
      <c r="K229" s="177">
        <f>K172/RES_summary!K$19</f>
        <v>1.4156135910191301</v>
      </c>
      <c r="L229" s="177">
        <f>L172/RES_summary!L$19</f>
        <v>0.95284253008510422</v>
      </c>
      <c r="M229" s="177">
        <f>M172/RES_summary!M$19</f>
        <v>0.80923555826171523</v>
      </c>
      <c r="N229" s="177">
        <f>N172/RES_summary!N$19</f>
        <v>1.3244127954443849</v>
      </c>
      <c r="O229" s="177">
        <f>O172/RES_summary!O$19</f>
        <v>1.4046959674432524</v>
      </c>
      <c r="P229" s="177">
        <f>P172/RES_summary!P$19</f>
        <v>1.5276299495582335</v>
      </c>
      <c r="Q229" s="177">
        <f>Q172/RES_summary!Q$19</f>
        <v>1.6744783108138646</v>
      </c>
    </row>
    <row r="230" spans="1:17" ht="12" customHeight="1" x14ac:dyDescent="0.25">
      <c r="A230" s="158" t="s">
        <v>112</v>
      </c>
      <c r="B230" s="178">
        <f>B173/RES_summary!B$19</f>
        <v>3.8246501596175903E-2</v>
      </c>
      <c r="C230" s="178">
        <f>C173/RES_summary!C$19</f>
        <v>4.6806208294728653E-2</v>
      </c>
      <c r="D230" s="178">
        <f>D173/RES_summary!D$19</f>
        <v>5.4036439308637184E-2</v>
      </c>
      <c r="E230" s="178">
        <f>E173/RES_summary!E$19</f>
        <v>5.9019154427678612E-2</v>
      </c>
      <c r="F230" s="178">
        <f>F173/RES_summary!F$19</f>
        <v>6.3659330155355534E-2</v>
      </c>
      <c r="G230" s="178">
        <f>G173/RES_summary!G$19</f>
        <v>6.9875648751543395E-2</v>
      </c>
      <c r="H230" s="178">
        <f>H173/RES_summary!H$19</f>
        <v>7.4389665842560834E-2</v>
      </c>
      <c r="I230" s="178">
        <f>I173/RES_summary!I$19</f>
        <v>7.9988156041004524E-2</v>
      </c>
      <c r="J230" s="178">
        <f>J173/RES_summary!J$19</f>
        <v>9.5126061200221823E-2</v>
      </c>
      <c r="K230" s="178">
        <f>K173/RES_summary!K$19</f>
        <v>0.10948065414804561</v>
      </c>
      <c r="L230" s="178">
        <f>L173/RES_summary!L$19</f>
        <v>0.12001755326559527</v>
      </c>
      <c r="M230" s="178">
        <f>M173/RES_summary!M$19</f>
        <v>0.12965730653819665</v>
      </c>
      <c r="N230" s="178">
        <f>N173/RES_summary!N$19</f>
        <v>0.13962715971132533</v>
      </c>
      <c r="O230" s="178">
        <f>O173/RES_summary!O$19</f>
        <v>0.13919756677012271</v>
      </c>
      <c r="P230" s="178">
        <f>P173/RES_summary!P$19</f>
        <v>0.13208531504517396</v>
      </c>
      <c r="Q230" s="178">
        <f>Q173/RES_summary!Q$19</f>
        <v>0.13539595675610744</v>
      </c>
    </row>
    <row r="231" spans="1:17" ht="12" customHeight="1" x14ac:dyDescent="0.25">
      <c r="A231" s="23" t="s">
        <v>60</v>
      </c>
      <c r="B231" s="177">
        <f>B174/RES_summary!B$19</f>
        <v>3.8246501596175903E-2</v>
      </c>
      <c r="C231" s="177">
        <f>C174/RES_summary!C$19</f>
        <v>4.6806208294728653E-2</v>
      </c>
      <c r="D231" s="177">
        <f>D174/RES_summary!D$19</f>
        <v>5.4036439308637184E-2</v>
      </c>
      <c r="E231" s="177">
        <f>E174/RES_summary!E$19</f>
        <v>5.9019154427678612E-2</v>
      </c>
      <c r="F231" s="177">
        <f>F174/RES_summary!F$19</f>
        <v>6.3659330155355534E-2</v>
      </c>
      <c r="G231" s="177">
        <f>G174/RES_summary!G$19</f>
        <v>6.9875648751543395E-2</v>
      </c>
      <c r="H231" s="177">
        <f>H174/RES_summary!H$19</f>
        <v>7.4389665842560834E-2</v>
      </c>
      <c r="I231" s="177">
        <f>I174/RES_summary!I$19</f>
        <v>7.9988156041004524E-2</v>
      </c>
      <c r="J231" s="177">
        <f>J174/RES_summary!J$19</f>
        <v>9.5126061200221823E-2</v>
      </c>
      <c r="K231" s="177">
        <f>K174/RES_summary!K$19</f>
        <v>0.10948065414804561</v>
      </c>
      <c r="L231" s="177">
        <f>L174/RES_summary!L$19</f>
        <v>0.12001755326559527</v>
      </c>
      <c r="M231" s="177">
        <f>M174/RES_summary!M$19</f>
        <v>0.12965730653819665</v>
      </c>
      <c r="N231" s="177">
        <f>N174/RES_summary!N$19</f>
        <v>0.13962715971132533</v>
      </c>
      <c r="O231" s="177">
        <f>O174/RES_summary!O$19</f>
        <v>0.13919756677012271</v>
      </c>
      <c r="P231" s="177">
        <f>P174/RES_summary!P$19</f>
        <v>0.13208531504517396</v>
      </c>
      <c r="Q231" s="177">
        <f>Q174/RES_summary!Q$19</f>
        <v>0.13539595675610744</v>
      </c>
    </row>
    <row r="232" spans="1:17" ht="12" customHeight="1" x14ac:dyDescent="0.25">
      <c r="A232" s="158" t="s">
        <v>63</v>
      </c>
      <c r="B232" s="178">
        <f>B175/RES_summary!B$19</f>
        <v>26.295121654529563</v>
      </c>
      <c r="C232" s="178">
        <f>C175/RES_summary!C$19</f>
        <v>26.390290567067552</v>
      </c>
      <c r="D232" s="178">
        <f>D175/RES_summary!D$19</f>
        <v>26.713361384710886</v>
      </c>
      <c r="E232" s="178">
        <f>E175/RES_summary!E$19</f>
        <v>26.824476070809329</v>
      </c>
      <c r="F232" s="178">
        <f>F175/RES_summary!F$19</f>
        <v>26.990203478671699</v>
      </c>
      <c r="G232" s="178">
        <f>G175/RES_summary!G$19</f>
        <v>26.774542244632677</v>
      </c>
      <c r="H232" s="178">
        <f>H175/RES_summary!H$19</f>
        <v>26.240338274105962</v>
      </c>
      <c r="I232" s="178">
        <f>I175/RES_summary!I$19</f>
        <v>24.921150432228533</v>
      </c>
      <c r="J232" s="178">
        <f>J175/RES_summary!J$19</f>
        <v>25.859010417576453</v>
      </c>
      <c r="K232" s="178">
        <f>K175/RES_summary!K$19</f>
        <v>24.663218000094613</v>
      </c>
      <c r="L232" s="178">
        <f>L175/RES_summary!L$19</f>
        <v>24.358926233696138</v>
      </c>
      <c r="M232" s="178">
        <f>M175/RES_summary!M$19</f>
        <v>25.045708479128184</v>
      </c>
      <c r="N232" s="178">
        <f>N175/RES_summary!N$19</f>
        <v>24.624170590886813</v>
      </c>
      <c r="O232" s="178">
        <f>O175/RES_summary!O$19</f>
        <v>24.656716307759897</v>
      </c>
      <c r="P232" s="178">
        <f>P175/RES_summary!P$19</f>
        <v>24.70295478146658</v>
      </c>
      <c r="Q232" s="178">
        <f>Q175/RES_summary!Q$19</f>
        <v>24.313386222362183</v>
      </c>
    </row>
    <row r="233" spans="1:17" ht="12" customHeight="1" x14ac:dyDescent="0.25">
      <c r="A233" s="167" t="s">
        <v>165</v>
      </c>
      <c r="B233" s="183">
        <f>B176/RES_summary!B$19</f>
        <v>27.36489611706752</v>
      </c>
      <c r="C233" s="183">
        <f>C176/RES_summary!C$19</f>
        <v>27.078417034512547</v>
      </c>
      <c r="D233" s="183">
        <f>D176/RES_summary!D$19</f>
        <v>26.009034225186252</v>
      </c>
      <c r="E233" s="183">
        <f>E176/RES_summary!E$19</f>
        <v>27.096864316922542</v>
      </c>
      <c r="F233" s="183">
        <f>F176/RES_summary!F$19</f>
        <v>26.659517214773356</v>
      </c>
      <c r="G233" s="183">
        <f>G176/RES_summary!G$19</f>
        <v>26.226396402597981</v>
      </c>
      <c r="H233" s="183">
        <f>H176/RES_summary!H$19</f>
        <v>26.756558480962596</v>
      </c>
      <c r="I233" s="183">
        <f>I176/RES_summary!I$19</f>
        <v>25.085228646923635</v>
      </c>
      <c r="J233" s="183">
        <f>J176/RES_summary!J$19</f>
        <v>26.289041482369672</v>
      </c>
      <c r="K233" s="183">
        <f>K176/RES_summary!K$19</f>
        <v>25.160602280633569</v>
      </c>
      <c r="L233" s="183">
        <f>L176/RES_summary!L$19</f>
        <v>25.117402966635954</v>
      </c>
      <c r="M233" s="183">
        <f>M176/RES_summary!M$19</f>
        <v>26.012003143607043</v>
      </c>
      <c r="N233" s="183">
        <f>N176/RES_summary!N$19</f>
        <v>24.908911597914742</v>
      </c>
      <c r="O233" s="183">
        <f>O176/RES_summary!O$19</f>
        <v>24.839742150942392</v>
      </c>
      <c r="P233" s="183">
        <f>P176/RES_summary!P$19</f>
        <v>24.87302921062297</v>
      </c>
      <c r="Q233" s="183">
        <f>Q176/RES_summary!Q$19</f>
        <v>24.395430072425771</v>
      </c>
    </row>
    <row r="234" spans="1:17" ht="12" customHeight="1" x14ac:dyDescent="0.25">
      <c r="A234" s="167" t="s">
        <v>164</v>
      </c>
      <c r="B234" s="183">
        <f>B177/RES_summary!B$19</f>
        <v>22.658617025023648</v>
      </c>
      <c r="C234" s="183">
        <f>C177/RES_summary!C$19</f>
        <v>22.532165515131513</v>
      </c>
      <c r="D234" s="183">
        <f>D177/RES_summary!D$19</f>
        <v>21.792078971156688</v>
      </c>
      <c r="E234" s="183">
        <f>E177/RES_summary!E$19</f>
        <v>22.494248439105057</v>
      </c>
      <c r="F234" s="183">
        <f>F177/RES_summary!F$19</f>
        <v>22.237805709382013</v>
      </c>
      <c r="G234" s="183">
        <f>G177/RES_summary!G$19</f>
        <v>21.926053316203539</v>
      </c>
      <c r="H234" s="183">
        <f>H177/RES_summary!H$19</f>
        <v>22.239228198613183</v>
      </c>
      <c r="I234" s="183">
        <f>I177/RES_summary!I$19</f>
        <v>21.115904602290886</v>
      </c>
      <c r="J234" s="183">
        <f>J177/RES_summary!J$19</f>
        <v>21.944642949784349</v>
      </c>
      <c r="K234" s="183">
        <f>K177/RES_summary!K$19</f>
        <v>21.180800988509294</v>
      </c>
      <c r="L234" s="183">
        <f>L177/RES_summary!L$19</f>
        <v>21.244216472851267</v>
      </c>
      <c r="M234" s="183">
        <f>M177/RES_summary!M$19</f>
        <v>21.7618700747201</v>
      </c>
      <c r="N234" s="183">
        <f>N177/RES_summary!N$19</f>
        <v>21.07207154594839</v>
      </c>
      <c r="O234" s="183">
        <f>O177/RES_summary!O$19</f>
        <v>21.038066139016657</v>
      </c>
      <c r="P234" s="183">
        <f>P177/RES_summary!P$19</f>
        <v>21.027999116123183</v>
      </c>
      <c r="Q234" s="183">
        <f>Q177/RES_summary!Q$19</f>
        <v>20.643789193894563</v>
      </c>
    </row>
    <row r="235" spans="1:17" ht="12" customHeight="1" x14ac:dyDescent="0.25">
      <c r="A235" s="166" t="s">
        <v>163</v>
      </c>
      <c r="B235" s="182">
        <f>B178/RES_summary!B$19</f>
        <v>17.787182476096806</v>
      </c>
      <c r="C235" s="182">
        <f>C178/RES_summary!C$19</f>
        <v>17.600971072433779</v>
      </c>
      <c r="D235" s="182">
        <f>D178/RES_summary!D$19</f>
        <v>16.90587224637186</v>
      </c>
      <c r="E235" s="182">
        <f>E178/RES_summary!E$19</f>
        <v>17.612961806000367</v>
      </c>
      <c r="F235" s="182">
        <f>F178/RES_summary!F$19</f>
        <v>17.328686189602472</v>
      </c>
      <c r="G235" s="182">
        <f>G178/RES_summary!G$19</f>
        <v>17.047157661689212</v>
      </c>
      <c r="H235" s="182">
        <f>H178/RES_summary!H$19</f>
        <v>17.391763012625848</v>
      </c>
      <c r="I235" s="182">
        <f>I178/RES_summary!I$19</f>
        <v>16.305398620500664</v>
      </c>
      <c r="J235" s="182">
        <f>J178/RES_summary!J$19</f>
        <v>17.087876963540801</v>
      </c>
      <c r="K235" s="182">
        <f>K178/RES_summary!K$19</f>
        <v>16.354391482411931</v>
      </c>
      <c r="L235" s="182">
        <f>L178/RES_summary!L$19</f>
        <v>16.326311928313146</v>
      </c>
      <c r="M235" s="182">
        <f>M178/RES_summary!M$19</f>
        <v>16.907802043344404</v>
      </c>
      <c r="N235" s="182">
        <f>N178/RES_summary!N$19</f>
        <v>16.190792538644423</v>
      </c>
      <c r="O235" s="182">
        <f>O178/RES_summary!O$19</f>
        <v>16.145832398112425</v>
      </c>
      <c r="P235" s="182">
        <f>P178/RES_summary!P$19</f>
        <v>16.167468986904819</v>
      </c>
      <c r="Q235" s="182">
        <f>Q178/RES_summary!Q$19</f>
        <v>15.857029547076618</v>
      </c>
    </row>
    <row r="236" spans="1:17" ht="12" customHeight="1" x14ac:dyDescent="0.25">
      <c r="A236" s="147" t="s">
        <v>59</v>
      </c>
      <c r="B236" s="181">
        <f>B179/RES_summary!B$19</f>
        <v>4.8714345489268425</v>
      </c>
      <c r="C236" s="181">
        <f>C179/RES_summary!C$19</f>
        <v>4.9311944426977377</v>
      </c>
      <c r="D236" s="181">
        <f>D179/RES_summary!D$19</f>
        <v>4.8862067247848282</v>
      </c>
      <c r="E236" s="181">
        <f>E179/RES_summary!E$19</f>
        <v>4.8812866331046871</v>
      </c>
      <c r="F236" s="181">
        <f>F179/RES_summary!F$19</f>
        <v>4.9091195197795434</v>
      </c>
      <c r="G236" s="181">
        <f>G179/RES_summary!G$19</f>
        <v>4.8788956545143289</v>
      </c>
      <c r="H236" s="181">
        <f>H179/RES_summary!H$19</f>
        <v>4.847465185987339</v>
      </c>
      <c r="I236" s="181">
        <f>I179/RES_summary!I$19</f>
        <v>4.8105059817902216</v>
      </c>
      <c r="J236" s="181">
        <f>J179/RES_summary!J$19</f>
        <v>4.856765986243551</v>
      </c>
      <c r="K236" s="181">
        <f>K179/RES_summary!K$19</f>
        <v>4.8264095060973649</v>
      </c>
      <c r="L236" s="181">
        <f>L179/RES_summary!L$19</f>
        <v>4.9179045445381213</v>
      </c>
      <c r="M236" s="181">
        <f>M179/RES_summary!M$19</f>
        <v>4.8540680313756948</v>
      </c>
      <c r="N236" s="181">
        <f>N179/RES_summary!N$19</f>
        <v>4.8812790073039656</v>
      </c>
      <c r="O236" s="181">
        <f>O179/RES_summary!O$19</f>
        <v>4.8922337409042305</v>
      </c>
      <c r="P236" s="181">
        <f>P179/RES_summary!P$19</f>
        <v>4.8605301292183594</v>
      </c>
      <c r="Q236" s="181">
        <f>Q179/RES_summary!Q$19</f>
        <v>4.7867596468179467</v>
      </c>
    </row>
    <row r="237" spans="1:17" ht="12" customHeight="1" x14ac:dyDescent="0.25">
      <c r="A237" s="163" t="s">
        <v>142</v>
      </c>
      <c r="B237" s="180">
        <f>B180/RES_summary!B$19</f>
        <v>24.131533113125652</v>
      </c>
      <c r="C237" s="180">
        <f>C180/RES_summary!C$19</f>
        <v>25.07253305898821</v>
      </c>
      <c r="D237" s="180">
        <f>D180/RES_summary!D$19</f>
        <v>28.184596750795958</v>
      </c>
      <c r="E237" s="180">
        <f>E180/RES_summary!E$19</f>
        <v>26.359787887017557</v>
      </c>
      <c r="F237" s="180">
        <f>F180/RES_summary!F$19</f>
        <v>27.907924516396026</v>
      </c>
      <c r="G237" s="180">
        <f>G180/RES_summary!G$19</f>
        <v>28.442286158722805</v>
      </c>
      <c r="H237" s="180">
        <f>H180/RES_summary!H$19</f>
        <v>24.923566482664441</v>
      </c>
      <c r="I237" s="180">
        <f>I180/RES_summary!I$19</f>
        <v>24.68886072257575</v>
      </c>
      <c r="J237" s="180">
        <f>J180/RES_summary!J$19</f>
        <v>23.672829558796206</v>
      </c>
      <c r="K237" s="180">
        <f>K180/RES_summary!K$19</f>
        <v>23.070844527800137</v>
      </c>
      <c r="L237" s="180">
        <f>L180/RES_summary!L$19</f>
        <v>21.646733904803657</v>
      </c>
      <c r="M237" s="180">
        <f>M180/RES_summary!M$19</f>
        <v>21.052600211601586</v>
      </c>
      <c r="N237" s="180">
        <f>N180/RES_summary!N$19</f>
        <v>24.460501571168109</v>
      </c>
      <c r="O237" s="180">
        <f>O180/RES_summary!O$19</f>
        <v>25.418653166095954</v>
      </c>
      <c r="P237" s="180">
        <f>P180/RES_summary!P$19</f>
        <v>25.978116504039477</v>
      </c>
      <c r="Q237" s="180">
        <f>Q180/RES_summary!Q$19</f>
        <v>27.231438893051919</v>
      </c>
    </row>
    <row r="238" spans="1:17" ht="12" customHeight="1" x14ac:dyDescent="0.25">
      <c r="A238" s="161" t="s">
        <v>141</v>
      </c>
      <c r="B238" s="179">
        <f>B181/RES_summary!B$19</f>
        <v>20.556931072461367</v>
      </c>
      <c r="C238" s="179">
        <f>C181/RES_summary!C$19</f>
        <v>21.228340931041309</v>
      </c>
      <c r="D238" s="179">
        <f>D181/RES_summary!D$19</f>
        <v>23.206194612802836</v>
      </c>
      <c r="E238" s="179">
        <f>E181/RES_summary!E$19</f>
        <v>22.015148759666882</v>
      </c>
      <c r="F238" s="179">
        <f>F181/RES_summary!F$19</f>
        <v>23.049270455436695</v>
      </c>
      <c r="G238" s="179">
        <f>G181/RES_summary!G$19</f>
        <v>23.366381657684904</v>
      </c>
      <c r="H238" s="179">
        <f>H181/RES_summary!H$19</f>
        <v>21.047783399719304</v>
      </c>
      <c r="I238" s="179">
        <f>I181/RES_summary!I$19</f>
        <v>20.858265451464547</v>
      </c>
      <c r="J238" s="179">
        <f>J181/RES_summary!J$19</f>
        <v>20.244105199461607</v>
      </c>
      <c r="K238" s="179">
        <f>K181/RES_summary!K$19</f>
        <v>19.822458449167442</v>
      </c>
      <c r="L238" s="179">
        <f>L181/RES_summary!L$19</f>
        <v>18.98828158266036</v>
      </c>
      <c r="M238" s="179">
        <f>M181/RES_summary!M$19</f>
        <v>18.538258168916606</v>
      </c>
      <c r="N238" s="179">
        <f>N181/RES_summary!N$19</f>
        <v>20.780605028563077</v>
      </c>
      <c r="O238" s="179">
        <f>O181/RES_summary!O$19</f>
        <v>21.414358298866517</v>
      </c>
      <c r="P238" s="179">
        <f>P181/RES_summary!P$19</f>
        <v>21.746305856843879</v>
      </c>
      <c r="Q238" s="179">
        <f>Q181/RES_summary!Q$19</f>
        <v>22.487194927301548</v>
      </c>
    </row>
    <row r="239" spans="1:17" ht="12" customHeight="1" x14ac:dyDescent="0.25">
      <c r="A239" s="148" t="s">
        <v>60</v>
      </c>
      <c r="B239" s="177">
        <f>B182/RES_summary!B$19</f>
        <v>15.685496523534523</v>
      </c>
      <c r="C239" s="177">
        <f>C182/RES_summary!C$19</f>
        <v>16.297146488343571</v>
      </c>
      <c r="D239" s="177">
        <f>D182/RES_summary!D$19</f>
        <v>18.319987888018009</v>
      </c>
      <c r="E239" s="177">
        <f>E182/RES_summary!E$19</f>
        <v>17.133862126562192</v>
      </c>
      <c r="F239" s="177">
        <f>F182/RES_summary!F$19</f>
        <v>18.14015093565715</v>
      </c>
      <c r="G239" s="177">
        <f>G182/RES_summary!G$19</f>
        <v>18.487486003170574</v>
      </c>
      <c r="H239" s="177">
        <f>H182/RES_summary!H$19</f>
        <v>16.200318213731968</v>
      </c>
      <c r="I239" s="177">
        <f>I182/RES_summary!I$19</f>
        <v>16.047759469674325</v>
      </c>
      <c r="J239" s="177">
        <f>J182/RES_summary!J$19</f>
        <v>15.387339213218057</v>
      </c>
      <c r="K239" s="177">
        <f>K182/RES_summary!K$19</f>
        <v>14.996048943070079</v>
      </c>
      <c r="L239" s="177">
        <f>L182/RES_summary!L$19</f>
        <v>14.070377038122238</v>
      </c>
      <c r="M239" s="177">
        <f>M182/RES_summary!M$19</f>
        <v>13.684190137540909</v>
      </c>
      <c r="N239" s="177">
        <f>N182/RES_summary!N$19</f>
        <v>15.899326021259117</v>
      </c>
      <c r="O239" s="177">
        <f>O182/RES_summary!O$19</f>
        <v>16.522124557962282</v>
      </c>
      <c r="P239" s="177">
        <f>P182/RES_summary!P$19</f>
        <v>16.885775727625518</v>
      </c>
      <c r="Q239" s="177">
        <f>Q182/RES_summary!Q$19</f>
        <v>17.700435280483603</v>
      </c>
    </row>
    <row r="240" spans="1:17" ht="12" customHeight="1" x14ac:dyDescent="0.25">
      <c r="A240" s="148" t="s">
        <v>59</v>
      </c>
      <c r="B240" s="177">
        <f>B183/RES_summary!B$19</f>
        <v>4.8714345489268434</v>
      </c>
      <c r="C240" s="177">
        <f>C183/RES_summary!C$19</f>
        <v>4.9311944426977385</v>
      </c>
      <c r="D240" s="177">
        <f>D183/RES_summary!D$19</f>
        <v>4.8862067247848291</v>
      </c>
      <c r="E240" s="177">
        <f>E183/RES_summary!E$19</f>
        <v>4.8812866331046862</v>
      </c>
      <c r="F240" s="177">
        <f>F183/RES_summary!F$19</f>
        <v>4.9091195197795434</v>
      </c>
      <c r="G240" s="177">
        <f>G183/RES_summary!G$19</f>
        <v>4.8788956545143307</v>
      </c>
      <c r="H240" s="177">
        <f>H183/RES_summary!H$19</f>
        <v>4.8474651859873399</v>
      </c>
      <c r="I240" s="177">
        <f>I183/RES_summary!I$19</f>
        <v>4.8105059817902225</v>
      </c>
      <c r="J240" s="177">
        <f>J183/RES_summary!J$19</f>
        <v>4.8567659862435519</v>
      </c>
      <c r="K240" s="177">
        <f>K183/RES_summary!K$19</f>
        <v>4.8264095060973649</v>
      </c>
      <c r="L240" s="177">
        <f>L183/RES_summary!L$19</f>
        <v>4.917904544538124</v>
      </c>
      <c r="M240" s="177">
        <f>M183/RES_summary!M$19</f>
        <v>4.8540680313756956</v>
      </c>
      <c r="N240" s="177">
        <f>N183/RES_summary!N$19</f>
        <v>4.881279007303962</v>
      </c>
      <c r="O240" s="177">
        <f>O183/RES_summary!O$19</f>
        <v>4.8922337409042322</v>
      </c>
      <c r="P240" s="177">
        <f>P183/RES_summary!P$19</f>
        <v>4.8605301292183603</v>
      </c>
      <c r="Q240" s="177">
        <f>Q183/RES_summary!Q$19</f>
        <v>4.7867596468179467</v>
      </c>
    </row>
    <row r="241" spans="1:17" ht="12" customHeight="1" x14ac:dyDescent="0.25">
      <c r="A241" s="158" t="s">
        <v>62</v>
      </c>
      <c r="B241" s="178">
        <f>B184/RES_summary!B$19</f>
        <v>7.8922484904530714</v>
      </c>
      <c r="C241" s="178">
        <f>C184/RES_summary!C$19</f>
        <v>7.9445450557670281</v>
      </c>
      <c r="D241" s="178">
        <f>D184/RES_summary!D$19</f>
        <v>8.5704135092693061</v>
      </c>
      <c r="E241" s="178">
        <f>E184/RES_summary!E$19</f>
        <v>8.6246445279275843</v>
      </c>
      <c r="F241" s="178">
        <f>F184/RES_summary!F$19</f>
        <v>8.7865006898570339</v>
      </c>
      <c r="G241" s="178">
        <f>G184/RES_summary!G$19</f>
        <v>8.958928881427763</v>
      </c>
      <c r="H241" s="178">
        <f>H184/RES_summary!H$19</f>
        <v>8.4215507337739073</v>
      </c>
      <c r="I241" s="178">
        <f>I184/RES_summary!I$19</f>
        <v>8.4429927366919664</v>
      </c>
      <c r="J241" s="178">
        <f>J184/RES_summary!J$19</f>
        <v>8.1067341643064132</v>
      </c>
      <c r="K241" s="178">
        <f>K184/RES_summary!K$19</f>
        <v>7.7478055084099067</v>
      </c>
      <c r="L241" s="178">
        <f>L184/RES_summary!L$19</f>
        <v>7.1747470493241483</v>
      </c>
      <c r="M241" s="178">
        <f>M184/RES_summary!M$19</f>
        <v>7.6985234364510289</v>
      </c>
      <c r="N241" s="178">
        <f>N184/RES_summary!N$19</f>
        <v>8.0974586230269416</v>
      </c>
      <c r="O241" s="178">
        <f>O184/RES_summary!O$19</f>
        <v>8.2352660353891984</v>
      </c>
      <c r="P241" s="178">
        <f>P184/RES_summary!P$19</f>
        <v>8.5981964088274498</v>
      </c>
      <c r="Q241" s="178">
        <f>Q184/RES_summary!Q$19</f>
        <v>9.2044469672240616</v>
      </c>
    </row>
    <row r="242" spans="1:17" ht="12" customHeight="1" x14ac:dyDescent="0.25">
      <c r="A242" s="23" t="s">
        <v>57</v>
      </c>
      <c r="B242" s="177">
        <f>B185/RES_summary!B$19</f>
        <v>12.139587138459666</v>
      </c>
      <c r="C242" s="177">
        <f>C185/RES_summary!C$19</f>
        <v>12.022569771029161</v>
      </c>
      <c r="D242" s="177">
        <f>D185/RES_summary!D$19</f>
        <v>11.535822485025852</v>
      </c>
      <c r="E242" s="177">
        <f>E185/RES_summary!E$19</f>
        <v>11.771722853265672</v>
      </c>
      <c r="F242" s="177">
        <f>F185/RES_summary!F$19</f>
        <v>11.659535059028762</v>
      </c>
      <c r="G242" s="177">
        <f>G185/RES_summary!G$19</f>
        <v>11.530043625412686</v>
      </c>
      <c r="H242" s="177">
        <f>H185/RES_summary!H$19</f>
        <v>11.512966019388966</v>
      </c>
      <c r="I242" s="177">
        <f>I185/RES_summary!I$19</f>
        <v>11.38136229314425</v>
      </c>
      <c r="J242" s="177">
        <f>J185/RES_summary!J$19</f>
        <v>11.113539408090913</v>
      </c>
      <c r="K242" s="177">
        <f>K185/RES_summary!K$19</f>
        <v>11.170136062016816</v>
      </c>
      <c r="L242" s="177">
        <f>L185/RES_summary!L$19</f>
        <v>11.290396674050685</v>
      </c>
      <c r="M242" s="177">
        <f>M185/RES_summary!M$19</f>
        <v>11.062780071416155</v>
      </c>
      <c r="N242" s="177">
        <f>N185/RES_summary!N$19</f>
        <v>10.999211494703843</v>
      </c>
      <c r="O242" s="177">
        <f>O185/RES_summary!O$19</f>
        <v>10.91508119239394</v>
      </c>
      <c r="P242" s="177">
        <f>P185/RES_summary!P$19</f>
        <v>10.703548313044159</v>
      </c>
      <c r="Q242" s="177">
        <f>Q185/RES_summary!Q$19</f>
        <v>10.895745214486476</v>
      </c>
    </row>
    <row r="243" spans="1:17" ht="12" customHeight="1" x14ac:dyDescent="0.25">
      <c r="A243" s="29" t="s">
        <v>140</v>
      </c>
      <c r="B243" s="176">
        <f>B186/RES_summary!B$19</f>
        <v>7.3891130884634126</v>
      </c>
      <c r="C243" s="176">
        <f>C186/RES_summary!C$19</f>
        <v>7.4581574309637535</v>
      </c>
      <c r="D243" s="176">
        <f>D186/RES_summary!D$19</f>
        <v>7.9557707322713105</v>
      </c>
      <c r="E243" s="176">
        <f>E186/RES_summary!E$19</f>
        <v>8.3381054481401531</v>
      </c>
      <c r="F243" s="176">
        <f>F186/RES_summary!F$19</f>
        <v>8.472751671486602</v>
      </c>
      <c r="G243" s="176">
        <f>G186/RES_summary!G$19</f>
        <v>8.7278756839309182</v>
      </c>
      <c r="H243" s="176">
        <f>H186/RES_summary!H$19</f>
        <v>8.1875989428889344</v>
      </c>
      <c r="I243" s="176">
        <f>I186/RES_summary!I$19</f>
        <v>8.1193724386847705</v>
      </c>
      <c r="J243" s="176">
        <f>J186/RES_summary!J$19</f>
        <v>7.252608790249778</v>
      </c>
      <c r="K243" s="176">
        <f>K186/RES_summary!K$19</f>
        <v>7.2686251679159257</v>
      </c>
      <c r="L243" s="176">
        <f>L186/RES_summary!L$19</f>
        <v>6.9333918386105262</v>
      </c>
      <c r="M243" s="176">
        <f>M186/RES_summary!M$19</f>
        <v>6.9719521414028245</v>
      </c>
      <c r="N243" s="176">
        <f>N186/RES_summary!N$19</f>
        <v>7.5372193980113815</v>
      </c>
      <c r="O243" s="176">
        <f>O186/RES_summary!O$19</f>
        <v>7.7692601595778443</v>
      </c>
      <c r="P243" s="176">
        <f>P186/RES_summary!P$19</f>
        <v>8.1233180033778112</v>
      </c>
      <c r="Q243" s="176">
        <f>Q186/RES_summary!Q$19</f>
        <v>8.8795678813474321</v>
      </c>
    </row>
    <row r="245" spans="1:17" ht="12" customHeight="1" x14ac:dyDescent="0.25">
      <c r="A245" s="152" t="s">
        <v>71</v>
      </c>
      <c r="B245" s="184">
        <f>B188/RES_summary!B$19</f>
        <v>117.04280248807069</v>
      </c>
      <c r="C245" s="184">
        <f>C188/RES_summary!C$19</f>
        <v>117.18486172509934</v>
      </c>
      <c r="D245" s="184">
        <f>D188/RES_summary!D$19</f>
        <v>106.72500945472237</v>
      </c>
      <c r="E245" s="184">
        <f>E188/RES_summary!E$19</f>
        <v>118.27123799825914</v>
      </c>
      <c r="F245" s="184">
        <f>F188/RES_summary!F$19</f>
        <v>119.79384604452744</v>
      </c>
      <c r="G245" s="184">
        <f>G188/RES_summary!G$19</f>
        <v>120.05225791211134</v>
      </c>
      <c r="H245" s="184">
        <f>H188/RES_summary!H$19</f>
        <v>104.49336655431537</v>
      </c>
      <c r="I245" s="184">
        <f>I188/RES_summary!I$19</f>
        <v>89.575271084623239</v>
      </c>
      <c r="J245" s="184">
        <f>J188/RES_summary!J$19</f>
        <v>107.68812856661128</v>
      </c>
      <c r="K245" s="184">
        <f>K188/RES_summary!K$19</f>
        <v>92.3867114064319</v>
      </c>
      <c r="L245" s="184">
        <f>L188/RES_summary!L$19</f>
        <v>101.78407087351377</v>
      </c>
      <c r="M245" s="184">
        <f>M188/RES_summary!M$19</f>
        <v>87.284631642647113</v>
      </c>
      <c r="N245" s="184">
        <f>N188/RES_summary!N$19</f>
        <v>89.129545193252241</v>
      </c>
      <c r="O245" s="184">
        <f>O188/RES_summary!O$19</f>
        <v>97.772607736724254</v>
      </c>
      <c r="P245" s="184">
        <f>P188/RES_summary!P$19</f>
        <v>81.804234381498773</v>
      </c>
      <c r="Q245" s="184">
        <f>Q188/RES_summary!Q$19</f>
        <v>94.089584326202285</v>
      </c>
    </row>
    <row r="246" spans="1:17" ht="12" customHeight="1" x14ac:dyDescent="0.25">
      <c r="A246" s="158" t="s">
        <v>65</v>
      </c>
      <c r="B246" s="178">
        <f>B189/RES_summary!B$19</f>
        <v>96.44929436593587</v>
      </c>
      <c r="C246" s="178">
        <f>C189/RES_summary!C$19</f>
        <v>96.301975408553744</v>
      </c>
      <c r="D246" s="178">
        <f>D189/RES_summary!D$19</f>
        <v>85.107499084538034</v>
      </c>
      <c r="E246" s="178">
        <f>E189/RES_summary!E$19</f>
        <v>96.216153663382656</v>
      </c>
      <c r="F246" s="178">
        <f>F189/RES_summary!F$19</f>
        <v>97.402026889088404</v>
      </c>
      <c r="G246" s="178">
        <f>G189/RES_summary!G$19</f>
        <v>97.537652808000132</v>
      </c>
      <c r="H246" s="178">
        <f>H189/RES_summary!H$19</f>
        <v>82.710327891556972</v>
      </c>
      <c r="I246" s="178">
        <f>I189/RES_summary!I$19</f>
        <v>68.487803719207307</v>
      </c>
      <c r="J246" s="178">
        <f>J189/RES_summary!J$19</f>
        <v>87.084890846740308</v>
      </c>
      <c r="K246" s="178">
        <f>K189/RES_summary!K$19</f>
        <v>72.011838334920441</v>
      </c>
      <c r="L246" s="178">
        <f>L189/RES_summary!L$19</f>
        <v>81.647356076834654</v>
      </c>
      <c r="M246" s="178">
        <f>M189/RES_summary!M$19</f>
        <v>66.74616571392508</v>
      </c>
      <c r="N246" s="178">
        <f>N189/RES_summary!N$19</f>
        <v>68.177088861294692</v>
      </c>
      <c r="O246" s="178">
        <f>O189/RES_summary!O$19</f>
        <v>76.492535941313307</v>
      </c>
      <c r="P246" s="178">
        <f>P189/RES_summary!P$19</f>
        <v>60.330472394175004</v>
      </c>
      <c r="Q246" s="178">
        <f>Q189/RES_summary!Q$19</f>
        <v>72.218667894145952</v>
      </c>
    </row>
    <row r="247" spans="1:17" ht="12" customHeight="1" x14ac:dyDescent="0.25">
      <c r="A247" s="23" t="s">
        <v>166</v>
      </c>
      <c r="B247" s="177">
        <f>B190/RES_summary!B$19</f>
        <v>93.428764828665464</v>
      </c>
      <c r="C247" s="177">
        <f>C190/RES_summary!C$19</f>
        <v>93.166491703445914</v>
      </c>
      <c r="D247" s="177">
        <f>D190/RES_summary!D$19</f>
        <v>80.429897421400085</v>
      </c>
      <c r="E247" s="177">
        <f>E190/RES_summary!E$19</f>
        <v>91.559964764320071</v>
      </c>
      <c r="F247" s="177">
        <f>F190/RES_summary!F$19</f>
        <v>92.314721893910431</v>
      </c>
      <c r="G247" s="177">
        <f>G190/RES_summary!G$19</f>
        <v>92.457794426368068</v>
      </c>
      <c r="H247" s="177">
        <f>H190/RES_summary!H$19</f>
        <v>79.502844483172524</v>
      </c>
      <c r="I247" s="177">
        <f>I190/RES_summary!I$19</f>
        <v>65.720842989213878</v>
      </c>
      <c r="J247" s="177">
        <f>J190/RES_summary!J$19</f>
        <v>85.583900345843261</v>
      </c>
      <c r="K247" s="177">
        <f>K190/RES_summary!K$19</f>
        <v>70.596224743901303</v>
      </c>
      <c r="L247" s="177">
        <f>L190/RES_summary!L$19</f>
        <v>80.694513546749562</v>
      </c>
      <c r="M247" s="177">
        <f>M190/RES_summary!M$19</f>
        <v>65.936930155663376</v>
      </c>
      <c r="N247" s="177">
        <f>N190/RES_summary!N$19</f>
        <v>66.852676065850304</v>
      </c>
      <c r="O247" s="177">
        <f>O190/RES_summary!O$19</f>
        <v>75.087839973870061</v>
      </c>
      <c r="P247" s="177">
        <f>P190/RES_summary!P$19</f>
        <v>58.802842444616772</v>
      </c>
      <c r="Q247" s="177">
        <f>Q190/RES_summary!Q$19</f>
        <v>70.544189583332084</v>
      </c>
    </row>
    <row r="248" spans="1:17" ht="12" customHeight="1" x14ac:dyDescent="0.25">
      <c r="A248" s="23" t="s">
        <v>60</v>
      </c>
      <c r="B248" s="177">
        <f>B191/RES_summary!B$19</f>
        <v>3.0205295372704173</v>
      </c>
      <c r="C248" s="177">
        <f>C191/RES_summary!C$19</f>
        <v>3.1354837051078337</v>
      </c>
      <c r="D248" s="177">
        <f>D191/RES_summary!D$19</f>
        <v>4.6776016631379536</v>
      </c>
      <c r="E248" s="177">
        <f>E191/RES_summary!E$19</f>
        <v>4.6561888990625731</v>
      </c>
      <c r="F248" s="177">
        <f>F191/RES_summary!F$19</f>
        <v>5.0873049951779716</v>
      </c>
      <c r="G248" s="177">
        <f>G191/RES_summary!G$19</f>
        <v>5.0798583816320591</v>
      </c>
      <c r="H248" s="177">
        <f>H191/RES_summary!H$19</f>
        <v>3.2074834083844501</v>
      </c>
      <c r="I248" s="177">
        <f>I191/RES_summary!I$19</f>
        <v>2.7669607299934165</v>
      </c>
      <c r="J248" s="177">
        <f>J191/RES_summary!J$19</f>
        <v>1.5009905008970479</v>
      </c>
      <c r="K248" s="177">
        <f>K191/RES_summary!K$19</f>
        <v>1.4156135910191299</v>
      </c>
      <c r="L248" s="177">
        <f>L191/RES_summary!L$19</f>
        <v>0.95284253008510444</v>
      </c>
      <c r="M248" s="177">
        <f>M191/RES_summary!M$19</f>
        <v>0.809235558261715</v>
      </c>
      <c r="N248" s="177">
        <f>N191/RES_summary!N$19</f>
        <v>1.3244127954443849</v>
      </c>
      <c r="O248" s="177">
        <f>O191/RES_summary!O$19</f>
        <v>1.4046959674432524</v>
      </c>
      <c r="P248" s="177">
        <f>P191/RES_summary!P$19</f>
        <v>1.5276299495582333</v>
      </c>
      <c r="Q248" s="177">
        <f>Q191/RES_summary!Q$19</f>
        <v>1.6744783108138646</v>
      </c>
    </row>
    <row r="249" spans="1:17" ht="12" customHeight="1" x14ac:dyDescent="0.25">
      <c r="A249" s="158" t="s">
        <v>112</v>
      </c>
      <c r="B249" s="178">
        <f>B192/RES_summary!B$19</f>
        <v>6.0916208411036808E-2</v>
      </c>
      <c r="C249" s="178">
        <f>C192/RES_summary!C$19</f>
        <v>7.8716812803482389E-2</v>
      </c>
      <c r="D249" s="178">
        <f>D192/RES_summary!D$19</f>
        <v>9.4320903213186577E-2</v>
      </c>
      <c r="E249" s="178">
        <f>E192/RES_summary!E$19</f>
        <v>0.10623211679588102</v>
      </c>
      <c r="F249" s="178">
        <f>F192/RES_summary!F$19</f>
        <v>0.11778743509945878</v>
      </c>
      <c r="G249" s="178">
        <f>G192/RES_summary!G$19</f>
        <v>0.13373888546728652</v>
      </c>
      <c r="H249" s="178">
        <f>H192/RES_summary!H$19</f>
        <v>0.1475067699078442</v>
      </c>
      <c r="I249" s="178">
        <f>I192/RES_summary!I$19</f>
        <v>0.16437951029619796</v>
      </c>
      <c r="J249" s="178">
        <f>J192/RES_summary!J$19</f>
        <v>0.2156147071414258</v>
      </c>
      <c r="K249" s="178">
        <f>K192/RES_summary!K$19</f>
        <v>0.27004428646908268</v>
      </c>
      <c r="L249" s="178">
        <f>L192/RES_summary!L$19</f>
        <v>0.32044772641224961</v>
      </c>
      <c r="M249" s="178">
        <f>M192/RES_summary!M$19</f>
        <v>0.3667139487470461</v>
      </c>
      <c r="N249" s="178">
        <f>N192/RES_summary!N$19</f>
        <v>0.41332017212015709</v>
      </c>
      <c r="O249" s="178">
        <f>O192/RES_summary!O$19</f>
        <v>0.42605457116144185</v>
      </c>
      <c r="P249" s="178">
        <f>P192/RES_summary!P$19</f>
        <v>0.41168669467114016</v>
      </c>
      <c r="Q249" s="178">
        <f>Q192/RES_summary!Q$19</f>
        <v>0.43346640549859849</v>
      </c>
    </row>
    <row r="250" spans="1:17" ht="12" customHeight="1" x14ac:dyDescent="0.25">
      <c r="A250" s="23" t="s">
        <v>60</v>
      </c>
      <c r="B250" s="177">
        <f>B193/RES_summary!B$19</f>
        <v>6.0916208411036808E-2</v>
      </c>
      <c r="C250" s="177">
        <f>C193/RES_summary!C$19</f>
        <v>7.8716812803482389E-2</v>
      </c>
      <c r="D250" s="177">
        <f>D193/RES_summary!D$19</f>
        <v>9.4320903213186577E-2</v>
      </c>
      <c r="E250" s="177">
        <f>E193/RES_summary!E$19</f>
        <v>0.10623211679588102</v>
      </c>
      <c r="F250" s="177">
        <f>F193/RES_summary!F$19</f>
        <v>0.11778743509945878</v>
      </c>
      <c r="G250" s="177">
        <f>G193/RES_summary!G$19</f>
        <v>0.13373888546728652</v>
      </c>
      <c r="H250" s="177">
        <f>H193/RES_summary!H$19</f>
        <v>0.1475067699078442</v>
      </c>
      <c r="I250" s="177">
        <f>I193/RES_summary!I$19</f>
        <v>0.16437951029619796</v>
      </c>
      <c r="J250" s="177">
        <f>J193/RES_summary!J$19</f>
        <v>0.2156147071414258</v>
      </c>
      <c r="K250" s="177">
        <f>K193/RES_summary!K$19</f>
        <v>0.27004428646908268</v>
      </c>
      <c r="L250" s="177">
        <f>L193/RES_summary!L$19</f>
        <v>0.32044772641224961</v>
      </c>
      <c r="M250" s="177">
        <f>M193/RES_summary!M$19</f>
        <v>0.3667139487470461</v>
      </c>
      <c r="N250" s="177">
        <f>N193/RES_summary!N$19</f>
        <v>0.41332017212015709</v>
      </c>
      <c r="O250" s="177">
        <f>O193/RES_summary!O$19</f>
        <v>0.42605457116144185</v>
      </c>
      <c r="P250" s="177">
        <f>P193/RES_summary!P$19</f>
        <v>0.41168669467114016</v>
      </c>
      <c r="Q250" s="177">
        <f>Q193/RES_summary!Q$19</f>
        <v>0.43346640549859849</v>
      </c>
    </row>
    <row r="251" spans="1:17" ht="12" customHeight="1" x14ac:dyDescent="0.25">
      <c r="A251" s="158" t="s">
        <v>63</v>
      </c>
      <c r="B251" s="178">
        <f>B194/RES_summary!B$19</f>
        <v>14.701965950392333</v>
      </c>
      <c r="C251" s="178">
        <f>C194/RES_summary!C$19</f>
        <v>14.901196191928568</v>
      </c>
      <c r="D251" s="178">
        <f>D194/RES_summary!D$19</f>
        <v>15.342998045925679</v>
      </c>
      <c r="E251" s="178">
        <f>E194/RES_summary!E$19</f>
        <v>15.289801799707645</v>
      </c>
      <c r="F251" s="178">
        <f>F194/RES_summary!F$19</f>
        <v>15.514830088070488</v>
      </c>
      <c r="G251" s="178">
        <f>G194/RES_summary!G$19</f>
        <v>15.370761456863541</v>
      </c>
      <c r="H251" s="178">
        <f>H194/RES_summary!H$19</f>
        <v>14.978382902253699</v>
      </c>
      <c r="I251" s="178">
        <f>I194/RES_summary!I$19</f>
        <v>14.331537387498336</v>
      </c>
      <c r="J251" s="178">
        <f>J194/RES_summary!J$19</f>
        <v>14.529848293196446</v>
      </c>
      <c r="K251" s="178">
        <f>K194/RES_summary!K$19</f>
        <v>14.117356290329555</v>
      </c>
      <c r="L251" s="178">
        <f>L194/RES_summary!L$19</f>
        <v>14.021509466713297</v>
      </c>
      <c r="M251" s="178">
        <f>M194/RES_summary!M$19</f>
        <v>14.407113675344979</v>
      </c>
      <c r="N251" s="178">
        <f>N194/RES_summary!N$19</f>
        <v>14.354882567961861</v>
      </c>
      <c r="O251" s="178">
        <f>O194/RES_summary!O$19</f>
        <v>14.473704677834883</v>
      </c>
      <c r="P251" s="178">
        <f>P194/RES_summary!P$19</f>
        <v>14.488839911462492</v>
      </c>
      <c r="Q251" s="178">
        <f>Q194/RES_summary!Q$19</f>
        <v>14.254566247283911</v>
      </c>
    </row>
    <row r="252" spans="1:17" ht="12" customHeight="1" x14ac:dyDescent="0.25">
      <c r="A252" s="167" t="s">
        <v>165</v>
      </c>
      <c r="B252" s="183">
        <f>B195/RES_summary!B$19</f>
        <v>13.973883518531128</v>
      </c>
      <c r="C252" s="183">
        <f>C195/RES_summary!C$19</f>
        <v>13.880364960226238</v>
      </c>
      <c r="D252" s="183">
        <f>D195/RES_summary!D$19</f>
        <v>13.387863635528523</v>
      </c>
      <c r="E252" s="183">
        <f>E195/RES_summary!E$19</f>
        <v>14.052557847533135</v>
      </c>
      <c r="F252" s="183">
        <f>F195/RES_summary!F$19</f>
        <v>13.895423287211175</v>
      </c>
      <c r="G252" s="183">
        <f>G195/RES_summary!G$19</f>
        <v>13.782257219762892</v>
      </c>
      <c r="H252" s="183">
        <f>H195/RES_summary!H$19</f>
        <v>14.149509755064704</v>
      </c>
      <c r="I252" s="183">
        <f>I195/RES_summary!I$19</f>
        <v>13.335490659657562</v>
      </c>
      <c r="J252" s="183">
        <f>J195/RES_summary!J$19</f>
        <v>14.151981777215614</v>
      </c>
      <c r="K252" s="183">
        <f>K195/RES_summary!K$19</f>
        <v>13.597284282915494</v>
      </c>
      <c r="L252" s="183">
        <f>L195/RES_summary!L$19</f>
        <v>13.639970266634968</v>
      </c>
      <c r="M252" s="183">
        <f>M195/RES_summary!M$19</f>
        <v>14.218608257150997</v>
      </c>
      <c r="N252" s="183">
        <f>N195/RES_summary!N$19</f>
        <v>13.697972316441662</v>
      </c>
      <c r="O252" s="183">
        <f>O195/RES_summary!O$19</f>
        <v>13.738614075921319</v>
      </c>
      <c r="P252" s="183">
        <f>P195/RES_summary!P$19</f>
        <v>13.857908387990308</v>
      </c>
      <c r="Q252" s="183">
        <f>Q195/RES_summary!Q$19</f>
        <v>13.696206620807372</v>
      </c>
    </row>
    <row r="253" spans="1:17" ht="12" customHeight="1" x14ac:dyDescent="0.25">
      <c r="A253" s="167" t="s">
        <v>164</v>
      </c>
      <c r="B253" s="183">
        <f>B196/RES_summary!B$19</f>
        <v>13.954458835973565</v>
      </c>
      <c r="C253" s="183">
        <f>C196/RES_summary!C$19</f>
        <v>14.287278648813116</v>
      </c>
      <c r="D253" s="183">
        <f>D196/RES_summary!D$19</f>
        <v>13.962263343991742</v>
      </c>
      <c r="E253" s="183">
        <f>E196/RES_summary!E$19</f>
        <v>14.499092703408111</v>
      </c>
      <c r="F253" s="183">
        <f>F196/RES_summary!F$19</f>
        <v>14.416806965629901</v>
      </c>
      <c r="G253" s="183">
        <f>G196/RES_summary!G$19</f>
        <v>14.258034824850821</v>
      </c>
      <c r="H253" s="183">
        <f>H196/RES_summary!H$19</f>
        <v>14.467649955653277</v>
      </c>
      <c r="I253" s="183">
        <f>I196/RES_summary!I$19</f>
        <v>13.890322967468567</v>
      </c>
      <c r="J253" s="183">
        <f>J196/RES_summary!J$19</f>
        <v>14.464347449423933</v>
      </c>
      <c r="K253" s="183">
        <f>K196/RES_summary!K$19</f>
        <v>14.069507465682594</v>
      </c>
      <c r="L253" s="183">
        <f>L196/RES_summary!L$19</f>
        <v>14.169219476913089</v>
      </c>
      <c r="M253" s="183">
        <f>M196/RES_summary!M$19</f>
        <v>14.47699906298261</v>
      </c>
      <c r="N253" s="183">
        <f>N196/RES_summary!N$19</f>
        <v>14.119028294420568</v>
      </c>
      <c r="O253" s="183">
        <f>O196/RES_summary!O$19</f>
        <v>14.141653650240494</v>
      </c>
      <c r="P253" s="183">
        <f>P196/RES_summary!P$19</f>
        <v>14.159754103441932</v>
      </c>
      <c r="Q253" s="183">
        <f>Q196/RES_summary!Q$19</f>
        <v>13.948741365208344</v>
      </c>
    </row>
    <row r="254" spans="1:17" ht="12" customHeight="1" x14ac:dyDescent="0.25">
      <c r="A254" s="166" t="s">
        <v>163</v>
      </c>
      <c r="B254" s="182">
        <f>B197/RES_summary!B$19</f>
        <v>9.0830242870467242</v>
      </c>
      <c r="C254" s="182">
        <f>C197/RES_summary!C$19</f>
        <v>9.3560842061153764</v>
      </c>
      <c r="D254" s="182">
        <f>D197/RES_summary!D$19</f>
        <v>9.0760566192069163</v>
      </c>
      <c r="E254" s="182">
        <f>E197/RES_summary!E$19</f>
        <v>9.6178060703034234</v>
      </c>
      <c r="F254" s="182">
        <f>F197/RES_summary!F$19</f>
        <v>9.5076874458503564</v>
      </c>
      <c r="G254" s="182">
        <f>G197/RES_summary!G$19</f>
        <v>9.3791391703364937</v>
      </c>
      <c r="H254" s="182">
        <f>H197/RES_summary!H$19</f>
        <v>9.6201847696659364</v>
      </c>
      <c r="I254" s="182">
        <f>I197/RES_summary!I$19</f>
        <v>9.0798169856783453</v>
      </c>
      <c r="J254" s="182">
        <f>J197/RES_summary!J$19</f>
        <v>9.6075814631803809</v>
      </c>
      <c r="K254" s="182">
        <f>K197/RES_summary!K$19</f>
        <v>9.2430979595852314</v>
      </c>
      <c r="L254" s="182">
        <f>L197/RES_summary!L$19</f>
        <v>9.2513149323749655</v>
      </c>
      <c r="M254" s="182">
        <f>M197/RES_summary!M$19</f>
        <v>9.6229310316069139</v>
      </c>
      <c r="N254" s="182">
        <f>N197/RES_summary!N$19</f>
        <v>9.2377492871166034</v>
      </c>
      <c r="O254" s="182">
        <f>O197/RES_summary!O$19</f>
        <v>9.2494199093362628</v>
      </c>
      <c r="P254" s="182">
        <f>P197/RES_summary!P$19</f>
        <v>9.2992239742235725</v>
      </c>
      <c r="Q254" s="182">
        <f>Q197/RES_summary!Q$19</f>
        <v>9.1619817183903987</v>
      </c>
    </row>
    <row r="255" spans="1:17" ht="12" customHeight="1" x14ac:dyDescent="0.25">
      <c r="A255" s="147" t="s">
        <v>59</v>
      </c>
      <c r="B255" s="181">
        <f>B198/RES_summary!B$19</f>
        <v>4.8714345489268425</v>
      </c>
      <c r="C255" s="181">
        <f>C198/RES_summary!C$19</f>
        <v>4.9311944426977412</v>
      </c>
      <c r="D255" s="181">
        <f>D198/RES_summary!D$19</f>
        <v>4.8862067247848273</v>
      </c>
      <c r="E255" s="181">
        <f>E198/RES_summary!E$19</f>
        <v>4.8812866331046871</v>
      </c>
      <c r="F255" s="181">
        <f>F198/RES_summary!F$19</f>
        <v>4.9091195197795434</v>
      </c>
      <c r="G255" s="181">
        <f>G198/RES_summary!G$19</f>
        <v>4.8788956545143281</v>
      </c>
      <c r="H255" s="181">
        <f>H198/RES_summary!H$19</f>
        <v>4.847465185987339</v>
      </c>
      <c r="I255" s="181">
        <f>I198/RES_summary!I$19</f>
        <v>4.8105059817902216</v>
      </c>
      <c r="J255" s="181">
        <f>J198/RES_summary!J$19</f>
        <v>4.856765986243551</v>
      </c>
      <c r="K255" s="181">
        <f>K198/RES_summary!K$19</f>
        <v>4.8264095060973649</v>
      </c>
      <c r="L255" s="181">
        <f>L198/RES_summary!L$19</f>
        <v>4.9179045445381231</v>
      </c>
      <c r="M255" s="181">
        <f>M198/RES_summary!M$19</f>
        <v>4.8540680313756956</v>
      </c>
      <c r="N255" s="181">
        <f>N198/RES_summary!N$19</f>
        <v>4.8812790073039656</v>
      </c>
      <c r="O255" s="181">
        <f>O198/RES_summary!O$19</f>
        <v>4.8922337409042305</v>
      </c>
      <c r="P255" s="181">
        <f>P198/RES_summary!P$19</f>
        <v>4.8605301292183594</v>
      </c>
      <c r="Q255" s="181">
        <f>Q198/RES_summary!Q$19</f>
        <v>4.7867596468179459</v>
      </c>
    </row>
    <row r="256" spans="1:17" ht="12" customHeight="1" x14ac:dyDescent="0.25">
      <c r="A256" s="163" t="s">
        <v>142</v>
      </c>
      <c r="B256" s="180">
        <f>B199/RES_summary!B$19</f>
        <v>16.195636341198121</v>
      </c>
      <c r="C256" s="180">
        <f>C199/RES_summary!C$19</f>
        <v>16.95008460430612</v>
      </c>
      <c r="D256" s="180">
        <f>D199/RES_summary!D$19</f>
        <v>19.200510094052223</v>
      </c>
      <c r="E256" s="180">
        <f>E199/RES_summary!E$19</f>
        <v>18.037813582198233</v>
      </c>
      <c r="F256" s="180">
        <f>F199/RES_summary!F$19</f>
        <v>19.241739241722136</v>
      </c>
      <c r="G256" s="180">
        <f>G199/RES_summary!G$19</f>
        <v>19.708801807854865</v>
      </c>
      <c r="H256" s="180">
        <f>H199/RES_summary!H$19</f>
        <v>17.437795229878578</v>
      </c>
      <c r="I256" s="180">
        <f>I199/RES_summary!I$19</f>
        <v>17.47387934287271</v>
      </c>
      <c r="J256" s="180">
        <f>J199/RES_summary!J$19</f>
        <v>17.048929706325826</v>
      </c>
      <c r="K256" s="180">
        <f>K199/RES_summary!K$19</f>
        <v>16.696036601018516</v>
      </c>
      <c r="L256" s="180">
        <f>L199/RES_summary!L$19</f>
        <v>15.777693439825724</v>
      </c>
      <c r="M256" s="180">
        <f>M199/RES_summary!M$19</f>
        <v>15.402800207297094</v>
      </c>
      <c r="N256" s="180">
        <f>N199/RES_summary!N$19</f>
        <v>18.027039413044587</v>
      </c>
      <c r="O256" s="180">
        <f>O199/RES_summary!O$19</f>
        <v>18.774026191557034</v>
      </c>
      <c r="P256" s="180">
        <f>P199/RES_summary!P$19</f>
        <v>19.260360165773616</v>
      </c>
      <c r="Q256" s="180">
        <f>Q199/RES_summary!Q$19</f>
        <v>20.288455507444276</v>
      </c>
    </row>
    <row r="257" spans="1:17" ht="12" customHeight="1" x14ac:dyDescent="0.25">
      <c r="A257" s="161" t="s">
        <v>141</v>
      </c>
      <c r="B257" s="179">
        <f>B200/RES_summary!B$19</f>
        <v>15.398598170707535</v>
      </c>
      <c r="C257" s="179">
        <f>C200/RES_summary!C$19</f>
        <v>16.279361942067659</v>
      </c>
      <c r="D257" s="179">
        <f>D200/RES_summary!D$19</f>
        <v>17.794896237336239</v>
      </c>
      <c r="E257" s="179">
        <f>E200/RES_summary!E$19</f>
        <v>17.043796051870206</v>
      </c>
      <c r="F257" s="179">
        <f>F200/RES_summary!F$19</f>
        <v>17.821521479597116</v>
      </c>
      <c r="G257" s="179">
        <f>G200/RES_summary!G$19</f>
        <v>18.05959457911246</v>
      </c>
      <c r="H257" s="179">
        <f>H200/RES_summary!H$19</f>
        <v>16.454799548951247</v>
      </c>
      <c r="I257" s="179">
        <f>I200/RES_summary!I$19</f>
        <v>16.397849653127178</v>
      </c>
      <c r="J257" s="179">
        <f>J200/RES_summary!J$19</f>
        <v>16.036609890291047</v>
      </c>
      <c r="K257" s="179">
        <f>K200/RES_summary!K$19</f>
        <v>15.872219477445007</v>
      </c>
      <c r="L257" s="179">
        <f>L200/RES_summary!L$19</f>
        <v>15.325403124040283</v>
      </c>
      <c r="M257" s="179">
        <f>M200/RES_summary!M$19</f>
        <v>14.985209342437599</v>
      </c>
      <c r="N257" s="179">
        <f>N200/RES_summary!N$19</f>
        <v>16.689883455998366</v>
      </c>
      <c r="O257" s="179">
        <f>O200/RES_summary!O$19</f>
        <v>17.193344531451228</v>
      </c>
      <c r="P257" s="179">
        <f>P200/RES_summary!P$19</f>
        <v>17.444969589537415</v>
      </c>
      <c r="Q257" s="179">
        <f>Q200/RES_summary!Q$19</f>
        <v>18.00605763845153</v>
      </c>
    </row>
    <row r="258" spans="1:17" ht="12" customHeight="1" x14ac:dyDescent="0.25">
      <c r="A258" s="148" t="s">
        <v>60</v>
      </c>
      <c r="B258" s="177">
        <f>B201/RES_summary!B$19</f>
        <v>10.527163621780694</v>
      </c>
      <c r="C258" s="177">
        <f>C201/RES_summary!C$19</f>
        <v>11.348167499369916</v>
      </c>
      <c r="D258" s="177">
        <f>D201/RES_summary!D$19</f>
        <v>12.908689512551412</v>
      </c>
      <c r="E258" s="177">
        <f>E201/RES_summary!E$19</f>
        <v>12.162509418765517</v>
      </c>
      <c r="F258" s="177">
        <f>F201/RES_summary!F$19</f>
        <v>12.912401959817569</v>
      </c>
      <c r="G258" s="177">
        <f>G201/RES_summary!G$19</f>
        <v>13.180698924598127</v>
      </c>
      <c r="H258" s="177">
        <f>H201/RES_summary!H$19</f>
        <v>11.607334362963904</v>
      </c>
      <c r="I258" s="177">
        <f>I201/RES_summary!I$19</f>
        <v>11.587343671336956</v>
      </c>
      <c r="J258" s="177">
        <f>J201/RES_summary!J$19</f>
        <v>11.179843904047495</v>
      </c>
      <c r="K258" s="177">
        <f>K201/RES_summary!K$19</f>
        <v>11.045809971347641</v>
      </c>
      <c r="L258" s="177">
        <f>L201/RES_summary!L$19</f>
        <v>10.407498579502159</v>
      </c>
      <c r="M258" s="177">
        <f>M201/RES_summary!M$19</f>
        <v>10.131141311061903</v>
      </c>
      <c r="N258" s="177">
        <f>N201/RES_summary!N$19</f>
        <v>11.808604448694405</v>
      </c>
      <c r="O258" s="177">
        <f>O201/RES_summary!O$19</f>
        <v>12.301110790546996</v>
      </c>
      <c r="P258" s="177">
        <f>P201/RES_summary!P$19</f>
        <v>12.584439460319059</v>
      </c>
      <c r="Q258" s="177">
        <f>Q201/RES_summary!Q$19</f>
        <v>13.219297991633582</v>
      </c>
    </row>
    <row r="259" spans="1:17" ht="12" customHeight="1" x14ac:dyDescent="0.25">
      <c r="A259" s="148" t="s">
        <v>59</v>
      </c>
      <c r="B259" s="177">
        <f>B202/RES_summary!B$19</f>
        <v>4.8714345489268434</v>
      </c>
      <c r="C259" s="177">
        <f>C202/RES_summary!C$19</f>
        <v>4.9311944426977394</v>
      </c>
      <c r="D259" s="177">
        <f>D202/RES_summary!D$19</f>
        <v>4.8862067247848273</v>
      </c>
      <c r="E259" s="177">
        <f>E202/RES_summary!E$19</f>
        <v>4.8812866331046862</v>
      </c>
      <c r="F259" s="177">
        <f>F202/RES_summary!F$19</f>
        <v>4.9091195197795434</v>
      </c>
      <c r="G259" s="177">
        <f>G202/RES_summary!G$19</f>
        <v>4.8788956545143316</v>
      </c>
      <c r="H259" s="177">
        <f>H202/RES_summary!H$19</f>
        <v>4.8474651859873399</v>
      </c>
      <c r="I259" s="177">
        <f>I202/RES_summary!I$19</f>
        <v>4.8105059817902216</v>
      </c>
      <c r="J259" s="177">
        <f>J202/RES_summary!J$19</f>
        <v>4.8567659862435502</v>
      </c>
      <c r="K259" s="177">
        <f>K202/RES_summary!K$19</f>
        <v>4.8264095060973631</v>
      </c>
      <c r="L259" s="177">
        <f>L202/RES_summary!L$19</f>
        <v>4.917904544538124</v>
      </c>
      <c r="M259" s="177">
        <f>M202/RES_summary!M$19</f>
        <v>4.8540680313756956</v>
      </c>
      <c r="N259" s="177">
        <f>N202/RES_summary!N$19</f>
        <v>4.881279007303962</v>
      </c>
      <c r="O259" s="177">
        <f>O202/RES_summary!O$19</f>
        <v>4.8922337409042322</v>
      </c>
      <c r="P259" s="177">
        <f>P202/RES_summary!P$19</f>
        <v>4.8605301292183594</v>
      </c>
      <c r="Q259" s="177">
        <f>Q202/RES_summary!Q$19</f>
        <v>4.7867596468179467</v>
      </c>
    </row>
    <row r="260" spans="1:17" ht="12" customHeight="1" x14ac:dyDescent="0.25">
      <c r="A260" s="158" t="s">
        <v>62</v>
      </c>
      <c r="B260" s="178">
        <f>B203/RES_summary!B$19</f>
        <v>5.8306259633314452</v>
      </c>
      <c r="C260" s="178">
        <f>C203/RES_summary!C$19</f>
        <v>5.902973311813545</v>
      </c>
      <c r="D260" s="178">
        <f>D203/RES_summary!D$19</f>
        <v>6.1801914210454649</v>
      </c>
      <c r="E260" s="178">
        <f>E203/RES_summary!E$19</f>
        <v>6.659050418372968</v>
      </c>
      <c r="F260" s="178">
        <f>F203/RES_summary!F$19</f>
        <v>6.7592016322690887</v>
      </c>
      <c r="G260" s="178">
        <f>G203/RES_summary!G$19</f>
        <v>7.0101047617803856</v>
      </c>
      <c r="H260" s="178">
        <f>H203/RES_summary!H$19</f>
        <v>6.6571489905968484</v>
      </c>
      <c r="I260" s="178">
        <f>I203/RES_summary!I$19</f>
        <v>6.5915504676214134</v>
      </c>
      <c r="J260" s="178">
        <f>J203/RES_summary!J$19</f>
        <v>5.8577747195331007</v>
      </c>
      <c r="K260" s="178">
        <f>K203/RES_summary!K$19</f>
        <v>5.9874724947128231</v>
      </c>
      <c r="L260" s="178">
        <f>L203/RES_summary!L$19</f>
        <v>5.7947576035535571</v>
      </c>
      <c r="M260" s="178">
        <f>M203/RES_summary!M$19</f>
        <v>5.764638304630008</v>
      </c>
      <c r="N260" s="178">
        <f>N203/RES_summary!N$19</f>
        <v>6.1842535918755512</v>
      </c>
      <c r="O260" s="178">
        <f>O203/RES_summary!O$19</f>
        <v>6.3803125464146078</v>
      </c>
      <c r="P260" s="178">
        <f>P203/RES_summary!P$19</f>
        <v>6.5732353811901385</v>
      </c>
      <c r="Q260" s="178">
        <f>Q203/RES_summary!Q$19</f>
        <v>7.1828837792738272</v>
      </c>
    </row>
    <row r="261" spans="1:17" ht="12" customHeight="1" x14ac:dyDescent="0.25">
      <c r="A261" s="23" t="s">
        <v>57</v>
      </c>
      <c r="B261" s="177">
        <f>B204/RES_summary!B$19</f>
        <v>5.066847057490226</v>
      </c>
      <c r="C261" s="177">
        <f>C204/RES_summary!C$19</f>
        <v>5.0708975869532065</v>
      </c>
      <c r="D261" s="177">
        <f>D204/RES_summary!D$19</f>
        <v>5.0317208175469199</v>
      </c>
      <c r="E261" s="177">
        <f>E204/RES_summary!E$19</f>
        <v>5.3251031811723095</v>
      </c>
      <c r="F261" s="177">
        <f>F204/RES_summary!F$19</f>
        <v>5.2827751129875891</v>
      </c>
      <c r="G261" s="177">
        <f>G204/RES_summary!G$19</f>
        <v>5.2272546153950952</v>
      </c>
      <c r="H261" s="177">
        <f>H204/RES_summary!H$19</f>
        <v>5.221196335672138</v>
      </c>
      <c r="I261" s="177">
        <f>I204/RES_summary!I$19</f>
        <v>5.1992283611284877</v>
      </c>
      <c r="J261" s="177">
        <f>J204/RES_summary!J$19</f>
        <v>5.144477680151315</v>
      </c>
      <c r="K261" s="177">
        <f>K204/RES_summary!K$19</f>
        <v>5.226106613515265</v>
      </c>
      <c r="L261" s="177">
        <f>L204/RES_summary!L$19</f>
        <v>5.2823722468438232</v>
      </c>
      <c r="M261" s="177">
        <f>M204/RES_summary!M$19</f>
        <v>5.2333479600759869</v>
      </c>
      <c r="N261" s="177">
        <f>N204/RES_summary!N$19</f>
        <v>5.2089417035396162</v>
      </c>
      <c r="O261" s="177">
        <f>O204/RES_summary!O$19</f>
        <v>5.1752515003010613</v>
      </c>
      <c r="P261" s="177">
        <f>P204/RES_summary!P$19</f>
        <v>5.0894313017931001</v>
      </c>
      <c r="Q261" s="177">
        <f>Q204/RES_summary!Q$19</f>
        <v>5.191042992254296</v>
      </c>
    </row>
    <row r="262" spans="1:17" ht="12" customHeight="1" x14ac:dyDescent="0.25">
      <c r="A262" s="29" t="s">
        <v>140</v>
      </c>
      <c r="B262" s="176">
        <f>B205/RES_summary!B$19</f>
        <v>5.9211024331090547</v>
      </c>
      <c r="C262" s="176">
        <f>C205/RES_summary!C$19</f>
        <v>6.0022153134514067</v>
      </c>
      <c r="D262" s="176">
        <f>D205/RES_summary!D$19</f>
        <v>6.4182358752188788</v>
      </c>
      <c r="E262" s="176">
        <f>E205/RES_summary!E$19</f>
        <v>6.7805052963005457</v>
      </c>
      <c r="F262" s="176">
        <f>F205/RES_summary!F$19</f>
        <v>6.9204344306272167</v>
      </c>
      <c r="G262" s="176">
        <f>G205/RES_summary!G$19</f>
        <v>7.1703205700961146</v>
      </c>
      <c r="H262" s="176">
        <f>H205/RES_summary!H$19</f>
        <v>6.7658188599634403</v>
      </c>
      <c r="I262" s="176">
        <f>I205/RES_summary!I$19</f>
        <v>6.7448952686645036</v>
      </c>
      <c r="J262" s="176">
        <f>J205/RES_summary!J$19</f>
        <v>6.0603967888656136</v>
      </c>
      <c r="K262" s="176">
        <f>K205/RES_summary!K$19</f>
        <v>6.0940757454736936</v>
      </c>
      <c r="L262" s="176">
        <f>L205/RES_summary!L$19</f>
        <v>5.8248055636598481</v>
      </c>
      <c r="M262" s="176">
        <f>M205/RES_summary!M$19</f>
        <v>5.8793799416612842</v>
      </c>
      <c r="N262" s="176">
        <f>N205/RES_summary!N$19</f>
        <v>6.3725563180667111</v>
      </c>
      <c r="O262" s="176">
        <f>O205/RES_summary!O$19</f>
        <v>6.5898663758018401</v>
      </c>
      <c r="P262" s="176">
        <f>P205/RES_summary!P$19</f>
        <v>6.9079188675054093</v>
      </c>
      <c r="Q262" s="176">
        <f>Q205/RES_summary!Q$19</f>
        <v>7.5654936561220607</v>
      </c>
    </row>
    <row r="264" spans="1:17" ht="12" customHeight="1" x14ac:dyDescent="0.25">
      <c r="A264" s="152" t="s">
        <v>195</v>
      </c>
      <c r="B264" s="184">
        <f>B207/RES_summary!B$19</f>
        <v>48.424410216090187</v>
      </c>
      <c r="C264" s="184">
        <f>C207/RES_summary!C$19</f>
        <v>47.835652716304125</v>
      </c>
      <c r="D264" s="184">
        <f>D207/RES_summary!D$19</f>
        <v>41.649252293776144</v>
      </c>
      <c r="E264" s="184">
        <f>E207/RES_summary!E$19</f>
        <v>46.459768399325561</v>
      </c>
      <c r="F264" s="184">
        <f>F207/RES_summary!F$19</f>
        <v>46.445990449135159</v>
      </c>
      <c r="G264" s="184">
        <f>G207/RES_summary!G$19</f>
        <v>46.269318179892949</v>
      </c>
      <c r="H264" s="184">
        <f>H207/RES_summary!H$19</f>
        <v>40.393902216981012</v>
      </c>
      <c r="I264" s="184">
        <f>I207/RES_summary!I$19</f>
        <v>33.915468028587092</v>
      </c>
      <c r="J264" s="184">
        <f>J207/RES_summary!J$19</f>
        <v>43.50356481895389</v>
      </c>
      <c r="K264" s="184">
        <f>K207/RES_summary!K$19</f>
        <v>35.970943184165783</v>
      </c>
      <c r="L264" s="184">
        <f>L207/RES_summary!L$19</f>
        <v>39.709969257267169</v>
      </c>
      <c r="M264" s="184">
        <f>M207/RES_summary!M$19</f>
        <v>33.778400624528338</v>
      </c>
      <c r="N264" s="184">
        <f>N207/RES_summary!N$19</f>
        <v>33.568577495351008</v>
      </c>
      <c r="O264" s="184">
        <f>O207/RES_summary!O$19</f>
        <v>36.587964657157578</v>
      </c>
      <c r="P264" s="184">
        <f>P207/RES_summary!P$19</f>
        <v>29.905284255443899</v>
      </c>
      <c r="Q264" s="184">
        <f>Q207/RES_summary!Q$19</f>
        <v>34.333060146994725</v>
      </c>
    </row>
    <row r="265" spans="1:17" ht="12" customHeight="1" x14ac:dyDescent="0.25">
      <c r="A265" s="158" t="s">
        <v>65</v>
      </c>
      <c r="B265" s="178">
        <f>B208/RES_summary!B$19</f>
        <v>43.230057379718559</v>
      </c>
      <c r="C265" s="178">
        <f>C208/RES_summary!C$19</f>
        <v>42.732653104295608</v>
      </c>
      <c r="D265" s="178">
        <f>D208/RES_summary!D$19</f>
        <v>36.604252687837644</v>
      </c>
      <c r="E265" s="178">
        <f>E208/RES_summary!E$19</f>
        <v>41.269442605387361</v>
      </c>
      <c r="F265" s="178">
        <f>F208/RES_summary!F$19</f>
        <v>41.25128140297592</v>
      </c>
      <c r="G265" s="178">
        <f>G208/RES_summary!G$19</f>
        <v>40.955527040184599</v>
      </c>
      <c r="H265" s="178">
        <f>H208/RES_summary!H$19</f>
        <v>34.898748224988317</v>
      </c>
      <c r="I265" s="178">
        <f>I208/RES_summary!I$19</f>
        <v>28.608623327814264</v>
      </c>
      <c r="J265" s="178">
        <f>J208/RES_summary!J$19</f>
        <v>36.890454869239548</v>
      </c>
      <c r="K265" s="178">
        <f>K208/RES_summary!K$19</f>
        <v>30.136421630238704</v>
      </c>
      <c r="L265" s="178">
        <f>L208/RES_summary!L$19</f>
        <v>34.104766641441934</v>
      </c>
      <c r="M265" s="178">
        <f>M208/RES_summary!M$19</f>
        <v>27.563964050259472</v>
      </c>
      <c r="N265" s="178">
        <f>N208/RES_summary!N$19</f>
        <v>27.632633262072563</v>
      </c>
      <c r="O265" s="178">
        <f>O208/RES_summary!O$19</f>
        <v>30.694703744936788</v>
      </c>
      <c r="P265" s="178">
        <f>P208/RES_summary!P$19</f>
        <v>23.756141074027287</v>
      </c>
      <c r="Q265" s="178">
        <f>Q208/RES_summary!Q$19</f>
        <v>28.15414550765329</v>
      </c>
    </row>
    <row r="266" spans="1:17" ht="12" customHeight="1" x14ac:dyDescent="0.25">
      <c r="A266" s="23" t="s">
        <v>166</v>
      </c>
      <c r="B266" s="177">
        <f>B209/RES_summary!B$19</f>
        <v>43.230057379718559</v>
      </c>
      <c r="C266" s="177">
        <f>C209/RES_summary!C$19</f>
        <v>42.732653104295608</v>
      </c>
      <c r="D266" s="177">
        <f>D209/RES_summary!D$19</f>
        <v>36.604252687837644</v>
      </c>
      <c r="E266" s="177">
        <f>E209/RES_summary!E$19</f>
        <v>41.269442605387361</v>
      </c>
      <c r="F266" s="177">
        <f>F209/RES_summary!F$19</f>
        <v>41.25128140297592</v>
      </c>
      <c r="G266" s="177">
        <f>G209/RES_summary!G$19</f>
        <v>40.955527040184599</v>
      </c>
      <c r="H266" s="177">
        <f>H209/RES_summary!H$19</f>
        <v>34.898748224988317</v>
      </c>
      <c r="I266" s="177">
        <f>I209/RES_summary!I$19</f>
        <v>28.608623327814264</v>
      </c>
      <c r="J266" s="177">
        <f>J209/RES_summary!J$19</f>
        <v>36.890454869239548</v>
      </c>
      <c r="K266" s="177">
        <f>K209/RES_summary!K$19</f>
        <v>30.136421630238704</v>
      </c>
      <c r="L266" s="177">
        <f>L209/RES_summary!L$19</f>
        <v>34.104766641441934</v>
      </c>
      <c r="M266" s="177">
        <f>M209/RES_summary!M$19</f>
        <v>27.563964050259472</v>
      </c>
      <c r="N266" s="177">
        <f>N209/RES_summary!N$19</f>
        <v>27.632633262072563</v>
      </c>
      <c r="O266" s="177">
        <f>O209/RES_summary!O$19</f>
        <v>30.694703744936788</v>
      </c>
      <c r="P266" s="177">
        <f>P209/RES_summary!P$19</f>
        <v>23.756141074027287</v>
      </c>
      <c r="Q266" s="177">
        <f>Q209/RES_summary!Q$19</f>
        <v>28.15414550765329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4.9022324480208601</v>
      </c>
      <c r="C270" s="178">
        <f>C213/RES_summary!C$19</f>
        <v>4.8119245639200106</v>
      </c>
      <c r="D270" s="178">
        <f>D213/RES_summary!D$19</f>
        <v>4.5950207906172249</v>
      </c>
      <c r="E270" s="178">
        <f>E213/RES_summary!E$19</f>
        <v>4.9671320512545369</v>
      </c>
      <c r="F270" s="178">
        <f>F213/RES_summary!F$19</f>
        <v>4.9339009374581275</v>
      </c>
      <c r="G270" s="178">
        <f>G213/RES_summary!G$19</f>
        <v>5.0977886289405445</v>
      </c>
      <c r="H270" s="178">
        <f>H213/RES_summary!H$19</f>
        <v>5.3111259394740964</v>
      </c>
      <c r="I270" s="178">
        <f>I213/RES_summary!I$19</f>
        <v>5.0503033237241164</v>
      </c>
      <c r="J270" s="178">
        <f>J213/RES_summary!J$19</f>
        <v>6.0545213775821445</v>
      </c>
      <c r="K270" s="178">
        <f>K213/RES_summary!K$19</f>
        <v>5.5228230935629146</v>
      </c>
      <c r="L270" s="178">
        <f>L213/RES_summary!L$19</f>
        <v>5.4631046489697406</v>
      </c>
      <c r="M270" s="178">
        <f>M213/RES_summary!M$19</f>
        <v>5.768018953765087</v>
      </c>
      <c r="N270" s="178">
        <f>N213/RES_summary!N$19</f>
        <v>5.5315369027452297</v>
      </c>
      <c r="O270" s="178">
        <f>O213/RES_summary!O$19</f>
        <v>5.5258987881386874</v>
      </c>
      <c r="P270" s="178">
        <f>P213/RES_summary!P$19</f>
        <v>5.7015723781273815</v>
      </c>
      <c r="Q270" s="178">
        <f>Q213/RES_summary!Q$19</f>
        <v>5.780018354242614</v>
      </c>
    </row>
    <row r="271" spans="1:17" ht="12" customHeight="1" x14ac:dyDescent="0.25">
      <c r="A271" s="167" t="s">
        <v>165</v>
      </c>
      <c r="B271" s="183">
        <f>B214/RES_summary!B$19</f>
        <v>7.3001786494426133</v>
      </c>
      <c r="C271" s="183">
        <f>C214/RES_summary!C$19</f>
        <v>7.2209996120728714</v>
      </c>
      <c r="D271" s="183">
        <f>D214/RES_summary!D$19</f>
        <v>6.9399884821433444</v>
      </c>
      <c r="E271" s="183">
        <f>E214/RES_summary!E$19</f>
        <v>7.2278781939663741</v>
      </c>
      <c r="F271" s="183">
        <f>F214/RES_summary!F$19</f>
        <v>7.1051010065446443</v>
      </c>
      <c r="G271" s="183">
        <f>G214/RES_summary!G$19</f>
        <v>6.9910891656426557</v>
      </c>
      <c r="H271" s="183">
        <f>H214/RES_summary!H$19</f>
        <v>7.1324542416134253</v>
      </c>
      <c r="I271" s="183">
        <f>I214/RES_summary!I$19</f>
        <v>6.6860682650219037</v>
      </c>
      <c r="J271" s="183">
        <f>J214/RES_summary!J$19</f>
        <v>7.0074066737785357</v>
      </c>
      <c r="K271" s="183">
        <f>K214/RES_summary!K$19</f>
        <v>6.7036294757309314</v>
      </c>
      <c r="L271" s="183">
        <f>L214/RES_summary!L$19</f>
        <v>6.6945457280982028</v>
      </c>
      <c r="M271" s="183">
        <f>M214/RES_summary!M$19</f>
        <v>6.9323533376630619</v>
      </c>
      <c r="N271" s="183">
        <f>N214/RES_summary!N$19</f>
        <v>6.6376916327391244</v>
      </c>
      <c r="O271" s="183">
        <f>O214/RES_summary!O$19</f>
        <v>6.6195313019491335</v>
      </c>
      <c r="P271" s="183">
        <f>P214/RES_summary!P$19</f>
        <v>6.6275046739011927</v>
      </c>
      <c r="Q271" s="183">
        <f>Q214/RES_summary!Q$19</f>
        <v>6.5018401969112309</v>
      </c>
    </row>
    <row r="272" spans="1:17" ht="12" customHeight="1" x14ac:dyDescent="0.25">
      <c r="A272" s="167" t="s">
        <v>164</v>
      </c>
      <c r="B272" s="183">
        <f>B215/RES_summary!B$19</f>
        <v>4.7451161221384766</v>
      </c>
      <c r="C272" s="183">
        <f>C215/RES_summary!C$19</f>
        <v>4.693649747847533</v>
      </c>
      <c r="D272" s="183">
        <f>D215/RES_summary!D$19</f>
        <v>4.5109925133933872</v>
      </c>
      <c r="E272" s="183">
        <f>E215/RES_summary!E$19</f>
        <v>4.698120826078334</v>
      </c>
      <c r="F272" s="183">
        <f>F215/RES_summary!F$19</f>
        <v>4.618315654253963</v>
      </c>
      <c r="G272" s="183">
        <f>G215/RES_summary!G$19</f>
        <v>4.5442079576678669</v>
      </c>
      <c r="H272" s="183">
        <f>H215/RES_summary!H$19</f>
        <v>4.6360952570487681</v>
      </c>
      <c r="I272" s="183">
        <f>I215/RES_summary!I$19</f>
        <v>4.3459443722643183</v>
      </c>
      <c r="J272" s="183">
        <f>J215/RES_summary!J$19</f>
        <v>4.5548143379561852</v>
      </c>
      <c r="K272" s="183">
        <f>K215/RES_summary!K$19</f>
        <v>4.3573591592251351</v>
      </c>
      <c r="L272" s="183">
        <f>L215/RES_summary!L$19</f>
        <v>4.3514547232637719</v>
      </c>
      <c r="M272" s="183">
        <f>M215/RES_summary!M$19</f>
        <v>4.5060296694809461</v>
      </c>
      <c r="N272" s="183">
        <f>N215/RES_summary!N$19</f>
        <v>4.3144995612803889</v>
      </c>
      <c r="O272" s="183">
        <f>O215/RES_summary!O$19</f>
        <v>4.3026953462669031</v>
      </c>
      <c r="P272" s="183">
        <f>P215/RES_summary!P$19</f>
        <v>4.3078780380357458</v>
      </c>
      <c r="Q272" s="183">
        <f>Q215/RES_summary!Q$19</f>
        <v>4.2261961279922646</v>
      </c>
    </row>
    <row r="273" spans="1:17" ht="12" customHeight="1" x14ac:dyDescent="0.25">
      <c r="A273" s="166" t="s">
        <v>163</v>
      </c>
      <c r="B273" s="182">
        <f>B216/RES_summary!B$19</f>
        <v>4.7451161221384766</v>
      </c>
      <c r="C273" s="182">
        <f>C216/RES_summary!C$19</f>
        <v>4.693649747847533</v>
      </c>
      <c r="D273" s="182">
        <f>D216/RES_summary!D$19</f>
        <v>4.5109925133933872</v>
      </c>
      <c r="E273" s="182">
        <f>E216/RES_summary!E$19</f>
        <v>4.698120826078334</v>
      </c>
      <c r="F273" s="182">
        <f>F216/RES_summary!F$19</f>
        <v>4.618315654253963</v>
      </c>
      <c r="G273" s="182">
        <f>G216/RES_summary!G$19</f>
        <v>4.5442079576678669</v>
      </c>
      <c r="H273" s="182">
        <f>H216/RES_summary!H$19</f>
        <v>4.6360952570487681</v>
      </c>
      <c r="I273" s="182">
        <f>I216/RES_summary!I$19</f>
        <v>4.3459443722643183</v>
      </c>
      <c r="J273" s="182">
        <f>J216/RES_summary!J$19</f>
        <v>4.5548143379561852</v>
      </c>
      <c r="K273" s="182">
        <f>K216/RES_summary!K$19</f>
        <v>4.3573591592251351</v>
      </c>
      <c r="L273" s="182">
        <f>L216/RES_summary!L$19</f>
        <v>4.3514547232637719</v>
      </c>
      <c r="M273" s="182">
        <f>M216/RES_summary!M$19</f>
        <v>4.5060296694809461</v>
      </c>
      <c r="N273" s="182">
        <f>N216/RES_summary!N$19</f>
        <v>4.3144995612803889</v>
      </c>
      <c r="O273" s="182">
        <f>O216/RES_summary!O$19</f>
        <v>4.3026953462669031</v>
      </c>
      <c r="P273" s="182">
        <f>P216/RES_summary!P$19</f>
        <v>4.3078780380357458</v>
      </c>
      <c r="Q273" s="182">
        <f>Q216/RES_summary!Q$19</f>
        <v>4.2261961279922646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0.29212038835076781</v>
      </c>
      <c r="C279" s="178">
        <f>C222/RES_summary!C$19</f>
        <v>0.29107504808849949</v>
      </c>
      <c r="D279" s="178">
        <f>D222/RES_summary!D$19</f>
        <v>0.44997881532127976</v>
      </c>
      <c r="E279" s="178">
        <f>E222/RES_summary!E$19</f>
        <v>0.22319374268366446</v>
      </c>
      <c r="F279" s="178">
        <f>F222/RES_summary!F$19</f>
        <v>0.26080810870111187</v>
      </c>
      <c r="G279" s="178">
        <f>G222/RES_summary!G$19</f>
        <v>0.21600251076781116</v>
      </c>
      <c r="H279" s="178">
        <f>H222/RES_summary!H$19</f>
        <v>0.18402805251860133</v>
      </c>
      <c r="I279" s="178">
        <f>I222/RES_summary!I$19</f>
        <v>0.25654137704871804</v>
      </c>
      <c r="J279" s="178">
        <f>J222/RES_summary!J$19</f>
        <v>0.55858857213219859</v>
      </c>
      <c r="K279" s="178">
        <f>K222/RES_summary!K$19</f>
        <v>0.31169846036416687</v>
      </c>
      <c r="L279" s="178">
        <f>L222/RES_summary!L$19</f>
        <v>0.14209796685549395</v>
      </c>
      <c r="M279" s="178">
        <f>M222/RES_summary!M$19</f>
        <v>0.44641762050378248</v>
      </c>
      <c r="N279" s="178">
        <f>N222/RES_summary!N$19</f>
        <v>0.40440733053321659</v>
      </c>
      <c r="O279" s="178">
        <f>O222/RES_summary!O$19</f>
        <v>0.36736212408210189</v>
      </c>
      <c r="P279" s="178">
        <f>P222/RES_summary!P$19</f>
        <v>0.44757080328922993</v>
      </c>
      <c r="Q279" s="178">
        <f>Q222/RES_summary!Q$19</f>
        <v>0.39889628509881608</v>
      </c>
    </row>
    <row r="280" spans="1:17" ht="12" customHeight="1" x14ac:dyDescent="0.25">
      <c r="A280" s="23" t="s">
        <v>57</v>
      </c>
      <c r="B280" s="177">
        <f>B223/RES_summary!B$19</f>
        <v>2.7581249875230851</v>
      </c>
      <c r="C280" s="177">
        <f>C223/RES_summary!C$19</f>
        <v>2.7315385376378383</v>
      </c>
      <c r="D280" s="177">
        <f>D223/RES_summary!D$19</f>
        <v>2.6209491216368987</v>
      </c>
      <c r="E280" s="177">
        <f>E223/RES_summary!E$19</f>
        <v>2.6745458949692331</v>
      </c>
      <c r="F280" s="177">
        <f>F223/RES_summary!F$19</f>
        <v>2.6490567284060953</v>
      </c>
      <c r="G280" s="177">
        <f>G223/RES_summary!G$19</f>
        <v>2.6196361595965376</v>
      </c>
      <c r="H280" s="177">
        <f>H223/RES_summary!H$19</f>
        <v>2.6157561123293727</v>
      </c>
      <c r="I280" s="177">
        <f>I223/RES_summary!I$19</f>
        <v>2.5858556287571801</v>
      </c>
      <c r="J280" s="177">
        <f>J223/RES_summary!J$19</f>
        <v>2.5250060312320817</v>
      </c>
      <c r="K280" s="177">
        <f>K223/RES_summary!K$19</f>
        <v>2.5378648413071532</v>
      </c>
      <c r="L280" s="177">
        <f>L223/RES_summary!L$19</f>
        <v>2.5651881592488794</v>
      </c>
      <c r="M280" s="177">
        <f>M223/RES_summary!M$19</f>
        <v>2.5134734648246786</v>
      </c>
      <c r="N280" s="177">
        <f>N223/RES_summary!N$19</f>
        <v>2.4990306276958907</v>
      </c>
      <c r="O280" s="177">
        <f>O223/RES_summary!O$19</f>
        <v>2.4799161482360681</v>
      </c>
      <c r="P280" s="177">
        <f>P223/RES_summary!P$19</f>
        <v>2.4318556900373736</v>
      </c>
      <c r="Q280" s="177">
        <f>Q223/RES_summary!Q$19</f>
        <v>2.475522996869675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106.59749873636972</v>
      </c>
      <c r="D285" s="168">
        <f t="shared" ref="D285:Q285" si="71">SUM(D286,D289,D291,D300)</f>
        <v>98.066562386180394</v>
      </c>
      <c r="E285" s="168">
        <f t="shared" si="71"/>
        <v>104.97486031853168</v>
      </c>
      <c r="F285" s="168">
        <f t="shared" si="71"/>
        <v>87.887147812707866</v>
      </c>
      <c r="G285" s="168">
        <f t="shared" si="71"/>
        <v>119.67305095848285</v>
      </c>
      <c r="H285" s="168">
        <f t="shared" si="71"/>
        <v>82.674270367765047</v>
      </c>
      <c r="I285" s="168">
        <f t="shared" si="71"/>
        <v>62.352143174313206</v>
      </c>
      <c r="J285" s="168">
        <f t="shared" si="71"/>
        <v>98.722842895265032</v>
      </c>
      <c r="K285" s="168">
        <f t="shared" si="71"/>
        <v>73.949380975214055</v>
      </c>
      <c r="L285" s="168">
        <f t="shared" si="71"/>
        <v>87.040073710811527</v>
      </c>
      <c r="M285" s="168">
        <f t="shared" si="71"/>
        <v>90.88686806437542</v>
      </c>
      <c r="N285" s="168">
        <f t="shared" si="71"/>
        <v>80.397140463948602</v>
      </c>
      <c r="O285" s="168">
        <f t="shared" si="71"/>
        <v>80.633381650339174</v>
      </c>
      <c r="P285" s="168">
        <f t="shared" si="71"/>
        <v>72.67940573820897</v>
      </c>
      <c r="Q285" s="168">
        <f t="shared" si="71"/>
        <v>94.5014412936752</v>
      </c>
    </row>
    <row r="286" spans="1:17" ht="12" customHeight="1" x14ac:dyDescent="0.25">
      <c r="A286" s="158" t="s">
        <v>65</v>
      </c>
      <c r="B286" s="157"/>
      <c r="C286" s="157">
        <f>SUM(C287:C288)</f>
        <v>88.344388529479716</v>
      </c>
      <c r="D286" s="157">
        <f t="shared" ref="D286:Q286" si="72">SUM(D287:D288)</f>
        <v>78.495588704478706</v>
      </c>
      <c r="E286" s="157">
        <f t="shared" si="72"/>
        <v>86.232417827658438</v>
      </c>
      <c r="F286" s="157">
        <f t="shared" si="72"/>
        <v>72.098833344200884</v>
      </c>
      <c r="G286" s="157">
        <f t="shared" si="72"/>
        <v>98.407628892221382</v>
      </c>
      <c r="H286" s="157">
        <f t="shared" si="72"/>
        <v>66.194794165948593</v>
      </c>
      <c r="I286" s="157">
        <f t="shared" si="72"/>
        <v>48.460282871739054</v>
      </c>
      <c r="J286" s="157">
        <f t="shared" si="72"/>
        <v>80.126729520619449</v>
      </c>
      <c r="K286" s="157">
        <f t="shared" si="72"/>
        <v>58.715581953181413</v>
      </c>
      <c r="L286" s="157">
        <f t="shared" si="72"/>
        <v>70.836928164088121</v>
      </c>
      <c r="M286" s="157">
        <f t="shared" si="72"/>
        <v>70.478815324527744</v>
      </c>
      <c r="N286" s="157">
        <f t="shared" si="72"/>
        <v>62.368056978263418</v>
      </c>
      <c r="O286" s="157">
        <f t="shared" si="72"/>
        <v>64.255941361977932</v>
      </c>
      <c r="P286" s="157">
        <f t="shared" si="72"/>
        <v>54.565897954164313</v>
      </c>
      <c r="Q286" s="157">
        <f t="shared" si="72"/>
        <v>73.612312547989418</v>
      </c>
    </row>
    <row r="287" spans="1:17" ht="12" customHeight="1" x14ac:dyDescent="0.25">
      <c r="A287" s="23" t="s">
        <v>166</v>
      </c>
      <c r="B287" s="156"/>
      <c r="C287" s="156">
        <f>RES_hhdet_in_fec!C$45</f>
        <v>86.648950015803777</v>
      </c>
      <c r="D287" s="156">
        <f>RES_hhdet_in_fec!D$45</f>
        <v>75.907317053437424</v>
      </c>
      <c r="E287" s="156">
        <f>RES_hhdet_in_fec!E$45</f>
        <v>83.713076116485581</v>
      </c>
      <c r="F287" s="156">
        <f>RES_hhdet_in_fec!F$45</f>
        <v>69.804524493398077</v>
      </c>
      <c r="G287" s="156">
        <f>RES_hhdet_in_fec!G$45</f>
        <v>95.258088597776862</v>
      </c>
      <c r="H287" s="156">
        <f>RES_hhdet_in_fec!H$45</f>
        <v>64.611814812700672</v>
      </c>
      <c r="I287" s="156">
        <f>RES_hhdet_in_fec!I$45</f>
        <v>47.242440437236475</v>
      </c>
      <c r="J287" s="156">
        <f>RES_hhdet_in_fec!J$45</f>
        <v>79.267044871219369</v>
      </c>
      <c r="K287" s="156">
        <f>RES_hhdet_in_fec!K$45</f>
        <v>57.989820705264236</v>
      </c>
      <c r="L287" s="156">
        <f>RES_hhdet_in_fec!L$45</f>
        <v>70.31333959534021</v>
      </c>
      <c r="M287" s="156">
        <f>RES_hhdet_in_fec!M$45</f>
        <v>69.931655771024026</v>
      </c>
      <c r="N287" s="156">
        <f>RES_hhdet_in_fec!N$45</f>
        <v>61.581529522492517</v>
      </c>
      <c r="O287" s="156">
        <f>RES_hhdet_in_fec!O$45</f>
        <v>63.481750677195443</v>
      </c>
      <c r="P287" s="156">
        <f>RES_hhdet_in_fec!P$45</f>
        <v>53.646705005703545</v>
      </c>
      <c r="Q287" s="156">
        <f>RES_hhdet_in_fec!Q$45</f>
        <v>72.463668921315303</v>
      </c>
    </row>
    <row r="288" spans="1:17" ht="12" customHeight="1" x14ac:dyDescent="0.25">
      <c r="A288" s="23" t="s">
        <v>60</v>
      </c>
      <c r="B288" s="156"/>
      <c r="C288" s="156">
        <f>RES_hhdet_in_fec!C$46</f>
        <v>1.6954385136759318</v>
      </c>
      <c r="D288" s="156">
        <f>RES_hhdet_in_fec!D$46</f>
        <v>2.5882716510412851</v>
      </c>
      <c r="E288" s="156">
        <f>RES_hhdet_in_fec!E$46</f>
        <v>2.5193417111728542</v>
      </c>
      <c r="F288" s="156">
        <f>RES_hhdet_in_fec!F$46</f>
        <v>2.2943088508028087</v>
      </c>
      <c r="G288" s="156">
        <f>RES_hhdet_in_fec!G$46</f>
        <v>3.1495402944445248</v>
      </c>
      <c r="H288" s="156">
        <f>RES_hhdet_in_fec!H$46</f>
        <v>1.5829793532479153</v>
      </c>
      <c r="I288" s="156">
        <f>RES_hhdet_in_fec!I$46</f>
        <v>1.2178424345025782</v>
      </c>
      <c r="J288" s="156">
        <f>RES_hhdet_in_fec!J$46</f>
        <v>0.85968464940008238</v>
      </c>
      <c r="K288" s="156">
        <f>RES_hhdet_in_fec!K$46</f>
        <v>0.72576124791718</v>
      </c>
      <c r="L288" s="156">
        <f>RES_hhdet_in_fec!L$46</f>
        <v>0.52358856874791015</v>
      </c>
      <c r="M288" s="156">
        <f>RES_hhdet_in_fec!M$46</f>
        <v>0.54715955350372247</v>
      </c>
      <c r="N288" s="156">
        <f>RES_hhdet_in_fec!N$46</f>
        <v>0.7865274557709041</v>
      </c>
      <c r="O288" s="156">
        <f>RES_hhdet_in_fec!O$46</f>
        <v>0.77419068478248232</v>
      </c>
      <c r="P288" s="156">
        <f>RES_hhdet_in_fec!P$46</f>
        <v>0.91919294846076571</v>
      </c>
      <c r="Q288" s="156">
        <f>RES_hhdet_in_fec!Q$46</f>
        <v>1.1486436266741173</v>
      </c>
    </row>
    <row r="289" spans="1:17" ht="12" customHeight="1" x14ac:dyDescent="0.25">
      <c r="A289" s="158" t="s">
        <v>112</v>
      </c>
      <c r="B289" s="157"/>
      <c r="C289" s="157">
        <f>C290</f>
        <v>0.11018628403555088</v>
      </c>
      <c r="D289" s="157">
        <f t="shared" ref="D289:Q289" si="73">D290</f>
        <v>9.7277044391391482E-2</v>
      </c>
      <c r="E289" s="157">
        <f t="shared" si="73"/>
        <v>7.1486982194310683E-2</v>
      </c>
      <c r="F289" s="157">
        <f t="shared" si="73"/>
        <v>6.3475368910701935E-2</v>
      </c>
      <c r="G289" s="157">
        <f t="shared" si="73"/>
        <v>9.3859962232089256E-2</v>
      </c>
      <c r="H289" s="157">
        <f t="shared" si="73"/>
        <v>6.8455332535395264E-2</v>
      </c>
      <c r="I289" s="157">
        <f t="shared" si="73"/>
        <v>6.8480697088915729E-2</v>
      </c>
      <c r="J289" s="157">
        <f t="shared" si="73"/>
        <v>0.23628936409060758</v>
      </c>
      <c r="K289" s="157">
        <f t="shared" si="73"/>
        <v>0.26786945555557357</v>
      </c>
      <c r="L289" s="157">
        <f t="shared" si="73"/>
        <v>0.23899018928429044</v>
      </c>
      <c r="M289" s="157">
        <f t="shared" si="73"/>
        <v>0.23176848832519217</v>
      </c>
      <c r="N289" s="157">
        <f t="shared" si="73"/>
        <v>0.176796453418752</v>
      </c>
      <c r="O289" s="157">
        <f t="shared" si="73"/>
        <v>0.10636804782820113</v>
      </c>
      <c r="P289" s="157">
        <f t="shared" si="73"/>
        <v>2.9155634324995575E-2</v>
      </c>
      <c r="Q289" s="157">
        <f t="shared" si="73"/>
        <v>8.2250701581306873E-2</v>
      </c>
    </row>
    <row r="290" spans="1:17" ht="12" customHeight="1" x14ac:dyDescent="0.25">
      <c r="A290" s="23" t="s">
        <v>60</v>
      </c>
      <c r="B290" s="156"/>
      <c r="C290" s="156">
        <f>RES_hhdet_in_fec!C$48</f>
        <v>0.11018628403555088</v>
      </c>
      <c r="D290" s="156">
        <f>RES_hhdet_in_fec!D$48</f>
        <v>9.7277044391391482E-2</v>
      </c>
      <c r="E290" s="156">
        <f>RES_hhdet_in_fec!E$48</f>
        <v>7.1486982194310683E-2</v>
      </c>
      <c r="F290" s="156">
        <f>RES_hhdet_in_fec!F$48</f>
        <v>6.3475368910701935E-2</v>
      </c>
      <c r="G290" s="156">
        <f>RES_hhdet_in_fec!G$48</f>
        <v>9.3859962232089256E-2</v>
      </c>
      <c r="H290" s="156">
        <f>RES_hhdet_in_fec!H$48</f>
        <v>6.8455332535395264E-2</v>
      </c>
      <c r="I290" s="156">
        <f>RES_hhdet_in_fec!I$48</f>
        <v>6.8480697088915729E-2</v>
      </c>
      <c r="J290" s="156">
        <f>RES_hhdet_in_fec!J$48</f>
        <v>0.23628936409060758</v>
      </c>
      <c r="K290" s="156">
        <f>RES_hhdet_in_fec!K$48</f>
        <v>0.26786945555557357</v>
      </c>
      <c r="L290" s="156">
        <f>RES_hhdet_in_fec!L$48</f>
        <v>0.23899018928429044</v>
      </c>
      <c r="M290" s="156">
        <f>RES_hhdet_in_fec!M$48</f>
        <v>0.23176848832519217</v>
      </c>
      <c r="N290" s="156">
        <f>RES_hhdet_in_fec!N$48</f>
        <v>0.176796453418752</v>
      </c>
      <c r="O290" s="156">
        <f>RES_hhdet_in_fec!O$48</f>
        <v>0.10636804782820113</v>
      </c>
      <c r="P290" s="156">
        <f>RES_hhdet_in_fec!P$48</f>
        <v>2.9155634324995575E-2</v>
      </c>
      <c r="Q290" s="156">
        <f>RES_hhdet_in_fec!Q$48</f>
        <v>8.2250701581306873E-2</v>
      </c>
    </row>
    <row r="291" spans="1:17" ht="12" customHeight="1" x14ac:dyDescent="0.25">
      <c r="A291" s="158" t="s">
        <v>63</v>
      </c>
      <c r="B291" s="157"/>
      <c r="C291" s="157">
        <f>SUM(C292:C293,C296:C297)</f>
        <v>13.981305033996312</v>
      </c>
      <c r="D291" s="157">
        <f t="shared" ref="D291:Q291" si="74">SUM(D292:D293,D296:D297)</f>
        <v>14.95924633833266</v>
      </c>
      <c r="E291" s="157">
        <f t="shared" si="74"/>
        <v>14.090882560461871</v>
      </c>
      <c r="F291" s="157">
        <f t="shared" si="74"/>
        <v>11.883346505362402</v>
      </c>
      <c r="G291" s="157">
        <f t="shared" si="74"/>
        <v>15.726320187628501</v>
      </c>
      <c r="H291" s="157">
        <f t="shared" si="74"/>
        <v>12.363676880275175</v>
      </c>
      <c r="I291" s="157">
        <f t="shared" si="74"/>
        <v>10.266641871396605</v>
      </c>
      <c r="J291" s="157">
        <f t="shared" si="74"/>
        <v>14.196359459961077</v>
      </c>
      <c r="K291" s="157">
        <f t="shared" si="74"/>
        <v>11.315414257906879</v>
      </c>
      <c r="L291" s="157">
        <f t="shared" si="74"/>
        <v>12.205525495028596</v>
      </c>
      <c r="M291" s="157">
        <f t="shared" si="74"/>
        <v>15.572161226666735</v>
      </c>
      <c r="N291" s="157">
        <f t="shared" si="74"/>
        <v>13.513570460312399</v>
      </c>
      <c r="O291" s="157">
        <f t="shared" si="74"/>
        <v>12.112820817661312</v>
      </c>
      <c r="P291" s="157">
        <f t="shared" si="74"/>
        <v>13.356866661604029</v>
      </c>
      <c r="Q291" s="157">
        <f t="shared" si="74"/>
        <v>14.921758885183845</v>
      </c>
    </row>
    <row r="292" spans="1:17" ht="12" customHeight="1" x14ac:dyDescent="0.25">
      <c r="A292" s="167" t="s">
        <v>165</v>
      </c>
      <c r="B292" s="132"/>
      <c r="C292" s="132">
        <f>RES_hhdet_in_fec!C$50</f>
        <v>5.7830736862521919</v>
      </c>
      <c r="D292" s="132">
        <f>RES_hhdet_in_fec!D$50</f>
        <v>6.2639319772452176</v>
      </c>
      <c r="E292" s="132">
        <f>RES_hhdet_in_fec!E$50</f>
        <v>11.010564848855369</v>
      </c>
      <c r="F292" s="132">
        <f>RES_hhdet_in_fec!F$50</f>
        <v>6.5329683043573494</v>
      </c>
      <c r="G292" s="132">
        <f>RES_hhdet_in_fec!G$50</f>
        <v>15.499453697344697</v>
      </c>
      <c r="H292" s="132">
        <f>RES_hhdet_in_fec!H$50</f>
        <v>8.1141730579239404</v>
      </c>
      <c r="I292" s="132">
        <f>RES_hhdet_in_fec!I$50</f>
        <v>5.3663642413377817</v>
      </c>
      <c r="J292" s="132">
        <f>RES_hhdet_in_fec!J$50</f>
        <v>11.520206110687417</v>
      </c>
      <c r="K292" s="132">
        <f>RES_hhdet_in_fec!K$50</f>
        <v>0</v>
      </c>
      <c r="L292" s="132">
        <f>RES_hhdet_in_fec!L$50</f>
        <v>5.9703612093119123</v>
      </c>
      <c r="M292" s="132">
        <f>RES_hhdet_in_fec!M$50</f>
        <v>10.137064665413723</v>
      </c>
      <c r="N292" s="132">
        <f>RES_hhdet_in_fec!N$50</f>
        <v>7.0645906462211663</v>
      </c>
      <c r="O292" s="132">
        <f>RES_hhdet_in_fec!O$50</f>
        <v>4.7130861218857021</v>
      </c>
      <c r="P292" s="132">
        <f>RES_hhdet_in_fec!P$50</f>
        <v>9.2465256341314568</v>
      </c>
      <c r="Q292" s="132">
        <f>RES_hhdet_in_fec!Q$50</f>
        <v>9.9653837317114906</v>
      </c>
    </row>
    <row r="293" spans="1:17" ht="12" customHeight="1" x14ac:dyDescent="0.25">
      <c r="A293" s="167" t="s">
        <v>164</v>
      </c>
      <c r="B293" s="132"/>
      <c r="C293" s="132">
        <f>SUM(C294:C295)</f>
        <v>0.86055718851758134</v>
      </c>
      <c r="D293" s="132">
        <f t="shared" ref="D293:Q293" si="75">SUM(D294:D295)</f>
        <v>0.39661254349258934</v>
      </c>
      <c r="E293" s="132">
        <f t="shared" si="75"/>
        <v>1.2864664413884279</v>
      </c>
      <c r="F293" s="132">
        <f t="shared" si="75"/>
        <v>0.33120556142890162</v>
      </c>
      <c r="G293" s="132">
        <f t="shared" si="75"/>
        <v>0.22686649028380426</v>
      </c>
      <c r="H293" s="132">
        <f t="shared" si="75"/>
        <v>0.8995079608740828</v>
      </c>
      <c r="I293" s="132">
        <f t="shared" si="75"/>
        <v>1.7356139733351703</v>
      </c>
      <c r="J293" s="132">
        <f t="shared" si="75"/>
        <v>2.6761533492736591</v>
      </c>
      <c r="K293" s="132">
        <f t="shared" si="75"/>
        <v>0</v>
      </c>
      <c r="L293" s="132">
        <f t="shared" si="75"/>
        <v>1.9404757714053038</v>
      </c>
      <c r="M293" s="132">
        <f t="shared" si="75"/>
        <v>3.7099299121051974</v>
      </c>
      <c r="N293" s="132">
        <f t="shared" si="75"/>
        <v>1.8420174549278139</v>
      </c>
      <c r="O293" s="132">
        <f t="shared" si="75"/>
        <v>4.7790974949907232</v>
      </c>
      <c r="P293" s="132">
        <f t="shared" si="75"/>
        <v>4.1103410274725718</v>
      </c>
      <c r="Q293" s="132">
        <f t="shared" si="75"/>
        <v>4.9563751534723535</v>
      </c>
    </row>
    <row r="294" spans="1:17" ht="12" customHeight="1" x14ac:dyDescent="0.25">
      <c r="A294" s="166" t="s">
        <v>163</v>
      </c>
      <c r="B294" s="165"/>
      <c r="C294" s="165">
        <f>RES_hhdet_in_fec!C$52</f>
        <v>0.67222310128607643</v>
      </c>
      <c r="D294" s="165">
        <f>RES_hhdet_in_fec!D$52</f>
        <v>0.30768431963141074</v>
      </c>
      <c r="E294" s="165">
        <f>RES_hhdet_in_fec!E$52</f>
        <v>1.0073012378348689</v>
      </c>
      <c r="F294" s="165">
        <f>RES_hhdet_in_fec!F$52</f>
        <v>0.2580900882604229</v>
      </c>
      <c r="G294" s="165">
        <f>RES_hhdet_in_fec!G$52</f>
        <v>0.17638508728627564</v>
      </c>
      <c r="H294" s="165">
        <f>RES_hhdet_in_fec!H$52</f>
        <v>0.70344299468395743</v>
      </c>
      <c r="I294" s="165">
        <f>RES_hhdet_in_fec!I$52</f>
        <v>1.3402162123554338</v>
      </c>
      <c r="J294" s="165">
        <f>RES_hhdet_in_fec!J$52</f>
        <v>2.0838698206482005</v>
      </c>
      <c r="K294" s="165">
        <f>RES_hhdet_in_fec!K$52</f>
        <v>0</v>
      </c>
      <c r="L294" s="165">
        <f>RES_hhdet_in_fec!L$52</f>
        <v>1.4912676480106053</v>
      </c>
      <c r="M294" s="165">
        <f>RES_hhdet_in_fec!M$52</f>
        <v>2.8824159106355465</v>
      </c>
      <c r="N294" s="165">
        <f>RES_hhdet_in_fec!N$52</f>
        <v>1.4153199129125189</v>
      </c>
      <c r="O294" s="165">
        <f>RES_hhdet_in_fec!O$52</f>
        <v>3.6677566587384924</v>
      </c>
      <c r="P294" s="165">
        <f>RES_hhdet_in_fec!P$52</f>
        <v>3.1602536561033028</v>
      </c>
      <c r="Q294" s="165">
        <f>RES_hhdet_in_fec!Q$52</f>
        <v>3.807120219879577</v>
      </c>
    </row>
    <row r="295" spans="1:17" ht="12" customHeight="1" x14ac:dyDescent="0.25">
      <c r="A295" s="147" t="s">
        <v>59</v>
      </c>
      <c r="B295" s="164"/>
      <c r="C295" s="164">
        <f>RES_hhdet_in_fec!C$53</f>
        <v>0.18833408723150497</v>
      </c>
      <c r="D295" s="164">
        <f>RES_hhdet_in_fec!D$53</f>
        <v>8.8928223861178629E-2</v>
      </c>
      <c r="E295" s="164">
        <f>RES_hhdet_in_fec!E$53</f>
        <v>0.27916520355355895</v>
      </c>
      <c r="F295" s="164">
        <f>RES_hhdet_in_fec!F$53</f>
        <v>7.3115473168478717E-2</v>
      </c>
      <c r="G295" s="164">
        <f>RES_hhdet_in_fec!G$53</f>
        <v>5.0481402997528631E-2</v>
      </c>
      <c r="H295" s="164">
        <f>RES_hhdet_in_fec!H$53</f>
        <v>0.19606496619012539</v>
      </c>
      <c r="I295" s="164">
        <f>RES_hhdet_in_fec!I$53</f>
        <v>0.3953977609797365</v>
      </c>
      <c r="J295" s="164">
        <f>RES_hhdet_in_fec!J$53</f>
        <v>0.59228352862545841</v>
      </c>
      <c r="K295" s="164">
        <f>RES_hhdet_in_fec!K$53</f>
        <v>0</v>
      </c>
      <c r="L295" s="164">
        <f>RES_hhdet_in_fec!L$53</f>
        <v>0.44920812339469851</v>
      </c>
      <c r="M295" s="164">
        <f>RES_hhdet_in_fec!M$53</f>
        <v>0.82751400146965104</v>
      </c>
      <c r="N295" s="164">
        <f>RES_hhdet_in_fec!N$53</f>
        <v>0.42669754201529492</v>
      </c>
      <c r="O295" s="164">
        <f>RES_hhdet_in_fec!O$53</f>
        <v>1.1113408362522306</v>
      </c>
      <c r="P295" s="164">
        <f>RES_hhdet_in_fec!P$53</f>
        <v>0.95008737136926902</v>
      </c>
      <c r="Q295" s="164">
        <f>RES_hhdet_in_fec!Q$53</f>
        <v>1.1492549335927766</v>
      </c>
    </row>
    <row r="296" spans="1:17" ht="12" customHeight="1" x14ac:dyDescent="0.25">
      <c r="A296" s="163" t="s">
        <v>142</v>
      </c>
      <c r="B296" s="162"/>
      <c r="C296" s="162">
        <f>RES_hhdet_in_fec!C$54</f>
        <v>6.9066767685096213</v>
      </c>
      <c r="D296" s="162">
        <f>RES_hhdet_in_fec!D$54</f>
        <v>8.0432655862255178</v>
      </c>
      <c r="E296" s="162">
        <f>RES_hhdet_in_fec!E$54</f>
        <v>1.3615027296791655</v>
      </c>
      <c r="F296" s="162">
        <f>RES_hhdet_in_fec!F$54</f>
        <v>4.9009602339455052</v>
      </c>
      <c r="G296" s="162">
        <f>RES_hhdet_in_fec!G$54</f>
        <v>0</v>
      </c>
      <c r="H296" s="162">
        <f>RES_hhdet_in_fec!H$54</f>
        <v>3.1528555538839522</v>
      </c>
      <c r="I296" s="162">
        <f>RES_hhdet_in_fec!I$54</f>
        <v>2.6923484868233967</v>
      </c>
      <c r="J296" s="162">
        <f>RES_hhdet_in_fec!J$54</f>
        <v>0</v>
      </c>
      <c r="K296" s="162">
        <f>RES_hhdet_in_fec!K$54</f>
        <v>9.4964606878242765</v>
      </c>
      <c r="L296" s="162">
        <f>RES_hhdet_in_fec!L$54</f>
        <v>3.7117199273966186</v>
      </c>
      <c r="M296" s="162">
        <f>RES_hhdet_in_fec!M$54</f>
        <v>1.5265138532426132</v>
      </c>
      <c r="N296" s="162">
        <f>RES_hhdet_in_fec!N$54</f>
        <v>4.1986025451442517</v>
      </c>
      <c r="O296" s="162">
        <f>RES_hhdet_in_fec!O$54</f>
        <v>1.8766691378548288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0.43099739071691823</v>
      </c>
      <c r="D297" s="160">
        <f t="shared" ref="D297:Q297" si="76">SUM(D298:D299)</f>
        <v>0.25543623136933646</v>
      </c>
      <c r="E297" s="160">
        <f t="shared" si="76"/>
        <v>0.4323485405389082</v>
      </c>
      <c r="F297" s="160">
        <f t="shared" si="76"/>
        <v>0.11821240563064489</v>
      </c>
      <c r="G297" s="160">
        <f t="shared" si="76"/>
        <v>0</v>
      </c>
      <c r="H297" s="160">
        <f t="shared" si="76"/>
        <v>0.19714030759319928</v>
      </c>
      <c r="I297" s="160">
        <f t="shared" si="76"/>
        <v>0.4723151699002554</v>
      </c>
      <c r="J297" s="160">
        <f t="shared" si="76"/>
        <v>0</v>
      </c>
      <c r="K297" s="160">
        <f t="shared" si="76"/>
        <v>1.8189535700826027</v>
      </c>
      <c r="L297" s="160">
        <f t="shared" si="76"/>
        <v>0.58296858691476172</v>
      </c>
      <c r="M297" s="160">
        <f t="shared" si="76"/>
        <v>0.19865279590520013</v>
      </c>
      <c r="N297" s="160">
        <f t="shared" si="76"/>
        <v>0.40835981401916982</v>
      </c>
      <c r="O297" s="160">
        <f t="shared" si="76"/>
        <v>0.74396806293005824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0.33087972514783415</v>
      </c>
      <c r="D298" s="156">
        <f>RES_hhdet_in_fec!D$56</f>
        <v>0.20165256488306293</v>
      </c>
      <c r="E298" s="156">
        <f>RES_hhdet_in_fec!E$56</f>
        <v>0.33648649687008197</v>
      </c>
      <c r="F298" s="156">
        <f>RES_hhdet_in_fec!F$56</f>
        <v>9.3035086934876166E-2</v>
      </c>
      <c r="G298" s="156">
        <f>RES_hhdet_in_fec!G$56</f>
        <v>0</v>
      </c>
      <c r="H298" s="156">
        <f>RES_hhdet_in_fec!H$56</f>
        <v>0.15173738987666607</v>
      </c>
      <c r="I298" s="156">
        <f>RES_hhdet_in_fec!I$56</f>
        <v>0.3633859324532408</v>
      </c>
      <c r="J298" s="156">
        <f>RES_hhdet_in_fec!J$56</f>
        <v>0</v>
      </c>
      <c r="K298" s="156">
        <f>RES_hhdet_in_fec!K$56</f>
        <v>1.3760713300058105</v>
      </c>
      <c r="L298" s="156">
        <f>RES_hhdet_in_fec!L$56</f>
        <v>0.43198157682485799</v>
      </c>
      <c r="M298" s="156">
        <f>RES_hhdet_in_fec!M$56</f>
        <v>0.14663743517602187</v>
      </c>
      <c r="N298" s="156">
        <f>RES_hhdet_in_fec!N$56</f>
        <v>0.31243776628001618</v>
      </c>
      <c r="O298" s="156">
        <f>RES_hhdet_in_fec!O$56</f>
        <v>0.5740042653310311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0.10011766556908408</v>
      </c>
      <c r="D299" s="156">
        <f>RES_hhdet_in_fec!D$57</f>
        <v>5.3783666486273529E-2</v>
      </c>
      <c r="E299" s="156">
        <f>RES_hhdet_in_fec!E$57</f>
        <v>9.5862043668826225E-2</v>
      </c>
      <c r="F299" s="156">
        <f>RES_hhdet_in_fec!F$57</f>
        <v>2.5177318695768718E-2</v>
      </c>
      <c r="G299" s="156">
        <f>RES_hhdet_in_fec!G$57</f>
        <v>0</v>
      </c>
      <c r="H299" s="156">
        <f>RES_hhdet_in_fec!H$57</f>
        <v>4.5402917716533209E-2</v>
      </c>
      <c r="I299" s="156">
        <f>RES_hhdet_in_fec!I$57</f>
        <v>0.10892923744701462</v>
      </c>
      <c r="J299" s="156">
        <f>RES_hhdet_in_fec!J$57</f>
        <v>0</v>
      </c>
      <c r="K299" s="156">
        <f>RES_hhdet_in_fec!K$57</f>
        <v>0.44288224007679222</v>
      </c>
      <c r="L299" s="156">
        <f>RES_hhdet_in_fec!L$57</f>
        <v>0.15098701008990373</v>
      </c>
      <c r="M299" s="156">
        <f>RES_hhdet_in_fec!M$57</f>
        <v>5.2015360729178256E-2</v>
      </c>
      <c r="N299" s="156">
        <f>RES_hhdet_in_fec!N$57</f>
        <v>9.5922047739153624E-2</v>
      </c>
      <c r="O299" s="156">
        <f>RES_hhdet_in_fec!O$57</f>
        <v>0.16996379759902708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4.1616188888581398</v>
      </c>
      <c r="D300" s="157">
        <f t="shared" ref="D300:Q300" si="77">SUM(D301:D302)</f>
        <v>4.5144502989776409</v>
      </c>
      <c r="E300" s="157">
        <f t="shared" si="77"/>
        <v>4.5800729482170581</v>
      </c>
      <c r="F300" s="157">
        <f t="shared" si="77"/>
        <v>3.8414925942338778</v>
      </c>
      <c r="G300" s="157">
        <f t="shared" si="77"/>
        <v>5.4452419164008807</v>
      </c>
      <c r="H300" s="157">
        <f t="shared" si="77"/>
        <v>4.0473439890058858</v>
      </c>
      <c r="I300" s="157">
        <f t="shared" si="77"/>
        <v>3.556737734088633</v>
      </c>
      <c r="J300" s="157">
        <f t="shared" si="77"/>
        <v>4.1634645505939032</v>
      </c>
      <c r="K300" s="157">
        <f t="shared" si="77"/>
        <v>3.6505153085701982</v>
      </c>
      <c r="L300" s="157">
        <f t="shared" si="77"/>
        <v>3.7586298624105186</v>
      </c>
      <c r="M300" s="157">
        <f t="shared" si="77"/>
        <v>4.6041230248557525</v>
      </c>
      <c r="N300" s="157">
        <f t="shared" si="77"/>
        <v>4.3387165719540306</v>
      </c>
      <c r="O300" s="157">
        <f t="shared" si="77"/>
        <v>4.1582514228717331</v>
      </c>
      <c r="P300" s="157">
        <f t="shared" si="77"/>
        <v>4.7274854881156347</v>
      </c>
      <c r="Q300" s="157">
        <f t="shared" si="77"/>
        <v>5.8851191589206344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4.1616188888581398</v>
      </c>
      <c r="D302" s="57">
        <f>RES_hhdet_in_fec!D$60</f>
        <v>4.5144502989776409</v>
      </c>
      <c r="E302" s="57">
        <f>RES_hhdet_in_fec!E$60</f>
        <v>4.5800729482170581</v>
      </c>
      <c r="F302" s="57">
        <f>RES_hhdet_in_fec!F$60</f>
        <v>3.8414925942338778</v>
      </c>
      <c r="G302" s="57">
        <f>RES_hhdet_in_fec!G$60</f>
        <v>5.4452419164008807</v>
      </c>
      <c r="H302" s="57">
        <f>RES_hhdet_in_fec!H$60</f>
        <v>4.0473439890058858</v>
      </c>
      <c r="I302" s="57">
        <f>RES_hhdet_in_fec!I$60</f>
        <v>3.556737734088633</v>
      </c>
      <c r="J302" s="57">
        <f>RES_hhdet_in_fec!J$60</f>
        <v>4.1634645505939032</v>
      </c>
      <c r="K302" s="57">
        <f>RES_hhdet_in_fec!K$60</f>
        <v>3.6505153085701982</v>
      </c>
      <c r="L302" s="57">
        <f>RES_hhdet_in_fec!L$60</f>
        <v>3.7586298624105186</v>
      </c>
      <c r="M302" s="57">
        <f>RES_hhdet_in_fec!M$60</f>
        <v>4.6041230248557525</v>
      </c>
      <c r="N302" s="57">
        <f>RES_hhdet_in_fec!N$60</f>
        <v>4.3387165719540306</v>
      </c>
      <c r="O302" s="57">
        <f>RES_hhdet_in_fec!O$60</f>
        <v>4.1582514228717331</v>
      </c>
      <c r="P302" s="57">
        <f>RES_hhdet_in_fec!P$60</f>
        <v>4.7274854881156347</v>
      </c>
      <c r="Q302" s="57">
        <f>RES_hhdet_in_fec!Q$60</f>
        <v>5.8851191589206344</v>
      </c>
    </row>
    <row r="304" spans="1:17" ht="12" customHeight="1" x14ac:dyDescent="0.25">
      <c r="A304" s="152" t="s">
        <v>192</v>
      </c>
      <c r="B304" s="168"/>
      <c r="C304" s="168">
        <f>SUM(C305,C308,C310,C319)</f>
        <v>69.697484814755555</v>
      </c>
      <c r="D304" s="168">
        <f t="shared" ref="D304:Q304" si="78">SUM(D305,D308,D310,D319)</f>
        <v>65.250040544465804</v>
      </c>
      <c r="E304" s="168">
        <f t="shared" si="78"/>
        <v>68.896128682247038</v>
      </c>
      <c r="F304" s="168">
        <f t="shared" si="78"/>
        <v>58.895667953062237</v>
      </c>
      <c r="G304" s="168">
        <f t="shared" si="78"/>
        <v>80.01847052181293</v>
      </c>
      <c r="H304" s="168">
        <f t="shared" si="78"/>
        <v>55.573064701418929</v>
      </c>
      <c r="I304" s="168">
        <f t="shared" si="78"/>
        <v>42.125441952701472</v>
      </c>
      <c r="J304" s="168">
        <f t="shared" si="78"/>
        <v>66.402444797188508</v>
      </c>
      <c r="K304" s="168">
        <f t="shared" si="78"/>
        <v>50.580484122054131</v>
      </c>
      <c r="L304" s="168">
        <f t="shared" si="78"/>
        <v>59.383784277778197</v>
      </c>
      <c r="M304" s="168">
        <f t="shared" si="78"/>
        <v>62.26933351378031</v>
      </c>
      <c r="N304" s="168">
        <f t="shared" si="78"/>
        <v>55.811759946349028</v>
      </c>
      <c r="O304" s="168">
        <f t="shared" si="78"/>
        <v>55.811174974287525</v>
      </c>
      <c r="P304" s="168">
        <f t="shared" si="78"/>
        <v>50.296571051987669</v>
      </c>
      <c r="Q304" s="168">
        <f t="shared" si="78"/>
        <v>65.915328667908327</v>
      </c>
    </row>
    <row r="305" spans="1:17" ht="12" customHeight="1" x14ac:dyDescent="0.25">
      <c r="A305" s="158" t="s">
        <v>65</v>
      </c>
      <c r="B305" s="157"/>
      <c r="C305" s="157">
        <f>SUM(C306:C307)</f>
        <v>57.107697043714005</v>
      </c>
      <c r="D305" s="157">
        <f t="shared" ref="D305:Q305" si="79">SUM(D306:D307)</f>
        <v>51.683541538963304</v>
      </c>
      <c r="E305" s="157">
        <f t="shared" si="79"/>
        <v>56.706682561392185</v>
      </c>
      <c r="F305" s="157">
        <f t="shared" si="79"/>
        <v>48.059448778481119</v>
      </c>
      <c r="G305" s="157">
        <f t="shared" si="79"/>
        <v>66.39270708125531</v>
      </c>
      <c r="H305" s="157">
        <f t="shared" si="79"/>
        <v>44.342767805422703</v>
      </c>
      <c r="I305" s="157">
        <f t="shared" si="79"/>
        <v>32.343262532386497</v>
      </c>
      <c r="J305" s="157">
        <f t="shared" si="79"/>
        <v>53.861038806034067</v>
      </c>
      <c r="K305" s="157">
        <f t="shared" si="79"/>
        <v>38.234365237113458</v>
      </c>
      <c r="L305" s="157">
        <f t="shared" si="79"/>
        <v>47.447972575487178</v>
      </c>
      <c r="M305" s="157">
        <f t="shared" si="79"/>
        <v>47.886673717229044</v>
      </c>
      <c r="N305" s="157">
        <f t="shared" si="79"/>
        <v>42.646423011497831</v>
      </c>
      <c r="O305" s="157">
        <f t="shared" si="79"/>
        <v>43.845968381513998</v>
      </c>
      <c r="P305" s="157">
        <f t="shared" si="79"/>
        <v>37.945375418369863</v>
      </c>
      <c r="Q305" s="157">
        <f t="shared" si="79"/>
        <v>51.35910961329477</v>
      </c>
    </row>
    <row r="306" spans="1:17" ht="12" customHeight="1" x14ac:dyDescent="0.25">
      <c r="A306" s="23" t="s">
        <v>166</v>
      </c>
      <c r="B306" s="156"/>
      <c r="C306" s="156">
        <f>RES_hhdet_in_tes!C$45</f>
        <v>55.248334836893733</v>
      </c>
      <c r="D306" s="156">
        <f>RES_hhdet_in_tes!D$45</f>
        <v>48.842957307726799</v>
      </c>
      <c r="E306" s="156">
        <f>RES_hhdet_in_tes!E$45</f>
        <v>53.962475733412269</v>
      </c>
      <c r="F306" s="156">
        <f>RES_hhdet_in_tes!F$45</f>
        <v>45.549305184501591</v>
      </c>
      <c r="G306" s="156">
        <f>RES_hhdet_in_tes!G$45</f>
        <v>62.934908581532802</v>
      </c>
      <c r="H306" s="156">
        <f>RES_hhdet_in_tes!H$45</f>
        <v>42.623167658217191</v>
      </c>
      <c r="I306" s="156">
        <f>RES_hhdet_in_tes!I$45</f>
        <v>31.036569479797301</v>
      </c>
      <c r="J306" s="156">
        <f>RES_hhdet_in_tes!J$45</f>
        <v>52.932692834301925</v>
      </c>
      <c r="K306" s="156">
        <f>RES_hhdet_in_tes!K$45</f>
        <v>37.48275149796801</v>
      </c>
      <c r="L306" s="156">
        <f>RES_hhdet_in_tes!L$45</f>
        <v>46.894244342160306</v>
      </c>
      <c r="M306" s="156">
        <f>RES_hhdet_in_tes!M$45</f>
        <v>47.306092065468725</v>
      </c>
      <c r="N306" s="156">
        <f>RES_hhdet_in_tes!N$45</f>
        <v>41.817970678614088</v>
      </c>
      <c r="O306" s="156">
        <f>RES_hhdet_in_tes!O$45</f>
        <v>43.040788448384177</v>
      </c>
      <c r="P306" s="156">
        <f>RES_hhdet_in_tes!P$45</f>
        <v>36.984559272963232</v>
      </c>
      <c r="Q306" s="156">
        <f>RES_hhdet_in_tes!Q$45</f>
        <v>50.168285722216808</v>
      </c>
    </row>
    <row r="307" spans="1:17" ht="12" customHeight="1" x14ac:dyDescent="0.25">
      <c r="A307" s="23" t="s">
        <v>60</v>
      </c>
      <c r="B307" s="156"/>
      <c r="C307" s="156">
        <f>RES_hhdet_in_tes!C$46</f>
        <v>1.8593622068202724</v>
      </c>
      <c r="D307" s="156">
        <f>RES_hhdet_in_tes!D$46</f>
        <v>2.8405842312365075</v>
      </c>
      <c r="E307" s="156">
        <f>RES_hhdet_in_tes!E$46</f>
        <v>2.7442068279799154</v>
      </c>
      <c r="F307" s="156">
        <f>RES_hhdet_in_tes!F$46</f>
        <v>2.5101435939795276</v>
      </c>
      <c r="G307" s="156">
        <f>RES_hhdet_in_tes!G$46</f>
        <v>3.4577984997225011</v>
      </c>
      <c r="H307" s="156">
        <f>RES_hhdet_in_tes!H$46</f>
        <v>1.7196001472055114</v>
      </c>
      <c r="I307" s="156">
        <f>RES_hhdet_in_tes!I$46</f>
        <v>1.3066930525891984</v>
      </c>
      <c r="J307" s="156">
        <f>RES_hhdet_in_tes!J$46</f>
        <v>0.92834597173213962</v>
      </c>
      <c r="K307" s="156">
        <f>RES_hhdet_in_tes!K$46</f>
        <v>0.75161373914544949</v>
      </c>
      <c r="L307" s="156">
        <f>RES_hhdet_in_tes!L$46</f>
        <v>0.55372823332687371</v>
      </c>
      <c r="M307" s="156">
        <f>RES_hhdet_in_tes!M$46</f>
        <v>0.58058165176031662</v>
      </c>
      <c r="N307" s="156">
        <f>RES_hhdet_in_tes!N$46</f>
        <v>0.8284523328837391</v>
      </c>
      <c r="O307" s="156">
        <f>RES_hhdet_in_tes!O$46</f>
        <v>0.80517993312982084</v>
      </c>
      <c r="P307" s="156">
        <f>RES_hhdet_in_tes!P$46</f>
        <v>0.9608161454066344</v>
      </c>
      <c r="Q307" s="156">
        <f>RES_hhdet_in_tes!Q$46</f>
        <v>1.1908238910779616</v>
      </c>
    </row>
    <row r="308" spans="1:17" ht="12" customHeight="1" x14ac:dyDescent="0.25">
      <c r="A308" s="158" t="s">
        <v>112</v>
      </c>
      <c r="B308" s="157"/>
      <c r="C308" s="157">
        <f>C309</f>
        <v>0.20862763438427198</v>
      </c>
      <c r="D308" s="157">
        <f t="shared" ref="D308:Q308" si="80">D309</f>
        <v>0.19075366999189819</v>
      </c>
      <c r="E308" s="157">
        <f t="shared" si="80"/>
        <v>0.14586741729941588</v>
      </c>
      <c r="F308" s="157">
        <f t="shared" si="80"/>
        <v>0.13550415335157415</v>
      </c>
      <c r="G308" s="157">
        <f t="shared" si="80"/>
        <v>0.21102150627781011</v>
      </c>
      <c r="H308" s="157">
        <f t="shared" si="80"/>
        <v>0.16354300557556739</v>
      </c>
      <c r="I308" s="157">
        <f t="shared" si="80"/>
        <v>0.17513524439731259</v>
      </c>
      <c r="J308" s="157">
        <f t="shared" si="80"/>
        <v>0.63244416344825272</v>
      </c>
      <c r="K308" s="157">
        <f t="shared" si="80"/>
        <v>0.77679978014126183</v>
      </c>
      <c r="L308" s="157">
        <f t="shared" si="80"/>
        <v>0.7588636859958614</v>
      </c>
      <c r="M308" s="157">
        <f t="shared" si="80"/>
        <v>0.78435561531317277</v>
      </c>
      <c r="N308" s="157">
        <f t="shared" si="80"/>
        <v>0.62723121316893504</v>
      </c>
      <c r="O308" s="157">
        <f t="shared" si="80"/>
        <v>0.39025292369096753</v>
      </c>
      <c r="P308" s="157">
        <f t="shared" si="80"/>
        <v>0.10960646746612707</v>
      </c>
      <c r="Q308" s="157">
        <f t="shared" si="80"/>
        <v>0.31526786448020189</v>
      </c>
    </row>
    <row r="309" spans="1:17" ht="12" customHeight="1" x14ac:dyDescent="0.25">
      <c r="A309" s="23" t="s">
        <v>60</v>
      </c>
      <c r="B309" s="156"/>
      <c r="C309" s="156">
        <f>RES_hhdet_in_tes!C$48</f>
        <v>0.20862763438427198</v>
      </c>
      <c r="D309" s="156">
        <f>RES_hhdet_in_tes!D$48</f>
        <v>0.19075366999189819</v>
      </c>
      <c r="E309" s="156">
        <f>RES_hhdet_in_tes!E$48</f>
        <v>0.14586741729941588</v>
      </c>
      <c r="F309" s="156">
        <f>RES_hhdet_in_tes!F$48</f>
        <v>0.13550415335157415</v>
      </c>
      <c r="G309" s="156">
        <f>RES_hhdet_in_tes!G$48</f>
        <v>0.21102150627781011</v>
      </c>
      <c r="H309" s="156">
        <f>RES_hhdet_in_tes!H$48</f>
        <v>0.16354300557556739</v>
      </c>
      <c r="I309" s="156">
        <f>RES_hhdet_in_tes!I$48</f>
        <v>0.17513524439731259</v>
      </c>
      <c r="J309" s="156">
        <f>RES_hhdet_in_tes!J$48</f>
        <v>0.63244416344825272</v>
      </c>
      <c r="K309" s="156">
        <f>RES_hhdet_in_tes!K$48</f>
        <v>0.77679978014126183</v>
      </c>
      <c r="L309" s="156">
        <f>RES_hhdet_in_tes!L$48</f>
        <v>0.7588636859958614</v>
      </c>
      <c r="M309" s="156">
        <f>RES_hhdet_in_tes!M$48</f>
        <v>0.78435561531317277</v>
      </c>
      <c r="N309" s="156">
        <f>RES_hhdet_in_tes!N$48</f>
        <v>0.62723121316893504</v>
      </c>
      <c r="O309" s="156">
        <f>RES_hhdet_in_tes!O$48</f>
        <v>0.39025292369096753</v>
      </c>
      <c r="P309" s="156">
        <f>RES_hhdet_in_tes!P$48</f>
        <v>0.10960646746612707</v>
      </c>
      <c r="Q309" s="156">
        <f>RES_hhdet_in_tes!Q$48</f>
        <v>0.31526786448020189</v>
      </c>
    </row>
    <row r="310" spans="1:17" ht="12" customHeight="1" x14ac:dyDescent="0.25">
      <c r="A310" s="158" t="s">
        <v>63</v>
      </c>
      <c r="B310" s="157"/>
      <c r="C310" s="157">
        <f>SUM(C311:C312,C315:C316)</f>
        <v>8.9303534653260126</v>
      </c>
      <c r="D310" s="157">
        <f t="shared" ref="D310:Q310" si="81">SUM(D311:D312,D315:D316)</f>
        <v>9.6229657795246499</v>
      </c>
      <c r="E310" s="157">
        <f t="shared" si="81"/>
        <v>8.2212281249730186</v>
      </c>
      <c r="F310" s="157">
        <f t="shared" si="81"/>
        <v>7.4800640427443881</v>
      </c>
      <c r="G310" s="157">
        <f t="shared" si="81"/>
        <v>8.8242151172637584</v>
      </c>
      <c r="H310" s="157">
        <f t="shared" si="81"/>
        <v>7.6387482804523863</v>
      </c>
      <c r="I310" s="157">
        <f t="shared" si="81"/>
        <v>6.5778375488511829</v>
      </c>
      <c r="J310" s="157">
        <f t="shared" si="81"/>
        <v>8.3489825561742244</v>
      </c>
      <c r="K310" s="157">
        <f t="shared" si="81"/>
        <v>8.4548470013784289</v>
      </c>
      <c r="L310" s="157">
        <f t="shared" si="81"/>
        <v>7.9731791375630232</v>
      </c>
      <c r="M310" s="157">
        <f t="shared" si="81"/>
        <v>9.6605339429131387</v>
      </c>
      <c r="N310" s="157">
        <f t="shared" si="81"/>
        <v>8.8269451324095325</v>
      </c>
      <c r="O310" s="157">
        <f t="shared" si="81"/>
        <v>8.0144790871273202</v>
      </c>
      <c r="P310" s="157">
        <f t="shared" si="81"/>
        <v>8.1891525640659495</v>
      </c>
      <c r="Q310" s="157">
        <f t="shared" si="81"/>
        <v>9.1954329746102097</v>
      </c>
    </row>
    <row r="311" spans="1:17" ht="12" customHeight="1" x14ac:dyDescent="0.25">
      <c r="A311" s="167" t="s">
        <v>165</v>
      </c>
      <c r="B311" s="132"/>
      <c r="C311" s="132">
        <f>RES_hhdet_in_tes!C$50</f>
        <v>3.1493177446136196</v>
      </c>
      <c r="D311" s="132">
        <f>RES_hhdet_in_tes!D$50</f>
        <v>3.4306384559693375</v>
      </c>
      <c r="E311" s="132">
        <f>RES_hhdet_in_tes!E$50</f>
        <v>6.0708407254145156</v>
      </c>
      <c r="F311" s="132">
        <f>RES_hhdet_in_tes!F$50</f>
        <v>3.6250541732481025</v>
      </c>
      <c r="G311" s="132">
        <f>RES_hhdet_in_tes!G$50</f>
        <v>8.6744980256426008</v>
      </c>
      <c r="H311" s="132">
        <f>RES_hhdet_in_tes!H$50</f>
        <v>4.5705269225013936</v>
      </c>
      <c r="I311" s="132">
        <f>RES_hhdet_in_tes!I$50</f>
        <v>3.0424014533027957</v>
      </c>
      <c r="J311" s="132">
        <f>RES_hhdet_in_tes!J$50</f>
        <v>6.5710813801906882</v>
      </c>
      <c r="K311" s="132">
        <f>RES_hhdet_in_tes!K$50</f>
        <v>0</v>
      </c>
      <c r="L311" s="132">
        <f>RES_hhdet_in_tes!L$50</f>
        <v>3.443187059646045</v>
      </c>
      <c r="M311" s="132">
        <f>RES_hhdet_in_tes!M$50</f>
        <v>5.8718200597290036</v>
      </c>
      <c r="N311" s="132">
        <f>RES_hhdet_in_tes!N$50</f>
        <v>4.1015248652557892</v>
      </c>
      <c r="O311" s="132">
        <f>RES_hhdet_in_tes!O$50</f>
        <v>2.7407749737581306</v>
      </c>
      <c r="P311" s="132">
        <f>RES_hhdet_in_tes!P$50</f>
        <v>5.3806019076248912</v>
      </c>
      <c r="Q311" s="132">
        <f>RES_hhdet_in_tes!Q$50</f>
        <v>5.7981301377098591</v>
      </c>
    </row>
    <row r="312" spans="1:17" ht="12" customHeight="1" x14ac:dyDescent="0.25">
      <c r="A312" s="167" t="s">
        <v>164</v>
      </c>
      <c r="B312" s="132"/>
      <c r="C312" s="132">
        <f>SUM(C313:C314)</f>
        <v>0.55645471453094364</v>
      </c>
      <c r="D312" s="132">
        <f t="shared" ref="D312:Q312" si="82">SUM(D313:D314)</f>
        <v>0.25907500883520784</v>
      </c>
      <c r="E312" s="132">
        <f t="shared" si="82"/>
        <v>0.83592800505782061</v>
      </c>
      <c r="F312" s="132">
        <f t="shared" si="82"/>
        <v>0.2172454186085247</v>
      </c>
      <c r="G312" s="132">
        <f t="shared" si="82"/>
        <v>0.14971709162115676</v>
      </c>
      <c r="H312" s="132">
        <f t="shared" si="82"/>
        <v>0.59138455906730392</v>
      </c>
      <c r="I312" s="132">
        <f t="shared" si="82"/>
        <v>1.1571169632444853</v>
      </c>
      <c r="J312" s="132">
        <f t="shared" si="82"/>
        <v>1.7779011759835366</v>
      </c>
      <c r="K312" s="132">
        <f t="shared" si="82"/>
        <v>0</v>
      </c>
      <c r="L312" s="132">
        <f t="shared" si="82"/>
        <v>1.3118957671185267</v>
      </c>
      <c r="M312" s="132">
        <f t="shared" si="82"/>
        <v>2.4913131818925858</v>
      </c>
      <c r="N312" s="132">
        <f t="shared" si="82"/>
        <v>1.2545057430243769</v>
      </c>
      <c r="O312" s="132">
        <f t="shared" si="82"/>
        <v>3.2632617571470224</v>
      </c>
      <c r="P312" s="132">
        <f t="shared" si="82"/>
        <v>2.8085506564410574</v>
      </c>
      <c r="Q312" s="132">
        <f t="shared" si="82"/>
        <v>3.3973028369003511</v>
      </c>
    </row>
    <row r="313" spans="1:17" ht="12" customHeight="1" x14ac:dyDescent="0.25">
      <c r="A313" s="166" t="s">
        <v>163</v>
      </c>
      <c r="B313" s="165"/>
      <c r="C313" s="165">
        <f>RES_hhdet_in_tes!C$52</f>
        <v>0.36439669821053705</v>
      </c>
      <c r="D313" s="165">
        <f>RES_hhdet_in_tes!D$52</f>
        <v>0.16840961890478356</v>
      </c>
      <c r="E313" s="165">
        <f>RES_hhdet_in_tes!E$52</f>
        <v>0.55450320967269418</v>
      </c>
      <c r="F313" s="165">
        <f>RES_hhdet_in_tes!F$52</f>
        <v>0.14327038879670048</v>
      </c>
      <c r="G313" s="165">
        <f>RES_hhdet_in_tes!G$52</f>
        <v>9.8486043535634352E-2</v>
      </c>
      <c r="H313" s="165">
        <f>RES_hhdet_in_tes!H$52</f>
        <v>0.39323793052732797</v>
      </c>
      <c r="I313" s="165">
        <f>RES_hhdet_in_tes!I$52</f>
        <v>0.75638343916768969</v>
      </c>
      <c r="J313" s="165">
        <f>RES_hhdet_in_tes!J$52</f>
        <v>1.1809264428604638</v>
      </c>
      <c r="K313" s="165">
        <f>RES_hhdet_in_tes!K$52</f>
        <v>0</v>
      </c>
      <c r="L313" s="165">
        <f>RES_hhdet_in_tes!L$52</f>
        <v>0.85655818373329717</v>
      </c>
      <c r="M313" s="165">
        <f>RES_hhdet_in_tes!M$52</f>
        <v>1.6559878758841582</v>
      </c>
      <c r="N313" s="165">
        <f>RES_hhdet_in_tes!N$52</f>
        <v>0.82079370418760933</v>
      </c>
      <c r="O313" s="165">
        <f>RES_hhdet_in_tes!O$52</f>
        <v>2.134352814206987</v>
      </c>
      <c r="P313" s="165">
        <f>RES_hhdet_in_tes!P$52</f>
        <v>1.8444770584574959</v>
      </c>
      <c r="Q313" s="165">
        <f>RES_hhdet_in_tes!Q$52</f>
        <v>2.231457711385556</v>
      </c>
    </row>
    <row r="314" spans="1:17" ht="12" customHeight="1" x14ac:dyDescent="0.25">
      <c r="A314" s="147" t="s">
        <v>59</v>
      </c>
      <c r="B314" s="164"/>
      <c r="C314" s="164">
        <f>RES_hhdet_in_tes!C$53</f>
        <v>0.19205801632040662</v>
      </c>
      <c r="D314" s="164">
        <f>RES_hhdet_in_tes!D$53</f>
        <v>9.0665389930424264E-2</v>
      </c>
      <c r="E314" s="164">
        <f>RES_hhdet_in_tes!E$53</f>
        <v>0.28142479538512644</v>
      </c>
      <c r="F314" s="164">
        <f>RES_hhdet_in_tes!F$53</f>
        <v>7.3975029811824217E-2</v>
      </c>
      <c r="G314" s="164">
        <f>RES_hhdet_in_tes!G$53</f>
        <v>5.1231048085522396E-2</v>
      </c>
      <c r="H314" s="164">
        <f>RES_hhdet_in_tes!H$53</f>
        <v>0.19814662853997589</v>
      </c>
      <c r="I314" s="164">
        <f>RES_hhdet_in_tes!I$53</f>
        <v>0.40073352407679569</v>
      </c>
      <c r="J314" s="164">
        <f>RES_hhdet_in_tes!J$53</f>
        <v>0.59697473312307281</v>
      </c>
      <c r="K314" s="164">
        <f>RES_hhdet_in_tes!K$53</f>
        <v>0</v>
      </c>
      <c r="L314" s="164">
        <f>RES_hhdet_in_tes!L$53</f>
        <v>0.45533758338522951</v>
      </c>
      <c r="M314" s="164">
        <f>RES_hhdet_in_tes!M$53</f>
        <v>0.83532530600842758</v>
      </c>
      <c r="N314" s="164">
        <f>RES_hhdet_in_tes!N$53</f>
        <v>0.43371203883676762</v>
      </c>
      <c r="O314" s="164">
        <f>RES_hhdet_in_tes!O$53</f>
        <v>1.1289089429400354</v>
      </c>
      <c r="P314" s="164">
        <f>RES_hhdet_in_tes!P$53</f>
        <v>0.96407359798356129</v>
      </c>
      <c r="Q314" s="164">
        <f>RES_hhdet_in_tes!Q$53</f>
        <v>1.165845125514795</v>
      </c>
    </row>
    <row r="315" spans="1:17" ht="12" customHeight="1" x14ac:dyDescent="0.25">
      <c r="A315" s="163" t="s">
        <v>142</v>
      </c>
      <c r="B315" s="162"/>
      <c r="C315" s="162">
        <f>RES_hhdet_in_tes!C$54</f>
        <v>4.889724531605121</v>
      </c>
      <c r="D315" s="162">
        <f>RES_hhdet_in_tes!D$54</f>
        <v>5.7364404238600644</v>
      </c>
      <c r="E315" s="162">
        <f>RES_hhdet_in_tes!E$54</f>
        <v>0.97708841897699539</v>
      </c>
      <c r="F315" s="162">
        <f>RES_hhdet_in_tes!F$54</f>
        <v>3.545730400159226</v>
      </c>
      <c r="G315" s="162">
        <f>RES_hhdet_in_tes!G$54</f>
        <v>0</v>
      </c>
      <c r="H315" s="162">
        <f>RES_hhdet_in_tes!H$54</f>
        <v>2.3202906637587359</v>
      </c>
      <c r="I315" s="162">
        <f>RES_hhdet_in_tes!I$54</f>
        <v>2.001731400697218</v>
      </c>
      <c r="J315" s="162">
        <f>RES_hhdet_in_tes!J$54</f>
        <v>0</v>
      </c>
      <c r="K315" s="162">
        <f>RES_hhdet_in_tes!K$54</f>
        <v>6.9912549514538638</v>
      </c>
      <c r="L315" s="162">
        <f>RES_hhdet_in_tes!L$54</f>
        <v>2.7430267140979567</v>
      </c>
      <c r="M315" s="162">
        <f>RES_hhdet_in_tes!M$54</f>
        <v>1.1347613543446136</v>
      </c>
      <c r="N315" s="162">
        <f>RES_hhdet_in_tes!N$54</f>
        <v>3.1410584220328834</v>
      </c>
      <c r="O315" s="162">
        <f>RES_hhdet_in_tes!O$54</f>
        <v>1.4100778373375111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0.33485647457632867</v>
      </c>
      <c r="D316" s="160">
        <f t="shared" ref="D316:Q316" si="83">SUM(D317:D318)</f>
        <v>0.19681189086003975</v>
      </c>
      <c r="E316" s="160">
        <f t="shared" si="83"/>
        <v>0.3373709755236865</v>
      </c>
      <c r="F316" s="160">
        <f t="shared" si="83"/>
        <v>9.2034050728534156E-2</v>
      </c>
      <c r="G316" s="160">
        <f t="shared" si="83"/>
        <v>0</v>
      </c>
      <c r="H316" s="160">
        <f t="shared" si="83"/>
        <v>0.15654613512495236</v>
      </c>
      <c r="I316" s="160">
        <f t="shared" si="83"/>
        <v>0.37658773160668307</v>
      </c>
      <c r="J316" s="160">
        <f t="shared" si="83"/>
        <v>0</v>
      </c>
      <c r="K316" s="160">
        <f t="shared" si="83"/>
        <v>1.4635920499245643</v>
      </c>
      <c r="L316" s="160">
        <f t="shared" si="83"/>
        <v>0.47506959670049598</v>
      </c>
      <c r="M316" s="160">
        <f t="shared" si="83"/>
        <v>0.16263934694693519</v>
      </c>
      <c r="N316" s="160">
        <f t="shared" si="83"/>
        <v>0.32985610209648381</v>
      </c>
      <c r="O316" s="160">
        <f t="shared" si="83"/>
        <v>0.60036451888465736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0.23342483417123655</v>
      </c>
      <c r="D317" s="156">
        <f>RES_hhdet_in_tes!D$56</f>
        <v>0.14277035154382639</v>
      </c>
      <c r="E317" s="156">
        <f>RES_hhdet_in_tes!E$56</f>
        <v>0.24074904762631785</v>
      </c>
      <c r="F317" s="156">
        <f>RES_hhdet_in_tes!F$56</f>
        <v>6.6682334522200376E-2</v>
      </c>
      <c r="G317" s="156">
        <f>RES_hhdet_in_tes!G$56</f>
        <v>0</v>
      </c>
      <c r="H317" s="156">
        <f>RES_hhdet_in_tes!H$56</f>
        <v>0.11042877357572327</v>
      </c>
      <c r="I317" s="156">
        <f>RES_hhdet_in_tes!I$56</f>
        <v>0.26611120121495091</v>
      </c>
      <c r="J317" s="156">
        <f>RES_hhdet_in_tes!J$56</f>
        <v>0</v>
      </c>
      <c r="K317" s="156">
        <f>RES_hhdet_in_tes!K$56</f>
        <v>1.0185443618654058</v>
      </c>
      <c r="L317" s="156">
        <f>RES_hhdet_in_tes!L$56</f>
        <v>0.32262029995603786</v>
      </c>
      <c r="M317" s="156">
        <f>RES_hhdet_in_tes!M$56</f>
        <v>0.10995656910790907</v>
      </c>
      <c r="N317" s="156">
        <f>RES_hhdet_in_tes!N$56</f>
        <v>0.23338330941104421</v>
      </c>
      <c r="O317" s="156">
        <f>RES_hhdet_in_tes!O$56</f>
        <v>0.42953541982504906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0.10143164040509212</v>
      </c>
      <c r="D318" s="156">
        <f>RES_hhdet_in_tes!D$57</f>
        <v>5.4041539316213354E-2</v>
      </c>
      <c r="E318" s="156">
        <f>RES_hhdet_in_tes!E$57</f>
        <v>9.6621927897368634E-2</v>
      </c>
      <c r="F318" s="156">
        <f>RES_hhdet_in_tes!F$57</f>
        <v>2.5351716206333773E-2</v>
      </c>
      <c r="G318" s="156">
        <f>RES_hhdet_in_tes!G$57</f>
        <v>0</v>
      </c>
      <c r="H318" s="156">
        <f>RES_hhdet_in_tes!H$57</f>
        <v>4.6117361549229088E-2</v>
      </c>
      <c r="I318" s="156">
        <f>RES_hhdet_in_tes!I$57</f>
        <v>0.11047653039173216</v>
      </c>
      <c r="J318" s="156">
        <f>RES_hhdet_in_tes!J$57</f>
        <v>0</v>
      </c>
      <c r="K318" s="156">
        <f>RES_hhdet_in_tes!K$57</f>
        <v>0.44504768805915851</v>
      </c>
      <c r="L318" s="156">
        <f>RES_hhdet_in_tes!L$57</f>
        <v>0.15244929674445815</v>
      </c>
      <c r="M318" s="156">
        <f>RES_hhdet_in_tes!M$57</f>
        <v>5.2682777839026106E-2</v>
      </c>
      <c r="N318" s="156">
        <f>RES_hhdet_in_tes!N$57</f>
        <v>9.647279268543961E-2</v>
      </c>
      <c r="O318" s="156">
        <f>RES_hhdet_in_tes!O$57</f>
        <v>0.17082909905960827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3.4508066713312671</v>
      </c>
      <c r="D319" s="157">
        <f t="shared" ref="D319:Q319" si="84">SUM(D320:D321)</f>
        <v>3.7527795559859487</v>
      </c>
      <c r="E319" s="157">
        <f t="shared" si="84"/>
        <v>3.8223505785824208</v>
      </c>
      <c r="F319" s="157">
        <f t="shared" si="84"/>
        <v>3.2206509784851503</v>
      </c>
      <c r="G319" s="157">
        <f t="shared" si="84"/>
        <v>4.5905268170160394</v>
      </c>
      <c r="H319" s="157">
        <f t="shared" si="84"/>
        <v>3.4280056099682668</v>
      </c>
      <c r="I319" s="157">
        <f t="shared" si="84"/>
        <v>3.0292066270664781</v>
      </c>
      <c r="J319" s="157">
        <f t="shared" si="84"/>
        <v>3.5599792715319531</v>
      </c>
      <c r="K319" s="157">
        <f t="shared" si="84"/>
        <v>3.1144721034209804</v>
      </c>
      <c r="L319" s="157">
        <f t="shared" si="84"/>
        <v>3.203768878732133</v>
      </c>
      <c r="M319" s="157">
        <f t="shared" si="84"/>
        <v>3.9377702383249544</v>
      </c>
      <c r="N319" s="157">
        <f t="shared" si="84"/>
        <v>3.7111605892727306</v>
      </c>
      <c r="O319" s="157">
        <f t="shared" si="84"/>
        <v>3.5604745819552424</v>
      </c>
      <c r="P319" s="157">
        <f t="shared" si="84"/>
        <v>4.0524366020857299</v>
      </c>
      <c r="Q319" s="157">
        <f t="shared" si="84"/>
        <v>5.0455182155231446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3.4508066713312671</v>
      </c>
      <c r="D321" s="57">
        <f>RES_hhdet_in_tes!D$60</f>
        <v>3.7527795559859487</v>
      </c>
      <c r="E321" s="57">
        <f>RES_hhdet_in_tes!E$60</f>
        <v>3.8223505785824208</v>
      </c>
      <c r="F321" s="57">
        <f>RES_hhdet_in_tes!F$60</f>
        <v>3.2206509784851503</v>
      </c>
      <c r="G321" s="57">
        <f>RES_hhdet_in_tes!G$60</f>
        <v>4.5905268170160394</v>
      </c>
      <c r="H321" s="57">
        <f>RES_hhdet_in_tes!H$60</f>
        <v>3.4280056099682668</v>
      </c>
      <c r="I321" s="57">
        <f>RES_hhdet_in_tes!I$60</f>
        <v>3.0292066270664781</v>
      </c>
      <c r="J321" s="57">
        <f>RES_hhdet_in_tes!J$60</f>
        <v>3.5599792715319531</v>
      </c>
      <c r="K321" s="57">
        <f>RES_hhdet_in_tes!K$60</f>
        <v>3.1144721034209804</v>
      </c>
      <c r="L321" s="57">
        <f>RES_hhdet_in_tes!L$60</f>
        <v>3.203768878732133</v>
      </c>
      <c r="M321" s="57">
        <f>RES_hhdet_in_tes!M$60</f>
        <v>3.9377702383249544</v>
      </c>
      <c r="N321" s="57">
        <f>RES_hhdet_in_tes!N$60</f>
        <v>3.7111605892727306</v>
      </c>
      <c r="O321" s="57">
        <f>RES_hhdet_in_tes!O$60</f>
        <v>3.5604745819552424</v>
      </c>
      <c r="P321" s="57">
        <f>RES_hhdet_in_tes!P$60</f>
        <v>4.0524366020857299</v>
      </c>
      <c r="Q321" s="57">
        <f>RES_hhdet_in_tes!Q$60</f>
        <v>5.0455182155231446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0.65383790089790972</v>
      </c>
      <c r="D323" s="175">
        <f t="shared" si="85"/>
        <v>0.66536481912677792</v>
      </c>
      <c r="E323" s="175">
        <f t="shared" si="85"/>
        <v>0.65631074405044476</v>
      </c>
      <c r="F323" s="175">
        <f t="shared" si="85"/>
        <v>0.67012833410605155</v>
      </c>
      <c r="G323" s="175">
        <f t="shared" si="85"/>
        <v>0.66864235415518114</v>
      </c>
      <c r="H323" s="175">
        <f t="shared" si="85"/>
        <v>0.67219298645406655</v>
      </c>
      <c r="I323" s="175">
        <f t="shared" si="85"/>
        <v>0.67560535705941227</v>
      </c>
      <c r="J323" s="175">
        <f t="shared" si="85"/>
        <v>0.67261479562166582</v>
      </c>
      <c r="K323" s="175">
        <f t="shared" si="85"/>
        <v>0.68398793140685543</v>
      </c>
      <c r="L323" s="175">
        <f t="shared" si="85"/>
        <v>0.68225797320759796</v>
      </c>
      <c r="M323" s="175">
        <f t="shared" si="85"/>
        <v>0.68513014960175289</v>
      </c>
      <c r="N323" s="175">
        <f t="shared" si="85"/>
        <v>0.69420080893767533</v>
      </c>
      <c r="O323" s="175">
        <f t="shared" si="85"/>
        <v>0.69215967173879234</v>
      </c>
      <c r="P323" s="175">
        <f t="shared" si="85"/>
        <v>0.692033328301497</v>
      </c>
      <c r="Q323" s="175">
        <f t="shared" si="85"/>
        <v>0.69750606726799114</v>
      </c>
    </row>
    <row r="324" spans="1:17" ht="12" customHeight="1" x14ac:dyDescent="0.25">
      <c r="A324" s="158" t="s">
        <v>65</v>
      </c>
      <c r="B324" s="169"/>
      <c r="C324" s="169">
        <f t="shared" si="85"/>
        <v>0.64642132900900307</v>
      </c>
      <c r="D324" s="169">
        <f t="shared" si="85"/>
        <v>0.65842606434282858</v>
      </c>
      <c r="E324" s="169">
        <f t="shared" si="85"/>
        <v>0.65760283649618279</v>
      </c>
      <c r="F324" s="169">
        <f t="shared" si="85"/>
        <v>0.66657734320116679</v>
      </c>
      <c r="G324" s="169">
        <f t="shared" si="85"/>
        <v>0.67467032615906586</v>
      </c>
      <c r="H324" s="169">
        <f t="shared" si="85"/>
        <v>0.66988300763133368</v>
      </c>
      <c r="I324" s="169">
        <f t="shared" si="85"/>
        <v>0.66741794755903827</v>
      </c>
      <c r="J324" s="169">
        <f t="shared" si="85"/>
        <v>0.67219814321978177</v>
      </c>
      <c r="K324" s="169">
        <f t="shared" si="85"/>
        <v>0.65117919239224686</v>
      </c>
      <c r="L324" s="169">
        <f t="shared" si="85"/>
        <v>0.66981973675619755</v>
      </c>
      <c r="M324" s="169">
        <f t="shared" si="85"/>
        <v>0.67944776734298662</v>
      </c>
      <c r="N324" s="169">
        <f t="shared" si="85"/>
        <v>0.68378630147738939</v>
      </c>
      <c r="O324" s="169">
        <f t="shared" si="85"/>
        <v>0.68236442346262016</v>
      </c>
      <c r="P324" s="169">
        <f t="shared" si="85"/>
        <v>0.69540458126876625</v>
      </c>
      <c r="Q324" s="169">
        <f t="shared" si="85"/>
        <v>0.69769727149670357</v>
      </c>
    </row>
    <row r="325" spans="1:17" ht="12" customHeight="1" x14ac:dyDescent="0.25">
      <c r="A325" s="23" t="s">
        <v>166</v>
      </c>
      <c r="B325" s="73"/>
      <c r="C325" s="73">
        <f t="shared" si="85"/>
        <v>0.63761112889212235</v>
      </c>
      <c r="D325" s="73">
        <f t="shared" si="85"/>
        <v>0.64345519251249794</v>
      </c>
      <c r="E325" s="73">
        <f t="shared" si="85"/>
        <v>0.64461226652720582</v>
      </c>
      <c r="F325" s="73">
        <f t="shared" si="85"/>
        <v>0.65252654487761064</v>
      </c>
      <c r="G325" s="73">
        <f t="shared" si="85"/>
        <v>0.66067784382355932</v>
      </c>
      <c r="H325" s="73">
        <f t="shared" si="85"/>
        <v>0.65968070672174961</v>
      </c>
      <c r="I325" s="73">
        <f t="shared" si="85"/>
        <v>0.65696372144514126</v>
      </c>
      <c r="J325" s="73">
        <f t="shared" si="85"/>
        <v>0.66777679072429963</v>
      </c>
      <c r="K325" s="73">
        <f t="shared" si="85"/>
        <v>0.64636777700134151</v>
      </c>
      <c r="L325" s="73">
        <f t="shared" si="85"/>
        <v>0.66693240019662037</v>
      </c>
      <c r="M325" s="73">
        <f t="shared" si="85"/>
        <v>0.67646177605692936</v>
      </c>
      <c r="N325" s="73">
        <f t="shared" si="85"/>
        <v>0.67906677542557903</v>
      </c>
      <c r="O325" s="73">
        <f t="shared" si="85"/>
        <v>0.67800254386881176</v>
      </c>
      <c r="P325" s="73">
        <f t="shared" si="85"/>
        <v>0.68940970874224528</v>
      </c>
      <c r="Q325" s="73">
        <f t="shared" si="85"/>
        <v>0.69232329067814735</v>
      </c>
    </row>
    <row r="326" spans="1:17" ht="12" customHeight="1" x14ac:dyDescent="0.25">
      <c r="A326" s="23" t="s">
        <v>60</v>
      </c>
      <c r="B326" s="73"/>
      <c r="C326" s="73">
        <f t="shared" si="85"/>
        <v>1.0966851300251124</v>
      </c>
      <c r="D326" s="73">
        <f t="shared" si="85"/>
        <v>1.0974830366409627</v>
      </c>
      <c r="E326" s="73">
        <f t="shared" si="85"/>
        <v>1.0892555050431716</v>
      </c>
      <c r="F326" s="73">
        <f t="shared" si="85"/>
        <v>1.0940739705123814</v>
      </c>
      <c r="G326" s="73">
        <f t="shared" si="85"/>
        <v>1.0978740312742508</v>
      </c>
      <c r="H326" s="73">
        <f t="shared" si="85"/>
        <v>1.0863061123806075</v>
      </c>
      <c r="I326" s="73">
        <f t="shared" si="85"/>
        <v>1.0729574003741384</v>
      </c>
      <c r="J326" s="73">
        <f t="shared" si="85"/>
        <v>1.0798680334468824</v>
      </c>
      <c r="K326" s="73">
        <f t="shared" si="85"/>
        <v>1.0356212064263035</v>
      </c>
      <c r="L326" s="73">
        <f t="shared" si="85"/>
        <v>1.0575636413358649</v>
      </c>
      <c r="M326" s="73">
        <f t="shared" si="85"/>
        <v>1.0610829109033673</v>
      </c>
      <c r="N326" s="73">
        <f t="shared" si="85"/>
        <v>1.0533037681078061</v>
      </c>
      <c r="O326" s="73">
        <f t="shared" si="85"/>
        <v>1.0400279271715149</v>
      </c>
      <c r="P326" s="73">
        <f t="shared" si="85"/>
        <v>1.0452823283898869</v>
      </c>
      <c r="Q326" s="73">
        <f t="shared" si="85"/>
        <v>1.0367218025019445</v>
      </c>
    </row>
    <row r="327" spans="1:17" ht="12" customHeight="1" x14ac:dyDescent="0.25">
      <c r="A327" s="158" t="s">
        <v>112</v>
      </c>
      <c r="B327" s="169"/>
      <c r="C327" s="169">
        <f t="shared" si="85"/>
        <v>1.8934083875354182</v>
      </c>
      <c r="D327" s="169">
        <f t="shared" si="85"/>
        <v>1.9609320080121484</v>
      </c>
      <c r="E327" s="169">
        <f t="shared" si="85"/>
        <v>2.0404752420927457</v>
      </c>
      <c r="F327" s="169">
        <f t="shared" si="85"/>
        <v>2.1347517261727669</v>
      </c>
      <c r="G327" s="169">
        <f t="shared" si="85"/>
        <v>2.2482590154470055</v>
      </c>
      <c r="H327" s="169">
        <f t="shared" si="85"/>
        <v>2.3890469817089333</v>
      </c>
      <c r="I327" s="169">
        <f t="shared" si="85"/>
        <v>2.5574395682613451</v>
      </c>
      <c r="J327" s="169">
        <f t="shared" si="85"/>
        <v>2.676566361259221</v>
      </c>
      <c r="K327" s="169">
        <f t="shared" si="85"/>
        <v>2.8999192107593728</v>
      </c>
      <c r="L327" s="169">
        <f t="shared" si="85"/>
        <v>3.1752922087239162</v>
      </c>
      <c r="M327" s="169">
        <f t="shared" si="85"/>
        <v>3.3842202664438612</v>
      </c>
      <c r="N327" s="169">
        <f t="shared" si="85"/>
        <v>3.5477590247995749</v>
      </c>
      <c r="O327" s="169">
        <f t="shared" si="85"/>
        <v>3.6688924132675549</v>
      </c>
      <c r="P327" s="169">
        <f t="shared" si="85"/>
        <v>3.7593580110229241</v>
      </c>
      <c r="Q327" s="169">
        <f t="shared" si="85"/>
        <v>3.8330112499837066</v>
      </c>
    </row>
    <row r="328" spans="1:17" ht="12" customHeight="1" x14ac:dyDescent="0.25">
      <c r="A328" s="23" t="s">
        <v>60</v>
      </c>
      <c r="B328" s="73"/>
      <c r="C328" s="73">
        <f t="shared" si="85"/>
        <v>1.8934083875354182</v>
      </c>
      <c r="D328" s="73">
        <f t="shared" si="85"/>
        <v>1.9609320080121484</v>
      </c>
      <c r="E328" s="73">
        <f t="shared" si="85"/>
        <v>2.0404752420927457</v>
      </c>
      <c r="F328" s="73">
        <f t="shared" si="85"/>
        <v>2.1347517261727669</v>
      </c>
      <c r="G328" s="73">
        <f t="shared" si="85"/>
        <v>2.2482590154470055</v>
      </c>
      <c r="H328" s="73">
        <f t="shared" si="85"/>
        <v>2.3890469817089333</v>
      </c>
      <c r="I328" s="73">
        <f t="shared" si="85"/>
        <v>2.5574395682613451</v>
      </c>
      <c r="J328" s="73">
        <f t="shared" si="85"/>
        <v>2.676566361259221</v>
      </c>
      <c r="K328" s="73">
        <f t="shared" si="85"/>
        <v>2.8999192107593728</v>
      </c>
      <c r="L328" s="73">
        <f t="shared" si="85"/>
        <v>3.1752922087239162</v>
      </c>
      <c r="M328" s="73">
        <f t="shared" si="85"/>
        <v>3.3842202664438612</v>
      </c>
      <c r="N328" s="73">
        <f t="shared" si="85"/>
        <v>3.5477590247995749</v>
      </c>
      <c r="O328" s="73">
        <f t="shared" si="85"/>
        <v>3.6688924132675549</v>
      </c>
      <c r="P328" s="73">
        <f t="shared" si="85"/>
        <v>3.7593580110229241</v>
      </c>
      <c r="Q328" s="73">
        <f t="shared" si="85"/>
        <v>3.8330112499837066</v>
      </c>
    </row>
    <row r="329" spans="1:17" ht="12" customHeight="1" x14ac:dyDescent="0.25">
      <c r="A329" s="158" t="s">
        <v>63</v>
      </c>
      <c r="B329" s="169"/>
      <c r="C329" s="169">
        <f t="shared" si="85"/>
        <v>0.63873532861284166</v>
      </c>
      <c r="D329" s="169">
        <f t="shared" si="85"/>
        <v>0.64327878302706087</v>
      </c>
      <c r="E329" s="169">
        <f t="shared" si="85"/>
        <v>0.58344309447594622</v>
      </c>
      <c r="F329" s="169">
        <f t="shared" si="85"/>
        <v>0.62945770699936943</v>
      </c>
      <c r="G329" s="169">
        <f t="shared" si="85"/>
        <v>0.56111124611373142</v>
      </c>
      <c r="H329" s="169">
        <f t="shared" si="85"/>
        <v>0.61783790974343</v>
      </c>
      <c r="I329" s="169">
        <f t="shared" si="85"/>
        <v>0.64070000992022313</v>
      </c>
      <c r="J329" s="169">
        <f t="shared" si="85"/>
        <v>0.58810729467096179</v>
      </c>
      <c r="K329" s="169">
        <f t="shared" si="85"/>
        <v>0.74719730172233245</v>
      </c>
      <c r="L329" s="169">
        <f t="shared" si="85"/>
        <v>0.65324341346962578</v>
      </c>
      <c r="M329" s="169">
        <f t="shared" si="85"/>
        <v>0.62037207310503828</v>
      </c>
      <c r="N329" s="169">
        <f t="shared" si="85"/>
        <v>0.65319118720941471</v>
      </c>
      <c r="O329" s="169">
        <f t="shared" si="85"/>
        <v>0.66165257521531795</v>
      </c>
      <c r="P329" s="169">
        <f t="shared" si="85"/>
        <v>0.6131043134245463</v>
      </c>
      <c r="Q329" s="169">
        <f t="shared" si="85"/>
        <v>0.61624323549019178</v>
      </c>
    </row>
    <row r="330" spans="1:17" ht="12" customHeight="1" x14ac:dyDescent="0.25">
      <c r="A330" s="167" t="s">
        <v>165</v>
      </c>
      <c r="B330" s="174"/>
      <c r="C330" s="174">
        <f t="shared" si="85"/>
        <v>0.54457506777067932</v>
      </c>
      <c r="D330" s="174">
        <f t="shared" si="85"/>
        <v>0.54768130759269207</v>
      </c>
      <c r="E330" s="174">
        <f t="shared" si="85"/>
        <v>0.55136505790124157</v>
      </c>
      <c r="F330" s="174">
        <f t="shared" si="85"/>
        <v>0.55488623308187024</v>
      </c>
      <c r="G330" s="174">
        <f t="shared" si="85"/>
        <v>0.55966475948301841</v>
      </c>
      <c r="H330" s="174">
        <f t="shared" si="85"/>
        <v>0.56327698335667375</v>
      </c>
      <c r="I330" s="174">
        <f t="shared" si="85"/>
        <v>0.56693905155874302</v>
      </c>
      <c r="J330" s="174">
        <f t="shared" si="85"/>
        <v>0.57039616453516628</v>
      </c>
      <c r="K330" s="174" t="str">
        <f t="shared" si="85"/>
        <v/>
      </c>
      <c r="L330" s="174">
        <f t="shared" si="85"/>
        <v>0.57671335769027521</v>
      </c>
      <c r="M330" s="174">
        <f t="shared" si="85"/>
        <v>0.57924263616102301</v>
      </c>
      <c r="N330" s="174">
        <f t="shared" si="85"/>
        <v>0.58057502134956473</v>
      </c>
      <c r="O330" s="174">
        <f t="shared" si="85"/>
        <v>0.5815244837201381</v>
      </c>
      <c r="P330" s="174">
        <f t="shared" si="85"/>
        <v>0.58190526047574209</v>
      </c>
      <c r="Q330" s="174">
        <f t="shared" si="85"/>
        <v>0.58182708200781619</v>
      </c>
    </row>
    <row r="331" spans="1:17" ht="12" customHeight="1" x14ac:dyDescent="0.25">
      <c r="A331" s="167" t="s">
        <v>164</v>
      </c>
      <c r="B331" s="174"/>
      <c r="C331" s="174">
        <f t="shared" si="85"/>
        <v>0.64662142383530297</v>
      </c>
      <c r="D331" s="174">
        <f t="shared" si="85"/>
        <v>0.65321940288065705</v>
      </c>
      <c r="E331" s="174">
        <f t="shared" si="85"/>
        <v>0.64978609481304417</v>
      </c>
      <c r="F331" s="174">
        <f t="shared" si="85"/>
        <v>0.6559232208277993</v>
      </c>
      <c r="G331" s="174">
        <f t="shared" si="85"/>
        <v>0.65993479880551975</v>
      </c>
      <c r="H331" s="174">
        <f t="shared" si="85"/>
        <v>0.65745339095457833</v>
      </c>
      <c r="I331" s="174">
        <f t="shared" si="85"/>
        <v>0.66669027849606421</v>
      </c>
      <c r="J331" s="174">
        <f t="shared" si="85"/>
        <v>0.66434951362786476</v>
      </c>
      <c r="K331" s="174" t="str">
        <f t="shared" si="85"/>
        <v/>
      </c>
      <c r="L331" s="174">
        <f t="shared" si="85"/>
        <v>0.67606913028779747</v>
      </c>
      <c r="M331" s="174">
        <f t="shared" si="85"/>
        <v>0.67152567323809409</v>
      </c>
      <c r="N331" s="174">
        <f t="shared" si="85"/>
        <v>0.68104986718138305</v>
      </c>
      <c r="O331" s="174">
        <f t="shared" si="85"/>
        <v>0.68281966638417713</v>
      </c>
      <c r="P331" s="174">
        <f t="shared" si="85"/>
        <v>0.68328896256280258</v>
      </c>
      <c r="Q331" s="174">
        <f t="shared" si="85"/>
        <v>0.68544101923363443</v>
      </c>
    </row>
    <row r="332" spans="1:17" ht="12" customHeight="1" x14ac:dyDescent="0.25">
      <c r="A332" s="166" t="s">
        <v>163</v>
      </c>
      <c r="B332" s="173"/>
      <c r="C332" s="173">
        <f t="shared" si="85"/>
        <v>0.54207702400197877</v>
      </c>
      <c r="D332" s="173">
        <f t="shared" si="85"/>
        <v>0.54734547118465193</v>
      </c>
      <c r="E332" s="173">
        <f t="shared" si="85"/>
        <v>0.55048399510017898</v>
      </c>
      <c r="F332" s="173">
        <f t="shared" si="85"/>
        <v>0.55511774885417187</v>
      </c>
      <c r="G332" s="173">
        <f t="shared" si="85"/>
        <v>0.55835810754108728</v>
      </c>
      <c r="H332" s="173">
        <f t="shared" si="85"/>
        <v>0.55901890202773541</v>
      </c>
      <c r="I332" s="173">
        <f t="shared" si="85"/>
        <v>0.56437418992144828</v>
      </c>
      <c r="J332" s="173">
        <f t="shared" si="85"/>
        <v>0.566698759758961</v>
      </c>
      <c r="K332" s="173" t="str">
        <f t="shared" si="85"/>
        <v/>
      </c>
      <c r="L332" s="173">
        <f t="shared" si="85"/>
        <v>0.57438259649498258</v>
      </c>
      <c r="M332" s="173">
        <f t="shared" si="85"/>
        <v>0.57451385477504802</v>
      </c>
      <c r="N332" s="173">
        <f t="shared" si="85"/>
        <v>0.57993510633121625</v>
      </c>
      <c r="O332" s="173">
        <f t="shared" si="85"/>
        <v>0.58192323340804386</v>
      </c>
      <c r="P332" s="173">
        <f t="shared" si="85"/>
        <v>0.58364842166872044</v>
      </c>
      <c r="Q332" s="173">
        <f t="shared" si="85"/>
        <v>0.58612746183679465</v>
      </c>
    </row>
    <row r="333" spans="1:17" ht="12" customHeight="1" x14ac:dyDescent="0.25">
      <c r="A333" s="147" t="s">
        <v>59</v>
      </c>
      <c r="B333" s="172"/>
      <c r="C333" s="172">
        <f t="shared" si="85"/>
        <v>1.0197729956570427</v>
      </c>
      <c r="D333" s="172">
        <f t="shared" si="85"/>
        <v>1.0195344739141248</v>
      </c>
      <c r="E333" s="172">
        <f t="shared" si="85"/>
        <v>1.0080941027133921</v>
      </c>
      <c r="F333" s="172">
        <f t="shared" si="85"/>
        <v>1.0117561523723555</v>
      </c>
      <c r="G333" s="172">
        <f t="shared" si="85"/>
        <v>1.0148499257841639</v>
      </c>
      <c r="H333" s="172">
        <f t="shared" si="85"/>
        <v>1.0106172070936523</v>
      </c>
      <c r="I333" s="172">
        <f t="shared" si="85"/>
        <v>1.0134946720078484</v>
      </c>
      <c r="J333" s="172">
        <f t="shared" si="85"/>
        <v>1.0079205385105028</v>
      </c>
      <c r="K333" s="172" t="str">
        <f t="shared" si="85"/>
        <v/>
      </c>
      <c r="L333" s="172">
        <f t="shared" si="85"/>
        <v>1.0136450337189145</v>
      </c>
      <c r="M333" s="172">
        <f t="shared" si="85"/>
        <v>1.0094394832291704</v>
      </c>
      <c r="N333" s="172">
        <f t="shared" si="85"/>
        <v>1.0164390373292127</v>
      </c>
      <c r="O333" s="172">
        <f t="shared" si="85"/>
        <v>1.0158080276677763</v>
      </c>
      <c r="P333" s="172">
        <f t="shared" si="85"/>
        <v>1.0147209899171012</v>
      </c>
      <c r="Q333" s="172">
        <f t="shared" si="85"/>
        <v>1.0144356064412572</v>
      </c>
    </row>
    <row r="334" spans="1:17" ht="12" customHeight="1" x14ac:dyDescent="0.25">
      <c r="A334" s="163" t="s">
        <v>142</v>
      </c>
      <c r="B334" s="171"/>
      <c r="C334" s="171">
        <f t="shared" si="85"/>
        <v>0.70797066309797285</v>
      </c>
      <c r="D334" s="171">
        <f t="shared" si="85"/>
        <v>0.71319793712692969</v>
      </c>
      <c r="E334" s="171">
        <f t="shared" si="85"/>
        <v>0.71765439589477997</v>
      </c>
      <c r="F334" s="171">
        <f t="shared" si="85"/>
        <v>0.72347667210201894</v>
      </c>
      <c r="G334" s="171" t="str">
        <f t="shared" si="85"/>
        <v/>
      </c>
      <c r="H334" s="171">
        <f t="shared" si="85"/>
        <v>0.73593306896042443</v>
      </c>
      <c r="I334" s="171">
        <f t="shared" si="85"/>
        <v>0.74348896901492401</v>
      </c>
      <c r="J334" s="171" t="str">
        <f t="shared" si="85"/>
        <v/>
      </c>
      <c r="K334" s="171">
        <f t="shared" si="85"/>
        <v>0.73619585035692092</v>
      </c>
      <c r="L334" s="171">
        <f t="shared" si="85"/>
        <v>0.73901769738911893</v>
      </c>
      <c r="M334" s="171">
        <f t="shared" si="85"/>
        <v>0.74336787179111352</v>
      </c>
      <c r="N334" s="171">
        <f t="shared" si="85"/>
        <v>0.74811997283847831</v>
      </c>
      <c r="O334" s="171">
        <f t="shared" si="85"/>
        <v>0.75137263617460781</v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0.77693387892518473</v>
      </c>
      <c r="D335" s="170">
        <f t="shared" si="85"/>
        <v>0.77049324524158247</v>
      </c>
      <c r="E335" s="170">
        <f t="shared" si="85"/>
        <v>0.78032176332355541</v>
      </c>
      <c r="F335" s="170">
        <f t="shared" si="85"/>
        <v>0.77854815860946858</v>
      </c>
      <c r="G335" s="170" t="str">
        <f t="shared" si="85"/>
        <v/>
      </c>
      <c r="H335" s="170">
        <f t="shared" si="85"/>
        <v>0.79408486796108002</v>
      </c>
      <c r="I335" s="170">
        <f t="shared" si="85"/>
        <v>0.79732296484614651</v>
      </c>
      <c r="J335" s="170" t="str">
        <f t="shared" si="85"/>
        <v/>
      </c>
      <c r="K335" s="170">
        <f t="shared" si="85"/>
        <v>0.80463408962005523</v>
      </c>
      <c r="L335" s="170">
        <f t="shared" si="85"/>
        <v>0.81491457235234854</v>
      </c>
      <c r="M335" s="170">
        <f t="shared" si="85"/>
        <v>0.81871159278598293</v>
      </c>
      <c r="N335" s="170">
        <f t="shared" si="85"/>
        <v>0.8077584786072981</v>
      </c>
      <c r="O335" s="170">
        <f t="shared" si="85"/>
        <v>0.80697619803754761</v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0.70546732371390963</v>
      </c>
      <c r="D336" s="73">
        <f t="shared" si="85"/>
        <v>0.70800166428142397</v>
      </c>
      <c r="E336" s="73">
        <f t="shared" si="85"/>
        <v>0.71547907528447263</v>
      </c>
      <c r="F336" s="73">
        <f t="shared" si="85"/>
        <v>0.71674393735857411</v>
      </c>
      <c r="G336" s="73" t="str">
        <f t="shared" si="85"/>
        <v/>
      </c>
      <c r="H336" s="73">
        <f t="shared" si="85"/>
        <v>0.72776244316236804</v>
      </c>
      <c r="I336" s="73">
        <f t="shared" si="85"/>
        <v>0.73231013489822738</v>
      </c>
      <c r="J336" s="73" t="str">
        <f t="shared" si="85"/>
        <v/>
      </c>
      <c r="K336" s="73">
        <f t="shared" si="85"/>
        <v>0.74018282312524086</v>
      </c>
      <c r="L336" s="73">
        <f t="shared" si="85"/>
        <v>0.74683809973414816</v>
      </c>
      <c r="M336" s="73">
        <f t="shared" si="85"/>
        <v>0.74985333026262013</v>
      </c>
      <c r="N336" s="73">
        <f t="shared" si="85"/>
        <v>0.74697534869033411</v>
      </c>
      <c r="O336" s="73">
        <f t="shared" si="85"/>
        <v>0.7483139860943957</v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1.0131243055712416</v>
      </c>
      <c r="D337" s="73">
        <f t="shared" si="85"/>
        <v>1.0047946309128188</v>
      </c>
      <c r="E337" s="73">
        <f t="shared" si="85"/>
        <v>1.0079268519578779</v>
      </c>
      <c r="F337" s="73">
        <f t="shared" si="85"/>
        <v>1.0069267705855574</v>
      </c>
      <c r="G337" s="73" t="str">
        <f t="shared" si="85"/>
        <v/>
      </c>
      <c r="H337" s="73">
        <f t="shared" si="85"/>
        <v>1.0157356370169073</v>
      </c>
      <c r="I337" s="73">
        <f t="shared" si="85"/>
        <v>1.0142045696911279</v>
      </c>
      <c r="J337" s="73" t="str">
        <f t="shared" si="85"/>
        <v/>
      </c>
      <c r="K337" s="73">
        <f t="shared" si="85"/>
        <v>1.0048894441601244</v>
      </c>
      <c r="L337" s="73">
        <f t="shared" si="85"/>
        <v>1.0096848507277794</v>
      </c>
      <c r="M337" s="73">
        <f t="shared" si="85"/>
        <v>1.012831154114701</v>
      </c>
      <c r="N337" s="73">
        <f t="shared" si="85"/>
        <v>1.0057415887094452</v>
      </c>
      <c r="O337" s="73">
        <f t="shared" si="85"/>
        <v>1.0050910927668408</v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0.82919814704082517</v>
      </c>
      <c r="D338" s="169">
        <f t="shared" si="85"/>
        <v>0.83128161956635493</v>
      </c>
      <c r="E338" s="169">
        <f t="shared" si="85"/>
        <v>0.83456106961580045</v>
      </c>
      <c r="F338" s="169">
        <f t="shared" si="85"/>
        <v>0.83838531494747182</v>
      </c>
      <c r="G338" s="169">
        <f t="shared" si="85"/>
        <v>0.84303450379119627</v>
      </c>
      <c r="H338" s="169">
        <f t="shared" si="85"/>
        <v>0.84697658990192681</v>
      </c>
      <c r="I338" s="169">
        <f t="shared" si="85"/>
        <v>0.8516811903317556</v>
      </c>
      <c r="J338" s="169">
        <f t="shared" si="85"/>
        <v>0.85505213945538094</v>
      </c>
      <c r="K338" s="169">
        <f t="shared" si="85"/>
        <v>0.85315957889814453</v>
      </c>
      <c r="L338" s="169">
        <f t="shared" si="85"/>
        <v>0.85237679580331516</v>
      </c>
      <c r="M338" s="169">
        <f t="shared" si="85"/>
        <v>0.85527042111311202</v>
      </c>
      <c r="N338" s="169">
        <f t="shared" si="85"/>
        <v>0.85535907398563549</v>
      </c>
      <c r="O338" s="169">
        <f t="shared" si="85"/>
        <v>0.85624321857295016</v>
      </c>
      <c r="P338" s="169">
        <f t="shared" si="85"/>
        <v>0.85720762385693161</v>
      </c>
      <c r="Q338" s="169">
        <f t="shared" si="85"/>
        <v>0.85733492887313478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0.82919814704082517</v>
      </c>
      <c r="D340" s="65">
        <f t="shared" si="86"/>
        <v>0.83128161956635493</v>
      </c>
      <c r="E340" s="65">
        <f t="shared" si="86"/>
        <v>0.83456106961580045</v>
      </c>
      <c r="F340" s="65">
        <f t="shared" si="86"/>
        <v>0.83838531494747182</v>
      </c>
      <c r="G340" s="65">
        <f t="shared" si="86"/>
        <v>0.84303450379119627</v>
      </c>
      <c r="H340" s="65">
        <f t="shared" si="86"/>
        <v>0.84697658990192681</v>
      </c>
      <c r="I340" s="65">
        <f t="shared" si="86"/>
        <v>0.8516811903317556</v>
      </c>
      <c r="J340" s="65">
        <f t="shared" si="86"/>
        <v>0.85505213945538094</v>
      </c>
      <c r="K340" s="65">
        <f t="shared" si="86"/>
        <v>0.85315957889814453</v>
      </c>
      <c r="L340" s="65">
        <f t="shared" si="86"/>
        <v>0.85237679580331516</v>
      </c>
      <c r="M340" s="65">
        <f t="shared" si="86"/>
        <v>0.85527042111311202</v>
      </c>
      <c r="N340" s="65">
        <f t="shared" si="86"/>
        <v>0.85535907398563549</v>
      </c>
      <c r="O340" s="65">
        <f t="shared" si="86"/>
        <v>0.85624321857295016</v>
      </c>
      <c r="P340" s="65">
        <f t="shared" si="86"/>
        <v>0.85720762385693161</v>
      </c>
      <c r="Q340" s="65">
        <f t="shared" si="86"/>
        <v>0.85733492887313478</v>
      </c>
    </row>
    <row r="342" spans="1:17" ht="12" customHeight="1" x14ac:dyDescent="0.25">
      <c r="A342" s="152" t="s">
        <v>190</v>
      </c>
      <c r="B342" s="168"/>
      <c r="C342" s="168">
        <f>SUM(C343,C346,C348,C357)</f>
        <v>288.69887331232343</v>
      </c>
      <c r="D342" s="168">
        <f t="shared" ref="D342:Q342" si="87">SUM(D343,D346,D348,D357)</f>
        <v>255.905198400904</v>
      </c>
      <c r="E342" s="168">
        <f t="shared" si="87"/>
        <v>296.92425162120657</v>
      </c>
      <c r="F342" s="168">
        <f t="shared" si="87"/>
        <v>237.36859003667172</v>
      </c>
      <c r="G342" s="168">
        <f t="shared" si="87"/>
        <v>343.85247716185586</v>
      </c>
      <c r="H342" s="168">
        <f t="shared" si="87"/>
        <v>227.60429477469307</v>
      </c>
      <c r="I342" s="168">
        <f t="shared" si="87"/>
        <v>167.20061036012561</v>
      </c>
      <c r="J342" s="168">
        <f t="shared" si="87"/>
        <v>287.84905386030334</v>
      </c>
      <c r="K342" s="168">
        <f t="shared" si="87"/>
        <v>179.65623076213225</v>
      </c>
      <c r="L342" s="168">
        <f t="shared" si="87"/>
        <v>241.03925237375265</v>
      </c>
      <c r="M342" s="168">
        <f t="shared" si="87"/>
        <v>257.05779685894043</v>
      </c>
      <c r="N342" s="168">
        <f t="shared" si="87"/>
        <v>217.09155515062469</v>
      </c>
      <c r="O342" s="168">
        <f t="shared" si="87"/>
        <v>222.68173276641534</v>
      </c>
      <c r="P342" s="168">
        <f t="shared" si="87"/>
        <v>204.65324863636852</v>
      </c>
      <c r="Q342" s="168">
        <f t="shared" si="87"/>
        <v>267.25069024710604</v>
      </c>
    </row>
    <row r="343" spans="1:17" ht="12" customHeight="1" x14ac:dyDescent="0.25">
      <c r="A343" s="158" t="s">
        <v>65</v>
      </c>
      <c r="B343" s="157"/>
      <c r="C343" s="157">
        <f>SUM(C344:C345)</f>
        <v>268.68220411145018</v>
      </c>
      <c r="D343" s="157">
        <f t="shared" ref="D343:Q343" si="88">SUM(D344:D345)</f>
        <v>235.51561885670608</v>
      </c>
      <c r="E343" s="157">
        <f t="shared" si="88"/>
        <v>259.64899022974396</v>
      </c>
      <c r="F343" s="157">
        <f t="shared" si="88"/>
        <v>216.32319949618548</v>
      </c>
      <c r="G343" s="157">
        <f t="shared" si="88"/>
        <v>295.26341045456786</v>
      </c>
      <c r="H343" s="157">
        <f t="shared" si="88"/>
        <v>200.27292015285875</v>
      </c>
      <c r="I343" s="157">
        <f t="shared" si="88"/>
        <v>146.41535185554869</v>
      </c>
      <c r="J343" s="157">
        <f t="shared" si="88"/>
        <v>245.68395074063741</v>
      </c>
      <c r="K343" s="157">
        <f t="shared" si="88"/>
        <v>179.65623076213225</v>
      </c>
      <c r="L343" s="157">
        <f t="shared" si="88"/>
        <v>217.91426142818753</v>
      </c>
      <c r="M343" s="157">
        <f t="shared" si="88"/>
        <v>216.71164681798231</v>
      </c>
      <c r="N343" s="157">
        <f t="shared" si="88"/>
        <v>190.81580391462748</v>
      </c>
      <c r="O343" s="157">
        <f t="shared" si="88"/>
        <v>196.71188527506763</v>
      </c>
      <c r="P343" s="157">
        <f t="shared" si="88"/>
        <v>166.21337352720499</v>
      </c>
      <c r="Q343" s="157">
        <f t="shared" si="88"/>
        <v>224.56893542342797</v>
      </c>
    </row>
    <row r="344" spans="1:17" ht="12" customHeight="1" x14ac:dyDescent="0.25">
      <c r="A344" s="23" t="s">
        <v>166</v>
      </c>
      <c r="B344" s="156"/>
      <c r="C344" s="156">
        <f>RES_hhdet_in_emi!C$45</f>
        <v>268.68220411145018</v>
      </c>
      <c r="D344" s="156">
        <f>RES_hhdet_in_emi!D$45</f>
        <v>235.51561885670608</v>
      </c>
      <c r="E344" s="156">
        <f>RES_hhdet_in_emi!E$45</f>
        <v>259.64899022974396</v>
      </c>
      <c r="F344" s="156">
        <f>RES_hhdet_in_emi!F$45</f>
        <v>216.32319949618548</v>
      </c>
      <c r="G344" s="156">
        <f>RES_hhdet_in_emi!G$45</f>
        <v>295.26341045456786</v>
      </c>
      <c r="H344" s="156">
        <f>RES_hhdet_in_emi!H$45</f>
        <v>200.27292015285875</v>
      </c>
      <c r="I344" s="156">
        <f>RES_hhdet_in_emi!I$45</f>
        <v>146.41535185554869</v>
      </c>
      <c r="J344" s="156">
        <f>RES_hhdet_in_emi!J$45</f>
        <v>245.68395074063741</v>
      </c>
      <c r="K344" s="156">
        <f>RES_hhdet_in_emi!K$45</f>
        <v>179.65623076213225</v>
      </c>
      <c r="L344" s="156">
        <f>RES_hhdet_in_emi!L$45</f>
        <v>217.91426142818753</v>
      </c>
      <c r="M344" s="156">
        <f>RES_hhdet_in_emi!M$45</f>
        <v>216.71164681798231</v>
      </c>
      <c r="N344" s="156">
        <f>RES_hhdet_in_emi!N$45</f>
        <v>190.81580391462748</v>
      </c>
      <c r="O344" s="156">
        <f>RES_hhdet_in_emi!O$45</f>
        <v>196.71188527506763</v>
      </c>
      <c r="P344" s="156">
        <f>RES_hhdet_in_emi!P$45</f>
        <v>166.21337352720499</v>
      </c>
      <c r="Q344" s="156">
        <f>RES_hhdet_in_emi!Q$45</f>
        <v>224.56893542342797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20.016669200873256</v>
      </c>
      <c r="D348" s="157">
        <f t="shared" ref="D348:Q348" si="90">SUM(D349:D350,D353:D354)</f>
        <v>20.389579544197929</v>
      </c>
      <c r="E348" s="157">
        <f t="shared" si="90"/>
        <v>37.275261391462593</v>
      </c>
      <c r="F348" s="157">
        <f t="shared" si="90"/>
        <v>21.045390540486224</v>
      </c>
      <c r="G348" s="157">
        <f t="shared" si="90"/>
        <v>48.589066707287991</v>
      </c>
      <c r="H348" s="157">
        <f t="shared" si="90"/>
        <v>27.331374621834335</v>
      </c>
      <c r="I348" s="157">
        <f t="shared" si="90"/>
        <v>20.785258504576909</v>
      </c>
      <c r="J348" s="157">
        <f t="shared" si="90"/>
        <v>42.165103119665929</v>
      </c>
      <c r="K348" s="157">
        <f t="shared" si="90"/>
        <v>0</v>
      </c>
      <c r="L348" s="157">
        <f t="shared" si="90"/>
        <v>23.124990945565116</v>
      </c>
      <c r="M348" s="157">
        <f t="shared" si="90"/>
        <v>40.346150040958122</v>
      </c>
      <c r="N348" s="157">
        <f t="shared" si="90"/>
        <v>26.27575123599722</v>
      </c>
      <c r="O348" s="157">
        <f t="shared" si="90"/>
        <v>25.969847491347714</v>
      </c>
      <c r="P348" s="157">
        <f t="shared" si="90"/>
        <v>38.439875109163523</v>
      </c>
      <c r="Q348" s="157">
        <f t="shared" si="90"/>
        <v>42.681754823678084</v>
      </c>
    </row>
    <row r="349" spans="1:17" ht="12" customHeight="1" x14ac:dyDescent="0.25">
      <c r="A349" s="167" t="s">
        <v>165</v>
      </c>
      <c r="B349" s="132"/>
      <c r="C349" s="132">
        <f>RES_hhdet_in_emi!C$50</f>
        <v>17.932230965035018</v>
      </c>
      <c r="D349" s="132">
        <f>RES_hhdet_in_emi!D$50</f>
        <v>19.434935568315044</v>
      </c>
      <c r="E349" s="132">
        <f>RES_hhdet_in_emi!E$50</f>
        <v>34.150961564072915</v>
      </c>
      <c r="F349" s="132">
        <f>RES_hhdet_in_emi!F$50</f>
        <v>20.245573135297427</v>
      </c>
      <c r="G349" s="132">
        <f>RES_hhdet_in_emi!G$50</f>
        <v>48.042340826136019</v>
      </c>
      <c r="H349" s="132">
        <f>RES_hhdet_in_emi!H$50</f>
        <v>25.150959428191836</v>
      </c>
      <c r="I349" s="132">
        <f>RES_hhdet_in_emi!I$50</f>
        <v>16.631615583542192</v>
      </c>
      <c r="J349" s="132">
        <f>RES_hhdet_in_emi!J$50</f>
        <v>35.70626046698716</v>
      </c>
      <c r="K349" s="132">
        <f>RES_hhdet_in_emi!K$50</f>
        <v>0</v>
      </c>
      <c r="L349" s="132">
        <f>RES_hhdet_in_emi!L$50</f>
        <v>18.503272080009801</v>
      </c>
      <c r="M349" s="132">
        <f>RES_hhdet_in_emi!M$50</f>
        <v>31.413813291296798</v>
      </c>
      <c r="N349" s="132">
        <f>RES_hhdet_in_emi!N$50</f>
        <v>21.890257581115815</v>
      </c>
      <c r="O349" s="132">
        <f>RES_hhdet_in_emi!O$50</f>
        <v>14.604513054693419</v>
      </c>
      <c r="P349" s="132">
        <f>RES_hhdet_in_emi!P$50</f>
        <v>28.648473729959193</v>
      </c>
      <c r="Q349" s="132">
        <f>RES_hhdet_in_emi!Q$50</f>
        <v>30.883277772568192</v>
      </c>
    </row>
    <row r="350" spans="1:17" ht="12" customHeight="1" x14ac:dyDescent="0.25">
      <c r="A350" s="167" t="s">
        <v>164</v>
      </c>
      <c r="B350" s="132"/>
      <c r="C350" s="132">
        <f>SUM(C351:C352)</f>
        <v>2.0844382358382374</v>
      </c>
      <c r="D350" s="132">
        <f t="shared" ref="D350:Q350" si="91">SUM(D351:D352)</f>
        <v>0.95464397588288541</v>
      </c>
      <c r="E350" s="132">
        <f t="shared" si="91"/>
        <v>3.1242998273896783</v>
      </c>
      <c r="F350" s="132">
        <f t="shared" si="91"/>
        <v>0.7998174051887984</v>
      </c>
      <c r="G350" s="132">
        <f t="shared" si="91"/>
        <v>0.54672588115197429</v>
      </c>
      <c r="H350" s="132">
        <f t="shared" si="91"/>
        <v>2.1804151936424994</v>
      </c>
      <c r="I350" s="132">
        <f t="shared" si="91"/>
        <v>4.1536429210347183</v>
      </c>
      <c r="J350" s="132">
        <f t="shared" si="91"/>
        <v>6.4588426526787686</v>
      </c>
      <c r="K350" s="132">
        <f t="shared" si="91"/>
        <v>0</v>
      </c>
      <c r="L350" s="132">
        <f t="shared" si="91"/>
        <v>4.6217188655553159</v>
      </c>
      <c r="M350" s="132">
        <f t="shared" si="91"/>
        <v>8.9323367496613262</v>
      </c>
      <c r="N350" s="132">
        <f t="shared" si="91"/>
        <v>4.3854936548814036</v>
      </c>
      <c r="O350" s="132">
        <f t="shared" si="91"/>
        <v>11.365334436654297</v>
      </c>
      <c r="P350" s="132">
        <f t="shared" si="91"/>
        <v>9.7914013792043324</v>
      </c>
      <c r="Q350" s="132">
        <f t="shared" si="91"/>
        <v>11.798477051109893</v>
      </c>
    </row>
    <row r="351" spans="1:17" ht="12" customHeight="1" x14ac:dyDescent="0.25">
      <c r="A351" s="166" t="s">
        <v>163</v>
      </c>
      <c r="B351" s="165"/>
      <c r="C351" s="165">
        <f>RES_hhdet_in_emi!C$52</f>
        <v>2.0844382358382374</v>
      </c>
      <c r="D351" s="165">
        <f>RES_hhdet_in_emi!D$52</f>
        <v>0.95464397588288541</v>
      </c>
      <c r="E351" s="165">
        <f>RES_hhdet_in_emi!E$52</f>
        <v>3.1242998273896783</v>
      </c>
      <c r="F351" s="165">
        <f>RES_hhdet_in_emi!F$52</f>
        <v>0.7998174051887984</v>
      </c>
      <c r="G351" s="165">
        <f>RES_hhdet_in_emi!G$52</f>
        <v>0.54672588115197429</v>
      </c>
      <c r="H351" s="165">
        <f>RES_hhdet_in_emi!H$52</f>
        <v>2.1804151936424994</v>
      </c>
      <c r="I351" s="165">
        <f>RES_hhdet_in_emi!I$52</f>
        <v>4.1536429210347183</v>
      </c>
      <c r="J351" s="165">
        <f>RES_hhdet_in_emi!J$52</f>
        <v>6.4588426526787686</v>
      </c>
      <c r="K351" s="165">
        <f>RES_hhdet_in_emi!K$52</f>
        <v>0</v>
      </c>
      <c r="L351" s="165">
        <f>RES_hhdet_in_emi!L$52</f>
        <v>4.6217188655553159</v>
      </c>
      <c r="M351" s="165">
        <f>RES_hhdet_in_emi!M$52</f>
        <v>8.9323367496613262</v>
      </c>
      <c r="N351" s="165">
        <f>RES_hhdet_in_emi!N$52</f>
        <v>4.3854936548814036</v>
      </c>
      <c r="O351" s="165">
        <f>RES_hhdet_in_emi!O$52</f>
        <v>11.365334436654297</v>
      </c>
      <c r="P351" s="165">
        <f>RES_hhdet_in_emi!P$52</f>
        <v>9.7914013792043324</v>
      </c>
      <c r="Q351" s="165">
        <f>RES_hhdet_in_emi!Q$52</f>
        <v>11.798477051109893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22490.588462605851</v>
      </c>
      <c r="D361" s="168">
        <f t="shared" si="94"/>
        <v>20369.508916076084</v>
      </c>
      <c r="E361" s="168">
        <f t="shared" si="94"/>
        <v>22650.759897494496</v>
      </c>
      <c r="F361" s="168">
        <f t="shared" si="94"/>
        <v>23005.821442163091</v>
      </c>
      <c r="G361" s="168">
        <f t="shared" si="94"/>
        <v>22837.684060716103</v>
      </c>
      <c r="H361" s="168">
        <f t="shared" si="94"/>
        <v>19971.53897168372</v>
      </c>
      <c r="I361" s="168">
        <f t="shared" si="94"/>
        <v>17027.356196636356</v>
      </c>
      <c r="J361" s="168">
        <f t="shared" si="94"/>
        <v>20656.581828942115</v>
      </c>
      <c r="K361" s="168">
        <f t="shared" si="94"/>
        <v>17826.247200778358</v>
      </c>
      <c r="L361" s="168">
        <f t="shared" si="94"/>
        <v>19542.958804512204</v>
      </c>
      <c r="M361" s="168">
        <f t="shared" si="94"/>
        <v>16819.092836583626</v>
      </c>
      <c r="N361" s="168">
        <f t="shared" si="94"/>
        <v>17158.894688947024</v>
      </c>
      <c r="O361" s="168">
        <f t="shared" si="94"/>
        <v>18600.365562348368</v>
      </c>
      <c r="P361" s="168">
        <f t="shared" si="94"/>
        <v>15483.216092624445</v>
      </c>
      <c r="Q361" s="168">
        <f t="shared" si="94"/>
        <v>17754.797975969988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18639.436280873768</v>
      </c>
      <c r="D362" s="157">
        <f t="shared" si="95"/>
        <v>16304.401368654891</v>
      </c>
      <c r="E362" s="157">
        <f t="shared" si="95"/>
        <v>18606.643396980093</v>
      </c>
      <c r="F362" s="157">
        <f t="shared" si="95"/>
        <v>18872.98572528172</v>
      </c>
      <c r="G362" s="157">
        <f t="shared" si="95"/>
        <v>18779.519029596911</v>
      </c>
      <c r="H362" s="157">
        <f t="shared" si="95"/>
        <v>15990.608753207465</v>
      </c>
      <c r="I362" s="157">
        <f t="shared" si="95"/>
        <v>13233.71508722716</v>
      </c>
      <c r="J362" s="157">
        <f t="shared" si="95"/>
        <v>16765.566068474429</v>
      </c>
      <c r="K362" s="157">
        <f t="shared" si="95"/>
        <v>14153.985667382291</v>
      </c>
      <c r="L362" s="157">
        <f t="shared" si="95"/>
        <v>15904.894262250704</v>
      </c>
      <c r="M362" s="157">
        <f t="shared" si="95"/>
        <v>13042.475367465076</v>
      </c>
      <c r="N362" s="157">
        <f t="shared" si="95"/>
        <v>13311.007275490723</v>
      </c>
      <c r="O362" s="157">
        <f t="shared" si="95"/>
        <v>14822.446664440286</v>
      </c>
      <c r="P362" s="157">
        <f t="shared" si="95"/>
        <v>11624.415207185208</v>
      </c>
      <c r="Q362" s="157">
        <f t="shared" si="95"/>
        <v>13830.177825245357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18281.722353935933</v>
      </c>
      <c r="D363" s="156">
        <f t="shared" si="96"/>
        <v>15766.788739127847</v>
      </c>
      <c r="E363" s="156">
        <f t="shared" si="96"/>
        <v>18063.037013257712</v>
      </c>
      <c r="F363" s="156">
        <f t="shared" si="96"/>
        <v>18272.41486744451</v>
      </c>
      <c r="G363" s="156">
        <f t="shared" si="96"/>
        <v>18178.47973457658</v>
      </c>
      <c r="H363" s="156">
        <f t="shared" si="96"/>
        <v>15608.210049183486</v>
      </c>
      <c r="I363" s="156">
        <f t="shared" si="96"/>
        <v>12901.142125529879</v>
      </c>
      <c r="J363" s="156">
        <f t="shared" si="96"/>
        <v>16585.687270552677</v>
      </c>
      <c r="K363" s="156">
        <f t="shared" si="96"/>
        <v>13979.033568480294</v>
      </c>
      <c r="L363" s="156">
        <f t="shared" si="96"/>
        <v>15787.333816891351</v>
      </c>
      <c r="M363" s="156">
        <f t="shared" si="96"/>
        <v>12941.220615015201</v>
      </c>
      <c r="N363" s="156">
        <f t="shared" si="96"/>
        <v>13143.141332676623</v>
      </c>
      <c r="O363" s="156">
        <f t="shared" si="96"/>
        <v>14643.857729470839</v>
      </c>
      <c r="P363" s="156">
        <f t="shared" si="96"/>
        <v>11428.595457322386</v>
      </c>
      <c r="Q363" s="156">
        <f t="shared" si="96"/>
        <v>13614.372274993402</v>
      </c>
    </row>
    <row r="364" spans="1:17" ht="12" customHeight="1" x14ac:dyDescent="0.25">
      <c r="A364" s="23" t="s">
        <v>60</v>
      </c>
      <c r="B364" s="156"/>
      <c r="C364" s="156">
        <f t="shared" si="96"/>
        <v>357.71392693783321</v>
      </c>
      <c r="D364" s="156">
        <f t="shared" si="96"/>
        <v>537.61262952704476</v>
      </c>
      <c r="E364" s="156">
        <f t="shared" si="96"/>
        <v>543.60638372238259</v>
      </c>
      <c r="F364" s="156">
        <f t="shared" si="96"/>
        <v>600.57085783721209</v>
      </c>
      <c r="G364" s="156">
        <f t="shared" si="96"/>
        <v>601.03929502033225</v>
      </c>
      <c r="H364" s="156">
        <f t="shared" si="96"/>
        <v>382.39870402397929</v>
      </c>
      <c r="I364" s="156">
        <f t="shared" si="96"/>
        <v>332.57296169727999</v>
      </c>
      <c r="J364" s="156">
        <f t="shared" si="96"/>
        <v>179.87879792175164</v>
      </c>
      <c r="K364" s="156">
        <f t="shared" si="96"/>
        <v>174.95209890199604</v>
      </c>
      <c r="L364" s="156">
        <f t="shared" si="96"/>
        <v>117.56044535935298</v>
      </c>
      <c r="M364" s="156">
        <f t="shared" si="96"/>
        <v>101.25475244987466</v>
      </c>
      <c r="N364" s="156">
        <f t="shared" si="96"/>
        <v>167.86594281410024</v>
      </c>
      <c r="O364" s="156">
        <f t="shared" si="96"/>
        <v>178.58893496944657</v>
      </c>
      <c r="P364" s="156">
        <f t="shared" si="96"/>
        <v>195.81974986282216</v>
      </c>
      <c r="Q364" s="156">
        <f t="shared" si="96"/>
        <v>215.80555025195548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23.247772207077659</v>
      </c>
      <c r="D365" s="157">
        <f t="shared" si="97"/>
        <v>20.20551730218709</v>
      </c>
      <c r="E365" s="157">
        <f t="shared" si="97"/>
        <v>15.424973794358504</v>
      </c>
      <c r="F365" s="157">
        <f t="shared" si="97"/>
        <v>16.615660417687252</v>
      </c>
      <c r="G365" s="157">
        <f t="shared" si="97"/>
        <v>17.911669722123502</v>
      </c>
      <c r="H365" s="157">
        <f t="shared" si="97"/>
        <v>16.536684696080172</v>
      </c>
      <c r="I365" s="157">
        <f t="shared" si="97"/>
        <v>18.700964595027653</v>
      </c>
      <c r="J365" s="157">
        <f t="shared" si="97"/>
        <v>49.440741792905072</v>
      </c>
      <c r="K365" s="157">
        <f t="shared" si="97"/>
        <v>64.572645089105734</v>
      </c>
      <c r="L365" s="157">
        <f t="shared" si="97"/>
        <v>53.660058232295768</v>
      </c>
      <c r="M365" s="157">
        <f t="shared" si="97"/>
        <v>42.88997744949242</v>
      </c>
      <c r="N365" s="157">
        <f t="shared" si="97"/>
        <v>37.73307990912965</v>
      </c>
      <c r="O365" s="157">
        <f t="shared" si="97"/>
        <v>24.536792743450249</v>
      </c>
      <c r="P365" s="157">
        <f t="shared" si="97"/>
        <v>6.2111540674599031</v>
      </c>
      <c r="Q365" s="157">
        <f t="shared" si="97"/>
        <v>15.45314621625392</v>
      </c>
    </row>
    <row r="366" spans="1:17" ht="12" customHeight="1" x14ac:dyDescent="0.25">
      <c r="A366" s="23" t="s">
        <v>60</v>
      </c>
      <c r="B366" s="156"/>
      <c r="C366" s="156">
        <f t="shared" si="96"/>
        <v>23.247772207077659</v>
      </c>
      <c r="D366" s="156">
        <f t="shared" si="96"/>
        <v>20.20551730218709</v>
      </c>
      <c r="E366" s="156">
        <f t="shared" si="96"/>
        <v>15.424973794358504</v>
      </c>
      <c r="F366" s="156">
        <f t="shared" si="96"/>
        <v>16.615660417687252</v>
      </c>
      <c r="G366" s="156">
        <f t="shared" si="96"/>
        <v>17.911669722123502</v>
      </c>
      <c r="H366" s="156">
        <f t="shared" si="96"/>
        <v>16.536684696080172</v>
      </c>
      <c r="I366" s="156">
        <f t="shared" si="96"/>
        <v>18.700964595027653</v>
      </c>
      <c r="J366" s="156">
        <f t="shared" si="96"/>
        <v>49.440741792905072</v>
      </c>
      <c r="K366" s="156">
        <f t="shared" si="96"/>
        <v>64.572645089105734</v>
      </c>
      <c r="L366" s="156">
        <f t="shared" si="96"/>
        <v>53.660058232295768</v>
      </c>
      <c r="M366" s="156">
        <f t="shared" si="96"/>
        <v>42.88997744949242</v>
      </c>
      <c r="N366" s="156">
        <f t="shared" si="96"/>
        <v>37.73307990912965</v>
      </c>
      <c r="O366" s="156">
        <f t="shared" si="96"/>
        <v>24.536792743450249</v>
      </c>
      <c r="P366" s="156">
        <f t="shared" si="96"/>
        <v>6.2111540674599031</v>
      </c>
      <c r="Q366" s="156">
        <f t="shared" si="96"/>
        <v>15.45314621625392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2949.8607511180276</v>
      </c>
      <c r="D367" s="157">
        <f t="shared" si="98"/>
        <v>3107.2008057803187</v>
      </c>
      <c r="E367" s="157">
        <f t="shared" si="98"/>
        <v>3040.4346016973932</v>
      </c>
      <c r="F367" s="157">
        <f t="shared" si="98"/>
        <v>3110.6499032181641</v>
      </c>
      <c r="G367" s="157">
        <f t="shared" si="98"/>
        <v>3001.1161995637517</v>
      </c>
      <c r="H367" s="157">
        <f t="shared" si="98"/>
        <v>2986.6807841100244</v>
      </c>
      <c r="I367" s="157">
        <f t="shared" si="98"/>
        <v>2803.6529169311393</v>
      </c>
      <c r="J367" s="157">
        <f t="shared" si="98"/>
        <v>2970.4195326796785</v>
      </c>
      <c r="K367" s="157">
        <f t="shared" si="98"/>
        <v>2727.6952028613805</v>
      </c>
      <c r="L367" s="157">
        <f t="shared" si="98"/>
        <v>2740.4857529105984</v>
      </c>
      <c r="M367" s="157">
        <f t="shared" si="98"/>
        <v>2881.7103165227832</v>
      </c>
      <c r="N367" s="157">
        <f t="shared" si="98"/>
        <v>2884.1564645466924</v>
      </c>
      <c r="O367" s="157">
        <f t="shared" si="98"/>
        <v>2794.164037132085</v>
      </c>
      <c r="P367" s="157">
        <f t="shared" si="98"/>
        <v>2845.472534364214</v>
      </c>
      <c r="Q367" s="157">
        <f t="shared" si="98"/>
        <v>2803.4790879989018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3091.5397602035027</v>
      </c>
      <c r="D368" s="132">
        <f t="shared" si="99"/>
        <v>2968.3901368213196</v>
      </c>
      <c r="E368" s="132">
        <f t="shared" si="99"/>
        <v>3099.5353009149767</v>
      </c>
      <c r="F368" s="132">
        <f t="shared" si="99"/>
        <v>3050.6432812572502</v>
      </c>
      <c r="G368" s="132">
        <f t="shared" si="99"/>
        <v>3007.1628832731849</v>
      </c>
      <c r="H368" s="132">
        <f t="shared" si="99"/>
        <v>3073.3095239814338</v>
      </c>
      <c r="I368" s="132">
        <f t="shared" si="99"/>
        <v>2883.7543189089192</v>
      </c>
      <c r="J368" s="132">
        <f t="shared" si="99"/>
        <v>3048.3572915431919</v>
      </c>
      <c r="K368" s="132">
        <f t="shared" si="99"/>
        <v>0</v>
      </c>
      <c r="L368" s="132">
        <f t="shared" si="99"/>
        <v>2919.7844459964363</v>
      </c>
      <c r="M368" s="132">
        <f t="shared" si="99"/>
        <v>3041.3921156296497</v>
      </c>
      <c r="N368" s="132">
        <f t="shared" si="99"/>
        <v>2931.8947721882355</v>
      </c>
      <c r="O368" s="132">
        <f t="shared" si="99"/>
        <v>2944.1393330595388</v>
      </c>
      <c r="P368" s="132">
        <f t="shared" si="99"/>
        <v>2976.0069711531683</v>
      </c>
      <c r="Q368" s="132">
        <f t="shared" si="99"/>
        <v>2949.3638096381801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2680.1232538785853</v>
      </c>
      <c r="D369" s="132">
        <f t="shared" si="100"/>
        <v>2595.7798854597709</v>
      </c>
      <c r="E369" s="132">
        <f t="shared" si="100"/>
        <v>2714.0298114229845</v>
      </c>
      <c r="F369" s="132">
        <f t="shared" si="100"/>
        <v>2677.9208031859198</v>
      </c>
      <c r="G369" s="132">
        <f t="shared" si="100"/>
        <v>2638.6348746478325</v>
      </c>
      <c r="H369" s="132">
        <f t="shared" si="100"/>
        <v>2692.797249121852</v>
      </c>
      <c r="I369" s="132">
        <f t="shared" si="100"/>
        <v>2555.0060904571064</v>
      </c>
      <c r="J369" s="132">
        <f t="shared" si="100"/>
        <v>2675.9078958988248</v>
      </c>
      <c r="K369" s="132">
        <f t="shared" si="100"/>
        <v>0</v>
      </c>
      <c r="L369" s="132">
        <f t="shared" si="100"/>
        <v>2587.7074411890608</v>
      </c>
      <c r="M369" s="132">
        <f t="shared" si="100"/>
        <v>2671.5860445076182</v>
      </c>
      <c r="N369" s="132">
        <f t="shared" si="100"/>
        <v>2576.6026880635209</v>
      </c>
      <c r="O369" s="132">
        <f t="shared" si="100"/>
        <v>2581.293733447355</v>
      </c>
      <c r="P369" s="132">
        <f t="shared" si="100"/>
        <v>2589.9210526498523</v>
      </c>
      <c r="Q369" s="132">
        <f t="shared" si="100"/>
        <v>2549.8888297783715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2093.574709026308</v>
      </c>
      <c r="D370" s="165">
        <f t="shared" si="101"/>
        <v>2013.755694505699</v>
      </c>
      <c r="E370" s="165">
        <f t="shared" si="101"/>
        <v>2125.0811530043379</v>
      </c>
      <c r="F370" s="165">
        <f t="shared" si="101"/>
        <v>2086.7548644621461</v>
      </c>
      <c r="G370" s="165">
        <f t="shared" si="101"/>
        <v>2051.496640597496</v>
      </c>
      <c r="H370" s="165">
        <f t="shared" si="101"/>
        <v>2105.8505798640299</v>
      </c>
      <c r="I370" s="165">
        <f t="shared" si="101"/>
        <v>1972.9390507944574</v>
      </c>
      <c r="J370" s="165">
        <f t="shared" si="101"/>
        <v>2083.6786907638339</v>
      </c>
      <c r="K370" s="165">
        <f t="shared" si="101"/>
        <v>0</v>
      </c>
      <c r="L370" s="165">
        <f t="shared" si="101"/>
        <v>1988.6691946516125</v>
      </c>
      <c r="M370" s="165">
        <f t="shared" si="101"/>
        <v>2075.6785987234275</v>
      </c>
      <c r="N370" s="165">
        <f t="shared" si="101"/>
        <v>1979.740790362453</v>
      </c>
      <c r="O370" s="165">
        <f t="shared" si="101"/>
        <v>1981.0345549416036</v>
      </c>
      <c r="P370" s="165">
        <f t="shared" si="101"/>
        <v>1991.2721160969963</v>
      </c>
      <c r="Q370" s="165">
        <f t="shared" si="101"/>
        <v>1958.6357008293116</v>
      </c>
    </row>
    <row r="371" spans="1:17" ht="12" customHeight="1" x14ac:dyDescent="0.25">
      <c r="A371" s="147" t="s">
        <v>59</v>
      </c>
      <c r="B371" s="164"/>
      <c r="C371" s="164">
        <f t="shared" si="101"/>
        <v>586.54854485227736</v>
      </c>
      <c r="D371" s="164">
        <f t="shared" si="101"/>
        <v>582.02419095407242</v>
      </c>
      <c r="E371" s="164">
        <f t="shared" si="101"/>
        <v>588.94865841864635</v>
      </c>
      <c r="F371" s="164">
        <f t="shared" si="101"/>
        <v>591.16593872377371</v>
      </c>
      <c r="G371" s="164">
        <f t="shared" si="101"/>
        <v>587.13823405033656</v>
      </c>
      <c r="H371" s="164">
        <f t="shared" si="101"/>
        <v>586.94666925782246</v>
      </c>
      <c r="I371" s="164">
        <f t="shared" si="101"/>
        <v>582.06703966264877</v>
      </c>
      <c r="J371" s="164">
        <f t="shared" si="101"/>
        <v>592.22920513499048</v>
      </c>
      <c r="K371" s="164">
        <f t="shared" si="101"/>
        <v>0</v>
      </c>
      <c r="L371" s="164">
        <f t="shared" si="101"/>
        <v>599.03824653744812</v>
      </c>
      <c r="M371" s="164">
        <f t="shared" si="101"/>
        <v>595.90744578419105</v>
      </c>
      <c r="N371" s="164">
        <f t="shared" si="101"/>
        <v>596.86189770106773</v>
      </c>
      <c r="O371" s="164">
        <f t="shared" si="101"/>
        <v>600.25917850575127</v>
      </c>
      <c r="P371" s="164">
        <f t="shared" si="101"/>
        <v>598.64893655285596</v>
      </c>
      <c r="Q371" s="164">
        <f t="shared" si="101"/>
        <v>591.25312894905983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2903.9517937870633</v>
      </c>
      <c r="D372" s="162">
        <f t="shared" si="102"/>
        <v>3269.2134639707901</v>
      </c>
      <c r="E372" s="162">
        <f t="shared" si="102"/>
        <v>3056.679700688509</v>
      </c>
      <c r="F372" s="162">
        <f t="shared" si="102"/>
        <v>3240.0006335615385</v>
      </c>
      <c r="G372" s="162">
        <f t="shared" si="102"/>
        <v>0</v>
      </c>
      <c r="H372" s="162">
        <f t="shared" si="102"/>
        <v>2898.9000992865813</v>
      </c>
      <c r="I372" s="162">
        <f t="shared" si="102"/>
        <v>2881.3617855915086</v>
      </c>
      <c r="J372" s="162">
        <f t="shared" si="102"/>
        <v>0</v>
      </c>
      <c r="K372" s="162">
        <f t="shared" si="102"/>
        <v>2793.1490866857635</v>
      </c>
      <c r="L372" s="162">
        <f t="shared" si="102"/>
        <v>2635.9384620823184</v>
      </c>
      <c r="M372" s="162">
        <f t="shared" si="102"/>
        <v>2567.57399563014</v>
      </c>
      <c r="N372" s="162">
        <f t="shared" si="102"/>
        <v>2994.7283138730013</v>
      </c>
      <c r="O372" s="162">
        <f t="shared" si="102"/>
        <v>3114.0034388513545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2541.6171130915982</v>
      </c>
      <c r="D373" s="160">
        <f t="shared" si="103"/>
        <v>2804.7983228890334</v>
      </c>
      <c r="E373" s="160">
        <f t="shared" si="103"/>
        <v>2656.6220145408797</v>
      </c>
      <c r="F373" s="160">
        <f t="shared" si="103"/>
        <v>2788.9231307618575</v>
      </c>
      <c r="G373" s="160">
        <f t="shared" si="103"/>
        <v>0</v>
      </c>
      <c r="H373" s="160">
        <f t="shared" si="103"/>
        <v>2535.5280363165343</v>
      </c>
      <c r="I373" s="160">
        <f t="shared" si="103"/>
        <v>2521.9108900744641</v>
      </c>
      <c r="J373" s="160">
        <f t="shared" si="103"/>
        <v>0</v>
      </c>
      <c r="K373" s="160">
        <f t="shared" si="103"/>
        <v>2430.3564962449468</v>
      </c>
      <c r="L373" s="160">
        <f t="shared" si="103"/>
        <v>2322.7366047854844</v>
      </c>
      <c r="M373" s="160">
        <f t="shared" si="103"/>
        <v>2268.7763062233107</v>
      </c>
      <c r="N373" s="160">
        <f t="shared" si="103"/>
        <v>2568.5343886162991</v>
      </c>
      <c r="O373" s="160">
        <f t="shared" si="103"/>
        <v>2655.9244583912969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1951.2173157519967</v>
      </c>
      <c r="D374" s="156">
        <f t="shared" si="104"/>
        <v>2214.2308190120871</v>
      </c>
      <c r="E374" s="156">
        <f t="shared" si="104"/>
        <v>2067.5851803884016</v>
      </c>
      <c r="F374" s="156">
        <f t="shared" si="104"/>
        <v>2194.92788883617</v>
      </c>
      <c r="G374" s="156">
        <f t="shared" si="104"/>
        <v>0</v>
      </c>
      <c r="H374" s="156">
        <f t="shared" si="104"/>
        <v>1951.5765745059216</v>
      </c>
      <c r="I374" s="156">
        <f t="shared" si="104"/>
        <v>1940.2869074631349</v>
      </c>
      <c r="J374" s="156">
        <f t="shared" si="104"/>
        <v>0</v>
      </c>
      <c r="K374" s="156">
        <f t="shared" si="104"/>
        <v>1838.6087205206516</v>
      </c>
      <c r="L374" s="156">
        <f t="shared" si="104"/>
        <v>1721.1552107708314</v>
      </c>
      <c r="M374" s="156">
        <f t="shared" si="104"/>
        <v>1674.718631654589</v>
      </c>
      <c r="N374" s="156">
        <f t="shared" si="104"/>
        <v>1965.196181020425</v>
      </c>
      <c r="O374" s="156">
        <f t="shared" si="104"/>
        <v>2049.1631878785838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590.39979733960149</v>
      </c>
      <c r="D375" s="156">
        <f t="shared" si="104"/>
        <v>590.56750387694615</v>
      </c>
      <c r="E375" s="156">
        <f t="shared" si="104"/>
        <v>589.03683415247838</v>
      </c>
      <c r="F375" s="156">
        <f t="shared" si="104"/>
        <v>593.99524192568686</v>
      </c>
      <c r="G375" s="156">
        <f t="shared" si="104"/>
        <v>0</v>
      </c>
      <c r="H375" s="156">
        <f t="shared" si="104"/>
        <v>583.95146181061318</v>
      </c>
      <c r="I375" s="156">
        <f t="shared" si="104"/>
        <v>581.62398261132944</v>
      </c>
      <c r="J375" s="156">
        <f t="shared" si="104"/>
        <v>0</v>
      </c>
      <c r="K375" s="156">
        <f t="shared" si="104"/>
        <v>591.74777572429525</v>
      </c>
      <c r="L375" s="156">
        <f t="shared" si="104"/>
        <v>601.5813940146528</v>
      </c>
      <c r="M375" s="156">
        <f t="shared" si="104"/>
        <v>594.05767456872184</v>
      </c>
      <c r="N375" s="156">
        <f t="shared" si="104"/>
        <v>603.338207595874</v>
      </c>
      <c r="O375" s="156">
        <f t="shared" si="104"/>
        <v>606.76127051271283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878.04365840697972</v>
      </c>
      <c r="D376" s="157">
        <f t="shared" si="105"/>
        <v>937.70122433868494</v>
      </c>
      <c r="E376" s="157">
        <f t="shared" si="105"/>
        <v>988.25692502265008</v>
      </c>
      <c r="F376" s="157">
        <f t="shared" si="105"/>
        <v>1005.5701532455217</v>
      </c>
      <c r="G376" s="157">
        <f t="shared" si="105"/>
        <v>1039.1371618333153</v>
      </c>
      <c r="H376" s="157">
        <f t="shared" si="105"/>
        <v>977.71274967014904</v>
      </c>
      <c r="I376" s="157">
        <f t="shared" si="105"/>
        <v>971.28722788302969</v>
      </c>
      <c r="J376" s="157">
        <f t="shared" si="105"/>
        <v>871.15548599510134</v>
      </c>
      <c r="K376" s="157">
        <f t="shared" si="105"/>
        <v>879.99368544558206</v>
      </c>
      <c r="L376" s="157">
        <f t="shared" si="105"/>
        <v>843.91873111860775</v>
      </c>
      <c r="M376" s="157">
        <f t="shared" si="105"/>
        <v>852.01717514627239</v>
      </c>
      <c r="N376" s="157">
        <f t="shared" si="105"/>
        <v>925.99786900047729</v>
      </c>
      <c r="O376" s="157">
        <f t="shared" si="105"/>
        <v>959.21806803254856</v>
      </c>
      <c r="P376" s="157">
        <f t="shared" si="105"/>
        <v>1007.1171970075646</v>
      </c>
      <c r="Q376" s="157">
        <f t="shared" si="105"/>
        <v>1105.6879165094761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878.04365840697972</v>
      </c>
      <c r="D378" s="57">
        <f t="shared" si="107"/>
        <v>937.70122433868494</v>
      </c>
      <c r="E378" s="57">
        <f t="shared" si="107"/>
        <v>988.25692502265008</v>
      </c>
      <c r="F378" s="57">
        <f t="shared" si="107"/>
        <v>1005.5701532455217</v>
      </c>
      <c r="G378" s="57">
        <f t="shared" si="107"/>
        <v>1039.1371618333153</v>
      </c>
      <c r="H378" s="57">
        <f t="shared" si="107"/>
        <v>977.71274967014904</v>
      </c>
      <c r="I378" s="57">
        <f t="shared" si="107"/>
        <v>971.28722788302969</v>
      </c>
      <c r="J378" s="57">
        <f t="shared" si="107"/>
        <v>871.15548599510134</v>
      </c>
      <c r="K378" s="57">
        <f t="shared" si="107"/>
        <v>879.99368544558206</v>
      </c>
      <c r="L378" s="57">
        <f t="shared" si="107"/>
        <v>843.91873111860775</v>
      </c>
      <c r="M378" s="57">
        <f t="shared" si="107"/>
        <v>852.01717514627239</v>
      </c>
      <c r="N378" s="57">
        <f t="shared" si="107"/>
        <v>925.99786900047729</v>
      </c>
      <c r="O378" s="57">
        <f t="shared" si="107"/>
        <v>959.21806803254856</v>
      </c>
      <c r="P378" s="57">
        <f t="shared" si="107"/>
        <v>1007.1171970075646</v>
      </c>
      <c r="Q378" s="57">
        <f t="shared" si="107"/>
        <v>1105.6879165094761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14705.199150348959</v>
      </c>
      <c r="D380" s="168">
        <f t="shared" si="108"/>
        <v>13553.154615646254</v>
      </c>
      <c r="E380" s="168">
        <f t="shared" si="108"/>
        <v>14865.937081632592</v>
      </c>
      <c r="F380" s="168">
        <f t="shared" si="108"/>
        <v>15416.852797778032</v>
      </c>
      <c r="G380" s="168">
        <f t="shared" si="108"/>
        <v>15270.242833809467</v>
      </c>
      <c r="H380" s="168">
        <f t="shared" si="108"/>
        <v>13424.728425459854</v>
      </c>
      <c r="I380" s="168">
        <f t="shared" si="108"/>
        <v>11503.773063006302</v>
      </c>
      <c r="J380" s="168">
        <f t="shared" si="108"/>
        <v>13893.922565116112</v>
      </c>
      <c r="K380" s="168">
        <f t="shared" si="108"/>
        <v>12192.937947607636</v>
      </c>
      <c r="L380" s="168">
        <f t="shared" si="108"/>
        <v>13333.339464446079</v>
      </c>
      <c r="M380" s="168">
        <f t="shared" si="108"/>
        <v>11523.267591294309</v>
      </c>
      <c r="N380" s="168">
        <f t="shared" si="108"/>
        <v>11911.718573543405</v>
      </c>
      <c r="O380" s="168">
        <f t="shared" si="108"/>
        <v>12874.422921856585</v>
      </c>
      <c r="P380" s="168">
        <f t="shared" si="108"/>
        <v>10714.901565390197</v>
      </c>
      <c r="Q380" s="168">
        <f t="shared" si="108"/>
        <v>12384.079311356516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12048.929172661052</v>
      </c>
      <c r="D381" s="157">
        <f t="shared" si="109"/>
        <v>10735.242824629269</v>
      </c>
      <c r="E381" s="157">
        <f t="shared" si="109"/>
        <v>12235.781475527079</v>
      </c>
      <c r="F381" s="157">
        <f t="shared" si="109"/>
        <v>12580.304683031833</v>
      </c>
      <c r="G381" s="157">
        <f t="shared" si="109"/>
        <v>12669.984228808529</v>
      </c>
      <c r="H381" s="157">
        <f t="shared" si="109"/>
        <v>10711.837085454548</v>
      </c>
      <c r="I381" s="157">
        <f t="shared" si="109"/>
        <v>8832.4189620982306</v>
      </c>
      <c r="J381" s="157">
        <f t="shared" si="109"/>
        <v>11269.782381257088</v>
      </c>
      <c r="K381" s="157">
        <f t="shared" si="109"/>
        <v>9216.7809560174373</v>
      </c>
      <c r="L381" s="157">
        <f t="shared" si="109"/>
        <v>10653.412087875924</v>
      </c>
      <c r="M381" s="157">
        <f t="shared" si="109"/>
        <v>8861.6807690500445</v>
      </c>
      <c r="N381" s="157">
        <f t="shared" si="109"/>
        <v>9101.8844338464241</v>
      </c>
      <c r="O381" s="157">
        <f t="shared" si="109"/>
        <v>10114.310272486233</v>
      </c>
      <c r="P381" s="157">
        <f t="shared" si="109"/>
        <v>8083.6715896469095</v>
      </c>
      <c r="Q381" s="157">
        <f t="shared" si="109"/>
        <v>9649.2773329879001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11656.629628185441</v>
      </c>
      <c r="D382" s="156">
        <f t="shared" si="110"/>
        <v>10145.222083439396</v>
      </c>
      <c r="E382" s="156">
        <f t="shared" si="110"/>
        <v>11643.655229480863</v>
      </c>
      <c r="F382" s="156">
        <f t="shared" si="110"/>
        <v>11923.235740023847</v>
      </c>
      <c r="G382" s="156">
        <f t="shared" si="110"/>
        <v>12010.118795030323</v>
      </c>
      <c r="H382" s="156">
        <f t="shared" si="110"/>
        <v>10296.435035906878</v>
      </c>
      <c r="I382" s="156">
        <f t="shared" si="110"/>
        <v>8475.5823416807889</v>
      </c>
      <c r="J382" s="156">
        <f t="shared" si="110"/>
        <v>11075.537017486537</v>
      </c>
      <c r="K382" s="156">
        <f t="shared" si="110"/>
        <v>9035.5968522857384</v>
      </c>
      <c r="L382" s="156">
        <f t="shared" si="110"/>
        <v>10529.084435204621</v>
      </c>
      <c r="M382" s="156">
        <f t="shared" si="110"/>
        <v>8754.2410815777312</v>
      </c>
      <c r="N382" s="156">
        <f t="shared" si="110"/>
        <v>8925.0706037433629</v>
      </c>
      <c r="O382" s="156">
        <f t="shared" si="110"/>
        <v>9928.5727926341915</v>
      </c>
      <c r="P382" s="156">
        <f t="shared" si="110"/>
        <v>7878.9846655655738</v>
      </c>
      <c r="Q382" s="156">
        <f t="shared" si="110"/>
        <v>9425.547013940768</v>
      </c>
    </row>
    <row r="383" spans="1:17" ht="12" customHeight="1" x14ac:dyDescent="0.25">
      <c r="A383" s="23" t="s">
        <v>60</v>
      </c>
      <c r="B383" s="156"/>
      <c r="C383" s="156">
        <f t="shared" si="110"/>
        <v>392.29954447561113</v>
      </c>
      <c r="D383" s="156">
        <f t="shared" si="110"/>
        <v>590.02074118987389</v>
      </c>
      <c r="E383" s="156">
        <f t="shared" si="110"/>
        <v>592.12624604621601</v>
      </c>
      <c r="F383" s="156">
        <f t="shared" si="110"/>
        <v>657.06894300798547</v>
      </c>
      <c r="G383" s="156">
        <f t="shared" si="110"/>
        <v>659.86543377820578</v>
      </c>
      <c r="H383" s="156">
        <f t="shared" si="110"/>
        <v>415.40204954767154</v>
      </c>
      <c r="I383" s="156">
        <f t="shared" si="110"/>
        <v>356.83662041744145</v>
      </c>
      <c r="J383" s="156">
        <f t="shared" si="110"/>
        <v>194.24536377055108</v>
      </c>
      <c r="K383" s="156">
        <f t="shared" si="110"/>
        <v>181.18410373169914</v>
      </c>
      <c r="L383" s="156">
        <f t="shared" si="110"/>
        <v>124.32765267130333</v>
      </c>
      <c r="M383" s="156">
        <f t="shared" si="110"/>
        <v>107.43968747231288</v>
      </c>
      <c r="N383" s="156">
        <f t="shared" si="110"/>
        <v>176.81383010306129</v>
      </c>
      <c r="O383" s="156">
        <f t="shared" si="110"/>
        <v>185.73747985204199</v>
      </c>
      <c r="P383" s="156">
        <f t="shared" si="110"/>
        <v>204.68692408133595</v>
      </c>
      <c r="Q383" s="156">
        <f t="shared" si="110"/>
        <v>223.73031904713127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44.017526888393625</v>
      </c>
      <c r="D384" s="157">
        <f t="shared" si="111"/>
        <v>39.62164561630194</v>
      </c>
      <c r="E384" s="157">
        <f t="shared" si="111"/>
        <v>31.474277137317927</v>
      </c>
      <c r="F384" s="157">
        <f t="shared" si="111"/>
        <v>35.470309758158386</v>
      </c>
      <c r="G384" s="157">
        <f t="shared" si="111"/>
        <v>40.270072934473319</v>
      </c>
      <c r="H384" s="157">
        <f t="shared" si="111"/>
        <v>39.506916660642652</v>
      </c>
      <c r="I384" s="157">
        <f t="shared" si="111"/>
        <v>47.826586819978225</v>
      </c>
      <c r="J384" s="157">
        <f t="shared" si="111"/>
        <v>132.33142635859261</v>
      </c>
      <c r="K384" s="157">
        <f t="shared" si="111"/>
        <v>187.25545398344465</v>
      </c>
      <c r="L384" s="157">
        <f t="shared" si="111"/>
        <v>170.38636482468041</v>
      </c>
      <c r="M384" s="157">
        <f t="shared" si="111"/>
        <v>145.14913091189246</v>
      </c>
      <c r="N384" s="157">
        <f t="shared" si="111"/>
        <v>133.86787478109824</v>
      </c>
      <c r="O384" s="157">
        <f t="shared" si="111"/>
        <v>90.022852742363</v>
      </c>
      <c r="P384" s="157">
        <f t="shared" si="111"/>
        <v>23.349951801203002</v>
      </c>
      <c r="Q384" s="157">
        <f t="shared" si="111"/>
        <v>59.232083294544417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44.017526888393625</v>
      </c>
      <c r="D385" s="156">
        <f t="shared" si="112"/>
        <v>39.62164561630194</v>
      </c>
      <c r="E385" s="156">
        <f t="shared" si="112"/>
        <v>31.474277137317927</v>
      </c>
      <c r="F385" s="156">
        <f t="shared" si="112"/>
        <v>35.470309758158386</v>
      </c>
      <c r="G385" s="156">
        <f t="shared" si="112"/>
        <v>40.270072934473319</v>
      </c>
      <c r="H385" s="156">
        <f t="shared" si="112"/>
        <v>39.506916660642652</v>
      </c>
      <c r="I385" s="156">
        <f t="shared" si="112"/>
        <v>47.826586819978225</v>
      </c>
      <c r="J385" s="156">
        <f t="shared" si="112"/>
        <v>132.33142635859261</v>
      </c>
      <c r="K385" s="156">
        <f t="shared" si="112"/>
        <v>187.25545398344465</v>
      </c>
      <c r="L385" s="156">
        <f t="shared" si="112"/>
        <v>170.38636482468041</v>
      </c>
      <c r="M385" s="156">
        <f t="shared" si="112"/>
        <v>145.14913091189246</v>
      </c>
      <c r="N385" s="156">
        <f t="shared" si="112"/>
        <v>133.86787478109824</v>
      </c>
      <c r="O385" s="156">
        <f t="shared" si="112"/>
        <v>90.022852742363</v>
      </c>
      <c r="P385" s="156">
        <f t="shared" si="112"/>
        <v>23.349951801203002</v>
      </c>
      <c r="Q385" s="156">
        <f t="shared" si="112"/>
        <v>59.232083294544417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1884.1802762274974</v>
      </c>
      <c r="D386" s="157">
        <f t="shared" si="113"/>
        <v>1998.7963529630663</v>
      </c>
      <c r="E386" s="157">
        <f t="shared" si="113"/>
        <v>1773.9205725660679</v>
      </c>
      <c r="F386" s="157">
        <f t="shared" si="113"/>
        <v>1958.0225553575162</v>
      </c>
      <c r="G386" s="157">
        <f t="shared" si="113"/>
        <v>1683.9600504693226</v>
      </c>
      <c r="H386" s="157">
        <f t="shared" si="113"/>
        <v>1845.2846127254059</v>
      </c>
      <c r="I386" s="157">
        <f t="shared" si="113"/>
        <v>1796.3004516906435</v>
      </c>
      <c r="J386" s="157">
        <f t="shared" si="113"/>
        <v>1746.9253954020278</v>
      </c>
      <c r="K386" s="157">
        <f t="shared" si="113"/>
        <v>2038.1264954989738</v>
      </c>
      <c r="L386" s="157">
        <f t="shared" si="113"/>
        <v>1790.2042677961965</v>
      </c>
      <c r="M386" s="157">
        <f t="shared" si="113"/>
        <v>1787.7326031494154</v>
      </c>
      <c r="N386" s="157">
        <f t="shared" si="113"/>
        <v>1883.905585174962</v>
      </c>
      <c r="O386" s="157">
        <f t="shared" si="113"/>
        <v>1848.7658307424736</v>
      </c>
      <c r="P386" s="157">
        <f t="shared" si="113"/>
        <v>1744.5714845497753</v>
      </c>
      <c r="Q386" s="157">
        <f t="shared" si="113"/>
        <v>1727.6250238175355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1683.5754744285723</v>
      </c>
      <c r="D387" s="132">
        <f t="shared" si="114"/>
        <v>1625.7317915795504</v>
      </c>
      <c r="E387" s="132">
        <f t="shared" si="114"/>
        <v>1708.9754606559286</v>
      </c>
      <c r="F387" s="132">
        <f t="shared" si="114"/>
        <v>1692.7599588133523</v>
      </c>
      <c r="G387" s="132">
        <f t="shared" si="114"/>
        <v>1683.003091793347</v>
      </c>
      <c r="H387" s="132">
        <f t="shared" si="114"/>
        <v>1731.124517589597</v>
      </c>
      <c r="I387" s="132">
        <f t="shared" si="114"/>
        <v>1634.9129384906516</v>
      </c>
      <c r="J387" s="132">
        <f t="shared" si="114"/>
        <v>1738.7713072290442</v>
      </c>
      <c r="K387" s="132">
        <f t="shared" si="114"/>
        <v>0</v>
      </c>
      <c r="L387" s="132">
        <f t="shared" si="114"/>
        <v>1683.8786915824444</v>
      </c>
      <c r="M387" s="132">
        <f t="shared" si="114"/>
        <v>1761.703986656669</v>
      </c>
      <c r="N387" s="132">
        <f t="shared" si="114"/>
        <v>1702.1848699578622</v>
      </c>
      <c r="O387" s="132">
        <f t="shared" si="114"/>
        <v>1712.0891056575999</v>
      </c>
      <c r="P387" s="132">
        <f t="shared" si="114"/>
        <v>1731.7541117265084</v>
      </c>
      <c r="Q387" s="132">
        <f t="shared" si="114"/>
        <v>1716.0197391412387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1733.0251144770757</v>
      </c>
      <c r="D388" s="132">
        <f t="shared" si="115"/>
        <v>1695.6137867896525</v>
      </c>
      <c r="E388" s="132">
        <f t="shared" si="115"/>
        <v>1763.5388323707241</v>
      </c>
      <c r="F388" s="132">
        <f t="shared" si="115"/>
        <v>1756.5104383474761</v>
      </c>
      <c r="G388" s="132">
        <f t="shared" si="115"/>
        <v>1741.3269751219452</v>
      </c>
      <c r="H388" s="132">
        <f t="shared" si="115"/>
        <v>1770.3886825883221</v>
      </c>
      <c r="I388" s="132">
        <f t="shared" si="115"/>
        <v>1703.3977220059885</v>
      </c>
      <c r="J388" s="132">
        <f t="shared" si="115"/>
        <v>1777.7381091533471</v>
      </c>
      <c r="K388" s="132">
        <f t="shared" si="115"/>
        <v>0</v>
      </c>
      <c r="L388" s="132">
        <f t="shared" si="115"/>
        <v>1749.4691192039502</v>
      </c>
      <c r="M388" s="132">
        <f t="shared" si="115"/>
        <v>1794.0386171514751</v>
      </c>
      <c r="N388" s="132">
        <f t="shared" si="115"/>
        <v>1754.7949184848553</v>
      </c>
      <c r="O388" s="132">
        <f t="shared" si="115"/>
        <v>1762.5581259120897</v>
      </c>
      <c r="P388" s="132">
        <f t="shared" si="115"/>
        <v>1769.6644691846789</v>
      </c>
      <c r="Q388" s="132">
        <f t="shared" si="115"/>
        <v>1747.7983984157463</v>
      </c>
    </row>
    <row r="389" spans="1:17" ht="12" customHeight="1" x14ac:dyDescent="0.25">
      <c r="A389" s="166" t="s">
        <v>163</v>
      </c>
      <c r="B389" s="165"/>
      <c r="C389" s="165">
        <f t="shared" si="115"/>
        <v>1134.8787477947897</v>
      </c>
      <c r="D389" s="165">
        <f t="shared" si="115"/>
        <v>1102.2200594599981</v>
      </c>
      <c r="E389" s="165">
        <f t="shared" si="115"/>
        <v>1169.8231630179225</v>
      </c>
      <c r="F389" s="165">
        <f t="shared" si="115"/>
        <v>1158.3946627707192</v>
      </c>
      <c r="G389" s="165">
        <f t="shared" si="115"/>
        <v>1145.469781870916</v>
      </c>
      <c r="H389" s="165">
        <f t="shared" si="115"/>
        <v>1177.2102789900596</v>
      </c>
      <c r="I389" s="165">
        <f t="shared" si="115"/>
        <v>1113.4758785565132</v>
      </c>
      <c r="J389" s="165">
        <f t="shared" si="115"/>
        <v>1180.8181297920403</v>
      </c>
      <c r="K389" s="165">
        <f t="shared" si="115"/>
        <v>0</v>
      </c>
      <c r="L389" s="165">
        <f t="shared" si="115"/>
        <v>1142.256975593579</v>
      </c>
      <c r="M389" s="165">
        <f t="shared" si="115"/>
        <v>1192.5061130266663</v>
      </c>
      <c r="N389" s="165">
        <f t="shared" si="115"/>
        <v>1148.1211857670953</v>
      </c>
      <c r="O389" s="165">
        <f t="shared" si="115"/>
        <v>1152.8100337046828</v>
      </c>
      <c r="P389" s="165">
        <f t="shared" si="115"/>
        <v>1162.2028276729447</v>
      </c>
      <c r="Q389" s="165">
        <f t="shared" si="115"/>
        <v>1148.010171990016</v>
      </c>
    </row>
    <row r="390" spans="1:17" ht="12" customHeight="1" x14ac:dyDescent="0.25">
      <c r="A390" s="147" t="s">
        <v>59</v>
      </c>
      <c r="B390" s="164"/>
      <c r="C390" s="164">
        <f t="shared" si="115"/>
        <v>598.14636668228638</v>
      </c>
      <c r="D390" s="164">
        <f t="shared" si="115"/>
        <v>593.39372732965433</v>
      </c>
      <c r="E390" s="164">
        <f t="shared" si="115"/>
        <v>593.71566935280123</v>
      </c>
      <c r="F390" s="164">
        <f t="shared" si="115"/>
        <v>598.11577557675685</v>
      </c>
      <c r="G390" s="164">
        <f t="shared" si="115"/>
        <v>595.85719325102912</v>
      </c>
      <c r="H390" s="164">
        <f t="shared" si="115"/>
        <v>593.17840359826221</v>
      </c>
      <c r="I390" s="164">
        <f t="shared" si="115"/>
        <v>589.92184344947555</v>
      </c>
      <c r="J390" s="164">
        <f t="shared" si="115"/>
        <v>596.91997936130656</v>
      </c>
      <c r="K390" s="164">
        <f t="shared" si="115"/>
        <v>0</v>
      </c>
      <c r="L390" s="164">
        <f t="shared" si="115"/>
        <v>607.21214361037084</v>
      </c>
      <c r="M390" s="164">
        <f t="shared" si="115"/>
        <v>601.53250412480872</v>
      </c>
      <c r="N390" s="164">
        <f t="shared" si="115"/>
        <v>606.67373271776023</v>
      </c>
      <c r="O390" s="164">
        <f t="shared" si="115"/>
        <v>609.7480922074069</v>
      </c>
      <c r="P390" s="164">
        <f t="shared" si="115"/>
        <v>607.46164151173389</v>
      </c>
      <c r="Q390" s="164">
        <f t="shared" si="115"/>
        <v>599.78822642573027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2055.9126770519747</v>
      </c>
      <c r="D391" s="162">
        <f t="shared" si="116"/>
        <v>2331.5962985315518</v>
      </c>
      <c r="E391" s="162">
        <f t="shared" si="116"/>
        <v>2193.6396240414488</v>
      </c>
      <c r="F391" s="162">
        <f t="shared" si="116"/>
        <v>2344.0648759775349</v>
      </c>
      <c r="G391" s="162">
        <f t="shared" si="116"/>
        <v>0</v>
      </c>
      <c r="H391" s="162">
        <f t="shared" si="116"/>
        <v>2133.3964466776529</v>
      </c>
      <c r="I391" s="162">
        <f t="shared" si="116"/>
        <v>2142.2607033284312</v>
      </c>
      <c r="J391" s="162">
        <f t="shared" si="116"/>
        <v>0</v>
      </c>
      <c r="K391" s="162">
        <f t="shared" si="116"/>
        <v>2056.3047670462829</v>
      </c>
      <c r="L391" s="162">
        <f t="shared" si="116"/>
        <v>1948.0051727074904</v>
      </c>
      <c r="M391" s="162">
        <f t="shared" si="116"/>
        <v>1908.6520167977831</v>
      </c>
      <c r="N391" s="162">
        <f t="shared" si="116"/>
        <v>2240.4160648332913</v>
      </c>
      <c r="O391" s="162">
        <f t="shared" si="116"/>
        <v>2339.7769729065367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1974.668442416885</v>
      </c>
      <c r="D392" s="160">
        <f t="shared" si="117"/>
        <v>2161.0781620509192</v>
      </c>
      <c r="E392" s="160">
        <f t="shared" si="117"/>
        <v>2073.019974870715</v>
      </c>
      <c r="F392" s="160">
        <f t="shared" si="117"/>
        <v>2171.3109679579979</v>
      </c>
      <c r="G392" s="160">
        <f t="shared" si="117"/>
        <v>0</v>
      </c>
      <c r="H392" s="160">
        <f t="shared" si="117"/>
        <v>2013.4244459300321</v>
      </c>
      <c r="I392" s="160">
        <f t="shared" si="117"/>
        <v>2010.7774679519559</v>
      </c>
      <c r="J392" s="160">
        <f t="shared" si="117"/>
        <v>0</v>
      </c>
      <c r="K392" s="160">
        <f t="shared" si="117"/>
        <v>1955.5476868082401</v>
      </c>
      <c r="L392" s="160">
        <f t="shared" si="117"/>
        <v>1892.8319069759089</v>
      </c>
      <c r="M392" s="160">
        <f t="shared" si="117"/>
        <v>1857.4734633431858</v>
      </c>
      <c r="N392" s="160">
        <f t="shared" si="117"/>
        <v>2074.7554299992285</v>
      </c>
      <c r="O392" s="160">
        <f t="shared" si="117"/>
        <v>2143.2678217075418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1376.5200577277997</v>
      </c>
      <c r="D393" s="156">
        <f t="shared" si="117"/>
        <v>1567.6791049637784</v>
      </c>
      <c r="E393" s="156">
        <f t="shared" si="117"/>
        <v>1479.3139329361729</v>
      </c>
      <c r="F393" s="156">
        <f t="shared" si="117"/>
        <v>1573.2012572625792</v>
      </c>
      <c r="G393" s="156">
        <f t="shared" si="117"/>
        <v>0</v>
      </c>
      <c r="H393" s="156">
        <f t="shared" si="117"/>
        <v>1420.2841358808746</v>
      </c>
      <c r="I393" s="156">
        <f t="shared" si="117"/>
        <v>1420.8917669455925</v>
      </c>
      <c r="J393" s="156">
        <f t="shared" si="117"/>
        <v>0</v>
      </c>
      <c r="K393" s="156">
        <f t="shared" si="117"/>
        <v>1360.9065933776631</v>
      </c>
      <c r="L393" s="156">
        <f t="shared" si="117"/>
        <v>1285.4242869596151</v>
      </c>
      <c r="M393" s="156">
        <f t="shared" si="117"/>
        <v>1255.7933431990516</v>
      </c>
      <c r="N393" s="156">
        <f t="shared" si="117"/>
        <v>1467.953102562645</v>
      </c>
      <c r="O393" s="156">
        <f t="shared" si="117"/>
        <v>1533.4174732793222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598.14838468908556</v>
      </c>
      <c r="D394" s="156">
        <f t="shared" si="117"/>
        <v>593.39905708714082</v>
      </c>
      <c r="E394" s="156">
        <f t="shared" si="117"/>
        <v>593.7060419345421</v>
      </c>
      <c r="F394" s="156">
        <f t="shared" si="117"/>
        <v>598.1097106954187</v>
      </c>
      <c r="G394" s="156">
        <f t="shared" si="117"/>
        <v>0</v>
      </c>
      <c r="H394" s="156">
        <f t="shared" si="117"/>
        <v>593.14031004915751</v>
      </c>
      <c r="I394" s="156">
        <f t="shared" si="117"/>
        <v>589.88570100636355</v>
      </c>
      <c r="J394" s="156">
        <f t="shared" si="117"/>
        <v>0</v>
      </c>
      <c r="K394" s="156">
        <f t="shared" si="117"/>
        <v>594.64109343057703</v>
      </c>
      <c r="L394" s="156">
        <f t="shared" si="117"/>
        <v>607.40762001629412</v>
      </c>
      <c r="M394" s="156">
        <f t="shared" si="117"/>
        <v>601.68012014413398</v>
      </c>
      <c r="N394" s="156">
        <f t="shared" si="117"/>
        <v>606.80232743658337</v>
      </c>
      <c r="O394" s="156">
        <f t="shared" si="117"/>
        <v>609.85034842821915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728.07217457201489</v>
      </c>
      <c r="D395" s="157">
        <f t="shared" si="118"/>
        <v>779.49379243761598</v>
      </c>
      <c r="E395" s="157">
        <f t="shared" si="118"/>
        <v>824.7607564021248</v>
      </c>
      <c r="F395" s="157">
        <f t="shared" si="118"/>
        <v>843.05524963052403</v>
      </c>
      <c r="G395" s="157">
        <f t="shared" si="118"/>
        <v>876.02848159714097</v>
      </c>
      <c r="H395" s="157">
        <f t="shared" si="118"/>
        <v>828.09981061925907</v>
      </c>
      <c r="I395" s="157">
        <f t="shared" si="118"/>
        <v>827.22706239744991</v>
      </c>
      <c r="J395" s="157">
        <f t="shared" si="118"/>
        <v>744.88336209840361</v>
      </c>
      <c r="K395" s="157">
        <f t="shared" si="118"/>
        <v>750.77504210777909</v>
      </c>
      <c r="L395" s="157">
        <f t="shared" si="118"/>
        <v>719.33674394927834</v>
      </c>
      <c r="M395" s="157">
        <f t="shared" si="118"/>
        <v>728.7050881829565</v>
      </c>
      <c r="N395" s="157">
        <f t="shared" si="118"/>
        <v>792.06067974092014</v>
      </c>
      <c r="O395" s="157">
        <f t="shared" si="118"/>
        <v>821.3239658855166</v>
      </c>
      <c r="P395" s="157">
        <f t="shared" si="118"/>
        <v>863.30853939230781</v>
      </c>
      <c r="Q395" s="157">
        <f t="shared" si="118"/>
        <v>947.94487125653598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728.07217457201489</v>
      </c>
      <c r="D397" s="57">
        <f t="shared" si="120"/>
        <v>779.49379243761598</v>
      </c>
      <c r="E397" s="57">
        <f t="shared" si="120"/>
        <v>824.7607564021248</v>
      </c>
      <c r="F397" s="57">
        <f t="shared" si="120"/>
        <v>843.05524963052403</v>
      </c>
      <c r="G397" s="57">
        <f t="shared" si="120"/>
        <v>876.02848159714097</v>
      </c>
      <c r="H397" s="57">
        <f t="shared" si="120"/>
        <v>828.09981061925907</v>
      </c>
      <c r="I397" s="57">
        <f t="shared" si="120"/>
        <v>827.22706239744991</v>
      </c>
      <c r="J397" s="57">
        <f t="shared" si="120"/>
        <v>744.88336209840361</v>
      </c>
      <c r="K397" s="57">
        <f t="shared" si="120"/>
        <v>750.77504210777909</v>
      </c>
      <c r="L397" s="57">
        <f t="shared" si="120"/>
        <v>719.33674394927834</v>
      </c>
      <c r="M397" s="57">
        <f t="shared" si="120"/>
        <v>728.7050881829565</v>
      </c>
      <c r="N397" s="57">
        <f t="shared" si="120"/>
        <v>792.06067974092014</v>
      </c>
      <c r="O397" s="57">
        <f t="shared" si="120"/>
        <v>821.3239658855166</v>
      </c>
      <c r="P397" s="57">
        <f t="shared" si="120"/>
        <v>863.30853939230781</v>
      </c>
      <c r="Q397" s="57">
        <f t="shared" si="120"/>
        <v>947.94487125653598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5238.3841633990432</v>
      </c>
      <c r="D399" s="168">
        <f t="shared" si="121"/>
        <v>4571.273082841868</v>
      </c>
      <c r="E399" s="168">
        <f t="shared" si="121"/>
        <v>5509.8730527426978</v>
      </c>
      <c r="F399" s="168">
        <f t="shared" si="121"/>
        <v>5343.6016521996953</v>
      </c>
      <c r="G399" s="168">
        <f t="shared" si="121"/>
        <v>5643.211223963508</v>
      </c>
      <c r="H399" s="168">
        <f t="shared" si="121"/>
        <v>4728.4637648153193</v>
      </c>
      <c r="I399" s="168">
        <f t="shared" si="121"/>
        <v>3926.7399890433244</v>
      </c>
      <c r="J399" s="168">
        <f t="shared" si="121"/>
        <v>5179.6935040768858</v>
      </c>
      <c r="K399" s="168">
        <f t="shared" si="121"/>
        <v>3724.4840336761977</v>
      </c>
      <c r="L399" s="168">
        <f t="shared" si="121"/>
        <v>4654.331254076098</v>
      </c>
      <c r="M399" s="168">
        <f t="shared" si="121"/>
        <v>4091.0111394103969</v>
      </c>
      <c r="N399" s="168">
        <f t="shared" si="121"/>
        <v>3984.6491499897597</v>
      </c>
      <c r="O399" s="168">
        <f t="shared" si="121"/>
        <v>4417.6331587672685</v>
      </c>
      <c r="P399" s="168">
        <f t="shared" si="121"/>
        <v>3749.444259812708</v>
      </c>
      <c r="Q399" s="168">
        <f t="shared" si="121"/>
        <v>4318.1188312208178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4875.1856453625132</v>
      </c>
      <c r="D400" s="157">
        <f t="shared" si="122"/>
        <v>4207.0509540094672</v>
      </c>
      <c r="E400" s="157">
        <f t="shared" si="122"/>
        <v>4818.1748935206924</v>
      </c>
      <c r="F400" s="157">
        <f t="shared" si="122"/>
        <v>4869.8313709423646</v>
      </c>
      <c r="G400" s="157">
        <f t="shared" si="122"/>
        <v>4845.7809746086068</v>
      </c>
      <c r="H400" s="157">
        <f t="shared" si="122"/>
        <v>4160.6563134231228</v>
      </c>
      <c r="I400" s="157">
        <f t="shared" si="122"/>
        <v>3438.5940093322984</v>
      </c>
      <c r="J400" s="157">
        <f t="shared" si="122"/>
        <v>4420.9544781926497</v>
      </c>
      <c r="K400" s="157">
        <f t="shared" si="122"/>
        <v>3724.4840336761977</v>
      </c>
      <c r="L400" s="157">
        <f t="shared" si="122"/>
        <v>4207.8007946251264</v>
      </c>
      <c r="M400" s="157">
        <f t="shared" si="122"/>
        <v>3448.9121590769696</v>
      </c>
      <c r="N400" s="157">
        <f t="shared" si="122"/>
        <v>3502.3657661187708</v>
      </c>
      <c r="O400" s="157">
        <f t="shared" si="122"/>
        <v>3902.4348172569253</v>
      </c>
      <c r="P400" s="157">
        <f t="shared" si="122"/>
        <v>3045.1887933770881</v>
      </c>
      <c r="Q400" s="157">
        <f t="shared" si="122"/>
        <v>3628.485853722193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4875.1856453625132</v>
      </c>
      <c r="D401" s="156">
        <f t="shared" si="123"/>
        <v>4207.0509540094672</v>
      </c>
      <c r="E401" s="156">
        <f t="shared" si="123"/>
        <v>4818.1748935206924</v>
      </c>
      <c r="F401" s="156">
        <f t="shared" si="123"/>
        <v>4869.8313709423646</v>
      </c>
      <c r="G401" s="156">
        <f t="shared" si="123"/>
        <v>4845.7809746086068</v>
      </c>
      <c r="H401" s="156">
        <f t="shared" si="123"/>
        <v>4160.6563134231228</v>
      </c>
      <c r="I401" s="156">
        <f t="shared" si="123"/>
        <v>3438.5940093322984</v>
      </c>
      <c r="J401" s="156">
        <f t="shared" si="123"/>
        <v>4420.9544781926497</v>
      </c>
      <c r="K401" s="156">
        <f t="shared" si="123"/>
        <v>3724.4840336761977</v>
      </c>
      <c r="L401" s="156">
        <f t="shared" si="123"/>
        <v>4207.8007946251264</v>
      </c>
      <c r="M401" s="156">
        <f t="shared" si="123"/>
        <v>3448.9121590769696</v>
      </c>
      <c r="N401" s="156">
        <f t="shared" si="123"/>
        <v>3502.3657661187708</v>
      </c>
      <c r="O401" s="156">
        <f t="shared" si="123"/>
        <v>3902.4348172569253</v>
      </c>
      <c r="P401" s="156">
        <f t="shared" si="123"/>
        <v>3045.1887933770881</v>
      </c>
      <c r="Q401" s="156">
        <f t="shared" si="123"/>
        <v>3628.485853722193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363.19851803653017</v>
      </c>
      <c r="D405" s="157">
        <f t="shared" si="127"/>
        <v>364.22212883240081</v>
      </c>
      <c r="E405" s="157">
        <f t="shared" si="127"/>
        <v>691.69815922200496</v>
      </c>
      <c r="F405" s="157">
        <f t="shared" si="127"/>
        <v>473.77028125733091</v>
      </c>
      <c r="G405" s="157">
        <f t="shared" si="127"/>
        <v>797.43024935490132</v>
      </c>
      <c r="H405" s="157">
        <f t="shared" si="127"/>
        <v>567.8074513921963</v>
      </c>
      <c r="I405" s="157">
        <f t="shared" si="127"/>
        <v>488.1459797110258</v>
      </c>
      <c r="J405" s="157">
        <f t="shared" si="127"/>
        <v>758.7390258842363</v>
      </c>
      <c r="K405" s="157">
        <f t="shared" si="127"/>
        <v>0</v>
      </c>
      <c r="L405" s="157">
        <f t="shared" si="127"/>
        <v>446.53045945097176</v>
      </c>
      <c r="M405" s="157">
        <f t="shared" si="127"/>
        <v>642.09898033342711</v>
      </c>
      <c r="N405" s="157">
        <f t="shared" si="127"/>
        <v>482.28338387098893</v>
      </c>
      <c r="O405" s="157">
        <f t="shared" si="127"/>
        <v>515.1983415103432</v>
      </c>
      <c r="P405" s="157">
        <f t="shared" si="127"/>
        <v>704.25546643561972</v>
      </c>
      <c r="Q405" s="157">
        <f t="shared" si="127"/>
        <v>689.63297749862431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824.42069566638611</v>
      </c>
      <c r="D406" s="132">
        <f t="shared" si="128"/>
        <v>792.05529823552502</v>
      </c>
      <c r="E406" s="132">
        <f t="shared" si="128"/>
        <v>826.77697872669307</v>
      </c>
      <c r="F406" s="132">
        <f t="shared" si="128"/>
        <v>813.0353026895134</v>
      </c>
      <c r="G406" s="132">
        <f t="shared" si="128"/>
        <v>801.61008511605246</v>
      </c>
      <c r="H406" s="132">
        <f t="shared" si="128"/>
        <v>819.24734699003443</v>
      </c>
      <c r="I406" s="132">
        <f t="shared" si="128"/>
        <v>768.61879583231678</v>
      </c>
      <c r="J406" s="132">
        <f t="shared" si="128"/>
        <v>812.54690259995562</v>
      </c>
      <c r="K406" s="132">
        <f t="shared" si="128"/>
        <v>0</v>
      </c>
      <c r="L406" s="132">
        <f t="shared" si="128"/>
        <v>778.21065003723811</v>
      </c>
      <c r="M406" s="132">
        <f t="shared" si="128"/>
        <v>810.54906335074531</v>
      </c>
      <c r="N406" s="132">
        <f t="shared" si="128"/>
        <v>781.2871839432205</v>
      </c>
      <c r="O406" s="132">
        <f t="shared" si="128"/>
        <v>784.58231788641501</v>
      </c>
      <c r="P406" s="132">
        <f t="shared" si="128"/>
        <v>792.96735206086146</v>
      </c>
      <c r="Q406" s="132">
        <f t="shared" si="128"/>
        <v>786.06083663578374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558.29342396405286</v>
      </c>
      <c r="D407" s="132">
        <f t="shared" si="129"/>
        <v>537.3302678108206</v>
      </c>
      <c r="E407" s="132">
        <f t="shared" si="129"/>
        <v>566.84889980485502</v>
      </c>
      <c r="F407" s="132">
        <f t="shared" si="129"/>
        <v>556.14675871496183</v>
      </c>
      <c r="G407" s="132">
        <f t="shared" si="129"/>
        <v>546.86109815730265</v>
      </c>
      <c r="H407" s="132">
        <f t="shared" si="129"/>
        <v>561.35331871032668</v>
      </c>
      <c r="I407" s="132">
        <f t="shared" si="129"/>
        <v>525.85548898144032</v>
      </c>
      <c r="J407" s="132">
        <f t="shared" si="129"/>
        <v>555.40952200408924</v>
      </c>
      <c r="K407" s="132">
        <f t="shared" si="129"/>
        <v>0</v>
      </c>
      <c r="L407" s="132">
        <f t="shared" si="129"/>
        <v>530.04034212214287</v>
      </c>
      <c r="M407" s="132">
        <f t="shared" si="129"/>
        <v>553.18067518043517</v>
      </c>
      <c r="N407" s="132">
        <f t="shared" si="129"/>
        <v>527.55853372097124</v>
      </c>
      <c r="O407" s="132">
        <f t="shared" si="129"/>
        <v>527.92497470354385</v>
      </c>
      <c r="P407" s="132">
        <f t="shared" si="129"/>
        <v>530.58134353839023</v>
      </c>
      <c r="Q407" s="132">
        <f t="shared" si="129"/>
        <v>522.01319234587015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558.29342396405286</v>
      </c>
      <c r="D408" s="165">
        <f t="shared" si="130"/>
        <v>537.3302678108206</v>
      </c>
      <c r="E408" s="165">
        <f t="shared" si="130"/>
        <v>566.84889980485502</v>
      </c>
      <c r="F408" s="165">
        <f t="shared" si="130"/>
        <v>556.14675871496183</v>
      </c>
      <c r="G408" s="165">
        <f t="shared" si="130"/>
        <v>546.86109815730265</v>
      </c>
      <c r="H408" s="165">
        <f t="shared" si="130"/>
        <v>561.35331871032668</v>
      </c>
      <c r="I408" s="165">
        <f t="shared" si="130"/>
        <v>525.85548898144032</v>
      </c>
      <c r="J408" s="165">
        <f t="shared" si="130"/>
        <v>555.40952200408924</v>
      </c>
      <c r="K408" s="165">
        <f t="shared" si="130"/>
        <v>0</v>
      </c>
      <c r="L408" s="165">
        <f t="shared" si="130"/>
        <v>530.04034212214287</v>
      </c>
      <c r="M408" s="165">
        <f t="shared" si="130"/>
        <v>553.18067518043517</v>
      </c>
      <c r="N408" s="165">
        <f t="shared" si="130"/>
        <v>527.55853372097124</v>
      </c>
      <c r="O408" s="165">
        <f t="shared" si="130"/>
        <v>527.92497470354385</v>
      </c>
      <c r="P408" s="165">
        <f t="shared" si="130"/>
        <v>530.58134353839023</v>
      </c>
      <c r="Q408" s="165">
        <f t="shared" si="130"/>
        <v>522.01319234587015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179.4601933149784</v>
      </c>
      <c r="D418" s="184">
        <f>D361/RES_summary!D$21</f>
        <v>161.35095518678264</v>
      </c>
      <c r="E418" s="184">
        <f>E361/RES_summary!E$21</f>
        <v>177.46380224094875</v>
      </c>
      <c r="F418" s="184">
        <f>F361/RES_summary!F$21</f>
        <v>177.88185396914747</v>
      </c>
      <c r="G418" s="184">
        <f>G361/RES_summary!G$21</f>
        <v>175.85973017981257</v>
      </c>
      <c r="H418" s="184">
        <f>H361/RES_summary!H$21</f>
        <v>153.56230134973373</v>
      </c>
      <c r="I418" s="184">
        <f>I361/RES_summary!I$21</f>
        <v>130.47477809359637</v>
      </c>
      <c r="J418" s="184">
        <f>J361/RES_summary!J$21</f>
        <v>157.81533938914646</v>
      </c>
      <c r="K418" s="184">
        <f>K361/RES_summary!K$21</f>
        <v>135.92045628364451</v>
      </c>
      <c r="L418" s="184">
        <f>L361/RES_summary!L$21</f>
        <v>147.33400986513197</v>
      </c>
      <c r="M418" s="184">
        <f>M361/RES_summary!M$21</f>
        <v>124.68119402650161</v>
      </c>
      <c r="N418" s="184">
        <f>N361/RES_summary!N$21</f>
        <v>126.08424395299484</v>
      </c>
      <c r="O418" s="184">
        <f>O361/RES_summary!O$21</f>
        <v>135.87385337275967</v>
      </c>
      <c r="P418" s="184">
        <f>P361/RES_summary!P$21</f>
        <v>112.68360896641695</v>
      </c>
      <c r="Q418" s="184">
        <f>Q361/RES_summary!Q$21</f>
        <v>128.8419883438691</v>
      </c>
    </row>
    <row r="419" spans="1:17" ht="12" customHeight="1" x14ac:dyDescent="0.25">
      <c r="A419" s="158" t="s">
        <v>65</v>
      </c>
      <c r="B419" s="157"/>
      <c r="C419" s="178">
        <f>C362/RES_summary!C$21</f>
        <v>148.73051649179743</v>
      </c>
      <c r="D419" s="178">
        <f>D362/RES_summary!D$21</f>
        <v>129.15042505049888</v>
      </c>
      <c r="E419" s="178">
        <f>E362/RES_summary!E$21</f>
        <v>145.77902459399519</v>
      </c>
      <c r="F419" s="178">
        <f>F362/RES_summary!F$21</f>
        <v>145.92661684288527</v>
      </c>
      <c r="G419" s="178">
        <f>G362/RES_summary!G$21</f>
        <v>144.61016014896271</v>
      </c>
      <c r="H419" s="178">
        <f>H362/RES_summary!H$21</f>
        <v>122.95270202297868</v>
      </c>
      <c r="I419" s="178">
        <f>I362/RES_summary!I$21</f>
        <v>101.40541017759021</v>
      </c>
      <c r="J419" s="178">
        <f>J362/RES_summary!J$21</f>
        <v>128.08815713354412</v>
      </c>
      <c r="K419" s="178">
        <f>K362/RES_summary!K$21</f>
        <v>107.92042590202412</v>
      </c>
      <c r="L419" s="178">
        <f>L362/RES_summary!L$21</f>
        <v>119.90670765765942</v>
      </c>
      <c r="M419" s="178">
        <f>M362/RES_summary!M$21</f>
        <v>96.684846066114744</v>
      </c>
      <c r="N419" s="178">
        <f>N362/RES_summary!N$21</f>
        <v>97.809813452853177</v>
      </c>
      <c r="O419" s="178">
        <f>O362/RES_summary!O$21</f>
        <v>108.27652488650533</v>
      </c>
      <c r="P419" s="178">
        <f>P362/RES_summary!P$21</f>
        <v>84.600063051093187</v>
      </c>
      <c r="Q419" s="178">
        <f>Q362/RES_summary!Q$21</f>
        <v>100.36203242445227</v>
      </c>
    </row>
    <row r="420" spans="1:17" ht="12" customHeight="1" x14ac:dyDescent="0.25">
      <c r="A420" s="23" t="s">
        <v>166</v>
      </c>
      <c r="B420" s="156"/>
      <c r="C420" s="177">
        <f>C363/RES_summary!C$21</f>
        <v>145.87619320068129</v>
      </c>
      <c r="D420" s="177">
        <f>D363/RES_summary!D$21</f>
        <v>124.89188785885329</v>
      </c>
      <c r="E420" s="177">
        <f>E363/RES_summary!E$21</f>
        <v>141.51998621230729</v>
      </c>
      <c r="F420" s="177">
        <f>F363/RES_summary!F$21</f>
        <v>141.28298097443789</v>
      </c>
      <c r="G420" s="177">
        <f>G363/RES_summary!G$21</f>
        <v>139.98190590178376</v>
      </c>
      <c r="H420" s="177">
        <f>H363/RES_summary!H$21</f>
        <v>120.01241659448287</v>
      </c>
      <c r="I420" s="177">
        <f>I363/RES_summary!I$21</f>
        <v>98.8570178801439</v>
      </c>
      <c r="J420" s="177">
        <f>J363/RES_summary!J$21</f>
        <v>126.71389135336752</v>
      </c>
      <c r="K420" s="177">
        <f>K363/RES_summary!K$21</f>
        <v>106.58646206528891</v>
      </c>
      <c r="L420" s="177">
        <f>L363/RES_summary!L$21</f>
        <v>119.02042160499042</v>
      </c>
      <c r="M420" s="177">
        <f>M363/RES_summary!M$21</f>
        <v>95.934237007768374</v>
      </c>
      <c r="N420" s="177">
        <f>N363/RES_summary!N$21</f>
        <v>96.576327796063978</v>
      </c>
      <c r="O420" s="177">
        <f>O363/RES_summary!O$21</f>
        <v>106.97195016281522</v>
      </c>
      <c r="P420" s="177">
        <f>P363/RES_summary!P$21</f>
        <v>83.174927860223178</v>
      </c>
      <c r="Q420" s="177">
        <f>Q363/RES_summary!Q$21</f>
        <v>98.795987222037866</v>
      </c>
    </row>
    <row r="421" spans="1:17" ht="12" customHeight="1" x14ac:dyDescent="0.25">
      <c r="A421" s="23" t="s">
        <v>60</v>
      </c>
      <c r="B421" s="156"/>
      <c r="C421" s="177">
        <f>C364/RES_summary!C$21</f>
        <v>2.8543232911161307</v>
      </c>
      <c r="D421" s="177">
        <f>D364/RES_summary!D$21</f>
        <v>4.2585371916455967</v>
      </c>
      <c r="E421" s="177">
        <f>E364/RES_summary!E$21</f>
        <v>4.2590383816879029</v>
      </c>
      <c r="F421" s="177">
        <f>F364/RES_summary!F$21</f>
        <v>4.6436358684473902</v>
      </c>
      <c r="G421" s="177">
        <f>G364/RES_summary!G$21</f>
        <v>4.6282542471789538</v>
      </c>
      <c r="H421" s="177">
        <f>H364/RES_summary!H$21</f>
        <v>2.9402854284958155</v>
      </c>
      <c r="I421" s="177">
        <f>I364/RES_summary!I$21</f>
        <v>2.5483922974463069</v>
      </c>
      <c r="J421" s="177">
        <f>J364/RES_summary!J$21</f>
        <v>1.3742657801766005</v>
      </c>
      <c r="K421" s="177">
        <f>K364/RES_summary!K$21</f>
        <v>1.3339638367352105</v>
      </c>
      <c r="L421" s="177">
        <f>L364/RES_summary!L$21</f>
        <v>0.88628605266901128</v>
      </c>
      <c r="M421" s="177">
        <f>M364/RES_summary!M$21</f>
        <v>0.75060905834636993</v>
      </c>
      <c r="N421" s="177">
        <f>N364/RES_summary!N$21</f>
        <v>1.2334856567891976</v>
      </c>
      <c r="O421" s="177">
        <f>O364/RES_summary!O$21</f>
        <v>1.3045747236901226</v>
      </c>
      <c r="P421" s="177">
        <f>P364/RES_summary!P$21</f>
        <v>1.4251351908700025</v>
      </c>
      <c r="Q421" s="177">
        <f>Q364/RES_summary!Q$21</f>
        <v>1.5660452024144005</v>
      </c>
    </row>
    <row r="422" spans="1:17" ht="12" customHeight="1" x14ac:dyDescent="0.25">
      <c r="A422" s="158" t="s">
        <v>112</v>
      </c>
      <c r="B422" s="157"/>
      <c r="C422" s="178">
        <f>C365/RES_summary!C$21</f>
        <v>0.18550202460737875</v>
      </c>
      <c r="D422" s="178">
        <f>D365/RES_summary!D$21</f>
        <v>0.16005194480550006</v>
      </c>
      <c r="E422" s="178">
        <f>E365/RES_summary!E$21</f>
        <v>0.12085133176113212</v>
      </c>
      <c r="F422" s="178">
        <f>F365/RES_summary!F$21</f>
        <v>0.1284728948909937</v>
      </c>
      <c r="G422" s="178">
        <f>G365/RES_summary!G$21</f>
        <v>0.13792735708350048</v>
      </c>
      <c r="H422" s="178">
        <f>H365/RES_summary!H$21</f>
        <v>0.12715151106909944</v>
      </c>
      <c r="I422" s="178">
        <f>I365/RES_summary!I$21</f>
        <v>0.14329906401760964</v>
      </c>
      <c r="J422" s="178">
        <f>J365/RES_summary!J$21</f>
        <v>0.37772500359988459</v>
      </c>
      <c r="K422" s="178">
        <f>K365/RES_summary!K$21</f>
        <v>0.49234947126559903</v>
      </c>
      <c r="L422" s="178">
        <f>L365/RES_summary!L$21</f>
        <v>0.40454219998331287</v>
      </c>
      <c r="M422" s="178">
        <f>M365/RES_summary!M$21</f>
        <v>0.31794661294340459</v>
      </c>
      <c r="N422" s="178">
        <f>N365/RES_summary!N$21</f>
        <v>0.27726417922624969</v>
      </c>
      <c r="O422" s="178">
        <f>O365/RES_summary!O$21</f>
        <v>0.17923887400417488</v>
      </c>
      <c r="P422" s="178">
        <f>P365/RES_summary!P$21</f>
        <v>4.5203480464321787E-2</v>
      </c>
      <c r="Q422" s="178">
        <f>Q365/RES_summary!Q$21</f>
        <v>0.11213949532770838</v>
      </c>
    </row>
    <row r="423" spans="1:17" ht="12" customHeight="1" x14ac:dyDescent="0.25">
      <c r="A423" s="23" t="s">
        <v>60</v>
      </c>
      <c r="B423" s="156"/>
      <c r="C423" s="177">
        <f>C366/RES_summary!C$21</f>
        <v>0.18550202460737875</v>
      </c>
      <c r="D423" s="177">
        <f>D366/RES_summary!D$21</f>
        <v>0.16005194480550006</v>
      </c>
      <c r="E423" s="177">
        <f>E366/RES_summary!E$21</f>
        <v>0.12085133176113212</v>
      </c>
      <c r="F423" s="177">
        <f>F366/RES_summary!F$21</f>
        <v>0.1284728948909937</v>
      </c>
      <c r="G423" s="177">
        <f>G366/RES_summary!G$21</f>
        <v>0.13792735708350048</v>
      </c>
      <c r="H423" s="177">
        <f>H366/RES_summary!H$21</f>
        <v>0.12715151106909944</v>
      </c>
      <c r="I423" s="177">
        <f>I366/RES_summary!I$21</f>
        <v>0.14329906401760964</v>
      </c>
      <c r="J423" s="177">
        <f>J366/RES_summary!J$21</f>
        <v>0.37772500359988459</v>
      </c>
      <c r="K423" s="177">
        <f>K366/RES_summary!K$21</f>
        <v>0.49234947126559903</v>
      </c>
      <c r="L423" s="177">
        <f>L366/RES_summary!L$21</f>
        <v>0.40454219998331287</v>
      </c>
      <c r="M423" s="177">
        <f>M366/RES_summary!M$21</f>
        <v>0.31794661294340459</v>
      </c>
      <c r="N423" s="177">
        <f>N366/RES_summary!N$21</f>
        <v>0.27726417922624969</v>
      </c>
      <c r="O423" s="177">
        <f>O366/RES_summary!O$21</f>
        <v>0.17923887400417488</v>
      </c>
      <c r="P423" s="177">
        <f>P366/RES_summary!P$21</f>
        <v>4.5203480464321787E-2</v>
      </c>
      <c r="Q423" s="177">
        <f>Q366/RES_summary!Q$21</f>
        <v>0.11213949532770838</v>
      </c>
    </row>
    <row r="424" spans="1:17" ht="12" customHeight="1" x14ac:dyDescent="0.25">
      <c r="A424" s="158" t="s">
        <v>63</v>
      </c>
      <c r="B424" s="157"/>
      <c r="C424" s="178">
        <f>C367/RES_summary!C$21</f>
        <v>23.537960401885019</v>
      </c>
      <c r="D424" s="178">
        <f>D367/RES_summary!D$21</f>
        <v>24.612759199811556</v>
      </c>
      <c r="E424" s="178">
        <f>E367/RES_summary!E$21</f>
        <v>23.821147163448938</v>
      </c>
      <c r="F424" s="178">
        <f>F367/RES_summary!F$21</f>
        <v>24.051658977901301</v>
      </c>
      <c r="G424" s="178">
        <f>G367/RES_summary!G$21</f>
        <v>23.109851405703214</v>
      </c>
      <c r="H424" s="178">
        <f>H367/RES_summary!H$21</f>
        <v>22.964758762719242</v>
      </c>
      <c r="I424" s="178">
        <f>I367/RES_summary!I$21</f>
        <v>21.483428664064547</v>
      </c>
      <c r="J424" s="178">
        <f>J367/RES_summary!J$21</f>
        <v>22.693869225797304</v>
      </c>
      <c r="K424" s="178">
        <f>K367/RES_summary!K$21</f>
        <v>20.797960019282066</v>
      </c>
      <c r="L424" s="178">
        <f>L367/RES_summary!L$21</f>
        <v>20.660472090917956</v>
      </c>
      <c r="M424" s="178">
        <f>M367/RES_summary!M$21</f>
        <v>21.362334258660898</v>
      </c>
      <c r="N424" s="178">
        <f>N367/RES_summary!N$21</f>
        <v>21.19289697073302</v>
      </c>
      <c r="O424" s="178">
        <f>O367/RES_summary!O$21</f>
        <v>20.411095330794687</v>
      </c>
      <c r="P424" s="178">
        <f>P367/RES_summary!P$21</f>
        <v>20.708754077243363</v>
      </c>
      <c r="Q424" s="178">
        <f>Q367/RES_summary!Q$21</f>
        <v>20.34412447086725</v>
      </c>
    </row>
    <row r="425" spans="1:17" ht="12" customHeight="1" x14ac:dyDescent="0.25">
      <c r="A425" s="167" t="s">
        <v>165</v>
      </c>
      <c r="B425" s="132"/>
      <c r="C425" s="183">
        <f>C368/RES_summary!C$21</f>
        <v>24.668466275549832</v>
      </c>
      <c r="D425" s="183">
        <f>D368/RES_summary!D$21</f>
        <v>23.513212120943379</v>
      </c>
      <c r="E425" s="183">
        <f>E368/RES_summary!E$21</f>
        <v>24.284188352606179</v>
      </c>
      <c r="F425" s="183">
        <f>F368/RES_summary!F$21</f>
        <v>23.587685579182725</v>
      </c>
      <c r="G425" s="183">
        <f>G368/RES_summary!G$21</f>
        <v>23.156413402217243</v>
      </c>
      <c r="H425" s="183">
        <f>H368/RES_summary!H$21</f>
        <v>23.63085208064243</v>
      </c>
      <c r="I425" s="183">
        <f>I368/RES_summary!I$21</f>
        <v>22.097218175914978</v>
      </c>
      <c r="J425" s="183">
        <f>J368/RES_summary!J$21</f>
        <v>23.289310135049845</v>
      </c>
      <c r="K425" s="183">
        <f>K368/RES_summary!K$21</f>
        <v>0</v>
      </c>
      <c r="L425" s="183">
        <f>L368/RES_summary!L$21</f>
        <v>22.012201666780076</v>
      </c>
      <c r="M425" s="183">
        <f>M368/RES_summary!M$21</f>
        <v>22.546067386861417</v>
      </c>
      <c r="N425" s="183">
        <f>N368/RES_summary!N$21</f>
        <v>21.543679963209605</v>
      </c>
      <c r="O425" s="183">
        <f>O368/RES_summary!O$21</f>
        <v>21.506650216534812</v>
      </c>
      <c r="P425" s="183">
        <f>P368/RES_summary!P$21</f>
        <v>21.658756411628193</v>
      </c>
      <c r="Q425" s="183">
        <f>Q368/RES_summary!Q$21</f>
        <v>21.402772258943227</v>
      </c>
    </row>
    <row r="426" spans="1:17" ht="12" customHeight="1" x14ac:dyDescent="0.25">
      <c r="A426" s="167" t="s">
        <v>164</v>
      </c>
      <c r="B426" s="132"/>
      <c r="C426" s="183">
        <f>C369/RES_summary!C$21</f>
        <v>21.385631507540026</v>
      </c>
      <c r="D426" s="183">
        <f>D369/RES_summary!D$21</f>
        <v>20.561691776625004</v>
      </c>
      <c r="E426" s="183">
        <f>E369/RES_summary!E$21</f>
        <v>21.263836264658149</v>
      </c>
      <c r="F426" s="183">
        <f>F369/RES_summary!F$21</f>
        <v>20.705781727934312</v>
      </c>
      <c r="G426" s="183">
        <f>G369/RES_summary!G$21</f>
        <v>20.318593420635192</v>
      </c>
      <c r="H426" s="183">
        <f>H369/RES_summary!H$21</f>
        <v>20.705071513501011</v>
      </c>
      <c r="I426" s="183">
        <f>I369/RES_summary!I$21</f>
        <v>19.578133494736669</v>
      </c>
      <c r="J426" s="183">
        <f>J369/RES_summary!J$21</f>
        <v>20.443813805325846</v>
      </c>
      <c r="K426" s="183">
        <f>K369/RES_summary!K$21</f>
        <v>0</v>
      </c>
      <c r="L426" s="183">
        <f>L369/RES_summary!L$21</f>
        <v>19.508679186295854</v>
      </c>
      <c r="M426" s="183">
        <f>M369/RES_summary!M$21</f>
        <v>19.804667303412572</v>
      </c>
      <c r="N426" s="183">
        <f>N369/RES_summary!N$21</f>
        <v>18.932979529328833</v>
      </c>
      <c r="O426" s="183">
        <f>O369/RES_summary!O$21</f>
        <v>18.856098557568789</v>
      </c>
      <c r="P426" s="183">
        <f>P369/RES_summary!P$21</f>
        <v>18.848903832693264</v>
      </c>
      <c r="Q426" s="183">
        <f>Q369/RES_summary!Q$21</f>
        <v>18.503885390817491</v>
      </c>
    </row>
    <row r="427" spans="1:17" ht="12" customHeight="1" x14ac:dyDescent="0.25">
      <c r="A427" s="166" t="s">
        <v>163</v>
      </c>
      <c r="B427" s="165"/>
      <c r="C427" s="182">
        <f>C370/RES_summary!C$21</f>
        <v>16.705357559936395</v>
      </c>
      <c r="D427" s="182">
        <f>D370/RES_summary!D$21</f>
        <v>15.951361722072837</v>
      </c>
      <c r="E427" s="182">
        <f>E370/RES_summary!E$21</f>
        <v>16.649550972656098</v>
      </c>
      <c r="F427" s="182">
        <f>F370/RES_summary!F$21</f>
        <v>16.134865038523156</v>
      </c>
      <c r="G427" s="182">
        <f>G370/RES_summary!G$21</f>
        <v>15.797383163770549</v>
      </c>
      <c r="H427" s="182">
        <f>H370/RES_summary!H$21</f>
        <v>16.192005122944657</v>
      </c>
      <c r="I427" s="182">
        <f>I370/RES_summary!I$21</f>
        <v>15.11795383099162</v>
      </c>
      <c r="J427" s="182">
        <f>J370/RES_summary!J$21</f>
        <v>15.91920979395009</v>
      </c>
      <c r="K427" s="182">
        <f>K370/RES_summary!K$21</f>
        <v>0</v>
      </c>
      <c r="L427" s="182">
        <f>L370/RES_summary!L$21</f>
        <v>14.992540775127425</v>
      </c>
      <c r="M427" s="182">
        <f>M370/RES_summary!M$21</f>
        <v>15.387160806983271</v>
      </c>
      <c r="N427" s="182">
        <f>N370/RES_summary!N$21</f>
        <v>14.547214450622182</v>
      </c>
      <c r="O427" s="182">
        <f>O370/RES_summary!O$21</f>
        <v>14.471263897596311</v>
      </c>
      <c r="P427" s="182">
        <f>P370/RES_summary!P$21</f>
        <v>14.492062058275513</v>
      </c>
      <c r="Q427" s="182">
        <f>Q370/RES_summary!Q$21</f>
        <v>14.213313971675836</v>
      </c>
    </row>
    <row r="428" spans="1:17" ht="12" customHeight="1" x14ac:dyDescent="0.25">
      <c r="A428" s="147" t="s">
        <v>59</v>
      </c>
      <c r="B428" s="164"/>
      <c r="C428" s="181">
        <f>C371/RES_summary!C$21</f>
        <v>4.6802739476036317</v>
      </c>
      <c r="D428" s="181">
        <f>D371/RES_summary!D$21</f>
        <v>4.6103300545521702</v>
      </c>
      <c r="E428" s="181">
        <f>E371/RES_summary!E$21</f>
        <v>4.6142852920020507</v>
      </c>
      <c r="F428" s="181">
        <f>F371/RES_summary!F$21</f>
        <v>4.5709166894111561</v>
      </c>
      <c r="G428" s="181">
        <f>G371/RES_summary!G$21</f>
        <v>4.5212102568646433</v>
      </c>
      <c r="H428" s="181">
        <f>H371/RES_summary!H$21</f>
        <v>4.5130663905563546</v>
      </c>
      <c r="I428" s="181">
        <f>I371/RES_summary!I$21</f>
        <v>4.4601796637450457</v>
      </c>
      <c r="J428" s="181">
        <f>J371/RES_summary!J$21</f>
        <v>4.524604011375752</v>
      </c>
      <c r="K428" s="181">
        <f>K371/RES_summary!K$21</f>
        <v>0</v>
      </c>
      <c r="L428" s="181">
        <f>L371/RES_summary!L$21</f>
        <v>4.5161384111684262</v>
      </c>
      <c r="M428" s="181">
        <f>M371/RES_summary!M$21</f>
        <v>4.4175064964293025</v>
      </c>
      <c r="N428" s="181">
        <f>N371/RES_summary!N$21</f>
        <v>4.3857650787066511</v>
      </c>
      <c r="O428" s="181">
        <f>O371/RES_summary!O$21</f>
        <v>4.384834659972479</v>
      </c>
      <c r="P428" s="181">
        <f>P371/RES_summary!P$21</f>
        <v>4.3568417744177514</v>
      </c>
      <c r="Q428" s="181">
        <f>Q371/RES_summary!Q$21</f>
        <v>4.2905714191416537</v>
      </c>
    </row>
    <row r="429" spans="1:17" ht="12" customHeight="1" x14ac:dyDescent="0.25">
      <c r="A429" s="163" t="s">
        <v>142</v>
      </c>
      <c r="B429" s="162"/>
      <c r="C429" s="180">
        <f>C372/RES_summary!C$21</f>
        <v>23.171636934128617</v>
      </c>
      <c r="D429" s="180">
        <f>D372/RES_summary!D$21</f>
        <v>25.896093877102246</v>
      </c>
      <c r="E429" s="180">
        <f>E372/RES_summary!E$21</f>
        <v>23.948423998654054</v>
      </c>
      <c r="F429" s="180">
        <f>F372/RES_summary!F$21</f>
        <v>25.05180356233129</v>
      </c>
      <c r="G429" s="180">
        <f>G372/RES_summary!G$21</f>
        <v>0</v>
      </c>
      <c r="H429" s="180">
        <f>H372/RES_summary!H$21</f>
        <v>22.289808074409461</v>
      </c>
      <c r="I429" s="180">
        <f>I372/RES_summary!I$21</f>
        <v>22.078885015436878</v>
      </c>
      <c r="J429" s="180">
        <f>J372/RES_summary!J$21</f>
        <v>0</v>
      </c>
      <c r="K429" s="180">
        <f>K372/RES_summary!K$21</f>
        <v>21.297028704616931</v>
      </c>
      <c r="L429" s="180">
        <f>L372/RES_summary!L$21</f>
        <v>19.872291972833168</v>
      </c>
      <c r="M429" s="180">
        <f>M372/RES_summary!M$21</f>
        <v>19.033618200277886</v>
      </c>
      <c r="N429" s="180">
        <f>N372/RES_summary!N$21</f>
        <v>22.005383338737396</v>
      </c>
      <c r="O429" s="180">
        <f>O372/RES_summary!O$21</f>
        <v>22.747490915406441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20.280443048719931</v>
      </c>
      <c r="D430" s="179">
        <f>D373/RES_summary!D$21</f>
        <v>22.217368635100637</v>
      </c>
      <c r="E430" s="179">
        <f>E373/RES_summary!E$21</f>
        <v>20.814058598960436</v>
      </c>
      <c r="F430" s="179">
        <f>F373/RES_summary!F$21</f>
        <v>21.564055790164097</v>
      </c>
      <c r="G430" s="179">
        <f>G373/RES_summary!G$21</f>
        <v>0</v>
      </c>
      <c r="H430" s="179">
        <f>H373/RES_summary!H$21</f>
        <v>19.495819573323182</v>
      </c>
      <c r="I430" s="179">
        <f>I373/RES_summary!I$21</f>
        <v>19.324536349294831</v>
      </c>
      <c r="J430" s="179">
        <f>J373/RES_summary!J$21</f>
        <v>0</v>
      </c>
      <c r="K430" s="179">
        <f>K373/RES_summary!K$21</f>
        <v>18.530830419938816</v>
      </c>
      <c r="L430" s="179">
        <f>L373/RES_summary!L$21</f>
        <v>17.511068885053078</v>
      </c>
      <c r="M430" s="179">
        <f>M373/RES_summary!M$21</f>
        <v>16.818608565122641</v>
      </c>
      <c r="N430" s="179">
        <f>N373/RES_summary!N$21</f>
        <v>18.873693342530064</v>
      </c>
      <c r="O430" s="179">
        <f>O373/RES_summary!O$21</f>
        <v>19.401268712646949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15.569438623920067</v>
      </c>
      <c r="D431" s="177">
        <f>D374/RES_summary!D$21</f>
        <v>17.539365289736956</v>
      </c>
      <c r="E431" s="177">
        <f>E374/RES_summary!E$21</f>
        <v>16.199082469164775</v>
      </c>
      <c r="F431" s="177">
        <f>F374/RES_summary!F$21</f>
        <v>16.971262824773728</v>
      </c>
      <c r="G431" s="177">
        <f>G374/RES_summary!G$21</f>
        <v>0</v>
      </c>
      <c r="H431" s="177">
        <f>H374/RES_summary!H$21</f>
        <v>15.005783503528065</v>
      </c>
      <c r="I431" s="177">
        <f>I374/RES_summary!I$21</f>
        <v>14.867751679451723</v>
      </c>
      <c r="J431" s="177">
        <f>J374/RES_summary!J$21</f>
        <v>0</v>
      </c>
      <c r="K431" s="177">
        <f>K374/RES_summary!K$21</f>
        <v>14.018908938351482</v>
      </c>
      <c r="L431" s="177">
        <f>L374/RES_summary!L$21</f>
        <v>12.975757731453834</v>
      </c>
      <c r="M431" s="177">
        <f>M374/RES_summary!M$21</f>
        <v>12.414814561160171</v>
      </c>
      <c r="N431" s="177">
        <f>N374/RES_summary!N$21</f>
        <v>14.440340079881825</v>
      </c>
      <c r="O431" s="177">
        <f>O374/RES_summary!O$21</f>
        <v>14.968936905749656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4.7110044247998655</v>
      </c>
      <c r="D432" s="177">
        <f>D375/RES_summary!D$21</f>
        <v>4.6780033453636802</v>
      </c>
      <c r="E432" s="177">
        <f>E375/RES_summary!E$21</f>
        <v>4.6149761297956626</v>
      </c>
      <c r="F432" s="177">
        <f>F375/RES_summary!F$21</f>
        <v>4.5927929653903643</v>
      </c>
      <c r="G432" s="177">
        <f>G375/RES_summary!G$21</f>
        <v>0</v>
      </c>
      <c r="H432" s="177">
        <f>H375/RES_summary!H$21</f>
        <v>4.4900360697951234</v>
      </c>
      <c r="I432" s="177">
        <f>I375/RES_summary!I$21</f>
        <v>4.4567846698431088</v>
      </c>
      <c r="J432" s="177">
        <f>J375/RES_summary!J$21</f>
        <v>0</v>
      </c>
      <c r="K432" s="177">
        <f>K375/RES_summary!K$21</f>
        <v>4.5119214815873336</v>
      </c>
      <c r="L432" s="177">
        <f>L375/RES_summary!L$21</f>
        <v>4.5353111535992419</v>
      </c>
      <c r="M432" s="177">
        <f>M375/RES_summary!M$21</f>
        <v>4.4037940039624734</v>
      </c>
      <c r="N432" s="177">
        <f>N375/RES_summary!N$21</f>
        <v>4.4333532626482386</v>
      </c>
      <c r="O432" s="177">
        <f>O375/RES_summary!O$21</f>
        <v>4.4323318068972917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7.0062143966885913</v>
      </c>
      <c r="D433" s="178">
        <f>D376/RES_summary!D$21</f>
        <v>7.4277189916666941</v>
      </c>
      <c r="E433" s="178">
        <f>E376/RES_summary!E$21</f>
        <v>7.7427791517434814</v>
      </c>
      <c r="F433" s="178">
        <f>F376/RES_summary!F$21</f>
        <v>7.7751052534699188</v>
      </c>
      <c r="G433" s="178">
        <f>G376/RES_summary!G$21</f>
        <v>8.0017912680631493</v>
      </c>
      <c r="H433" s="178">
        <f>H376/RES_summary!H$21</f>
        <v>7.5176890529666833</v>
      </c>
      <c r="I433" s="178">
        <f>I376/RES_summary!I$21</f>
        <v>7.4426401879240105</v>
      </c>
      <c r="J433" s="178">
        <f>J376/RES_summary!J$21</f>
        <v>6.6555880262051366</v>
      </c>
      <c r="K433" s="178">
        <f>K376/RES_summary!K$21</f>
        <v>6.7097208910727382</v>
      </c>
      <c r="L433" s="178">
        <f>L376/RES_summary!L$21</f>
        <v>6.3622879165712964</v>
      </c>
      <c r="M433" s="178">
        <f>M376/RES_summary!M$21</f>
        <v>6.3160670887825505</v>
      </c>
      <c r="N433" s="178">
        <f>N376/RES_summary!N$21</f>
        <v>6.804269350182385</v>
      </c>
      <c r="O433" s="178">
        <f>O376/RES_summary!O$21</f>
        <v>7.006994281455472</v>
      </c>
      <c r="P433" s="178">
        <f>P376/RES_summary!P$21</f>
        <v>7.3295883576160961</v>
      </c>
      <c r="Q433" s="178">
        <f>Q376/RES_summary!Q$21</f>
        <v>8.0236919532218991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7.0062143966885913</v>
      </c>
      <c r="D435" s="176">
        <f>D378/RES_summary!D$21</f>
        <v>7.4277189916666941</v>
      </c>
      <c r="E435" s="176">
        <f>E378/RES_summary!E$21</f>
        <v>7.7427791517434814</v>
      </c>
      <c r="F435" s="176">
        <f>F378/RES_summary!F$21</f>
        <v>7.7751052534699188</v>
      </c>
      <c r="G435" s="176">
        <f>G378/RES_summary!G$21</f>
        <v>8.0017912680631493</v>
      </c>
      <c r="H435" s="176">
        <f>H378/RES_summary!H$21</f>
        <v>7.5176890529666833</v>
      </c>
      <c r="I435" s="176">
        <f>I378/RES_summary!I$21</f>
        <v>7.4426401879240105</v>
      </c>
      <c r="J435" s="176">
        <f>J378/RES_summary!J$21</f>
        <v>6.6555880262051366</v>
      </c>
      <c r="K435" s="176">
        <f>K378/RES_summary!K$21</f>
        <v>6.7097208910727382</v>
      </c>
      <c r="L435" s="176">
        <f>L378/RES_summary!L$21</f>
        <v>6.3622879165712964</v>
      </c>
      <c r="M435" s="176">
        <f>M378/RES_summary!M$21</f>
        <v>6.3160670887825505</v>
      </c>
      <c r="N435" s="176">
        <f>N378/RES_summary!N$21</f>
        <v>6.804269350182385</v>
      </c>
      <c r="O435" s="176">
        <f>O378/RES_summary!O$21</f>
        <v>7.006994281455472</v>
      </c>
      <c r="P435" s="176">
        <f>P378/RES_summary!P$21</f>
        <v>7.3295883576160961</v>
      </c>
      <c r="Q435" s="176">
        <f>Q378/RES_summary!Q$21</f>
        <v>8.0236919532218991</v>
      </c>
    </row>
    <row r="437" spans="1:17" ht="12" customHeight="1" x14ac:dyDescent="0.25">
      <c r="A437" s="152" t="s">
        <v>185</v>
      </c>
      <c r="B437" s="168"/>
      <c r="C437" s="184">
        <f>C380/RES_summary!C$21</f>
        <v>117.33787609179859</v>
      </c>
      <c r="D437" s="184">
        <f>D380/RES_summary!D$21</f>
        <v>107.35724911378649</v>
      </c>
      <c r="E437" s="184">
        <f>E380/RES_summary!E$21</f>
        <v>116.47140009077809</v>
      </c>
      <c r="F437" s="184">
        <f>F380/RES_summary!F$21</f>
        <v>119.20367046804073</v>
      </c>
      <c r="G437" s="184">
        <f>G380/RES_summary!G$21</f>
        <v>117.5872639885248</v>
      </c>
      <c r="H437" s="184">
        <f>H380/RES_summary!H$21</f>
        <v>103.22350195103682</v>
      </c>
      <c r="I437" s="184">
        <f>I380/RES_summary!I$21</f>
        <v>88.149459041171767</v>
      </c>
      <c r="J437" s="184">
        <f>J380/RES_summary!J$21</f>
        <v>106.14893224919453</v>
      </c>
      <c r="K437" s="184">
        <f>K380/RES_summary!K$21</f>
        <v>92.967951729325932</v>
      </c>
      <c r="L437" s="184">
        <f>L380/RES_summary!L$21</f>
        <v>100.5198029551332</v>
      </c>
      <c r="M437" s="184">
        <f>M380/RES_summary!M$21</f>
        <v>85.42284511590222</v>
      </c>
      <c r="N437" s="184">
        <f>N380/RES_summary!N$21</f>
        <v>87.527784146464214</v>
      </c>
      <c r="O437" s="184">
        <f>O380/RES_summary!O$21</f>
        <v>94.046401748374137</v>
      </c>
      <c r="P437" s="184">
        <f>P380/RES_summary!P$21</f>
        <v>77.98081295805396</v>
      </c>
      <c r="Q437" s="184">
        <f>Q380/RES_summary!Q$21</f>
        <v>89.868068588720504</v>
      </c>
    </row>
    <row r="438" spans="1:17" ht="12" customHeight="1" x14ac:dyDescent="0.25">
      <c r="A438" s="158" t="s">
        <v>65</v>
      </c>
      <c r="B438" s="157"/>
      <c r="C438" s="178">
        <f>C381/RES_summary!C$21</f>
        <v>96.142578134823154</v>
      </c>
      <c r="D438" s="178">
        <f>D381/RES_summary!D$21</f>
        <v>85.036006074203456</v>
      </c>
      <c r="E438" s="178">
        <f>E381/RES_summary!E$21</f>
        <v>95.864700074658032</v>
      </c>
      <c r="F438" s="178">
        <f>F381/RES_summary!F$21</f>
        <v>97.271376557465089</v>
      </c>
      <c r="G438" s="178">
        <f>G381/RES_summary!G$21</f>
        <v>97.564183913615395</v>
      </c>
      <c r="H438" s="178">
        <f>H381/RES_summary!H$21</f>
        <v>82.363925827552137</v>
      </c>
      <c r="I438" s="178">
        <f>I381/RES_summary!I$21</f>
        <v>67.67979073210968</v>
      </c>
      <c r="J438" s="178">
        <f>J381/RES_summary!J$21</f>
        <v>86.100621393612002</v>
      </c>
      <c r="K438" s="178">
        <f>K381/RES_summary!K$21</f>
        <v>70.275535781507386</v>
      </c>
      <c r="L438" s="178">
        <f>L381/RES_summary!L$21</f>
        <v>80.315879358555776</v>
      </c>
      <c r="M438" s="178">
        <f>M381/RES_summary!M$21</f>
        <v>65.692302795522011</v>
      </c>
      <c r="N438" s="178">
        <f>N381/RES_summary!N$21</f>
        <v>66.881010589119882</v>
      </c>
      <c r="O438" s="178">
        <f>O381/RES_summary!O$21</f>
        <v>73.884048478716252</v>
      </c>
      <c r="P438" s="178">
        <f>P381/RES_summary!P$21</f>
        <v>58.831271421356689</v>
      </c>
      <c r="Q438" s="178">
        <f>Q381/RES_summary!Q$21</f>
        <v>70.022316184404048</v>
      </c>
    </row>
    <row r="439" spans="1:17" ht="12" customHeight="1" x14ac:dyDescent="0.25">
      <c r="A439" s="23" t="s">
        <v>166</v>
      </c>
      <c r="B439" s="156"/>
      <c r="C439" s="177">
        <f>C382/RES_summary!C$21</f>
        <v>93.012284225171754</v>
      </c>
      <c r="D439" s="177">
        <f>D382/RES_summary!D$21</f>
        <v>80.362333745467765</v>
      </c>
      <c r="E439" s="177">
        <f>E382/RES_summary!E$21</f>
        <v>91.225519071214322</v>
      </c>
      <c r="F439" s="177">
        <f>F382/RES_summary!F$21</f>
        <v>92.190895425259143</v>
      </c>
      <c r="G439" s="177">
        <f>G382/RES_summary!G$21</f>
        <v>92.482943765502853</v>
      </c>
      <c r="H439" s="177">
        <f>H382/RES_summary!H$21</f>
        <v>79.169875794433509</v>
      </c>
      <c r="I439" s="177">
        <f>I382/RES_summary!I$21</f>
        <v>64.945474357508203</v>
      </c>
      <c r="J439" s="177">
        <f>J382/RES_summary!J$21</f>
        <v>84.616595708139343</v>
      </c>
      <c r="K439" s="177">
        <f>K382/RES_summary!K$21</f>
        <v>68.894054543578605</v>
      </c>
      <c r="L439" s="177">
        <f>L382/RES_summary!L$21</f>
        <v>79.378575453429946</v>
      </c>
      <c r="M439" s="177">
        <f>M382/RES_summary!M$21</f>
        <v>64.895844350941402</v>
      </c>
      <c r="N439" s="177">
        <f>N382/RES_summary!N$21</f>
        <v>65.581775498916898</v>
      </c>
      <c r="O439" s="177">
        <f>O382/RES_summary!O$21</f>
        <v>72.527254332996478</v>
      </c>
      <c r="P439" s="177">
        <f>P382/RES_summary!P$21</f>
        <v>57.341602790773727</v>
      </c>
      <c r="Q439" s="177">
        <f>Q382/RES_summary!Q$21</f>
        <v>68.398762979357457</v>
      </c>
    </row>
    <row r="440" spans="1:17" ht="12" customHeight="1" x14ac:dyDescent="0.25">
      <c r="A440" s="23" t="s">
        <v>60</v>
      </c>
      <c r="B440" s="156"/>
      <c r="C440" s="177">
        <f>C383/RES_summary!C$21</f>
        <v>3.1302939096514</v>
      </c>
      <c r="D440" s="177">
        <f>D383/RES_summary!D$21</f>
        <v>4.6736723287356856</v>
      </c>
      <c r="E440" s="177">
        <f>E383/RES_summary!E$21</f>
        <v>4.6391810034437091</v>
      </c>
      <c r="F440" s="177">
        <f>F383/RES_summary!F$21</f>
        <v>5.0804811322059455</v>
      </c>
      <c r="G440" s="177">
        <f>G383/RES_summary!G$21</f>
        <v>5.0812401481125296</v>
      </c>
      <c r="H440" s="177">
        <f>H383/RES_summary!H$21</f>
        <v>3.1940500331186379</v>
      </c>
      <c r="I440" s="177">
        <f>I383/RES_summary!I$21</f>
        <v>2.7343163746014678</v>
      </c>
      <c r="J440" s="177">
        <f>J383/RES_summary!J$21</f>
        <v>1.484025685472651</v>
      </c>
      <c r="K440" s="177">
        <f>K383/RES_summary!K$21</f>
        <v>1.3814812379287795</v>
      </c>
      <c r="L440" s="177">
        <f>L383/RES_summary!L$21</f>
        <v>0.93730390512582984</v>
      </c>
      <c r="M440" s="177">
        <f>M383/RES_summary!M$21</f>
        <v>0.79645844458060189</v>
      </c>
      <c r="N440" s="177">
        <f>N383/RES_summary!N$21</f>
        <v>1.2992350902029941</v>
      </c>
      <c r="O440" s="177">
        <f>O383/RES_summary!O$21</f>
        <v>1.3567941457197898</v>
      </c>
      <c r="P440" s="177">
        <f>P383/RES_summary!P$21</f>
        <v>1.4896686305829618</v>
      </c>
      <c r="Q440" s="177">
        <f>Q383/RES_summary!Q$21</f>
        <v>1.62355320504658</v>
      </c>
    </row>
    <row r="441" spans="1:17" ht="12" customHeight="1" x14ac:dyDescent="0.25">
      <c r="A441" s="158" t="s">
        <v>112</v>
      </c>
      <c r="B441" s="157"/>
      <c r="C441" s="178">
        <f>C384/RES_summary!C$21</f>
        <v>0.3512310892964125</v>
      </c>
      <c r="D441" s="178">
        <f>D384/RES_summary!D$21</f>
        <v>0.31385098151369878</v>
      </c>
      <c r="E441" s="178">
        <f>E384/RES_summary!E$21</f>
        <v>0.2465941504325268</v>
      </c>
      <c r="F441" s="178">
        <f>F384/RES_summary!F$21</f>
        <v>0.2742577341349613</v>
      </c>
      <c r="G441" s="178">
        <f>G384/RES_summary!G$21</f>
        <v>0.31009642403975834</v>
      </c>
      <c r="H441" s="178">
        <f>H384/RES_summary!H$21</f>
        <v>0.30377093373936209</v>
      </c>
      <c r="I441" s="178">
        <f>I384/RES_summary!I$21</f>
        <v>0.36647869641345049</v>
      </c>
      <c r="J441" s="178">
        <f>J384/RES_summary!J$21</f>
        <v>1.0110060384419692</v>
      </c>
      <c r="K441" s="178">
        <f>K384/RES_summary!K$21</f>
        <v>1.4277736901303308</v>
      </c>
      <c r="L441" s="178">
        <f>L384/RES_summary!L$21</f>
        <v>1.2845396957070458</v>
      </c>
      <c r="M441" s="178">
        <f>M384/RES_summary!M$21</f>
        <v>1.0760013711702521</v>
      </c>
      <c r="N441" s="178">
        <f>N384/RES_summary!N$21</f>
        <v>0.9836664941035741</v>
      </c>
      <c r="O441" s="178">
        <f>O384/RES_summary!O$21</f>
        <v>0.65760814499653619</v>
      </c>
      <c r="P441" s="178">
        <f>P384/RES_summary!P$21</f>
        <v>0.16993606640966633</v>
      </c>
      <c r="Q441" s="178">
        <f>Q384/RES_summary!Q$21</f>
        <v>0.42983194715860146</v>
      </c>
    </row>
    <row r="442" spans="1:17" ht="12" customHeight="1" x14ac:dyDescent="0.25">
      <c r="A442" s="23" t="s">
        <v>60</v>
      </c>
      <c r="B442" s="156"/>
      <c r="C442" s="177">
        <f>C385/RES_summary!C$21</f>
        <v>0.3512310892964125</v>
      </c>
      <c r="D442" s="177">
        <f>D385/RES_summary!D$21</f>
        <v>0.31385098151369878</v>
      </c>
      <c r="E442" s="177">
        <f>E385/RES_summary!E$21</f>
        <v>0.2465941504325268</v>
      </c>
      <c r="F442" s="177">
        <f>F385/RES_summary!F$21</f>
        <v>0.2742577341349613</v>
      </c>
      <c r="G442" s="177">
        <f>G385/RES_summary!G$21</f>
        <v>0.31009642403975834</v>
      </c>
      <c r="H442" s="177">
        <f>H385/RES_summary!H$21</f>
        <v>0.30377093373936209</v>
      </c>
      <c r="I442" s="177">
        <f>I385/RES_summary!I$21</f>
        <v>0.36647869641345049</v>
      </c>
      <c r="J442" s="177">
        <f>J385/RES_summary!J$21</f>
        <v>1.0110060384419692</v>
      </c>
      <c r="K442" s="177">
        <f>K385/RES_summary!K$21</f>
        <v>1.4277736901303308</v>
      </c>
      <c r="L442" s="177">
        <f>L385/RES_summary!L$21</f>
        <v>1.2845396957070458</v>
      </c>
      <c r="M442" s="177">
        <f>M385/RES_summary!M$21</f>
        <v>1.0760013711702521</v>
      </c>
      <c r="N442" s="177">
        <f>N385/RES_summary!N$21</f>
        <v>0.9836664941035741</v>
      </c>
      <c r="O442" s="177">
        <f>O385/RES_summary!O$21</f>
        <v>0.65760814499653619</v>
      </c>
      <c r="P442" s="177">
        <f>P385/RES_summary!P$21</f>
        <v>0.16993606640966633</v>
      </c>
      <c r="Q442" s="177">
        <f>Q385/RES_summary!Q$21</f>
        <v>0.42983194715860146</v>
      </c>
    </row>
    <row r="443" spans="1:17" ht="12" customHeight="1" x14ac:dyDescent="0.25">
      <c r="A443" s="158" t="s">
        <v>63</v>
      </c>
      <c r="B443" s="157"/>
      <c r="C443" s="178">
        <f>C386/RES_summary!C$21</f>
        <v>15.034526872174085</v>
      </c>
      <c r="D443" s="178">
        <f>D386/RES_summary!D$21</f>
        <v>15.832865784992874</v>
      </c>
      <c r="E443" s="178">
        <f>E386/RES_summary!E$21</f>
        <v>13.898283815009556</v>
      </c>
      <c r="F443" s="178">
        <f>F386/RES_summary!F$21</f>
        <v>15.139502109760553</v>
      </c>
      <c r="G443" s="178">
        <f>G386/RES_summary!G$21</f>
        <v>12.967197519757299</v>
      </c>
      <c r="H443" s="178">
        <f>H386/RES_summary!H$21</f>
        <v>14.188498551720574</v>
      </c>
      <c r="I443" s="178">
        <f>I386/RES_summary!I$21</f>
        <v>13.764432958186562</v>
      </c>
      <c r="J443" s="178">
        <f>J386/RES_summary!J$21</f>
        <v>13.346430036000243</v>
      </c>
      <c r="K443" s="178">
        <f>K386/RES_summary!K$21</f>
        <v>15.54017960773651</v>
      </c>
      <c r="L443" s="178">
        <f>L386/RES_summary!L$21</f>
        <v>13.49631731256518</v>
      </c>
      <c r="M443" s="178">
        <f>M386/RES_summary!M$21</f>
        <v>13.252595590408246</v>
      </c>
      <c r="N443" s="178">
        <f>N386/RES_summary!N$21</f>
        <v>13.843013532719908</v>
      </c>
      <c r="O443" s="178">
        <f>O386/RES_summary!O$21</f>
        <v>13.505053788585659</v>
      </c>
      <c r="P443" s="178">
        <f>P386/RES_summary!P$21</f>
        <v>12.696626450406066</v>
      </c>
      <c r="Q443" s="178">
        <f>Q386/RES_summary!Q$21</f>
        <v>12.53692908714242</v>
      </c>
    </row>
    <row r="444" spans="1:17" ht="12" customHeight="1" x14ac:dyDescent="0.25">
      <c r="A444" s="167" t="s">
        <v>165</v>
      </c>
      <c r="B444" s="132"/>
      <c r="C444" s="183">
        <f>C387/RES_summary!C$21</f>
        <v>13.433831693806269</v>
      </c>
      <c r="D444" s="183">
        <f>D387/RES_summary!D$21</f>
        <v>12.877746760102605</v>
      </c>
      <c r="E444" s="183">
        <f>E387/RES_summary!E$21</f>
        <v>13.389452917119366</v>
      </c>
      <c r="F444" s="183">
        <f>F387/RES_summary!F$21</f>
        <v>13.088481998152258</v>
      </c>
      <c r="G444" s="183">
        <f>G387/RES_summary!G$21</f>
        <v>12.959828537241258</v>
      </c>
      <c r="H444" s="183">
        <f>H387/RES_summary!H$21</f>
        <v>13.310715074132046</v>
      </c>
      <c r="I444" s="183">
        <f>I387/RES_summary!I$21</f>
        <v>12.527775914739856</v>
      </c>
      <c r="J444" s="183">
        <f>J387/RES_summary!J$21</f>
        <v>13.284133175702406</v>
      </c>
      <c r="K444" s="183">
        <f>K387/RES_summary!K$21</f>
        <v>0</v>
      </c>
      <c r="L444" s="183">
        <f>L387/RES_summary!L$21</f>
        <v>12.694730733404207</v>
      </c>
      <c r="M444" s="183">
        <f>M387/RES_summary!M$21</f>
        <v>13.059643508229675</v>
      </c>
      <c r="N444" s="183">
        <f>N387/RES_summary!N$21</f>
        <v>12.507722454588608</v>
      </c>
      <c r="O444" s="183">
        <f>O387/RES_summary!O$21</f>
        <v>12.506643663720002</v>
      </c>
      <c r="P444" s="183">
        <f>P387/RES_summary!P$21</f>
        <v>12.603344291289151</v>
      </c>
      <c r="Q444" s="183">
        <f>Q387/RES_summary!Q$21</f>
        <v>12.452712530298776</v>
      </c>
    </row>
    <row r="445" spans="1:17" ht="12" customHeight="1" x14ac:dyDescent="0.25">
      <c r="A445" s="167" t="s">
        <v>164</v>
      </c>
      <c r="B445" s="132"/>
      <c r="C445" s="183">
        <f>C388/RES_summary!C$21</f>
        <v>13.828407495022645</v>
      </c>
      <c r="D445" s="183">
        <f>D388/RES_summary!D$21</f>
        <v>13.431296024543107</v>
      </c>
      <c r="E445" s="183">
        <f>E388/RES_summary!E$21</f>
        <v>13.81694512715621</v>
      </c>
      <c r="F445" s="183">
        <f>F388/RES_summary!F$21</f>
        <v>13.581403040744071</v>
      </c>
      <c r="G445" s="183">
        <f>G388/RES_summary!G$21</f>
        <v>13.408946861058043</v>
      </c>
      <c r="H445" s="183">
        <f>H388/RES_summary!H$21</f>
        <v>13.612619476508282</v>
      </c>
      <c r="I445" s="183">
        <f>I388/RES_summary!I$21</f>
        <v>13.052551272039112</v>
      </c>
      <c r="J445" s="183">
        <f>J388/RES_summary!J$21</f>
        <v>13.58183775826685</v>
      </c>
      <c r="K445" s="183">
        <f>K388/RES_summary!K$21</f>
        <v>0</v>
      </c>
      <c r="L445" s="183">
        <f>L388/RES_summary!L$21</f>
        <v>13.189215770542694</v>
      </c>
      <c r="M445" s="183">
        <f>M388/RES_summary!M$21</f>
        <v>13.299342544180597</v>
      </c>
      <c r="N445" s="183">
        <f>N388/RES_summary!N$21</f>
        <v>12.894303193797246</v>
      </c>
      <c r="O445" s="183">
        <f>O388/RES_summary!O$21</f>
        <v>12.875314926386283</v>
      </c>
      <c r="P445" s="183">
        <f>P388/RES_summary!P$21</f>
        <v>12.879247945287011</v>
      </c>
      <c r="Q445" s="183">
        <f>Q388/RES_summary!Q$21</f>
        <v>12.683322062064297</v>
      </c>
    </row>
    <row r="446" spans="1:17" ht="12" customHeight="1" x14ac:dyDescent="0.25">
      <c r="A446" s="166" t="s">
        <v>163</v>
      </c>
      <c r="B446" s="165"/>
      <c r="C446" s="182">
        <f>C389/RES_summary!C$21</f>
        <v>9.0555905109792789</v>
      </c>
      <c r="D446" s="182">
        <f>D389/RES_summary!D$21</f>
        <v>8.7309055978047798</v>
      </c>
      <c r="E446" s="182">
        <f>E389/RES_summary!E$21</f>
        <v>9.165311336051797</v>
      </c>
      <c r="F446" s="182">
        <f>F389/RES_summary!F$21</f>
        <v>8.956749958250855</v>
      </c>
      <c r="G446" s="182">
        <f>G389/RES_summary!G$21</f>
        <v>8.8205969674243576</v>
      </c>
      <c r="H446" s="182">
        <f>H389/RES_summary!H$21</f>
        <v>9.0516369254559859</v>
      </c>
      <c r="I446" s="182">
        <f>I389/RES_summary!I$21</f>
        <v>8.5321829466357535</v>
      </c>
      <c r="J446" s="182">
        <f>J389/RES_summary!J$21</f>
        <v>9.0213964465742205</v>
      </c>
      <c r="K446" s="182">
        <f>K389/RES_summary!K$21</f>
        <v>0</v>
      </c>
      <c r="L446" s="182">
        <f>L389/RES_summary!L$21</f>
        <v>8.611454498474588</v>
      </c>
      <c r="M446" s="182">
        <f>M389/RES_summary!M$21</f>
        <v>8.8401370692634966</v>
      </c>
      <c r="N446" s="182">
        <f>N389/RES_summary!N$21</f>
        <v>8.43644035924458</v>
      </c>
      <c r="O446" s="182">
        <f>O389/RES_summary!O$21</f>
        <v>8.4211646787903351</v>
      </c>
      <c r="P446" s="182">
        <f>P389/RES_summary!P$21</f>
        <v>8.4582691470376492</v>
      </c>
      <c r="Q446" s="182">
        <f>Q389/RES_summary!Q$21</f>
        <v>8.3308136425078096</v>
      </c>
    </row>
    <row r="447" spans="1:17" ht="12" customHeight="1" x14ac:dyDescent="0.25">
      <c r="A447" s="147" t="s">
        <v>59</v>
      </c>
      <c r="B447" s="164"/>
      <c r="C447" s="181">
        <f>C390/RES_summary!C$21</f>
        <v>4.7728169840433701</v>
      </c>
      <c r="D447" s="181">
        <f>D390/RES_summary!D$21</f>
        <v>4.7003904267383252</v>
      </c>
      <c r="E447" s="181">
        <f>E390/RES_summary!E$21</f>
        <v>4.651633791104409</v>
      </c>
      <c r="F447" s="181">
        <f>F390/RES_summary!F$21</f>
        <v>4.6246530824932153</v>
      </c>
      <c r="G447" s="181">
        <f>G390/RES_summary!G$21</f>
        <v>4.5883498936336844</v>
      </c>
      <c r="H447" s="181">
        <f>H390/RES_summary!H$21</f>
        <v>4.5609825510522937</v>
      </c>
      <c r="I447" s="181">
        <f>I390/RES_summary!I$21</f>
        <v>4.5203683254033606</v>
      </c>
      <c r="J447" s="181">
        <f>J390/RES_summary!J$21</f>
        <v>4.5604413116926281</v>
      </c>
      <c r="K447" s="181">
        <f>K390/RES_summary!K$21</f>
        <v>0</v>
      </c>
      <c r="L447" s="181">
        <f>L390/RES_summary!L$21</f>
        <v>4.5777612720681029</v>
      </c>
      <c r="M447" s="181">
        <f>M390/RES_summary!M$21</f>
        <v>4.4592054749170984</v>
      </c>
      <c r="N447" s="181">
        <f>N390/RES_summary!N$21</f>
        <v>4.4578628345526665</v>
      </c>
      <c r="O447" s="181">
        <f>O390/RES_summary!O$21</f>
        <v>4.4541502475959485</v>
      </c>
      <c r="P447" s="181">
        <f>P390/RES_summary!P$21</f>
        <v>4.4209787982493607</v>
      </c>
      <c r="Q447" s="181">
        <f>Q390/RES_summary!Q$21</f>
        <v>4.3525084195564885</v>
      </c>
    </row>
    <row r="448" spans="1:17" ht="12" customHeight="1" x14ac:dyDescent="0.25">
      <c r="A448" s="163" t="s">
        <v>142</v>
      </c>
      <c r="B448" s="162"/>
      <c r="C448" s="180">
        <f>C391/RES_summary!C$21</f>
        <v>16.404839165320514</v>
      </c>
      <c r="D448" s="180">
        <f>D391/RES_summary!D$21</f>
        <v>18.469040732794639</v>
      </c>
      <c r="E448" s="180">
        <f>E391/RES_summary!E$21</f>
        <v>17.186691757386125</v>
      </c>
      <c r="F448" s="180">
        <f>F391/RES_summary!F$21</f>
        <v>18.124395471428947</v>
      </c>
      <c r="G448" s="180">
        <f>G391/RES_summary!G$21</f>
        <v>0</v>
      </c>
      <c r="H448" s="180">
        <f>H391/RES_summary!H$21</f>
        <v>16.403806862739003</v>
      </c>
      <c r="I448" s="180">
        <f>I391/RES_summary!I$21</f>
        <v>16.415407457126218</v>
      </c>
      <c r="J448" s="180">
        <f>J391/RES_summary!J$21</f>
        <v>0</v>
      </c>
      <c r="K448" s="180">
        <f>K391/RES_summary!K$21</f>
        <v>15.678784157271219</v>
      </c>
      <c r="L448" s="180">
        <f>L391/RES_summary!L$21</f>
        <v>14.685975455607439</v>
      </c>
      <c r="M448" s="180">
        <f>M391/RES_summary!M$21</f>
        <v>14.148980254025176</v>
      </c>
      <c r="N448" s="180">
        <f>N391/RES_summary!N$21</f>
        <v>16.462666785676522</v>
      </c>
      <c r="O448" s="180">
        <f>O391/RES_summary!O$21</f>
        <v>17.09184221546688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15.756563284163274</v>
      </c>
      <c r="D449" s="179">
        <f>D392/RES_summary!D$21</f>
        <v>17.11833246038724</v>
      </c>
      <c r="E449" s="179">
        <f>E392/RES_summary!E$21</f>
        <v>16.241662907860619</v>
      </c>
      <c r="F449" s="179">
        <f>F392/RES_summary!F$21</f>
        <v>16.788655927584102</v>
      </c>
      <c r="G449" s="179">
        <f>G392/RES_summary!G$21</f>
        <v>0</v>
      </c>
      <c r="H449" s="179">
        <f>H392/RES_summary!H$21</f>
        <v>15.481335311675384</v>
      </c>
      <c r="I449" s="179">
        <f>I392/RES_summary!I$21</f>
        <v>15.407896616296883</v>
      </c>
      <c r="J449" s="179">
        <f>J392/RES_summary!J$21</f>
        <v>0</v>
      </c>
      <c r="K449" s="179">
        <f>K392/RES_summary!K$21</f>
        <v>14.910537864851095</v>
      </c>
      <c r="L449" s="179">
        <f>L392/RES_summary!L$21</f>
        <v>14.270025211895543</v>
      </c>
      <c r="M449" s="179">
        <f>M392/RES_summary!M$21</f>
        <v>13.769589806795535</v>
      </c>
      <c r="N449" s="179">
        <f>N392/RES_summary!N$21</f>
        <v>15.245385820062776</v>
      </c>
      <c r="O449" s="179">
        <f>O392/RES_summary!O$21</f>
        <v>15.656362062836664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10.983730197744865</v>
      </c>
      <c r="D450" s="177">
        <f>D393/RES_summary!D$21</f>
        <v>12.417899815573607</v>
      </c>
      <c r="E450" s="177">
        <f>E393/RES_summary!E$21</f>
        <v>11.590104545494924</v>
      </c>
      <c r="F450" s="177">
        <f>F393/RES_summary!F$21</f>
        <v>12.164049738975519</v>
      </c>
      <c r="G450" s="177">
        <f>G393/RES_summary!G$21</f>
        <v>0</v>
      </c>
      <c r="H450" s="177">
        <f>H393/RES_summary!H$21</f>
        <v>10.920645664093142</v>
      </c>
      <c r="I450" s="177">
        <f>I393/RES_summary!I$21</f>
        <v>10.887805238012637</v>
      </c>
      <c r="J450" s="177">
        <f>J393/RES_summary!J$21</f>
        <v>0</v>
      </c>
      <c r="K450" s="177">
        <f>K393/RES_summary!K$21</f>
        <v>10.376555595124675</v>
      </c>
      <c r="L450" s="177">
        <f>L393/RES_summary!L$21</f>
        <v>9.6907902467696623</v>
      </c>
      <c r="M450" s="177">
        <f>M393/RES_summary!M$21</f>
        <v>9.3092900432788213</v>
      </c>
      <c r="N450" s="177">
        <f>N393/RES_summary!N$21</f>
        <v>10.786578066376734</v>
      </c>
      <c r="O450" s="177">
        <f>O393/RES_summary!O$21</f>
        <v>11.201464843537035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4.7728330864184096</v>
      </c>
      <c r="D451" s="177">
        <f>D394/RES_summary!D$21</f>
        <v>4.7004326448136311</v>
      </c>
      <c r="E451" s="177">
        <f>E394/RES_summary!E$21</f>
        <v>4.6515583623656926</v>
      </c>
      <c r="F451" s="177">
        <f>F394/RES_summary!F$21</f>
        <v>4.6246061886085847</v>
      </c>
      <c r="G451" s="177">
        <f>G394/RES_summary!G$21</f>
        <v>0</v>
      </c>
      <c r="H451" s="177">
        <f>H394/RES_summary!H$21</f>
        <v>4.5606896475822412</v>
      </c>
      <c r="I451" s="177">
        <f>I394/RES_summary!I$21</f>
        <v>4.5200913782842465</v>
      </c>
      <c r="J451" s="177">
        <f>J394/RES_summary!J$21</f>
        <v>0</v>
      </c>
      <c r="K451" s="177">
        <f>K394/RES_summary!K$21</f>
        <v>4.5339822697264216</v>
      </c>
      <c r="L451" s="177">
        <f>L394/RES_summary!L$21</f>
        <v>4.5792349651258837</v>
      </c>
      <c r="M451" s="177">
        <f>M394/RES_summary!M$21</f>
        <v>4.4602997635167121</v>
      </c>
      <c r="N451" s="177">
        <f>N394/RES_summary!N$21</f>
        <v>4.4588077536860418</v>
      </c>
      <c r="O451" s="177">
        <f>O394/RES_summary!O$21</f>
        <v>4.4548972192996246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5.8095399955049336</v>
      </c>
      <c r="D452" s="178">
        <f>D395/RES_summary!D$21</f>
        <v>6.174526273076463</v>
      </c>
      <c r="E452" s="178">
        <f>E395/RES_summary!E$21</f>
        <v>6.4618220506779602</v>
      </c>
      <c r="F452" s="178">
        <f>F395/RES_summary!F$21</f>
        <v>6.518534066680119</v>
      </c>
      <c r="G452" s="178">
        <f>G395/RES_summary!G$21</f>
        <v>6.7457861311123439</v>
      </c>
      <c r="H452" s="178">
        <f>H395/RES_summary!H$21</f>
        <v>6.3673066380247674</v>
      </c>
      <c r="I452" s="178">
        <f>I395/RES_summary!I$21</f>
        <v>6.3387566544620828</v>
      </c>
      <c r="J452" s="178">
        <f>J395/RES_summary!J$21</f>
        <v>5.6908747811403186</v>
      </c>
      <c r="K452" s="178">
        <f>K395/RES_summary!K$21</f>
        <v>5.7244626499517004</v>
      </c>
      <c r="L452" s="178">
        <f>L395/RES_summary!L$21</f>
        <v>5.4230665883051907</v>
      </c>
      <c r="M452" s="178">
        <f>M395/RES_summary!M$21</f>
        <v>5.4019453588017194</v>
      </c>
      <c r="N452" s="178">
        <f>N395/RES_summary!N$21</f>
        <v>5.8200935305208468</v>
      </c>
      <c r="O452" s="178">
        <f>O395/RES_summary!O$21</f>
        <v>5.9996913360756903</v>
      </c>
      <c r="P452" s="178">
        <f>P395/RES_summary!P$21</f>
        <v>6.2829790198815241</v>
      </c>
      <c r="Q452" s="178">
        <f>Q395/RES_summary!Q$21</f>
        <v>6.8789913700154379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5.8095399955049336</v>
      </c>
      <c r="D454" s="176">
        <f>D397/RES_summary!D$21</f>
        <v>6.174526273076463</v>
      </c>
      <c r="E454" s="176">
        <f>E397/RES_summary!E$21</f>
        <v>6.4618220506779602</v>
      </c>
      <c r="F454" s="176">
        <f>F397/RES_summary!F$21</f>
        <v>6.518534066680119</v>
      </c>
      <c r="G454" s="176">
        <f>G397/RES_summary!G$21</f>
        <v>6.7457861311123439</v>
      </c>
      <c r="H454" s="176">
        <f>H397/RES_summary!H$21</f>
        <v>6.3673066380247674</v>
      </c>
      <c r="I454" s="176">
        <f>I397/RES_summary!I$21</f>
        <v>6.3387566544620828</v>
      </c>
      <c r="J454" s="176">
        <f>J397/RES_summary!J$21</f>
        <v>5.6908747811403186</v>
      </c>
      <c r="K454" s="176">
        <f>K397/RES_summary!K$21</f>
        <v>5.7244626499517004</v>
      </c>
      <c r="L454" s="176">
        <f>L397/RES_summary!L$21</f>
        <v>5.4230665883051907</v>
      </c>
      <c r="M454" s="176">
        <f>M397/RES_summary!M$21</f>
        <v>5.4019453588017194</v>
      </c>
      <c r="N454" s="176">
        <f>N397/RES_summary!N$21</f>
        <v>5.8200935305208468</v>
      </c>
      <c r="O454" s="176">
        <f>O397/RES_summary!O$21</f>
        <v>5.9996913360756903</v>
      </c>
      <c r="P454" s="176">
        <f>P397/RES_summary!P$21</f>
        <v>6.2829790198815241</v>
      </c>
      <c r="Q454" s="176">
        <f>Q397/RES_summary!Q$21</f>
        <v>6.8789913700154379</v>
      </c>
    </row>
    <row r="456" spans="1:17" ht="12" customHeight="1" x14ac:dyDescent="0.25">
      <c r="A456" s="152" t="s">
        <v>184</v>
      </c>
      <c r="B456" s="168"/>
      <c r="C456" s="184">
        <f>C399/RES_summary!C$21</f>
        <v>41.798881171328503</v>
      </c>
      <c r="D456" s="184">
        <f>D399/RES_summary!D$21</f>
        <v>36.20996860430197</v>
      </c>
      <c r="E456" s="184">
        <f>E399/RES_summary!E$21</f>
        <v>43.168663048378434</v>
      </c>
      <c r="F456" s="184">
        <f>F399/RES_summary!F$21</f>
        <v>41.316923681926532</v>
      </c>
      <c r="G456" s="184">
        <f>G399/RES_summary!G$21</f>
        <v>43.455089428310188</v>
      </c>
      <c r="H456" s="184">
        <f>H399/RES_summary!H$21</f>
        <v>36.357427367183554</v>
      </c>
      <c r="I456" s="184">
        <f>I399/RES_summary!I$21</f>
        <v>30.089258883471786</v>
      </c>
      <c r="J456" s="184">
        <f>J399/RES_summary!J$21</f>
        <v>39.572621213270416</v>
      </c>
      <c r="K456" s="184">
        <f>K399/RES_summary!K$21</f>
        <v>28.398213240098773</v>
      </c>
      <c r="L456" s="184">
        <f>L399/RES_summary!L$21</f>
        <v>35.088918406014933</v>
      </c>
      <c r="M456" s="184">
        <f>M399/RES_summary!M$21</f>
        <v>30.326971769127557</v>
      </c>
      <c r="N456" s="184">
        <f>N399/RES_summary!N$21</f>
        <v>29.279361206058713</v>
      </c>
      <c r="O456" s="184">
        <f>O399/RES_summary!O$21</f>
        <v>32.270378668471835</v>
      </c>
      <c r="P456" s="184">
        <f>P399/RES_summary!P$21</f>
        <v>27.28767126200438</v>
      </c>
      <c r="Q456" s="184">
        <f>Q399/RES_summary!Q$21</f>
        <v>31.33547432488875</v>
      </c>
    </row>
    <row r="457" spans="1:17" ht="12" customHeight="1" x14ac:dyDescent="0.25">
      <c r="A457" s="158" t="s">
        <v>65</v>
      </c>
      <c r="B457" s="157"/>
      <c r="C457" s="178">
        <f>C400/RES_summary!C$21</f>
        <v>38.900794428648524</v>
      </c>
      <c r="D457" s="178">
        <f>D400/RES_summary!D$21</f>
        <v>33.32489225663948</v>
      </c>
      <c r="E457" s="178">
        <f>E400/RES_summary!E$21</f>
        <v>37.749357652263207</v>
      </c>
      <c r="F457" s="178">
        <f>F400/RES_summary!F$21</f>
        <v>37.653714515611512</v>
      </c>
      <c r="G457" s="178">
        <f>G400/RES_summary!G$21</f>
        <v>37.314542597206668</v>
      </c>
      <c r="H457" s="178">
        <f>H400/RES_summary!H$21</f>
        <v>31.991523513557702</v>
      </c>
      <c r="I457" s="178">
        <f>I400/RES_summary!I$21</f>
        <v>26.348764020701545</v>
      </c>
      <c r="J457" s="178">
        <f>J400/RES_summary!J$21</f>
        <v>33.775889795202914</v>
      </c>
      <c r="K457" s="178">
        <f>K400/RES_summary!K$21</f>
        <v>28.398213240098773</v>
      </c>
      <c r="L457" s="178">
        <f>L400/RES_summary!L$21</f>
        <v>31.722533419180621</v>
      </c>
      <c r="M457" s="178">
        <f>M400/RES_summary!M$21</f>
        <v>25.567043969868642</v>
      </c>
      <c r="N457" s="178">
        <f>N400/RES_summary!N$21</f>
        <v>25.735523626261948</v>
      </c>
      <c r="O457" s="178">
        <f>O400/RES_summary!O$21</f>
        <v>28.506905113201167</v>
      </c>
      <c r="P457" s="178">
        <f>P400/RES_summary!P$21</f>
        <v>22.162247246893216</v>
      </c>
      <c r="Q457" s="178">
        <f>Q400/RES_summary!Q$21</f>
        <v>26.330985725881121</v>
      </c>
    </row>
    <row r="458" spans="1:17" ht="12" customHeight="1" x14ac:dyDescent="0.25">
      <c r="A458" s="23" t="s">
        <v>166</v>
      </c>
      <c r="B458" s="156"/>
      <c r="C458" s="177">
        <f>C401/RES_summary!C$21</f>
        <v>38.900794428648524</v>
      </c>
      <c r="D458" s="177">
        <f>D401/RES_summary!D$21</f>
        <v>33.32489225663948</v>
      </c>
      <c r="E458" s="177">
        <f>E401/RES_summary!E$21</f>
        <v>37.749357652263207</v>
      </c>
      <c r="F458" s="177">
        <f>F401/RES_summary!F$21</f>
        <v>37.653714515611512</v>
      </c>
      <c r="G458" s="177">
        <f>G401/RES_summary!G$21</f>
        <v>37.314542597206668</v>
      </c>
      <c r="H458" s="177">
        <f>H401/RES_summary!H$21</f>
        <v>31.991523513557702</v>
      </c>
      <c r="I458" s="177">
        <f>I401/RES_summary!I$21</f>
        <v>26.348764020701545</v>
      </c>
      <c r="J458" s="177">
        <f>J401/RES_summary!J$21</f>
        <v>33.775889795202914</v>
      </c>
      <c r="K458" s="177">
        <f>K401/RES_summary!K$21</f>
        <v>28.398213240098773</v>
      </c>
      <c r="L458" s="177">
        <f>L401/RES_summary!L$21</f>
        <v>31.722533419180621</v>
      </c>
      <c r="M458" s="177">
        <f>M401/RES_summary!M$21</f>
        <v>25.567043969868642</v>
      </c>
      <c r="N458" s="177">
        <f>N401/RES_summary!N$21</f>
        <v>25.735523626261948</v>
      </c>
      <c r="O458" s="177">
        <f>O401/RES_summary!O$21</f>
        <v>28.506905113201167</v>
      </c>
      <c r="P458" s="177">
        <f>P401/RES_summary!P$21</f>
        <v>22.162247246893216</v>
      </c>
      <c r="Q458" s="177">
        <f>Q401/RES_summary!Q$21</f>
        <v>26.330985725881121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2.8980867426799821</v>
      </c>
      <c r="D462" s="178">
        <f>D405/RES_summary!D$21</f>
        <v>2.8850763476624883</v>
      </c>
      <c r="E462" s="178">
        <f>E405/RES_summary!E$21</f>
        <v>5.4193053961152211</v>
      </c>
      <c r="F462" s="178">
        <f>F405/RES_summary!F$21</f>
        <v>3.6632091663150197</v>
      </c>
      <c r="G462" s="178">
        <f>G405/RES_summary!G$21</f>
        <v>6.140546831103519</v>
      </c>
      <c r="H462" s="178">
        <f>H405/RES_summary!H$21</f>
        <v>4.3659038536258468</v>
      </c>
      <c r="I462" s="178">
        <f>I405/RES_summary!I$21</f>
        <v>3.7404948627702392</v>
      </c>
      <c r="J462" s="178">
        <f>J405/RES_summary!J$21</f>
        <v>5.7967314180675071</v>
      </c>
      <c r="K462" s="178">
        <f>K405/RES_summary!K$21</f>
        <v>0</v>
      </c>
      <c r="L462" s="178">
        <f>L405/RES_summary!L$21</f>
        <v>3.3663849868343156</v>
      </c>
      <c r="M462" s="178">
        <f>M405/RES_summary!M$21</f>
        <v>4.7599277992589144</v>
      </c>
      <c r="N462" s="178">
        <f>N405/RES_summary!N$21</f>
        <v>3.5438375797967674</v>
      </c>
      <c r="O462" s="178">
        <f>O405/RES_summary!O$21</f>
        <v>3.7634735552706688</v>
      </c>
      <c r="P462" s="178">
        <f>P405/RES_summary!P$21</f>
        <v>5.1254240151111627</v>
      </c>
      <c r="Q462" s="178">
        <f>Q405/RES_summary!Q$21</f>
        <v>5.0044885990076278</v>
      </c>
    </row>
    <row r="463" spans="1:17" ht="12" customHeight="1" x14ac:dyDescent="0.25">
      <c r="A463" s="167" t="s">
        <v>165</v>
      </c>
      <c r="B463" s="132"/>
      <c r="C463" s="183">
        <f>C406/RES_summary!C$21</f>
        <v>6.5783382085866711</v>
      </c>
      <c r="D463" s="183">
        <f>D406/RES_summary!D$21</f>
        <v>6.2740284735186798</v>
      </c>
      <c r="E463" s="183">
        <f>E406/RES_summary!E$21</f>
        <v>6.4776187162865408</v>
      </c>
      <c r="F463" s="183">
        <f>F406/RES_summary!F$21</f>
        <v>6.2864187374645439</v>
      </c>
      <c r="G463" s="183">
        <f>G406/RES_summary!G$21</f>
        <v>6.1727333167032725</v>
      </c>
      <c r="H463" s="183">
        <f>H406/RES_summary!H$21</f>
        <v>6.2992395406695785</v>
      </c>
      <c r="I463" s="183">
        <f>I406/RES_summary!I$21</f>
        <v>5.8896616519127916</v>
      </c>
      <c r="J463" s="183">
        <f>J406/RES_summary!J$21</f>
        <v>6.2078211325236898</v>
      </c>
      <c r="K463" s="183">
        <f>K406/RES_summary!K$21</f>
        <v>0</v>
      </c>
      <c r="L463" s="183">
        <f>L406/RES_summary!L$21</f>
        <v>5.8669158921454869</v>
      </c>
      <c r="M463" s="183">
        <f>M406/RES_summary!M$21</f>
        <v>6.0086608723518564</v>
      </c>
      <c r="N463" s="183">
        <f>N406/RES_summary!N$21</f>
        <v>5.7409294528219075</v>
      </c>
      <c r="O463" s="183">
        <f>O406/RES_summary!O$21</f>
        <v>5.7312971867150475</v>
      </c>
      <c r="P463" s="183">
        <f>P406/RES_summary!P$21</f>
        <v>5.7710505678032806</v>
      </c>
      <c r="Q463" s="183">
        <f>Q406/RES_summary!Q$21</f>
        <v>5.7042406953023415</v>
      </c>
    </row>
    <row r="464" spans="1:17" ht="12" customHeight="1" x14ac:dyDescent="0.25">
      <c r="A464" s="167" t="s">
        <v>164</v>
      </c>
      <c r="B464" s="132"/>
      <c r="C464" s="183">
        <f>C407/RES_summary!C$21</f>
        <v>4.4548165539400717</v>
      </c>
      <c r="D464" s="183">
        <f>D407/RES_summary!D$21</f>
        <v>4.256300548002951</v>
      </c>
      <c r="E464" s="183">
        <f>E407/RES_summary!E$21</f>
        <v>4.4411384655839052</v>
      </c>
      <c r="F464" s="183">
        <f>F407/RES_summary!F$21</f>
        <v>4.3001471070205755</v>
      </c>
      <c r="G464" s="183">
        <f>G407/RES_summary!G$21</f>
        <v>4.2110594450864687</v>
      </c>
      <c r="H464" s="183">
        <f>H407/RES_summary!H$21</f>
        <v>4.3162776596079668</v>
      </c>
      <c r="I464" s="183">
        <f>I407/RES_summary!I$21</f>
        <v>4.029449871243469</v>
      </c>
      <c r="J464" s="183">
        <f>J407/RES_summary!J$21</f>
        <v>4.2433033180847364</v>
      </c>
      <c r="K464" s="183">
        <f>K407/RES_summary!K$21</f>
        <v>0</v>
      </c>
      <c r="L464" s="183">
        <f>L407/RES_summary!L$21</f>
        <v>3.9959644686510378</v>
      </c>
      <c r="M464" s="183">
        <f>M407/RES_summary!M$21</f>
        <v>4.100769748048597</v>
      </c>
      <c r="N464" s="183">
        <f>N407/RES_summary!N$21</f>
        <v>3.8765211903775065</v>
      </c>
      <c r="O464" s="183">
        <f>O407/RES_summary!O$21</f>
        <v>3.8564403674887147</v>
      </c>
      <c r="P464" s="183">
        <f>P407/RES_summary!P$21</f>
        <v>3.8614600663383181</v>
      </c>
      <c r="Q464" s="183">
        <f>Q407/RES_summary!Q$21</f>
        <v>3.7881150624524684</v>
      </c>
    </row>
    <row r="465" spans="1:17" ht="12" customHeight="1" x14ac:dyDescent="0.25">
      <c r="A465" s="166" t="s">
        <v>163</v>
      </c>
      <c r="B465" s="165"/>
      <c r="C465" s="182">
        <f>C408/RES_summary!C$21</f>
        <v>4.4548165539400717</v>
      </c>
      <c r="D465" s="182">
        <f>D408/RES_summary!D$21</f>
        <v>4.256300548002951</v>
      </c>
      <c r="E465" s="182">
        <f>E408/RES_summary!E$21</f>
        <v>4.4411384655839052</v>
      </c>
      <c r="F465" s="182">
        <f>F408/RES_summary!F$21</f>
        <v>4.3001471070205755</v>
      </c>
      <c r="G465" s="182">
        <f>G408/RES_summary!G$21</f>
        <v>4.2110594450864687</v>
      </c>
      <c r="H465" s="182">
        <f>H408/RES_summary!H$21</f>
        <v>4.3162776596079668</v>
      </c>
      <c r="I465" s="182">
        <f>I408/RES_summary!I$21</f>
        <v>4.029449871243469</v>
      </c>
      <c r="J465" s="182">
        <f>J408/RES_summary!J$21</f>
        <v>4.2433033180847364</v>
      </c>
      <c r="K465" s="182">
        <f>K408/RES_summary!K$21</f>
        <v>0</v>
      </c>
      <c r="L465" s="182">
        <f>L408/RES_summary!L$21</f>
        <v>3.9959644686510378</v>
      </c>
      <c r="M465" s="182">
        <f>M408/RES_summary!M$21</f>
        <v>4.100769748048597</v>
      </c>
      <c r="N465" s="182">
        <f>N408/RES_summary!N$21</f>
        <v>3.8765211903775065</v>
      </c>
      <c r="O465" s="182">
        <f>O408/RES_summary!O$21</f>
        <v>3.8564403674887147</v>
      </c>
      <c r="P465" s="182">
        <f>P408/RES_summary!P$21</f>
        <v>3.8614600663383181</v>
      </c>
      <c r="Q465" s="182">
        <f>Q408/RES_summary!Q$21</f>
        <v>3.7881150624524684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1841600</v>
      </c>
      <c r="C5" s="151">
        <f>RES_hhdet_num!C$62</f>
        <v>1863992.0000000002</v>
      </c>
      <c r="D5" s="151">
        <f>RES_hhdet_num!D$62</f>
        <v>1896742</v>
      </c>
      <c r="E5" s="151">
        <f>RES_hhdet_num!E$62</f>
        <v>1980212</v>
      </c>
      <c r="F5" s="151">
        <f>RES_hhdet_num!F$62</f>
        <v>1981020.9999999998</v>
      </c>
      <c r="G5" s="151">
        <f>RES_hhdet_num!G$62</f>
        <v>2136069</v>
      </c>
      <c r="H5" s="151">
        <f>RES_hhdet_num!H$62</f>
        <v>2152815</v>
      </c>
      <c r="I5" s="151">
        <f>RES_hhdet_num!I$62</f>
        <v>2160072.9999999995</v>
      </c>
      <c r="J5" s="151">
        <f>RES_hhdet_num!J$62</f>
        <v>2161033.9999999995</v>
      </c>
      <c r="K5" s="151">
        <f>RES_hhdet_num!K$62</f>
        <v>2220396.9999999991</v>
      </c>
      <c r="L5" s="151">
        <f>RES_hhdet_num!L$62</f>
        <v>2269109.9999999995</v>
      </c>
      <c r="M5" s="151">
        <f>RES_hhdet_num!M$62</f>
        <v>2299393.9999999995</v>
      </c>
      <c r="N5" s="151">
        <f>RES_hhdet_num!N$62</f>
        <v>2311022.9999999991</v>
      </c>
      <c r="O5" s="151">
        <f>RES_hhdet_num!O$62</f>
        <v>2339835.9999999986</v>
      </c>
      <c r="P5" s="151">
        <f>RES_hhdet_num!P$62</f>
        <v>2322081.9999999981</v>
      </c>
      <c r="Q5" s="151">
        <f>RES_hhdet_num!Q$62</f>
        <v>2290987.9999999972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1841600</v>
      </c>
      <c r="C7" s="67">
        <f>RES_hhdet_num!C$64</f>
        <v>1863992.0000000002</v>
      </c>
      <c r="D7" s="67">
        <f>RES_hhdet_num!D$64</f>
        <v>1896742</v>
      </c>
      <c r="E7" s="67">
        <f>RES_hhdet_num!E$64</f>
        <v>1980212</v>
      </c>
      <c r="F7" s="67">
        <f>RES_hhdet_num!F$64</f>
        <v>1981020.9999999998</v>
      </c>
      <c r="G7" s="67">
        <f>RES_hhdet_num!G$64</f>
        <v>2136069</v>
      </c>
      <c r="H7" s="67">
        <f>RES_hhdet_num!H$64</f>
        <v>2152815</v>
      </c>
      <c r="I7" s="67">
        <f>RES_hhdet_num!I$64</f>
        <v>2160072.9999999995</v>
      </c>
      <c r="J7" s="67">
        <f>RES_hhdet_num!J$64</f>
        <v>2161033.9999999995</v>
      </c>
      <c r="K7" s="67">
        <f>RES_hhdet_num!K$64</f>
        <v>2220396.9999999991</v>
      </c>
      <c r="L7" s="67">
        <f>RES_hhdet_num!L$64</f>
        <v>2269109.9999999995</v>
      </c>
      <c r="M7" s="67">
        <f>RES_hhdet_num!M$64</f>
        <v>2299393.9999999995</v>
      </c>
      <c r="N7" s="67">
        <f>RES_hhdet_num!N$64</f>
        <v>2311022.9999999991</v>
      </c>
      <c r="O7" s="67">
        <f>RES_hhdet_num!O$64</f>
        <v>2339835.9999999986</v>
      </c>
      <c r="P7" s="67">
        <f>RES_hhdet_num!P$64</f>
        <v>2322081.9999999981</v>
      </c>
      <c r="Q7" s="67">
        <f>RES_hhdet_num!Q$64</f>
        <v>2290987.9999999972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8787</v>
      </c>
      <c r="C9" s="67">
        <f>RES_hhdet_num!C$67</f>
        <v>11373</v>
      </c>
      <c r="D9" s="67">
        <f>RES_hhdet_num!D$67</f>
        <v>13809</v>
      </c>
      <c r="E9" s="67">
        <f>RES_hhdet_num!E$67</f>
        <v>16186</v>
      </c>
      <c r="F9" s="67">
        <f>RES_hhdet_num!F$67</f>
        <v>17867</v>
      </c>
      <c r="G9" s="67">
        <f>RES_hhdet_num!G$67</f>
        <v>21659</v>
      </c>
      <c r="H9" s="67">
        <f>RES_hhdet_num!H$67</f>
        <v>24006</v>
      </c>
      <c r="I9" s="67">
        <f>RES_hhdet_num!I$67</f>
        <v>26561</v>
      </c>
      <c r="J9" s="67">
        <f>RES_hhdet_num!J$67</f>
        <v>33159</v>
      </c>
      <c r="K9" s="67">
        <f>RES_hhdet_num!K$67</f>
        <v>41335.999999999993</v>
      </c>
      <c r="L9" s="67">
        <f>RES_hhdet_num!L$67</f>
        <v>49928.999999999985</v>
      </c>
      <c r="M9" s="67">
        <f>RES_hhdet_num!M$67</f>
        <v>57980.999999999993</v>
      </c>
      <c r="N9" s="67">
        <f>RES_hhdet_num!N$67</f>
        <v>65483.999999999993</v>
      </c>
      <c r="O9" s="67">
        <f>RES_hhdet_num!O$67</f>
        <v>69374.999999999985</v>
      </c>
      <c r="P9" s="67">
        <f>RES_hhdet_num!P$67</f>
        <v>67034.999999999942</v>
      </c>
      <c r="Q9" s="67">
        <f>RES_hhdet_num!Q$67</f>
        <v>67117.999999999927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1542667</v>
      </c>
      <c r="C11" s="67">
        <f>RES_hhdet_num!C$69</f>
        <v>1648474.0000000002</v>
      </c>
      <c r="D11" s="67">
        <f>RES_hhdet_num!D$69</f>
        <v>1740906</v>
      </c>
      <c r="E11" s="67">
        <f>RES_hhdet_num!E$69</f>
        <v>1718819</v>
      </c>
      <c r="F11" s="67">
        <f>RES_hhdet_num!F$69</f>
        <v>1762421.9999999998</v>
      </c>
      <c r="G11" s="67">
        <f>RES_hhdet_num!G$69</f>
        <v>1828686.9999999998</v>
      </c>
      <c r="H11" s="67">
        <f>RES_hhdet_num!H$69</f>
        <v>1928444.9999999998</v>
      </c>
      <c r="I11" s="67">
        <f>RES_hhdet_num!I$69</f>
        <v>1949925.9999999998</v>
      </c>
      <c r="J11" s="67">
        <f>RES_hhdet_num!J$69</f>
        <v>1951419.9999999995</v>
      </c>
      <c r="K11" s="67">
        <f>RES_hhdet_num!K$69</f>
        <v>2044153.9999999993</v>
      </c>
      <c r="L11" s="67">
        <f>RES_hhdet_num!L$69</f>
        <v>2137121.9999999995</v>
      </c>
      <c r="M11" s="67">
        <f>RES_hhdet_num!M$69</f>
        <v>2123369.9999999995</v>
      </c>
      <c r="N11" s="67">
        <f>RES_hhdet_num!N$69</f>
        <v>2134347.9999999991</v>
      </c>
      <c r="O11" s="67">
        <f>RES_hhdet_num!O$69</f>
        <v>2154880.9999999986</v>
      </c>
      <c r="P11" s="67">
        <f>RES_hhdet_num!P$69</f>
        <v>2078611.9999999986</v>
      </c>
      <c r="Q11" s="67">
        <f>RES_hhdet_num!Q$69</f>
        <v>2017748.9999999979</v>
      </c>
    </row>
    <row r="12" spans="1:17" ht="12" customHeight="1" x14ac:dyDescent="0.25">
      <c r="A12" s="23" t="s">
        <v>159</v>
      </c>
      <c r="B12" s="67">
        <f>RES_hhdet_num!B$70</f>
        <v>3325</v>
      </c>
      <c r="C12" s="67">
        <f>RES_hhdet_num!C$70</f>
        <v>8154</v>
      </c>
      <c r="D12" s="67">
        <f>RES_hhdet_num!D$70</f>
        <v>10830</v>
      </c>
      <c r="E12" s="67">
        <f>RES_hhdet_num!E$70</f>
        <v>16715</v>
      </c>
      <c r="F12" s="67">
        <f>RES_hhdet_num!F$70</f>
        <v>18625</v>
      </c>
      <c r="G12" s="67">
        <f>RES_hhdet_num!G$70</f>
        <v>18910.000000000004</v>
      </c>
      <c r="H12" s="67">
        <f>RES_hhdet_num!H$70</f>
        <v>24259</v>
      </c>
      <c r="I12" s="67">
        <f>RES_hhdet_num!I$70</f>
        <v>34768</v>
      </c>
      <c r="J12" s="67">
        <f>RES_hhdet_num!J$70</f>
        <v>43207</v>
      </c>
      <c r="K12" s="67">
        <f>RES_hhdet_num!K$70</f>
        <v>84728.999999999956</v>
      </c>
      <c r="L12" s="67">
        <f>RES_hhdet_num!L$70</f>
        <v>101079.99999999996</v>
      </c>
      <c r="M12" s="67">
        <f>RES_hhdet_num!M$70</f>
        <v>118902.99999999996</v>
      </c>
      <c r="N12" s="67">
        <f>RES_hhdet_num!N$70</f>
        <v>129181.99999999996</v>
      </c>
      <c r="O12" s="67">
        <f>RES_hhdet_num!O$70</f>
        <v>161179.99999999991</v>
      </c>
      <c r="P12" s="67">
        <f>RES_hhdet_num!P$70</f>
        <v>172608.99999999985</v>
      </c>
      <c r="Q12" s="67">
        <f>RES_hhdet_num!Q$70</f>
        <v>184210.9999999998</v>
      </c>
    </row>
    <row r="13" spans="1:17" ht="12" customHeight="1" x14ac:dyDescent="0.25">
      <c r="A13" s="23" t="s">
        <v>142</v>
      </c>
      <c r="B13" s="67">
        <f>RES_hhdet_num!B$73</f>
        <v>294972</v>
      </c>
      <c r="C13" s="67">
        <f>RES_hhdet_num!C$73</f>
        <v>206343</v>
      </c>
      <c r="D13" s="67">
        <f>RES_hhdet_num!D$73</f>
        <v>144109.00000000003</v>
      </c>
      <c r="E13" s="67">
        <f>RES_hhdet_num!E$73</f>
        <v>242321.99999999988</v>
      </c>
      <c r="F13" s="67">
        <f>RES_hhdet_num!F$73</f>
        <v>197883.00000000006</v>
      </c>
      <c r="G13" s="67">
        <f>RES_hhdet_num!G$73</f>
        <v>285519</v>
      </c>
      <c r="H13" s="67">
        <f>RES_hhdet_num!H$73</f>
        <v>197625</v>
      </c>
      <c r="I13" s="67">
        <f>RES_hhdet_num!I$73</f>
        <v>172306.99999999997</v>
      </c>
      <c r="J13" s="67">
        <f>RES_hhdet_num!J$73</f>
        <v>162801.99999999997</v>
      </c>
      <c r="K13" s="67">
        <f>RES_hhdet_num!K$73</f>
        <v>87871.999999999956</v>
      </c>
      <c r="L13" s="67">
        <f>RES_hhdet_num!L$73</f>
        <v>29511.999999999985</v>
      </c>
      <c r="M13" s="67">
        <f>RES_hhdet_num!M$73</f>
        <v>54091.999999999985</v>
      </c>
      <c r="N13" s="67">
        <f>RES_hhdet_num!N$73</f>
        <v>44782.999999999985</v>
      </c>
      <c r="O13" s="67">
        <f>RES_hhdet_num!O$73</f>
        <v>22119.999999999989</v>
      </c>
      <c r="P13" s="67">
        <f>RES_hhdet_num!P$73</f>
        <v>65427.999999999622</v>
      </c>
      <c r="Q13" s="67">
        <f>RES_hhdet_num!Q$73</f>
        <v>81579.999999999694</v>
      </c>
    </row>
    <row r="14" spans="1:17" ht="12" customHeight="1" x14ac:dyDescent="0.25">
      <c r="A14" s="23" t="s">
        <v>141</v>
      </c>
      <c r="B14" s="67">
        <f>RES_hhdet_num!B$74</f>
        <v>636</v>
      </c>
      <c r="C14" s="67">
        <f>RES_hhdet_num!C$74</f>
        <v>1021.000000000001</v>
      </c>
      <c r="D14" s="67">
        <f>RES_hhdet_num!D$74</f>
        <v>897</v>
      </c>
      <c r="E14" s="67">
        <f>RES_hhdet_num!E$74</f>
        <v>2356</v>
      </c>
      <c r="F14" s="67">
        <f>RES_hhdet_num!F$74</f>
        <v>2091</v>
      </c>
      <c r="G14" s="67">
        <f>RES_hhdet_num!G$74</f>
        <v>2953</v>
      </c>
      <c r="H14" s="67">
        <f>RES_hhdet_num!H$74</f>
        <v>2486</v>
      </c>
      <c r="I14" s="67">
        <f>RES_hhdet_num!I$74</f>
        <v>3072</v>
      </c>
      <c r="J14" s="67">
        <f>RES_hhdet_num!J$74</f>
        <v>3605.0000000000045</v>
      </c>
      <c r="K14" s="67">
        <f>RES_hhdet_num!K$74</f>
        <v>3641.9999999999982</v>
      </c>
      <c r="L14" s="67">
        <f>RES_hhdet_num!L$74</f>
        <v>1395.9999999999993</v>
      </c>
      <c r="M14" s="67">
        <f>RES_hhdet_num!M$74</f>
        <v>3028.9999999999991</v>
      </c>
      <c r="N14" s="67">
        <f>RES_hhdet_num!N$74</f>
        <v>2709.9999999999991</v>
      </c>
      <c r="O14" s="67">
        <f>RES_hhdet_num!O$74</f>
        <v>1654.9999999999991</v>
      </c>
      <c r="P14" s="67">
        <f>RES_hhdet_num!P$74</f>
        <v>5432.9999999999955</v>
      </c>
      <c r="Q14" s="67">
        <f>RES_hhdet_num!Q$74</f>
        <v>7447.9999999999791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1483239</v>
      </c>
      <c r="C16" s="67">
        <f>RES_hhdet_num!C$78</f>
        <v>1591771</v>
      </c>
      <c r="D16" s="67">
        <f>RES_hhdet_num!D$78</f>
        <v>1731521</v>
      </c>
      <c r="E16" s="67">
        <f>RES_hhdet_num!E$78</f>
        <v>1735081</v>
      </c>
      <c r="F16" s="67">
        <f>RES_hhdet_num!F$78</f>
        <v>1743240</v>
      </c>
      <c r="G16" s="67">
        <f>RES_hhdet_num!G$78</f>
        <v>1794911</v>
      </c>
      <c r="H16" s="67">
        <f>RES_hhdet_num!H$78</f>
        <v>1891453</v>
      </c>
      <c r="I16" s="67">
        <f>RES_hhdet_num!I$78</f>
        <v>1962094.0000000002</v>
      </c>
      <c r="J16" s="67">
        <f>RES_hhdet_num!J$78</f>
        <v>1963975.0000000002</v>
      </c>
      <c r="K16" s="67">
        <f>RES_hhdet_num!K$78</f>
        <v>2090567.9999999991</v>
      </c>
      <c r="L16" s="67">
        <f>RES_hhdet_num!L$78</f>
        <v>2185813.9999999991</v>
      </c>
      <c r="M16" s="67">
        <f>RES_hhdet_num!M$78</f>
        <v>2194929.9999999991</v>
      </c>
      <c r="N16" s="67">
        <f>RES_hhdet_num!N$78</f>
        <v>2222697.9999999991</v>
      </c>
      <c r="O16" s="67">
        <f>RES_hhdet_num!O$78</f>
        <v>2287608.9999999991</v>
      </c>
      <c r="P16" s="67">
        <f>RES_hhdet_num!P$78</f>
        <v>2245142.9999999991</v>
      </c>
      <c r="Q16" s="67">
        <f>RES_hhdet_num!Q$78</f>
        <v>2208064.9999999972</v>
      </c>
    </row>
    <row r="17" spans="1:17" ht="12" customHeight="1" x14ac:dyDescent="0.25">
      <c r="A17" s="29" t="s">
        <v>140</v>
      </c>
      <c r="B17" s="83">
        <f>RES_hhdet_num!B$79</f>
        <v>358361</v>
      </c>
      <c r="C17" s="83">
        <f>RES_hhdet_num!C$79</f>
        <v>272221</v>
      </c>
      <c r="D17" s="83">
        <f>RES_hhdet_num!D$79</f>
        <v>165221</v>
      </c>
      <c r="E17" s="83">
        <f>RES_hhdet_num!E$79</f>
        <v>245131.00000000006</v>
      </c>
      <c r="F17" s="83">
        <f>RES_hhdet_num!F$79</f>
        <v>237781.00000000006</v>
      </c>
      <c r="G17" s="83">
        <f>RES_hhdet_num!G$79</f>
        <v>341157.99999999994</v>
      </c>
      <c r="H17" s="83">
        <f>RES_hhdet_num!H$79</f>
        <v>261362.00000000006</v>
      </c>
      <c r="I17" s="83">
        <f>RES_hhdet_num!I$79</f>
        <v>197979</v>
      </c>
      <c r="J17" s="83">
        <f>RES_hhdet_num!J$79</f>
        <v>197059.00000000003</v>
      </c>
      <c r="K17" s="83">
        <f>RES_hhdet_num!K$79</f>
        <v>129828.99999999994</v>
      </c>
      <c r="L17" s="83">
        <f>RES_hhdet_num!L$79</f>
        <v>83295.999999999956</v>
      </c>
      <c r="M17" s="83">
        <f>RES_hhdet_num!M$79</f>
        <v>104464</v>
      </c>
      <c r="N17" s="83">
        <f>RES_hhdet_num!N$79</f>
        <v>88324.999999999971</v>
      </c>
      <c r="O17" s="83">
        <f>RES_hhdet_num!O$79</f>
        <v>52226.999999999971</v>
      </c>
      <c r="P17" s="83">
        <f>RES_hhdet_num!P$79</f>
        <v>76938.999999999956</v>
      </c>
      <c r="Q17" s="83">
        <f>RES_hhdet_num!Q$79</f>
        <v>82922.999999999927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115099.99999999977</v>
      </c>
      <c r="D21" s="67">
        <f t="shared" si="0"/>
        <v>115100.00000000023</v>
      </c>
      <c r="E21" s="67">
        <f t="shared" si="0"/>
        <v>115100</v>
      </c>
      <c r="F21" s="67">
        <f t="shared" si="0"/>
        <v>115100.00000000023</v>
      </c>
      <c r="G21" s="67">
        <f t="shared" si="0"/>
        <v>115100</v>
      </c>
      <c r="H21" s="67">
        <f t="shared" si="0"/>
        <v>115100</v>
      </c>
      <c r="I21" s="67">
        <f t="shared" si="0"/>
        <v>115100.00000000047</v>
      </c>
      <c r="J21" s="67">
        <f t="shared" si="0"/>
        <v>115100</v>
      </c>
      <c r="K21" s="67">
        <f t="shared" si="0"/>
        <v>115100.00000000047</v>
      </c>
      <c r="L21" s="67">
        <f t="shared" si="0"/>
        <v>115099.99999999953</v>
      </c>
      <c r="M21" s="67">
        <f t="shared" si="0"/>
        <v>115100</v>
      </c>
      <c r="N21" s="67">
        <f t="shared" si="0"/>
        <v>115100.00000000047</v>
      </c>
      <c r="O21" s="67">
        <f t="shared" si="0"/>
        <v>115100.00000000047</v>
      </c>
      <c r="P21" s="67">
        <f t="shared" si="0"/>
        <v>115100.00000000047</v>
      </c>
      <c r="Q21" s="67">
        <f t="shared" si="0"/>
        <v>115100.00000000093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997</v>
      </c>
      <c r="D23" s="67">
        <f t="shared" si="1"/>
        <v>854</v>
      </c>
      <c r="E23" s="67">
        <f t="shared" si="1"/>
        <v>894</v>
      </c>
      <c r="F23" s="67">
        <f t="shared" si="1"/>
        <v>886</v>
      </c>
      <c r="G23" s="67">
        <f t="shared" si="1"/>
        <v>873</v>
      </c>
      <c r="H23" s="67">
        <f t="shared" si="1"/>
        <v>1101</v>
      </c>
      <c r="I23" s="67">
        <f t="shared" si="1"/>
        <v>1020</v>
      </c>
      <c r="J23" s="67">
        <f t="shared" si="1"/>
        <v>2162</v>
      </c>
      <c r="K23" s="67">
        <f t="shared" si="1"/>
        <v>3675.0000000000073</v>
      </c>
      <c r="L23" s="67">
        <f t="shared" si="1"/>
        <v>4046.0000000000073</v>
      </c>
      <c r="M23" s="67">
        <f t="shared" si="1"/>
        <v>3368.9999999999927</v>
      </c>
      <c r="N23" s="67">
        <f t="shared" si="1"/>
        <v>2567.0000000000073</v>
      </c>
      <c r="O23" s="67">
        <f t="shared" si="1"/>
        <v>4665.0000000000146</v>
      </c>
      <c r="P23" s="67">
        <f t="shared" si="1"/>
        <v>3448.0000000000437</v>
      </c>
      <c r="Q23" s="67">
        <f t="shared" si="1"/>
        <v>3575.0000000000146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72312.75</v>
      </c>
      <c r="D25" s="67">
        <f t="shared" si="2"/>
        <v>72312.75</v>
      </c>
      <c r="E25" s="67">
        <f t="shared" si="2"/>
        <v>150104.02286005951</v>
      </c>
      <c r="F25" s="67">
        <f t="shared" si="2"/>
        <v>72312.75</v>
      </c>
      <c r="G25" s="67">
        <f t="shared" si="2"/>
        <v>127421.35240914067</v>
      </c>
      <c r="H25" s="67">
        <f t="shared" si="2"/>
        <v>72312.75</v>
      </c>
      <c r="I25" s="67">
        <f t="shared" si="2"/>
        <v>82263.612685784698</v>
      </c>
      <c r="J25" s="67">
        <f t="shared" si="2"/>
        <v>115100.00000000023</v>
      </c>
      <c r="K25" s="67">
        <f t="shared" si="2"/>
        <v>115100.00000000023</v>
      </c>
      <c r="L25" s="67">
        <f t="shared" si="2"/>
        <v>115100</v>
      </c>
      <c r="M25" s="67">
        <f t="shared" si="2"/>
        <v>115100</v>
      </c>
      <c r="N25" s="67">
        <f t="shared" si="2"/>
        <v>115100.00000000047</v>
      </c>
      <c r="O25" s="67">
        <f t="shared" si="2"/>
        <v>115100.00000000047</v>
      </c>
      <c r="P25" s="67">
        <f t="shared" si="2"/>
        <v>133118.80305741262</v>
      </c>
      <c r="Q25" s="67">
        <f t="shared" si="2"/>
        <v>120034.23906662571</v>
      </c>
    </row>
    <row r="26" spans="1:17" ht="12" customHeight="1" x14ac:dyDescent="0.25">
      <c r="A26" s="23" t="s">
        <v>159</v>
      </c>
      <c r="B26" s="67"/>
      <c r="C26" s="67">
        <f t="shared" si="2"/>
        <v>395.82668121971437</v>
      </c>
      <c r="D26" s="67">
        <f t="shared" si="2"/>
        <v>509.70061117965633</v>
      </c>
      <c r="E26" s="67">
        <f t="shared" si="2"/>
        <v>360.83310378143142</v>
      </c>
      <c r="F26" s="67">
        <f t="shared" si="2"/>
        <v>509.47555894362085</v>
      </c>
      <c r="G26" s="67">
        <f t="shared" si="2"/>
        <v>839.68156096711391</v>
      </c>
      <c r="H26" s="67">
        <f t="shared" si="2"/>
        <v>613.68104785521064</v>
      </c>
      <c r="I26" s="67">
        <f t="shared" si="2"/>
        <v>607.6845756047187</v>
      </c>
      <c r="J26" s="67">
        <f t="shared" si="2"/>
        <v>996.03092252741044</v>
      </c>
      <c r="K26" s="67">
        <f t="shared" si="2"/>
        <v>1804.0487976620061</v>
      </c>
      <c r="L26" s="67">
        <f t="shared" si="2"/>
        <v>2693.9551460395451</v>
      </c>
      <c r="M26" s="67">
        <f t="shared" si="2"/>
        <v>1658.6249703014473</v>
      </c>
      <c r="N26" s="67">
        <f t="shared" si="2"/>
        <v>2304.1034114860377</v>
      </c>
      <c r="O26" s="67">
        <f t="shared" si="2"/>
        <v>2307.3612722973048</v>
      </c>
      <c r="P26" s="67">
        <f t="shared" si="2"/>
        <v>595.50886242726119</v>
      </c>
      <c r="Q26" s="67">
        <f t="shared" si="2"/>
        <v>1852.4848334643466</v>
      </c>
    </row>
    <row r="27" spans="1:17" ht="12" customHeight="1" x14ac:dyDescent="0.25">
      <c r="A27" s="23" t="s">
        <v>142</v>
      </c>
      <c r="B27" s="67"/>
      <c r="C27" s="67">
        <f t="shared" si="2"/>
        <v>97736.701332253055</v>
      </c>
      <c r="D27" s="67">
        <f t="shared" si="2"/>
        <v>68890.25218494999</v>
      </c>
      <c r="E27" s="67">
        <f t="shared" si="2"/>
        <v>27654</v>
      </c>
      <c r="F27" s="67">
        <f t="shared" si="2"/>
        <v>54489.550591522304</v>
      </c>
      <c r="G27" s="67">
        <f t="shared" si="2"/>
        <v>27654</v>
      </c>
      <c r="H27" s="67">
        <f t="shared" si="2"/>
        <v>90142.233907174435</v>
      </c>
      <c r="I27" s="67">
        <f t="shared" si="2"/>
        <v>35112.519322643173</v>
      </c>
      <c r="J27" s="67">
        <f t="shared" si="2"/>
        <v>9505</v>
      </c>
      <c r="K27" s="67">
        <f t="shared" si="2"/>
        <v>74930.000000000015</v>
      </c>
      <c r="L27" s="67">
        <f t="shared" si="2"/>
        <v>58359.999999999971</v>
      </c>
      <c r="M27" s="67">
        <f t="shared" si="2"/>
        <v>1690.5652910217032</v>
      </c>
      <c r="N27" s="67">
        <f t="shared" si="2"/>
        <v>16093.567138724036</v>
      </c>
      <c r="O27" s="67">
        <f t="shared" si="2"/>
        <v>22662.999999999996</v>
      </c>
      <c r="P27" s="67">
        <f t="shared" si="2"/>
        <v>0</v>
      </c>
      <c r="Q27" s="67">
        <f t="shared" si="2"/>
        <v>18018.803057412166</v>
      </c>
    </row>
    <row r="28" spans="1:17" ht="12" customHeight="1" x14ac:dyDescent="0.25">
      <c r="A28" s="23" t="s">
        <v>141</v>
      </c>
      <c r="B28" s="67"/>
      <c r="C28" s="67">
        <f t="shared" si="2"/>
        <v>59.999999999999886</v>
      </c>
      <c r="D28" s="67">
        <f t="shared" si="2"/>
        <v>165.99946921072706</v>
      </c>
      <c r="E28" s="67">
        <f t="shared" si="2"/>
        <v>501.43396011318464</v>
      </c>
      <c r="F28" s="67">
        <f t="shared" si="2"/>
        <v>314.25107129031039</v>
      </c>
      <c r="G28" s="67">
        <f t="shared" si="2"/>
        <v>629.94287036747301</v>
      </c>
      <c r="H28" s="67">
        <f t="shared" si="2"/>
        <v>467</v>
      </c>
      <c r="I28" s="67">
        <f t="shared" si="2"/>
        <v>174.62298896249013</v>
      </c>
      <c r="J28" s="67">
        <f t="shared" si="2"/>
        <v>0</v>
      </c>
      <c r="K28" s="67">
        <f t="shared" si="2"/>
        <v>337.01735300277778</v>
      </c>
      <c r="L28" s="67">
        <f t="shared" si="2"/>
        <v>2245.9999999999991</v>
      </c>
      <c r="M28" s="67">
        <f t="shared" si="2"/>
        <v>1396</v>
      </c>
      <c r="N28" s="67">
        <f t="shared" si="2"/>
        <v>729.56152883777622</v>
      </c>
      <c r="O28" s="67">
        <f t="shared" si="2"/>
        <v>1055</v>
      </c>
      <c r="P28" s="67">
        <f t="shared" si="2"/>
        <v>1570.5406000902876</v>
      </c>
      <c r="Q28" s="67">
        <f t="shared" si="2"/>
        <v>609.13726916438918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139053.75</v>
      </c>
      <c r="D30" s="67">
        <f t="shared" si="3"/>
        <v>139053.75</v>
      </c>
      <c r="E30" s="67">
        <f t="shared" si="3"/>
        <v>139053.75</v>
      </c>
      <c r="F30" s="67">
        <f t="shared" si="3"/>
        <v>139053.75</v>
      </c>
      <c r="G30" s="67">
        <f t="shared" si="3"/>
        <v>139053.75</v>
      </c>
      <c r="H30" s="67">
        <f t="shared" si="3"/>
        <v>139053.75</v>
      </c>
      <c r="I30" s="67">
        <f t="shared" si="3"/>
        <v>139053.74999999977</v>
      </c>
      <c r="J30" s="67">
        <f t="shared" si="3"/>
        <v>139053.74999999977</v>
      </c>
      <c r="K30" s="67">
        <f t="shared" si="3"/>
        <v>264530.28272285964</v>
      </c>
      <c r="L30" s="67">
        <f t="shared" si="3"/>
        <v>279419.01187863341</v>
      </c>
      <c r="M30" s="67">
        <f t="shared" si="3"/>
        <v>280397.14025895577</v>
      </c>
      <c r="N30" s="67">
        <f t="shared" si="3"/>
        <v>238075.52187896613</v>
      </c>
      <c r="O30" s="67">
        <f t="shared" si="3"/>
        <v>329355.37899359129</v>
      </c>
      <c r="P30" s="67">
        <f t="shared" si="3"/>
        <v>265346.50350765279</v>
      </c>
      <c r="Q30" s="67">
        <f t="shared" si="3"/>
        <v>260266.01053861203</v>
      </c>
    </row>
    <row r="31" spans="1:17" ht="12" customHeight="1" x14ac:dyDescent="0.25">
      <c r="A31" s="29" t="s">
        <v>140</v>
      </c>
      <c r="B31" s="83"/>
      <c r="C31" s="83">
        <f t="shared" si="3"/>
        <v>98155.467277141754</v>
      </c>
      <c r="D31" s="83">
        <f t="shared" si="3"/>
        <v>114484.73812136654</v>
      </c>
      <c r="E31" s="83">
        <f t="shared" si="3"/>
        <v>33596.25</v>
      </c>
      <c r="F31" s="83">
        <f t="shared" si="3"/>
        <v>33596.249999999942</v>
      </c>
      <c r="G31" s="83">
        <f t="shared" si="3"/>
        <v>33596.250000000058</v>
      </c>
      <c r="H31" s="83">
        <f t="shared" si="3"/>
        <v>85349.246492346982</v>
      </c>
      <c r="I31" s="83">
        <f t="shared" si="3"/>
        <v>64528.739461389778</v>
      </c>
      <c r="J31" s="83">
        <f t="shared" si="3"/>
        <v>17819.59977926829</v>
      </c>
      <c r="K31" s="83">
        <f t="shared" si="3"/>
        <v>70945.271431534289</v>
      </c>
      <c r="L31" s="83">
        <f t="shared" si="3"/>
        <v>46532.999999999985</v>
      </c>
      <c r="M31" s="83">
        <f t="shared" si="3"/>
        <v>0</v>
      </c>
      <c r="N31" s="83">
        <f t="shared" si="3"/>
        <v>33859.875092052273</v>
      </c>
      <c r="O31" s="83">
        <f t="shared" si="3"/>
        <v>50632.400874322106</v>
      </c>
      <c r="P31" s="83">
        <f t="shared" si="3"/>
        <v>6585.9488001814025</v>
      </c>
      <c r="Q31" s="83">
        <f t="shared" si="3"/>
        <v>5541.2628591528774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137492</v>
      </c>
      <c r="D35" s="67">
        <f>RES_hhdet_in!D$64</f>
        <v>147850</v>
      </c>
      <c r="E35" s="67">
        <f>RES_hhdet_in!E$64</f>
        <v>198569.99999999997</v>
      </c>
      <c r="F35" s="67">
        <f>RES_hhdet_in!F$64</f>
        <v>115909.00000000001</v>
      </c>
      <c r="G35" s="67">
        <f>RES_hhdet_in!G$64</f>
        <v>270148</v>
      </c>
      <c r="H35" s="67">
        <f>RES_hhdet_in!H$64</f>
        <v>131846</v>
      </c>
      <c r="I35" s="67">
        <f>RES_hhdet_in!I$64</f>
        <v>122358.00000000001</v>
      </c>
      <c r="J35" s="67">
        <f>RES_hhdet_in!J$64</f>
        <v>116060.99999999999</v>
      </c>
      <c r="K35" s="67">
        <f>RES_hhdet_in!K$64</f>
        <v>174463</v>
      </c>
      <c r="L35" s="67">
        <f>RES_hhdet_in!L$64</f>
        <v>163813</v>
      </c>
      <c r="M35" s="67">
        <f>RES_hhdet_in!M$64</f>
        <v>145384</v>
      </c>
      <c r="N35" s="67">
        <f>RES_hhdet_in!N$64</f>
        <v>126728.99999999999</v>
      </c>
      <c r="O35" s="67">
        <f>RES_hhdet_in!O$64</f>
        <v>143913</v>
      </c>
      <c r="P35" s="67">
        <f>RES_hhdet_in!P$64</f>
        <v>97346.000000000015</v>
      </c>
      <c r="Q35" s="67">
        <f>RES_hhdet_in!Q$64</f>
        <v>84005.999999999985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3583</v>
      </c>
      <c r="D37" s="67">
        <f>RES_hhdet_in!D$67</f>
        <v>3290</v>
      </c>
      <c r="E37" s="67">
        <f>RES_hhdet_in!E$67</f>
        <v>3271</v>
      </c>
      <c r="F37" s="67">
        <f>RES_hhdet_in!F$67</f>
        <v>2567</v>
      </c>
      <c r="G37" s="67">
        <f>RES_hhdet_in!G$67</f>
        <v>4665</v>
      </c>
      <c r="H37" s="67">
        <f>RES_hhdet_in!H$67</f>
        <v>3448</v>
      </c>
      <c r="I37" s="67">
        <f>RES_hhdet_in!I$67</f>
        <v>3575</v>
      </c>
      <c r="J37" s="67">
        <f>RES_hhdet_in!J$67</f>
        <v>8760</v>
      </c>
      <c r="K37" s="67">
        <f>RES_hhdet_in!K$67</f>
        <v>11852</v>
      </c>
      <c r="L37" s="67">
        <f>RES_hhdet_in!L$67</f>
        <v>12639</v>
      </c>
      <c r="M37" s="67">
        <f>RES_hhdet_in!M$67</f>
        <v>11421</v>
      </c>
      <c r="N37" s="67">
        <f>RES_hhdet_in!N$67</f>
        <v>10070</v>
      </c>
      <c r="O37" s="67">
        <f>RES_hhdet_in!O$67</f>
        <v>8556</v>
      </c>
      <c r="P37" s="67">
        <f>RES_hhdet_in!P$67</f>
        <v>1108</v>
      </c>
      <c r="Q37" s="67">
        <f>RES_hhdet_in!Q$67</f>
        <v>3657.9999999999995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178119.75000000015</v>
      </c>
      <c r="D39" s="67">
        <f>RES_hhdet_in!D$69</f>
        <v>164744.74999999974</v>
      </c>
      <c r="E39" s="67">
        <f>RES_hhdet_in!E$69</f>
        <v>128017.02286005957</v>
      </c>
      <c r="F39" s="67">
        <f>RES_hhdet_in!F$69</f>
        <v>115915.74999999983</v>
      </c>
      <c r="G39" s="67">
        <f>RES_hhdet_in!G$69</f>
        <v>193686.35240914073</v>
      </c>
      <c r="H39" s="67">
        <f>RES_hhdet_in!H$69</f>
        <v>172070.75000000009</v>
      </c>
      <c r="I39" s="67">
        <f>RES_hhdet_in!I$69</f>
        <v>103744.61268578468</v>
      </c>
      <c r="J39" s="67">
        <f>RES_hhdet_in!J$69</f>
        <v>116594</v>
      </c>
      <c r="K39" s="67">
        <f>RES_hhdet_in!K$69</f>
        <v>207834</v>
      </c>
      <c r="L39" s="67">
        <f>RES_hhdet_in!L$69</f>
        <v>208068.00000000003</v>
      </c>
      <c r="M39" s="67">
        <f>RES_hhdet_in!M$69</f>
        <v>101348.00000000003</v>
      </c>
      <c r="N39" s="67">
        <f>RES_hhdet_in!N$69</f>
        <v>126077.99999999996</v>
      </c>
      <c r="O39" s="67">
        <f>RES_hhdet_in!O$69</f>
        <v>135632.99999999997</v>
      </c>
      <c r="P39" s="67">
        <f>RES_hhdet_in!P$69</f>
        <v>56849.8030574125</v>
      </c>
      <c r="Q39" s="67">
        <f>RES_hhdet_in!Q$69</f>
        <v>59171.239066624956</v>
      </c>
    </row>
    <row r="40" spans="1:17" ht="12" customHeight="1" x14ac:dyDescent="0.25">
      <c r="A40" s="23" t="s">
        <v>159</v>
      </c>
      <c r="B40" s="67"/>
      <c r="C40" s="67">
        <f>RES_hhdet_in!C$70</f>
        <v>5224.8266812197135</v>
      </c>
      <c r="D40" s="67">
        <f>RES_hhdet_in!D$70</f>
        <v>3185.7006111796563</v>
      </c>
      <c r="E40" s="67">
        <f>RES_hhdet_in!E$70</f>
        <v>6245.8331037814314</v>
      </c>
      <c r="F40" s="67">
        <f>RES_hhdet_in!F$70</f>
        <v>2419.4755589436218</v>
      </c>
      <c r="G40" s="67">
        <f>RES_hhdet_in!G$70</f>
        <v>1124.6815609671175</v>
      </c>
      <c r="H40" s="67">
        <f>RES_hhdet_in!H$70</f>
        <v>5962.6810478552061</v>
      </c>
      <c r="I40" s="67">
        <f>RES_hhdet_in!I$70</f>
        <v>11116.684575604719</v>
      </c>
      <c r="J40" s="67">
        <f>RES_hhdet_in!J$70</f>
        <v>9435.0309225274141</v>
      </c>
      <c r="K40" s="67">
        <f>RES_hhdet_in!K$70</f>
        <v>43326.04879766197</v>
      </c>
      <c r="L40" s="67">
        <f>RES_hhdet_in!L$70</f>
        <v>19044.955146039549</v>
      </c>
      <c r="M40" s="67">
        <f>RES_hhdet_in!M$70</f>
        <v>19481.624970301455</v>
      </c>
      <c r="N40" s="67">
        <f>RES_hhdet_in!N$70</f>
        <v>12583.10341148605</v>
      </c>
      <c r="O40" s="67">
        <f>RES_hhdet_in!O$70</f>
        <v>34305.361272297268</v>
      </c>
      <c r="P40" s="67">
        <f>RES_hhdet_in!P$70</f>
        <v>12024.508862427201</v>
      </c>
      <c r="Q40" s="67">
        <f>RES_hhdet_in!Q$70</f>
        <v>13454.484833464277</v>
      </c>
    </row>
    <row r="41" spans="1:17" ht="12" customHeight="1" x14ac:dyDescent="0.25">
      <c r="A41" s="23" t="s">
        <v>142</v>
      </c>
      <c r="B41" s="67"/>
      <c r="C41" s="67">
        <f>RES_hhdet_in!C$73</f>
        <v>9107.7013322530602</v>
      </c>
      <c r="D41" s="67">
        <f>RES_hhdet_in!D$73</f>
        <v>6656.2521849500208</v>
      </c>
      <c r="E41" s="67">
        <f>RES_hhdet_in!E$73</f>
        <v>125866.99999999987</v>
      </c>
      <c r="F41" s="67">
        <f>RES_hhdet_in!F$73</f>
        <v>10050.550591522478</v>
      </c>
      <c r="G41" s="67">
        <f>RES_hhdet_in!G$73</f>
        <v>115289.99999999996</v>
      </c>
      <c r="H41" s="67">
        <f>RES_hhdet_in!H$73</f>
        <v>2248.2339071744241</v>
      </c>
      <c r="I41" s="67">
        <f>RES_hhdet_in!I$73</f>
        <v>9794.5193226431493</v>
      </c>
      <c r="J41" s="67">
        <f>RES_hhdet_in!J$73</f>
        <v>0</v>
      </c>
      <c r="K41" s="67">
        <f>RES_hhdet_in!K$73</f>
        <v>0</v>
      </c>
      <c r="L41" s="67">
        <f>RES_hhdet_in!L$73</f>
        <v>0</v>
      </c>
      <c r="M41" s="67">
        <f>RES_hhdet_in!M$73</f>
        <v>26270.565291021703</v>
      </c>
      <c r="N41" s="67">
        <f>RES_hhdet_in!N$73</f>
        <v>6784.5671387240345</v>
      </c>
      <c r="O41" s="67">
        <f>RES_hhdet_in!O$73</f>
        <v>0</v>
      </c>
      <c r="P41" s="67">
        <f>RES_hhdet_in!P$73</f>
        <v>43307.99999999968</v>
      </c>
      <c r="Q41" s="67">
        <f>RES_hhdet_in!Q$73</f>
        <v>34170.803057412246</v>
      </c>
    </row>
    <row r="42" spans="1:17" ht="12" customHeight="1" x14ac:dyDescent="0.25">
      <c r="A42" s="23" t="s">
        <v>141</v>
      </c>
      <c r="B42" s="67"/>
      <c r="C42" s="67">
        <f>RES_hhdet_in!C$74</f>
        <v>445.00000000000102</v>
      </c>
      <c r="D42" s="67">
        <f>RES_hhdet_in!D$74</f>
        <v>41.999469210726048</v>
      </c>
      <c r="E42" s="67">
        <f>RES_hhdet_in!E$74</f>
        <v>1960.4339601131846</v>
      </c>
      <c r="F42" s="67">
        <f>RES_hhdet_in!F$74</f>
        <v>49.251071290310414</v>
      </c>
      <c r="G42" s="67">
        <f>RES_hhdet_in!G$74</f>
        <v>1491.9428703674728</v>
      </c>
      <c r="H42" s="67">
        <f>RES_hhdet_in!H$74</f>
        <v>0</v>
      </c>
      <c r="I42" s="67">
        <f>RES_hhdet_in!I$74</f>
        <v>760.6229889624899</v>
      </c>
      <c r="J42" s="67">
        <f>RES_hhdet_in!J$74</f>
        <v>533.00000000000455</v>
      </c>
      <c r="K42" s="67">
        <f>RES_hhdet_in!K$74</f>
        <v>374.01735300277119</v>
      </c>
      <c r="L42" s="67">
        <f>RES_hhdet_in!L$74</f>
        <v>0</v>
      </c>
      <c r="M42" s="67">
        <f>RES_hhdet_in!M$74</f>
        <v>3029</v>
      </c>
      <c r="N42" s="67">
        <f>RES_hhdet_in!N$74</f>
        <v>410.56152883777622</v>
      </c>
      <c r="O42" s="67">
        <f>RES_hhdet_in!O$74</f>
        <v>0</v>
      </c>
      <c r="P42" s="67">
        <f>RES_hhdet_in!P$74</f>
        <v>5348.540600090284</v>
      </c>
      <c r="Q42" s="67">
        <f>RES_hhdet_in!Q$74</f>
        <v>2624.1372691643724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247585.75</v>
      </c>
      <c r="D44" s="67">
        <f>RES_hhdet_in!D$78</f>
        <v>278803.75000000006</v>
      </c>
      <c r="E44" s="67">
        <f>RES_hhdet_in!E$78</f>
        <v>142613.74999999994</v>
      </c>
      <c r="F44" s="67">
        <f>RES_hhdet_in!F$78</f>
        <v>147212.75000000006</v>
      </c>
      <c r="G44" s="67">
        <f>RES_hhdet_in!G$78</f>
        <v>190724.75000000006</v>
      </c>
      <c r="H44" s="67">
        <f>RES_hhdet_in!H$78</f>
        <v>235595.75000000003</v>
      </c>
      <c r="I44" s="67">
        <f>RES_hhdet_in!I$78</f>
        <v>209694.75000000012</v>
      </c>
      <c r="J44" s="67">
        <f>RES_hhdet_in!J$78</f>
        <v>140934.74999999994</v>
      </c>
      <c r="K44" s="67">
        <f>RES_hhdet_in!K$78</f>
        <v>391123.28272285825</v>
      </c>
      <c r="L44" s="67">
        <f>RES_hhdet_in!L$78</f>
        <v>374665.01187863346</v>
      </c>
      <c r="M44" s="67">
        <f>RES_hhdet_in!M$78</f>
        <v>289513.14025895594</v>
      </c>
      <c r="N44" s="67">
        <f>RES_hhdet_in!N$78</f>
        <v>265843.52187896636</v>
      </c>
      <c r="O44" s="67">
        <f>RES_hhdet_in!O$78</f>
        <v>394266.37899359112</v>
      </c>
      <c r="P44" s="67">
        <f>RES_hhdet_in!P$78</f>
        <v>222880.5035076529</v>
      </c>
      <c r="Q44" s="67">
        <f>RES_hhdet_in!Q$78</f>
        <v>223188.01053861031</v>
      </c>
    </row>
    <row r="45" spans="1:17" ht="12" customHeight="1" x14ac:dyDescent="0.25">
      <c r="A45" s="29" t="s">
        <v>140</v>
      </c>
      <c r="B45" s="83"/>
      <c r="C45" s="83">
        <f>RES_hhdet_in!C$79</f>
        <v>12015.46727714175</v>
      </c>
      <c r="D45" s="83">
        <f>RES_hhdet_in!D$79</f>
        <v>7484.7381213665585</v>
      </c>
      <c r="E45" s="83">
        <f>RES_hhdet_in!E$79</f>
        <v>113506.25000000007</v>
      </c>
      <c r="F45" s="83">
        <f>RES_hhdet_in!F$79</f>
        <v>26246.249999999971</v>
      </c>
      <c r="G45" s="83">
        <f>RES_hhdet_in!G$79</f>
        <v>136973.24999999994</v>
      </c>
      <c r="H45" s="83">
        <f>RES_hhdet_in!H$79</f>
        <v>5553.2464923470779</v>
      </c>
      <c r="I45" s="83">
        <f>RES_hhdet_in!I$79</f>
        <v>1145.7394613897088</v>
      </c>
      <c r="J45" s="83">
        <f>RES_hhdet_in!J$79</f>
        <v>16899.599779268312</v>
      </c>
      <c r="K45" s="83">
        <f>RES_hhdet_in!K$79</f>
        <v>3715.2714315342018</v>
      </c>
      <c r="L45" s="83">
        <f>RES_hhdet_in!L$79</f>
        <v>0</v>
      </c>
      <c r="M45" s="83">
        <f>RES_hhdet_in!M$79</f>
        <v>21168.000000000044</v>
      </c>
      <c r="N45" s="83">
        <f>RES_hhdet_in!N$79</f>
        <v>17720.875092052243</v>
      </c>
      <c r="O45" s="83">
        <f>RES_hhdet_in!O$79</f>
        <v>14534.400874322106</v>
      </c>
      <c r="P45" s="83">
        <f>RES_hhdet_in!P$79</f>
        <v>31297.948800181388</v>
      </c>
      <c r="Q45" s="83">
        <f>RES_hhdet_in!Q$79</f>
        <v>11525.262859152843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57767.698841191959</v>
      </c>
      <c r="D49" s="67">
        <f>RES_hhdet_in_new!D$64</f>
        <v>65082.766663443595</v>
      </c>
      <c r="E49" s="67">
        <f>RES_hhdet_in_new!E$64</f>
        <v>76898.854965273815</v>
      </c>
      <c r="F49" s="67">
        <f>RES_hhdet_in_new!F$64</f>
        <v>48062.754573578248</v>
      </c>
      <c r="G49" s="67">
        <f>RES_hhdet_in_new!G$64</f>
        <v>137464.75203641242</v>
      </c>
      <c r="H49" s="67">
        <f>RES_hhdet_in_new!H$64</f>
        <v>54227.109666196418</v>
      </c>
      <c r="I49" s="67">
        <f>RES_hhdet_in_new!I$64</f>
        <v>55753.164720005072</v>
      </c>
      <c r="J49" s="67">
        <f>RES_hhdet_in_new!J$64</f>
        <v>54420.210704471217</v>
      </c>
      <c r="K49" s="67">
        <f>RES_hhdet_in_new!K$64</f>
        <v>86850.149942912074</v>
      </c>
      <c r="L49" s="67">
        <f>RES_hhdet_in_new!L$64</f>
        <v>76002.917251444451</v>
      </c>
      <c r="M49" s="67">
        <f>RES_hhdet_in_new!M$64</f>
        <v>78400.918133529864</v>
      </c>
      <c r="N49" s="67">
        <f>RES_hhdet_in_new!N$64</f>
        <v>57846.68208058388</v>
      </c>
      <c r="O49" s="67">
        <f>RES_hhdet_in_new!O$64</f>
        <v>65153.412927646554</v>
      </c>
      <c r="P49" s="67">
        <f>RES_hhdet_in_new!P$64</f>
        <v>43457.907377845979</v>
      </c>
      <c r="Q49" s="67">
        <f>RES_hhdet_in_new!Q$64</f>
        <v>33745.615223276538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1505</v>
      </c>
      <c r="D51" s="67">
        <f>RES_hhdet_in_new!D$67</f>
        <v>1448</v>
      </c>
      <c r="E51" s="67">
        <f>RES_hhdet_in_new!E$67</f>
        <v>1267</v>
      </c>
      <c r="F51" s="67">
        <f>RES_hhdet_in_new!F$67</f>
        <v>1064</v>
      </c>
      <c r="G51" s="67">
        <f>RES_hhdet_in_new!G$67</f>
        <v>2374</v>
      </c>
      <c r="H51" s="67">
        <f>RES_hhdet_in_new!H$67</f>
        <v>1418</v>
      </c>
      <c r="I51" s="67">
        <f>RES_hhdet_in_new!I$67</f>
        <v>1629</v>
      </c>
      <c r="J51" s="67">
        <f>RES_hhdet_in_new!J$67</f>
        <v>4108</v>
      </c>
      <c r="K51" s="67">
        <f>RES_hhdet_in_new!K$67</f>
        <v>5899.9999999999973</v>
      </c>
      <c r="L51" s="67">
        <f>RES_hhdet_in_new!L$67</f>
        <v>5863.9999999999973</v>
      </c>
      <c r="M51" s="67">
        <f>RES_hhdet_in_new!M$67</f>
        <v>6158.9999999999982</v>
      </c>
      <c r="N51" s="67">
        <f>RES_hhdet_in_new!N$67</f>
        <v>4596.9999999999982</v>
      </c>
      <c r="O51" s="67">
        <f>RES_hhdet_in_new!O$67</f>
        <v>3873.9999999999977</v>
      </c>
      <c r="P51" s="67">
        <f>RES_hhdet_in_new!P$67</f>
        <v>494.9999999999996</v>
      </c>
      <c r="Q51" s="67">
        <f>RES_hhdet_in_new!Q$67</f>
        <v>1468.9999999999984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52678.132105418401</v>
      </c>
      <c r="D53" s="67">
        <f>RES_hhdet_in_new!D$69</f>
        <v>61956.946177055346</v>
      </c>
      <c r="E53" s="67">
        <f>RES_hhdet_in_new!E$69</f>
        <v>19891.152193568494</v>
      </c>
      <c r="F53" s="67">
        <f>RES_hhdet_in_new!F$69</f>
        <v>41009.220723294762</v>
      </c>
      <c r="G53" s="67">
        <f>RES_hhdet_in_new!G$69</f>
        <v>74014.667194134643</v>
      </c>
      <c r="H53" s="67">
        <f>RES_hhdet_in_new!H$69</f>
        <v>48270.88293731572</v>
      </c>
      <c r="I53" s="67">
        <f>RES_hhdet_in_new!I$69</f>
        <v>34081.337832794714</v>
      </c>
      <c r="J53" s="67">
        <f>RES_hhdet_in_new!J$69</f>
        <v>44985.179781943807</v>
      </c>
      <c r="K53" s="67">
        <f>RES_hhdet_in_new!K$69</f>
        <v>43524.101145250126</v>
      </c>
      <c r="L53" s="67">
        <f>RES_hhdet_in_new!L$69</f>
        <v>56957.962105404913</v>
      </c>
      <c r="M53" s="67">
        <f>RES_hhdet_in_new!M$69</f>
        <v>29619.727872206709</v>
      </c>
      <c r="N53" s="67">
        <f>RES_hhdet_in_new!N$69</f>
        <v>38068.450001536025</v>
      </c>
      <c r="O53" s="67">
        <f>RES_hhdet_in_new!O$69</f>
        <v>30848.051655349303</v>
      </c>
      <c r="P53" s="67">
        <f>RES_hhdet_in_new!P$69</f>
        <v>7171.3054797115328</v>
      </c>
      <c r="Q53" s="67">
        <f>RES_hhdet_in_new!Q$69</f>
        <v>20291.130389812275</v>
      </c>
    </row>
    <row r="54" spans="1:17" ht="12" customHeight="1" x14ac:dyDescent="0.25">
      <c r="A54" s="148" t="s">
        <v>159</v>
      </c>
      <c r="B54" s="67"/>
      <c r="C54" s="67">
        <f>RES_hhdet_in_new!C$70</f>
        <v>5089.5667357735592</v>
      </c>
      <c r="D54" s="67">
        <f>RES_hhdet_in_new!D$70</f>
        <v>3061.4278904762859</v>
      </c>
      <c r="E54" s="67">
        <f>RES_hhdet_in_new!E$70</f>
        <v>6078.4354978130314</v>
      </c>
      <c r="F54" s="67">
        <f>RES_hhdet_in_new!F$70</f>
        <v>2343.3790295237832</v>
      </c>
      <c r="G54" s="67">
        <f>RES_hhdet_in_new!G$70</f>
        <v>1050.3673683036441</v>
      </c>
      <c r="H54" s="67">
        <f>RES_hhdet_in_new!H$70</f>
        <v>5956.2267288806997</v>
      </c>
      <c r="I54" s="67">
        <f>RES_hhdet_in_new!I$70</f>
        <v>11116.684575604719</v>
      </c>
      <c r="J54" s="67">
        <f>RES_hhdet_in_new!J$70</f>
        <v>9435.0309225274141</v>
      </c>
      <c r="K54" s="67">
        <f>RES_hhdet_in_new!K$70</f>
        <v>43326.048797661948</v>
      </c>
      <c r="L54" s="67">
        <f>RES_hhdet_in_new!L$70</f>
        <v>19044.955146039541</v>
      </c>
      <c r="M54" s="67">
        <f>RES_hhdet_in_new!M$70</f>
        <v>19481.624970301447</v>
      </c>
      <c r="N54" s="67">
        <f>RES_hhdet_in_new!N$70</f>
        <v>12583.103411486047</v>
      </c>
      <c r="O54" s="67">
        <f>RES_hhdet_in_new!O$70</f>
        <v>34305.361272297247</v>
      </c>
      <c r="P54" s="67">
        <f>RES_hhdet_in_new!P$70</f>
        <v>12024.508862427192</v>
      </c>
      <c r="Q54" s="67">
        <f>RES_hhdet_in_new!Q$70</f>
        <v>13454.484833464263</v>
      </c>
    </row>
    <row r="55" spans="1:17" ht="12" customHeight="1" x14ac:dyDescent="0.25">
      <c r="A55" s="148" t="s">
        <v>142</v>
      </c>
      <c r="B55" s="67"/>
      <c r="C55" s="67">
        <f>RES_hhdet_in_new!C$73</f>
        <v>0</v>
      </c>
      <c r="D55" s="67">
        <f>RES_hhdet_in_new!D$73</f>
        <v>63.994266473646029</v>
      </c>
      <c r="E55" s="67">
        <f>RES_hhdet_in_new!E$73</f>
        <v>48993.918972462285</v>
      </c>
      <c r="F55" s="67">
        <f>RES_hhdet_in_new!F$73</f>
        <v>4660.9037494693903</v>
      </c>
      <c r="G55" s="67">
        <f>RES_hhdet_in_new!G$73</f>
        <v>60907.77460360666</v>
      </c>
      <c r="H55" s="67">
        <f>RES_hhdet_in_new!H$73</f>
        <v>0</v>
      </c>
      <c r="I55" s="67">
        <f>RES_hhdet_in_new!I$73</f>
        <v>9794.5193226431493</v>
      </c>
      <c r="J55" s="67">
        <f>RES_hhdet_in_new!J$73</f>
        <v>0</v>
      </c>
      <c r="K55" s="67">
        <f>RES_hhdet_in_new!K$73</f>
        <v>0</v>
      </c>
      <c r="L55" s="67">
        <f>RES_hhdet_in_new!L$73</f>
        <v>0</v>
      </c>
      <c r="M55" s="67">
        <f>RES_hhdet_in_new!M$73</f>
        <v>26270.565291021696</v>
      </c>
      <c r="N55" s="67">
        <f>RES_hhdet_in_new!N$73</f>
        <v>6784.5671387240327</v>
      </c>
      <c r="O55" s="67">
        <f>RES_hhdet_in_new!O$73</f>
        <v>0</v>
      </c>
      <c r="P55" s="67">
        <f>RES_hhdet_in_new!P$73</f>
        <v>18913.55243561697</v>
      </c>
      <c r="Q55" s="67">
        <f>RES_hhdet_in_new!Q$73</f>
        <v>0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0.39832943832002504</v>
      </c>
      <c r="E56" s="67">
        <f>RES_hhdet_in_new!E$74</f>
        <v>1935.3483014300027</v>
      </c>
      <c r="F56" s="67">
        <f>RES_hhdet_in_new!F$74</f>
        <v>49.251071290310414</v>
      </c>
      <c r="G56" s="67">
        <f>RES_hhdet_in_new!G$74</f>
        <v>1491.9428703674728</v>
      </c>
      <c r="H56" s="67">
        <f>RES_hhdet_in_new!H$74</f>
        <v>0</v>
      </c>
      <c r="I56" s="67">
        <f>RES_hhdet_in_new!I$74</f>
        <v>760.6229889624899</v>
      </c>
      <c r="J56" s="67">
        <f>RES_hhdet_in_new!J$74</f>
        <v>0</v>
      </c>
      <c r="K56" s="67">
        <f>RES_hhdet_in_new!K$74</f>
        <v>0</v>
      </c>
      <c r="L56" s="67">
        <f>RES_hhdet_in_new!L$74</f>
        <v>0</v>
      </c>
      <c r="M56" s="67">
        <f>RES_hhdet_in_new!M$74</f>
        <v>3028.9999999999991</v>
      </c>
      <c r="N56" s="67">
        <f>RES_hhdet_in_new!N$74</f>
        <v>410.56152883777611</v>
      </c>
      <c r="O56" s="67">
        <f>RES_hhdet_in_new!O$74</f>
        <v>0</v>
      </c>
      <c r="P56" s="67">
        <f>RES_hhdet_in_new!P$74</f>
        <v>5348.5406000902794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57767.698841191959</v>
      </c>
      <c r="D58" s="67">
        <f>RES_hhdet_in_new!D$78</f>
        <v>65082.766663443595</v>
      </c>
      <c r="E58" s="67">
        <f>RES_hhdet_in_new!E$78</f>
        <v>33365.976428273294</v>
      </c>
      <c r="F58" s="67">
        <f>RES_hhdet_in_new!F$78</f>
        <v>38257.184959149381</v>
      </c>
      <c r="G58" s="67">
        <f>RES_hhdet_in_new!G$78</f>
        <v>75192.553963189959</v>
      </c>
      <c r="H58" s="67">
        <f>RES_hhdet_in_new!H$78</f>
        <v>54227.109666196418</v>
      </c>
      <c r="I58" s="67">
        <f>RES_hhdet_in_new!I$78</f>
        <v>55753.164720005072</v>
      </c>
      <c r="J58" s="67">
        <f>RES_hhdet_in_new!J$78</f>
        <v>47178.274991585931</v>
      </c>
      <c r="K58" s="67">
        <f>RES_hhdet_in_new!K$78</f>
        <v>83134.878511377872</v>
      </c>
      <c r="L58" s="67">
        <f>RES_hhdet_in_new!L$78</f>
        <v>76002.917251444451</v>
      </c>
      <c r="M58" s="67">
        <f>RES_hhdet_in_new!M$78</f>
        <v>78400.918133529849</v>
      </c>
      <c r="N58" s="67">
        <f>RES_hhdet_in_new!N$78</f>
        <v>40125.806988531644</v>
      </c>
      <c r="O58" s="67">
        <f>RES_hhdet_in_new!O$78</f>
        <v>62038.945115442126</v>
      </c>
      <c r="P58" s="67">
        <f>RES_hhdet_in_new!P$78</f>
        <v>43457.907377845971</v>
      </c>
      <c r="Q58" s="67">
        <f>RES_hhdet_in_new!Q$78</f>
        <v>33745.615223276538</v>
      </c>
    </row>
    <row r="59" spans="1:17" ht="12" customHeight="1" x14ac:dyDescent="0.25">
      <c r="A59" s="159" t="s">
        <v>140</v>
      </c>
      <c r="B59" s="83"/>
      <c r="C59" s="83">
        <f>RES_hhdet_in_new!C$79</f>
        <v>0</v>
      </c>
      <c r="D59" s="83">
        <f>RES_hhdet_in_new!D$79</f>
        <v>0</v>
      </c>
      <c r="E59" s="83">
        <f>RES_hhdet_in_new!E$79</f>
        <v>43532.878537000521</v>
      </c>
      <c r="F59" s="83">
        <f>RES_hhdet_in_new!F$79</f>
        <v>9805.5696144288668</v>
      </c>
      <c r="G59" s="83">
        <f>RES_hhdet_in_new!G$79</f>
        <v>62272.198073222462</v>
      </c>
      <c r="H59" s="83">
        <f>RES_hhdet_in_new!H$79</f>
        <v>0</v>
      </c>
      <c r="I59" s="83">
        <f>RES_hhdet_in_new!I$79</f>
        <v>0</v>
      </c>
      <c r="J59" s="83">
        <f>RES_hhdet_in_new!J$79</f>
        <v>7241.9357128852935</v>
      </c>
      <c r="K59" s="83">
        <f>RES_hhdet_in_new!K$79</f>
        <v>3715.2714315342</v>
      </c>
      <c r="L59" s="83">
        <f>RES_hhdet_in_new!L$79</f>
        <v>0</v>
      </c>
      <c r="M59" s="83">
        <f>RES_hhdet_in_new!M$79</f>
        <v>0</v>
      </c>
      <c r="N59" s="83">
        <f>RES_hhdet_in_new!N$79</f>
        <v>17720.875092052236</v>
      </c>
      <c r="O59" s="83">
        <f>RES_hhdet_in_new!O$79</f>
        <v>3114.4678122044261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79724.301158808041</v>
      </c>
      <c r="D63" s="67">
        <f t="shared" si="4"/>
        <v>82767.233336556412</v>
      </c>
      <c r="E63" s="67">
        <f t="shared" si="4"/>
        <v>121671.14503472616</v>
      </c>
      <c r="F63" s="67">
        <f t="shared" si="4"/>
        <v>67846.245426421767</v>
      </c>
      <c r="G63" s="67">
        <f t="shared" si="4"/>
        <v>132683.24796358758</v>
      </c>
      <c r="H63" s="67">
        <f t="shared" si="4"/>
        <v>77618.890333803574</v>
      </c>
      <c r="I63" s="67">
        <f t="shared" si="4"/>
        <v>66604.835279994935</v>
      </c>
      <c r="J63" s="67">
        <f t="shared" si="4"/>
        <v>61640.789295528768</v>
      </c>
      <c r="K63" s="67">
        <f t="shared" si="4"/>
        <v>87612.850057087926</v>
      </c>
      <c r="L63" s="67">
        <f t="shared" si="4"/>
        <v>87810.082748555549</v>
      </c>
      <c r="M63" s="67">
        <f t="shared" si="4"/>
        <v>66983.081866470136</v>
      </c>
      <c r="N63" s="67">
        <f t="shared" si="4"/>
        <v>68882.317919416106</v>
      </c>
      <c r="O63" s="67">
        <f t="shared" si="4"/>
        <v>78759.587072353446</v>
      </c>
      <c r="P63" s="67">
        <f t="shared" si="4"/>
        <v>53888.092622154036</v>
      </c>
      <c r="Q63" s="67">
        <f t="shared" si="4"/>
        <v>50260.384776723447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2078</v>
      </c>
      <c r="D65" s="67">
        <f t="shared" si="5"/>
        <v>1842</v>
      </c>
      <c r="E65" s="67">
        <f t="shared" si="5"/>
        <v>2004</v>
      </c>
      <c r="F65" s="67">
        <f t="shared" si="5"/>
        <v>1503</v>
      </c>
      <c r="G65" s="67">
        <f t="shared" si="5"/>
        <v>2291</v>
      </c>
      <c r="H65" s="67">
        <f t="shared" si="5"/>
        <v>2030</v>
      </c>
      <c r="I65" s="67">
        <f t="shared" si="5"/>
        <v>1946</v>
      </c>
      <c r="J65" s="67">
        <f t="shared" si="5"/>
        <v>4652</v>
      </c>
      <c r="K65" s="67">
        <f t="shared" si="5"/>
        <v>5952.0000000000027</v>
      </c>
      <c r="L65" s="67">
        <f t="shared" si="5"/>
        <v>6775.0000000000027</v>
      </c>
      <c r="M65" s="67">
        <f t="shared" si="5"/>
        <v>5262.0000000000018</v>
      </c>
      <c r="N65" s="67">
        <f t="shared" si="5"/>
        <v>5473.0000000000018</v>
      </c>
      <c r="O65" s="67">
        <f t="shared" si="5"/>
        <v>4682.0000000000018</v>
      </c>
      <c r="P65" s="67">
        <f t="shared" si="5"/>
        <v>613.00000000000045</v>
      </c>
      <c r="Q65" s="67">
        <f t="shared" si="5"/>
        <v>2189.0000000000009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125441.61789458175</v>
      </c>
      <c r="D67" s="67">
        <f t="shared" si="6"/>
        <v>102787.80382294439</v>
      </c>
      <c r="E67" s="67">
        <f t="shared" si="6"/>
        <v>108125.87066649107</v>
      </c>
      <c r="F67" s="67">
        <f t="shared" si="6"/>
        <v>74906.529276705056</v>
      </c>
      <c r="G67" s="67">
        <f t="shared" si="6"/>
        <v>119671.68521500609</v>
      </c>
      <c r="H67" s="67">
        <f t="shared" si="6"/>
        <v>123799.86706268437</v>
      </c>
      <c r="I67" s="67">
        <f t="shared" si="6"/>
        <v>69663.274852989969</v>
      </c>
      <c r="J67" s="67">
        <f t="shared" si="6"/>
        <v>71608.820218056193</v>
      </c>
      <c r="K67" s="67">
        <f t="shared" si="6"/>
        <v>164309.89885474986</v>
      </c>
      <c r="L67" s="67">
        <f t="shared" si="6"/>
        <v>151110.03789459512</v>
      </c>
      <c r="M67" s="67">
        <f t="shared" si="6"/>
        <v>71728.272127793316</v>
      </c>
      <c r="N67" s="67">
        <f t="shared" si="6"/>
        <v>88009.549998463932</v>
      </c>
      <c r="O67" s="67">
        <f t="shared" si="6"/>
        <v>104784.94834465066</v>
      </c>
      <c r="P67" s="67">
        <f t="shared" si="6"/>
        <v>49678.497577700968</v>
      </c>
      <c r="Q67" s="67">
        <f t="shared" si="6"/>
        <v>38880.108676812684</v>
      </c>
    </row>
    <row r="68" spans="1:17" ht="12" customHeight="1" x14ac:dyDescent="0.25">
      <c r="A68" s="148" t="s">
        <v>159</v>
      </c>
      <c r="B68" s="67"/>
      <c r="C68" s="67">
        <f t="shared" si="6"/>
        <v>135.25994544615423</v>
      </c>
      <c r="D68" s="67">
        <f t="shared" si="6"/>
        <v>124.2727207033704</v>
      </c>
      <c r="E68" s="67">
        <f t="shared" si="6"/>
        <v>167.39760596840006</v>
      </c>
      <c r="F68" s="67">
        <f t="shared" si="6"/>
        <v>76.096529419838589</v>
      </c>
      <c r="G68" s="67">
        <f t="shared" si="6"/>
        <v>74.314192663473477</v>
      </c>
      <c r="H68" s="67">
        <f t="shared" si="6"/>
        <v>6.4543189745063501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1.4551915228366852E-11</v>
      </c>
    </row>
    <row r="69" spans="1:17" ht="12" customHeight="1" x14ac:dyDescent="0.25">
      <c r="A69" s="148" t="s">
        <v>142</v>
      </c>
      <c r="B69" s="67"/>
      <c r="C69" s="67">
        <f t="shared" si="6"/>
        <v>9107.7013322530602</v>
      </c>
      <c r="D69" s="67">
        <f t="shared" si="6"/>
        <v>6592.2579184763745</v>
      </c>
      <c r="E69" s="67">
        <f t="shared" si="6"/>
        <v>76873.081027537584</v>
      </c>
      <c r="F69" s="67">
        <f t="shared" si="6"/>
        <v>5389.6468420530882</v>
      </c>
      <c r="G69" s="67">
        <f t="shared" si="6"/>
        <v>54382.225396393296</v>
      </c>
      <c r="H69" s="67">
        <f t="shared" si="6"/>
        <v>2248.2339071744241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24394.44756438271</v>
      </c>
      <c r="Q69" s="67">
        <f t="shared" si="6"/>
        <v>34170.803057412246</v>
      </c>
    </row>
    <row r="70" spans="1:17" ht="12" customHeight="1" x14ac:dyDescent="0.25">
      <c r="A70" s="148" t="s">
        <v>141</v>
      </c>
      <c r="B70" s="67"/>
      <c r="C70" s="67">
        <f t="shared" si="6"/>
        <v>445.00000000000102</v>
      </c>
      <c r="D70" s="67">
        <f t="shared" si="6"/>
        <v>41.601139772406022</v>
      </c>
      <c r="E70" s="67">
        <f t="shared" si="6"/>
        <v>25.085658683181919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533.00000000000455</v>
      </c>
      <c r="K70" s="67">
        <f t="shared" si="6"/>
        <v>374.01735300277119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2624.1372691643724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189818.05115880806</v>
      </c>
      <c r="D72" s="67">
        <f t="shared" si="7"/>
        <v>213720.98333655647</v>
      </c>
      <c r="E72" s="67">
        <f t="shared" si="7"/>
        <v>109247.77357172665</v>
      </c>
      <c r="F72" s="67">
        <f t="shared" si="7"/>
        <v>108955.56504085068</v>
      </c>
      <c r="G72" s="67">
        <f t="shared" si="7"/>
        <v>115532.1960368101</v>
      </c>
      <c r="H72" s="67">
        <f t="shared" si="7"/>
        <v>181368.6403338036</v>
      </c>
      <c r="I72" s="67">
        <f t="shared" si="7"/>
        <v>153941.58527999505</v>
      </c>
      <c r="J72" s="67">
        <f t="shared" si="7"/>
        <v>93756.475008414011</v>
      </c>
      <c r="K72" s="67">
        <f t="shared" si="7"/>
        <v>307988.4042114804</v>
      </c>
      <c r="L72" s="67">
        <f t="shared" si="7"/>
        <v>298662.09462718898</v>
      </c>
      <c r="M72" s="67">
        <f t="shared" si="7"/>
        <v>211112.22212542611</v>
      </c>
      <c r="N72" s="67">
        <f t="shared" si="7"/>
        <v>225717.71489043473</v>
      </c>
      <c r="O72" s="67">
        <f t="shared" si="7"/>
        <v>332227.43387814902</v>
      </c>
      <c r="P72" s="67">
        <f t="shared" si="7"/>
        <v>179422.59612980695</v>
      </c>
      <c r="Q72" s="67">
        <f t="shared" si="7"/>
        <v>189442.39531533376</v>
      </c>
    </row>
    <row r="73" spans="1:17" ht="12" customHeight="1" x14ac:dyDescent="0.25">
      <c r="A73" s="159" t="s">
        <v>140</v>
      </c>
      <c r="B73" s="83"/>
      <c r="C73" s="83">
        <f t="shared" si="7"/>
        <v>12015.46727714175</v>
      </c>
      <c r="D73" s="83">
        <f t="shared" si="7"/>
        <v>7484.7381213665585</v>
      </c>
      <c r="E73" s="83">
        <f t="shared" si="7"/>
        <v>69973.371462999552</v>
      </c>
      <c r="F73" s="83">
        <f t="shared" si="7"/>
        <v>16440.680385571104</v>
      </c>
      <c r="G73" s="83">
        <f t="shared" si="7"/>
        <v>74701.05192677748</v>
      </c>
      <c r="H73" s="83">
        <f t="shared" si="7"/>
        <v>5553.2464923470779</v>
      </c>
      <c r="I73" s="83">
        <f t="shared" si="7"/>
        <v>1145.7394613897088</v>
      </c>
      <c r="J73" s="83">
        <f t="shared" si="7"/>
        <v>9657.6640663830185</v>
      </c>
      <c r="K73" s="83">
        <f t="shared" si="7"/>
        <v>0</v>
      </c>
      <c r="L73" s="83">
        <f t="shared" si="7"/>
        <v>0</v>
      </c>
      <c r="M73" s="83">
        <f t="shared" si="7"/>
        <v>21168.000000000044</v>
      </c>
      <c r="N73" s="83">
        <f t="shared" si="7"/>
        <v>0</v>
      </c>
      <c r="O73" s="83">
        <f t="shared" si="7"/>
        <v>11419.93306211768</v>
      </c>
      <c r="P73" s="83">
        <f t="shared" si="7"/>
        <v>31297.948800181388</v>
      </c>
      <c r="Q73" s="83">
        <f t="shared" si="7"/>
        <v>11525.262859152843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115099.99999999987</v>
      </c>
      <c r="C79" s="80">
        <f>RES_hhdet_numvin!C64</f>
        <v>137491.99999999985</v>
      </c>
      <c r="D79" s="80">
        <f>RES_hhdet_numvin!D64</f>
        <v>147849.99999999983</v>
      </c>
      <c r="E79" s="80">
        <f>RES_hhdet_numvin!E64</f>
        <v>198569.99999999977</v>
      </c>
      <c r="F79" s="80">
        <f>RES_hhdet_numvin!F64</f>
        <v>115908.99999999987</v>
      </c>
      <c r="G79" s="80">
        <f>RES_hhdet_numvin!G64</f>
        <v>270147.99999999971</v>
      </c>
      <c r="H79" s="80">
        <f>RES_hhdet_numvin!H64</f>
        <v>131845.99999999985</v>
      </c>
      <c r="I79" s="80">
        <f>RES_hhdet_numvin!I64</f>
        <v>122357.99999999985</v>
      </c>
      <c r="J79" s="80">
        <f>RES_hhdet_numvin!J64</f>
        <v>116060.99999999988</v>
      </c>
      <c r="K79" s="80">
        <f>RES_hhdet_numvin!K64</f>
        <v>174462.99999999977</v>
      </c>
      <c r="L79" s="80">
        <f>RES_hhdet_numvin!L64</f>
        <v>163812.9999999998</v>
      </c>
      <c r="M79" s="80">
        <f>RES_hhdet_numvin!M64</f>
        <v>145383.99999999983</v>
      </c>
      <c r="N79" s="80">
        <f>RES_hhdet_numvin!N64</f>
        <v>126728.99999999987</v>
      </c>
      <c r="O79" s="80">
        <f>RES_hhdet_numvin!O64</f>
        <v>143912.99999999983</v>
      </c>
      <c r="P79" s="80">
        <f>RES_hhdet_numvin!P64</f>
        <v>97345.999999999884</v>
      </c>
      <c r="Q79" s="80">
        <f>RES_hhdet_numvin!Q64</f>
        <v>84005.999999999898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7813.9999999999909</v>
      </c>
      <c r="K81" s="80">
        <f>RES_hhdet_numvin!K67</f>
        <v>11851.999999999987</v>
      </c>
      <c r="L81" s="80">
        <f>RES_hhdet_numvin!L67</f>
        <v>12638.999999999985</v>
      </c>
      <c r="M81" s="80">
        <f>RES_hhdet_numvin!M67</f>
        <v>11420.999999999987</v>
      </c>
      <c r="N81" s="80">
        <f>RES_hhdet_numvin!N67</f>
        <v>10069.999999999989</v>
      </c>
      <c r="O81" s="80">
        <f>RES_hhdet_numvin!O67</f>
        <v>8555.9999999999891</v>
      </c>
      <c r="P81" s="80">
        <f>RES_hhdet_numvin!P67</f>
        <v>1107.9999999999986</v>
      </c>
      <c r="Q81" s="80">
        <f>RES_hhdet_numvin!Q67</f>
        <v>3657.9999999999955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92146.957875962733</v>
      </c>
      <c r="C83" s="80">
        <f>RES_hhdet_numvin!C69</f>
        <v>137491.99999999985</v>
      </c>
      <c r="D83" s="80">
        <f>RES_hhdet_numvin!D69</f>
        <v>147849.99999999983</v>
      </c>
      <c r="E83" s="80">
        <f>RES_hhdet_numvin!E69</f>
        <v>196189.64726368414</v>
      </c>
      <c r="F83" s="80">
        <f>RES_hhdet_numvin!F69</f>
        <v>113489.52444105624</v>
      </c>
      <c r="G83" s="80">
        <f>RES_hhdet_numvin!G69</f>
        <v>269023.31843903259</v>
      </c>
      <c r="H83" s="80">
        <f>RES_hhdet_numvin!H69</f>
        <v>125883.31895214465</v>
      </c>
      <c r="I83" s="80">
        <f>RES_hhdet_numvin!I69</f>
        <v>111241.31542439514</v>
      </c>
      <c r="J83" s="80">
        <f>RES_hhdet_numvin!J69</f>
        <v>106625.96907747247</v>
      </c>
      <c r="K83" s="80">
        <f>RES_hhdet_numvin!K69</f>
        <v>131136.95120233786</v>
      </c>
      <c r="L83" s="80">
        <f>RES_hhdet_numvin!L69</f>
        <v>144768.04485396028</v>
      </c>
      <c r="M83" s="80">
        <f>RES_hhdet_numvin!M69</f>
        <v>109322.50369726022</v>
      </c>
      <c r="N83" s="80">
        <f>RES_hhdet_numvin!N69</f>
        <v>106950.76792095201</v>
      </c>
      <c r="O83" s="80">
        <f>RES_hhdet_numvin!O69</f>
        <v>109607.63872770261</v>
      </c>
      <c r="P83" s="80">
        <f>RES_hhdet_numvin!P69</f>
        <v>56849.803057412435</v>
      </c>
      <c r="Q83" s="80">
        <f>RES_hhdet_numvin!Q69</f>
        <v>59171.239066624898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2351.8345993677476</v>
      </c>
      <c r="G84" s="80">
        <f>RES_hhdet_numvin!G70</f>
        <v>1124.6815609671164</v>
      </c>
      <c r="H84" s="80">
        <f>RES_hhdet_numvin!H70</f>
        <v>5962.6810478551997</v>
      </c>
      <c r="I84" s="80">
        <f>RES_hhdet_numvin!I70</f>
        <v>11116.684575604706</v>
      </c>
      <c r="J84" s="80">
        <f>RES_hhdet_numvin!J70</f>
        <v>9435.0309225274032</v>
      </c>
      <c r="K84" s="80">
        <f>RES_hhdet_numvin!K70</f>
        <v>43326.048797661919</v>
      </c>
      <c r="L84" s="80">
        <f>RES_hhdet_numvin!L70</f>
        <v>19044.955146039527</v>
      </c>
      <c r="M84" s="80">
        <f>RES_hhdet_numvin!M70</f>
        <v>19481.624970301433</v>
      </c>
      <c r="N84" s="80">
        <f>RES_hhdet_numvin!N70</f>
        <v>12583.103411486036</v>
      </c>
      <c r="O84" s="80">
        <f>RES_hhdet_numvin!O70</f>
        <v>34305.361272297232</v>
      </c>
      <c r="P84" s="80">
        <f>RES_hhdet_numvin!P70</f>
        <v>12024.508862427188</v>
      </c>
      <c r="Q84" s="80">
        <f>RES_hhdet_numvin!Q70</f>
        <v>13454.484833464263</v>
      </c>
    </row>
    <row r="85" spans="1:17" ht="12" customHeight="1" x14ac:dyDescent="0.25">
      <c r="A85" s="23" t="s">
        <v>142</v>
      </c>
      <c r="B85" s="80">
        <f>RES_hhdet_numvin!B73</f>
        <v>21641.788109835317</v>
      </c>
      <c r="C85" s="80">
        <f>RES_hhdet_numvin!C73</f>
        <v>0</v>
      </c>
      <c r="D85" s="80">
        <f>RES_hhdet_numvin!D73</f>
        <v>0</v>
      </c>
      <c r="E85" s="80">
        <f>RES_hhdet_numvin!E73</f>
        <v>2278.3887490710445</v>
      </c>
      <c r="F85" s="80">
        <f>RES_hhdet_numvin!F73</f>
        <v>63.776788574530229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16579.871332438172</v>
      </c>
      <c r="N85" s="80">
        <f>RES_hhdet_numvin!N73</f>
        <v>7110.6692676521025</v>
      </c>
      <c r="O85" s="80">
        <f>RES_hhdet_numvin!O73</f>
        <v>0</v>
      </c>
      <c r="P85" s="80">
        <f>RES_hhdet_numvin!P73</f>
        <v>23123.147480069994</v>
      </c>
      <c r="Q85" s="80">
        <f>RES_hhdet_numvin!Q73</f>
        <v>10782.35827235852</v>
      </c>
    </row>
    <row r="86" spans="1:17" ht="12" customHeight="1" x14ac:dyDescent="0.25">
      <c r="A86" s="23" t="s">
        <v>141</v>
      </c>
      <c r="B86" s="80">
        <f>RES_hhdet_numvin!B74</f>
        <v>1311.2540142018233</v>
      </c>
      <c r="C86" s="80">
        <f>RES_hhdet_numvin!C74</f>
        <v>0</v>
      </c>
      <c r="D86" s="80">
        <f>RES_hhdet_numvin!D74</f>
        <v>0</v>
      </c>
      <c r="E86" s="80">
        <f>RES_hhdet_numvin!E74</f>
        <v>101.96398724458444</v>
      </c>
      <c r="F86" s="80">
        <f>RES_hhdet_numvin!F74</f>
        <v>3.8641710013438488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84.459399909715913</v>
      </c>
      <c r="O86" s="80">
        <f>RES_hhdet_numvin!O74</f>
        <v>0</v>
      </c>
      <c r="P86" s="80">
        <f>RES_hhdet_numvin!P74</f>
        <v>5348.5406000902776</v>
      </c>
      <c r="Q86" s="80">
        <f>RES_hhdet_numvin!Q74</f>
        <v>597.91782755223312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114000.00162173953</v>
      </c>
      <c r="C88" s="80">
        <f>RES_hhdet_numvin!C78</f>
        <v>137491.99999999985</v>
      </c>
      <c r="D88" s="80">
        <f>RES_hhdet_numvin!D78</f>
        <v>147849.99999999983</v>
      </c>
      <c r="E88" s="80">
        <f>RES_hhdet_numvin!E78</f>
        <v>198569.99999999977</v>
      </c>
      <c r="F88" s="80">
        <f>RES_hhdet_numvin!F78</f>
        <v>115908.99999999988</v>
      </c>
      <c r="G88" s="80">
        <f>RES_hhdet_numvin!G78</f>
        <v>259760.76924571636</v>
      </c>
      <c r="H88" s="80">
        <f>RES_hhdet_numvin!H78</f>
        <v>108652.1439550675</v>
      </c>
      <c r="I88" s="80">
        <f>RES_hhdet_numvin!I78</f>
        <v>117610.3085978704</v>
      </c>
      <c r="J88" s="80">
        <f>RES_hhdet_numvin!J78</f>
        <v>108213.11831837098</v>
      </c>
      <c r="K88" s="80">
        <f>RES_hhdet_numvin!K78</f>
        <v>170747.72856846562</v>
      </c>
      <c r="L88" s="80">
        <f>RES_hhdet_numvin!L78</f>
        <v>163812.99999999983</v>
      </c>
      <c r="M88" s="80">
        <f>RES_hhdet_numvin!M78</f>
        <v>143674.4150332741</v>
      </c>
      <c r="N88" s="80">
        <f>RES_hhdet_numvin!N78</f>
        <v>109008.12490794764</v>
      </c>
      <c r="O88" s="80">
        <f>RES_hhdet_numvin!O78</f>
        <v>140798.53218779538</v>
      </c>
      <c r="P88" s="80">
        <f>RES_hhdet_numvin!P78</f>
        <v>93637.430642514009</v>
      </c>
      <c r="Q88" s="80">
        <f>RES_hhdet_numvin!Q78</f>
        <v>78328.426921236882</v>
      </c>
    </row>
    <row r="89" spans="1:17" ht="12" customHeight="1" x14ac:dyDescent="0.25">
      <c r="A89" s="29" t="s">
        <v>140</v>
      </c>
      <c r="B89" s="78">
        <f>RES_hhdet_numvin!B79</f>
        <v>1099.9983782603319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10387.230754283355</v>
      </c>
      <c r="H89" s="78">
        <f>RES_hhdet_numvin!H79</f>
        <v>23193.856044932352</v>
      </c>
      <c r="I89" s="78">
        <f>RES_hhdet_numvin!I79</f>
        <v>4747.6914021294706</v>
      </c>
      <c r="J89" s="78">
        <f>RES_hhdet_numvin!J79</f>
        <v>7847.8816816288927</v>
      </c>
      <c r="K89" s="78">
        <f>RES_hhdet_numvin!K79</f>
        <v>3715.2714315341977</v>
      </c>
      <c r="L89" s="78">
        <f>RES_hhdet_numvin!L79</f>
        <v>0</v>
      </c>
      <c r="M89" s="78">
        <f>RES_hhdet_numvin!M79</f>
        <v>1709.5849667257587</v>
      </c>
      <c r="N89" s="78">
        <f>RES_hhdet_numvin!N79</f>
        <v>17720.875092052225</v>
      </c>
      <c r="O89" s="78">
        <f>RES_hhdet_numvin!O79</f>
        <v>3114.4678122044243</v>
      </c>
      <c r="P89" s="78">
        <f>RES_hhdet_numvin!P79</f>
        <v>3708.5693574858833</v>
      </c>
      <c r="Q89" s="78">
        <f>RES_hhdet_numvin!Q79</f>
        <v>5677.5730787630246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3449.2821553096278</v>
      </c>
      <c r="C93" s="168">
        <f t="shared" ref="C93:Q93" si="8">SUM(C94,C97,C99,C108)</f>
        <v>3761.3073588684483</v>
      </c>
      <c r="D93" s="168">
        <f t="shared" si="8"/>
        <v>3616.3420156634052</v>
      </c>
      <c r="E93" s="168">
        <f t="shared" si="8"/>
        <v>3784.3117101045309</v>
      </c>
      <c r="F93" s="168">
        <f t="shared" si="8"/>
        <v>3955.4546073358342</v>
      </c>
      <c r="G93" s="168">
        <f t="shared" si="8"/>
        <v>3953.6388856696071</v>
      </c>
      <c r="H93" s="168">
        <f t="shared" si="8"/>
        <v>3606.2673883290545</v>
      </c>
      <c r="I93" s="168">
        <f t="shared" si="8"/>
        <v>3414.5980519110367</v>
      </c>
      <c r="J93" s="168">
        <f t="shared" si="8"/>
        <v>3390.2773238082154</v>
      </c>
      <c r="K93" s="168">
        <f t="shared" si="8"/>
        <v>3386.0263977708632</v>
      </c>
      <c r="L93" s="168">
        <f t="shared" si="8"/>
        <v>4032.3909118245988</v>
      </c>
      <c r="M93" s="168">
        <f t="shared" si="8"/>
        <v>3162.745564813184</v>
      </c>
      <c r="N93" s="168">
        <f t="shared" si="8"/>
        <v>3392.800382943738</v>
      </c>
      <c r="O93" s="168">
        <f t="shared" si="8"/>
        <v>3784.0506874352159</v>
      </c>
      <c r="P93" s="168">
        <f t="shared" si="8"/>
        <v>2979.4660577719987</v>
      </c>
      <c r="Q93" s="168">
        <f t="shared" si="8"/>
        <v>3273.104601129241</v>
      </c>
    </row>
    <row r="94" spans="1:17" ht="12" customHeight="1" x14ac:dyDescent="0.25">
      <c r="A94" s="158" t="s">
        <v>65</v>
      </c>
      <c r="B94" s="157">
        <f>SUM(B95:B96)</f>
        <v>2762.5657826485481</v>
      </c>
      <c r="C94" s="157">
        <f t="shared" ref="C94:Q94" si="9">SUM(C95:C96)</f>
        <v>3058.0284035511891</v>
      </c>
      <c r="D94" s="157">
        <f t="shared" si="9"/>
        <v>2903.7983352242509</v>
      </c>
      <c r="E94" s="157">
        <f t="shared" si="9"/>
        <v>3049.8178082365166</v>
      </c>
      <c r="F94" s="157">
        <f t="shared" si="9"/>
        <v>3213.4359622652978</v>
      </c>
      <c r="G94" s="157">
        <f t="shared" si="9"/>
        <v>3158.4701729257358</v>
      </c>
      <c r="H94" s="157">
        <f t="shared" si="9"/>
        <v>2821.5624429190048</v>
      </c>
      <c r="I94" s="157">
        <f t="shared" si="9"/>
        <v>2610.7378025584803</v>
      </c>
      <c r="J94" s="157">
        <f t="shared" si="9"/>
        <v>2639.1627308634065</v>
      </c>
      <c r="K94" s="157">
        <f t="shared" si="9"/>
        <v>2594.7284346614274</v>
      </c>
      <c r="L94" s="157">
        <f t="shared" si="9"/>
        <v>3198.7440428833293</v>
      </c>
      <c r="M94" s="157">
        <f t="shared" si="9"/>
        <v>2354.9463557966105</v>
      </c>
      <c r="N94" s="157">
        <f t="shared" si="9"/>
        <v>2560.5946930609493</v>
      </c>
      <c r="O94" s="157">
        <f t="shared" si="9"/>
        <v>2940.0047647069223</v>
      </c>
      <c r="P94" s="157">
        <f t="shared" si="9"/>
        <v>2148.503620863788</v>
      </c>
      <c r="Q94" s="157">
        <f t="shared" si="9"/>
        <v>2454.2594797652769</v>
      </c>
    </row>
    <row r="95" spans="1:17" ht="12" customHeight="1" x14ac:dyDescent="0.25">
      <c r="A95" s="23" t="s">
        <v>161</v>
      </c>
      <c r="B95" s="156">
        <f>RES_hhdet_fec!B$64</f>
        <v>2708.710504283717</v>
      </c>
      <c r="C95" s="156">
        <f>RES_hhdet_fec!C$64</f>
        <v>2995.5736378847782</v>
      </c>
      <c r="D95" s="156">
        <f>RES_hhdet_fec!D$64</f>
        <v>2802.03452561629</v>
      </c>
      <c r="E95" s="156">
        <f>RES_hhdet_fec!E$64</f>
        <v>2955.0048029722775</v>
      </c>
      <c r="F95" s="156">
        <f>RES_hhdet_fec!F$64</f>
        <v>3104.7642910448667</v>
      </c>
      <c r="G95" s="156">
        <f>RES_hhdet_fec!G$64</f>
        <v>3050.6291153475654</v>
      </c>
      <c r="H95" s="156">
        <f>RES_hhdet_fec!H$64</f>
        <v>2749.6656937341349</v>
      </c>
      <c r="I95" s="156">
        <f>RES_hhdet_fec!I$64</f>
        <v>2540.9079667051219</v>
      </c>
      <c r="J95" s="156">
        <f>RES_hhdet_fec!J$64</f>
        <v>2609.0782672036785</v>
      </c>
      <c r="K95" s="156">
        <f>RES_hhdet_fec!K$64</f>
        <v>2560.6571672221276</v>
      </c>
      <c r="L95" s="156">
        <f>RES_hhdet_fec!L$64</f>
        <v>3173.6577365951675</v>
      </c>
      <c r="M95" s="156">
        <f>RES_hhdet_fec!M$64</f>
        <v>2335.5976311048212</v>
      </c>
      <c r="N95" s="156">
        <f>RES_hhdet_fec!N$64</f>
        <v>2526.5390687547138</v>
      </c>
      <c r="O95" s="156">
        <f>RES_hhdet_fec!O$64</f>
        <v>2902.7414509859691</v>
      </c>
      <c r="P95" s="156">
        <f>RES_hhdet_fec!P$64</f>
        <v>2110.5906078971607</v>
      </c>
      <c r="Q95" s="156">
        <f>RES_hhdet_fec!Q$64</f>
        <v>2414.3296039219404</v>
      </c>
    </row>
    <row r="96" spans="1:17" ht="12" customHeight="1" x14ac:dyDescent="0.25">
      <c r="A96" s="23" t="s">
        <v>60</v>
      </c>
      <c r="B96" s="156">
        <f>RES_hhdet_fec!B$65</f>
        <v>53.855278364830951</v>
      </c>
      <c r="C96" s="156">
        <f>RES_hhdet_fec!C$65</f>
        <v>62.454765666410758</v>
      </c>
      <c r="D96" s="156">
        <f>RES_hhdet_fec!D$65</f>
        <v>101.76380960796079</v>
      </c>
      <c r="E96" s="156">
        <f>RES_hhdet_fec!E$65</f>
        <v>94.813005264239251</v>
      </c>
      <c r="F96" s="156">
        <f>RES_hhdet_fec!F$65</f>
        <v>108.67167122043132</v>
      </c>
      <c r="G96" s="156">
        <f>RES_hhdet_fec!G$65</f>
        <v>107.84105757817051</v>
      </c>
      <c r="H96" s="156">
        <f>RES_hhdet_fec!H$65</f>
        <v>71.896749184869918</v>
      </c>
      <c r="I96" s="156">
        <f>RES_hhdet_fec!I$65</f>
        <v>69.829835853358517</v>
      </c>
      <c r="J96" s="156">
        <f>RES_hhdet_fec!J$65</f>
        <v>30.084463659728005</v>
      </c>
      <c r="K96" s="156">
        <f>RES_hhdet_fec!K$65</f>
        <v>34.071267439299874</v>
      </c>
      <c r="L96" s="156">
        <f>RES_hhdet_fec!L$65</f>
        <v>25.086306288161641</v>
      </c>
      <c r="M96" s="156">
        <f>RES_hhdet_fec!M$65</f>
        <v>19.348724691789517</v>
      </c>
      <c r="N96" s="156">
        <f>RES_hhdet_fec!N$65</f>
        <v>34.0556243062357</v>
      </c>
      <c r="O96" s="156">
        <f>RES_hhdet_fec!O$65</f>
        <v>37.263313720953356</v>
      </c>
      <c r="P96" s="156">
        <f>RES_hhdet_fec!P$65</f>
        <v>37.91301296662725</v>
      </c>
      <c r="Q96" s="156">
        <f>RES_hhdet_fec!Q$65</f>
        <v>39.929875843336283</v>
      </c>
    </row>
    <row r="97" spans="1:17" ht="12" customHeight="1" x14ac:dyDescent="0.25">
      <c r="A97" s="158" t="s">
        <v>112</v>
      </c>
      <c r="B97" s="157">
        <f>B98</f>
        <v>0.73412209830317698</v>
      </c>
      <c r="C97" s="157">
        <f t="shared" ref="C97:Q97" si="10">C98</f>
        <v>0.90936889043041758</v>
      </c>
      <c r="D97" s="157">
        <f t="shared" si="10"/>
        <v>1.0680981227691713</v>
      </c>
      <c r="E97" s="157">
        <f t="shared" si="10"/>
        <v>1.2155491119451289</v>
      </c>
      <c r="F97" s="157">
        <f t="shared" si="10"/>
        <v>1.3131278705734337</v>
      </c>
      <c r="G97" s="157">
        <f t="shared" si="10"/>
        <v>1.5443604883118633</v>
      </c>
      <c r="H97" s="157">
        <f t="shared" si="10"/>
        <v>1.6603720122772418</v>
      </c>
      <c r="I97" s="157">
        <f t="shared" si="10"/>
        <v>1.7922251996822334</v>
      </c>
      <c r="J97" s="157">
        <f t="shared" si="10"/>
        <v>2.1726325425857471</v>
      </c>
      <c r="K97" s="157">
        <f t="shared" si="10"/>
        <v>2.5736079391115765</v>
      </c>
      <c r="L97" s="157">
        <f t="shared" si="10"/>
        <v>2.8906925529856999</v>
      </c>
      <c r="M97" s="157">
        <f t="shared" si="10"/>
        <v>3.1704733687698972</v>
      </c>
      <c r="N97" s="157">
        <f t="shared" si="10"/>
        <v>3.4479908662745697</v>
      </c>
      <c r="O97" s="157">
        <f t="shared" si="10"/>
        <v>3.4574180124512783</v>
      </c>
      <c r="P97" s="157">
        <f t="shared" si="10"/>
        <v>3.2736703017257636</v>
      </c>
      <c r="Q97" s="157">
        <f t="shared" si="10"/>
        <v>3.3367557339687939</v>
      </c>
    </row>
    <row r="98" spans="1:17" ht="12" customHeight="1" x14ac:dyDescent="0.25">
      <c r="A98" s="23" t="s">
        <v>60</v>
      </c>
      <c r="B98" s="156">
        <f>RES_hhdet_fec!B$67</f>
        <v>0.73412209830317698</v>
      </c>
      <c r="C98" s="156">
        <f>RES_hhdet_fec!C$67</f>
        <v>0.90936889043041758</v>
      </c>
      <c r="D98" s="156">
        <f>RES_hhdet_fec!D$67</f>
        <v>1.0680981227691713</v>
      </c>
      <c r="E98" s="156">
        <f>RES_hhdet_fec!E$67</f>
        <v>1.2155491119451289</v>
      </c>
      <c r="F98" s="156">
        <f>RES_hhdet_fec!F$67</f>
        <v>1.3131278705734337</v>
      </c>
      <c r="G98" s="156">
        <f>RES_hhdet_fec!G$67</f>
        <v>1.5443604883118633</v>
      </c>
      <c r="H98" s="156">
        <f>RES_hhdet_fec!H$67</f>
        <v>1.6603720122772418</v>
      </c>
      <c r="I98" s="156">
        <f>RES_hhdet_fec!I$67</f>
        <v>1.7922251996822334</v>
      </c>
      <c r="J98" s="156">
        <f>RES_hhdet_fec!J$67</f>
        <v>2.1726325425857471</v>
      </c>
      <c r="K98" s="156">
        <f>RES_hhdet_fec!K$67</f>
        <v>2.5736079391115765</v>
      </c>
      <c r="L98" s="156">
        <f>RES_hhdet_fec!L$67</f>
        <v>2.8906925529856999</v>
      </c>
      <c r="M98" s="156">
        <f>RES_hhdet_fec!M$67</f>
        <v>3.1704733687698972</v>
      </c>
      <c r="N98" s="156">
        <f>RES_hhdet_fec!N$67</f>
        <v>3.4479908662745697</v>
      </c>
      <c r="O98" s="156">
        <f>RES_hhdet_fec!O$67</f>
        <v>3.4574180124512783</v>
      </c>
      <c r="P98" s="156">
        <f>RES_hhdet_fec!P$67</f>
        <v>3.2736703017257636</v>
      </c>
      <c r="Q98" s="156">
        <f>RES_hhdet_fec!Q$67</f>
        <v>3.3367557339687939</v>
      </c>
    </row>
    <row r="99" spans="1:17" ht="12" customHeight="1" x14ac:dyDescent="0.25">
      <c r="A99" s="158" t="s">
        <v>63</v>
      </c>
      <c r="B99" s="157">
        <f>SUM(B100:B101,B104:B105)</f>
        <v>484.13388965807246</v>
      </c>
      <c r="C99" s="157">
        <f t="shared" ref="C99:Q99" si="11">SUM(C100:C101,C104:C105)</f>
        <v>495.68656863234503</v>
      </c>
      <c r="D99" s="157">
        <f t="shared" si="11"/>
        <v>502.21502641157963</v>
      </c>
      <c r="E99" s="157">
        <f t="shared" si="11"/>
        <v>519.26003209036912</v>
      </c>
      <c r="F99" s="157">
        <f t="shared" si="11"/>
        <v>521.9057110537608</v>
      </c>
      <c r="G99" s="157">
        <f t="shared" si="11"/>
        <v>560.59367385968631</v>
      </c>
      <c r="H99" s="157">
        <f t="shared" si="11"/>
        <v>547.93360994230352</v>
      </c>
      <c r="I99" s="157">
        <f t="shared" si="11"/>
        <v>562.17648357350049</v>
      </c>
      <c r="J99" s="157">
        <f t="shared" si="11"/>
        <v>524.85080852904832</v>
      </c>
      <c r="K99" s="157">
        <f t="shared" si="11"/>
        <v>548.94222902834645</v>
      </c>
      <c r="L99" s="157">
        <f t="shared" si="11"/>
        <v>577.86435319413829</v>
      </c>
      <c r="M99" s="157">
        <f t="shared" si="11"/>
        <v>558.60251107115027</v>
      </c>
      <c r="N99" s="157">
        <f t="shared" si="11"/>
        <v>576.8981474104263</v>
      </c>
      <c r="O99" s="157">
        <f t="shared" si="11"/>
        <v>584.97469422061067</v>
      </c>
      <c r="P99" s="157">
        <f t="shared" si="11"/>
        <v>578.11340907806914</v>
      </c>
      <c r="Q99" s="157">
        <f t="shared" si="11"/>
        <v>563.47698758477782</v>
      </c>
    </row>
    <row r="100" spans="1:17" ht="12" customHeight="1" x14ac:dyDescent="0.25">
      <c r="A100" s="167" t="s">
        <v>160</v>
      </c>
      <c r="B100" s="132">
        <f>RES_hhdet_fec!B$69</f>
        <v>409.07132542532275</v>
      </c>
      <c r="C100" s="132">
        <f>RES_hhdet_fec!C$69</f>
        <v>439.65655989293157</v>
      </c>
      <c r="D100" s="132">
        <f>RES_hhdet_fec!D$69</f>
        <v>457.17168233377174</v>
      </c>
      <c r="E100" s="132">
        <f>RES_hhdet_fec!E$69</f>
        <v>448.20751708138295</v>
      </c>
      <c r="F100" s="132">
        <f>RES_hhdet_fec!F$69</f>
        <v>459.42995078548228</v>
      </c>
      <c r="G100" s="132">
        <f>RES_hhdet_fec!G$69</f>
        <v>470.3977795812865</v>
      </c>
      <c r="H100" s="132">
        <f>RES_hhdet_fec!H$69</f>
        <v>490.28318477578949</v>
      </c>
      <c r="I100" s="132">
        <f>RES_hhdet_fec!I$69</f>
        <v>508.96241785328192</v>
      </c>
      <c r="J100" s="132">
        <f>RES_hhdet_fec!J$69</f>
        <v>474.29305819632083</v>
      </c>
      <c r="K100" s="132">
        <f>RES_hhdet_fec!K$69</f>
        <v>508.65801282951242</v>
      </c>
      <c r="L100" s="132">
        <f>RES_hhdet_fec!L$69</f>
        <v>548.64983385397568</v>
      </c>
      <c r="M100" s="132">
        <f>RES_hhdet_fec!M$69</f>
        <v>520.75719548216227</v>
      </c>
      <c r="N100" s="132">
        <f>RES_hhdet_fec!N$69</f>
        <v>536.72995642089268</v>
      </c>
      <c r="O100" s="132">
        <f>RES_hhdet_fec!O$69</f>
        <v>543.68278997322773</v>
      </c>
      <c r="P100" s="132">
        <f>RES_hhdet_fec!P$69</f>
        <v>521.4141728121233</v>
      </c>
      <c r="Q100" s="132">
        <f>RES_hhdet_fec!Q$69</f>
        <v>498.6411032131777</v>
      </c>
    </row>
    <row r="101" spans="1:17" ht="12" customHeight="1" x14ac:dyDescent="0.25">
      <c r="A101" s="167" t="s">
        <v>159</v>
      </c>
      <c r="B101" s="132">
        <f>SUM(B102:B103)</f>
        <v>0.74191082252360219</v>
      </c>
      <c r="C101" s="132">
        <f t="shared" ref="C101:Q101" si="12">SUM(C102:C103)</f>
        <v>1.8330277941571087</v>
      </c>
      <c r="D101" s="132">
        <f t="shared" si="12"/>
        <v>2.401344502770498</v>
      </c>
      <c r="E101" s="132">
        <f t="shared" si="12"/>
        <v>3.6867028450914034</v>
      </c>
      <c r="F101" s="132">
        <f t="shared" si="12"/>
        <v>4.1137696163216795</v>
      </c>
      <c r="G101" s="132">
        <f t="shared" si="12"/>
        <v>4.1313086363950795</v>
      </c>
      <c r="H101" s="132">
        <f t="shared" si="12"/>
        <v>5.2468682729035852</v>
      </c>
      <c r="I101" s="132">
        <f t="shared" si="12"/>
        <v>7.6630561632879992</v>
      </c>
      <c r="J101" s="132">
        <f t="shared" si="12"/>
        <v>9.044320917719693</v>
      </c>
      <c r="K101" s="132">
        <f t="shared" si="12"/>
        <v>18.037546036660892</v>
      </c>
      <c r="L101" s="132">
        <f t="shared" si="12"/>
        <v>22.147363057211841</v>
      </c>
      <c r="M101" s="132">
        <f t="shared" si="12"/>
        <v>25.107260929352343</v>
      </c>
      <c r="N101" s="132">
        <f t="shared" si="12"/>
        <v>27.856426764432221</v>
      </c>
      <c r="O101" s="132">
        <f t="shared" si="12"/>
        <v>34.885200765940297</v>
      </c>
      <c r="P101" s="132">
        <f t="shared" si="12"/>
        <v>37.161212276450726</v>
      </c>
      <c r="Q101" s="132">
        <f t="shared" si="12"/>
        <v>39.092170614861928</v>
      </c>
    </row>
    <row r="102" spans="1:17" ht="12" customHeight="1" x14ac:dyDescent="0.25">
      <c r="A102" s="166" t="s">
        <v>203</v>
      </c>
      <c r="B102" s="165">
        <f>RES_hhdet_fec!B$71</f>
        <v>0.57310190862682475</v>
      </c>
      <c r="C102" s="165">
        <f>RES_hhdet_fec!C$71</f>
        <v>1.4135641405861747</v>
      </c>
      <c r="D102" s="165">
        <f>RES_hhdet_fec!D$71</f>
        <v>1.8486121926104599</v>
      </c>
      <c r="E102" s="165">
        <f>RES_hhdet_fec!E$71</f>
        <v>2.8331445144660843</v>
      </c>
      <c r="F102" s="165">
        <f>RES_hhdet_fec!F$71</f>
        <v>3.1558695032725836</v>
      </c>
      <c r="G102" s="165">
        <f>RES_hhdet_fec!G$71</f>
        <v>3.1617736155632756</v>
      </c>
      <c r="H102" s="165">
        <f>RES_hhdet_fec!H$71</f>
        <v>4.0089071021778864</v>
      </c>
      <c r="I102" s="165">
        <f>RES_hhdet_fec!I$71</f>
        <v>5.8987589649811953</v>
      </c>
      <c r="J102" s="165">
        <f>RES_hhdet_fec!J$71</f>
        <v>6.8259560256469154</v>
      </c>
      <c r="K102" s="165">
        <f>RES_hhdet_fec!K$71</f>
        <v>13.704327120104775</v>
      </c>
      <c r="L102" s="165">
        <f>RES_hhdet_fec!L$71</f>
        <v>16.867259512500365</v>
      </c>
      <c r="M102" s="165">
        <f>RES_hhdet_fec!M$71</f>
        <v>18.954650074819703</v>
      </c>
      <c r="N102" s="165">
        <f>RES_hhdet_fec!N$71</f>
        <v>21.115723396435897</v>
      </c>
      <c r="O102" s="165">
        <f>RES_hhdet_fec!O$71</f>
        <v>26.433021061081604</v>
      </c>
      <c r="P102" s="165">
        <f>RES_hhdet_fec!P$71</f>
        <v>28.144024147220644</v>
      </c>
      <c r="Q102" s="165">
        <f>RES_hhdet_fec!Q$71</f>
        <v>29.590332876686489</v>
      </c>
    </row>
    <row r="103" spans="1:17" ht="12" customHeight="1" x14ac:dyDescent="0.25">
      <c r="A103" s="147" t="s">
        <v>59</v>
      </c>
      <c r="B103" s="164">
        <f>RES_hhdet_fec!B$72</f>
        <v>0.16880891389677741</v>
      </c>
      <c r="C103" s="164">
        <f>RES_hhdet_fec!C$72</f>
        <v>0.41946365357093396</v>
      </c>
      <c r="D103" s="164">
        <f>RES_hhdet_fec!D$72</f>
        <v>0.55273231016003799</v>
      </c>
      <c r="E103" s="164">
        <f>RES_hhdet_fec!E$72</f>
        <v>0.85355833062531938</v>
      </c>
      <c r="F103" s="164">
        <f>RES_hhdet_fec!F$72</f>
        <v>0.95790011304909561</v>
      </c>
      <c r="G103" s="164">
        <f>RES_hhdet_fec!G$72</f>
        <v>0.96953502083180398</v>
      </c>
      <c r="H103" s="164">
        <f>RES_hhdet_fec!H$72</f>
        <v>1.2379611707256986</v>
      </c>
      <c r="I103" s="164">
        <f>RES_hhdet_fec!I$72</f>
        <v>1.7642971983068043</v>
      </c>
      <c r="J103" s="164">
        <f>RES_hhdet_fec!J$72</f>
        <v>2.2183648920727772</v>
      </c>
      <c r="K103" s="164">
        <f>RES_hhdet_fec!K$72</f>
        <v>4.3332189165561186</v>
      </c>
      <c r="L103" s="164">
        <f>RES_hhdet_fec!L$72</f>
        <v>5.2801035447114781</v>
      </c>
      <c r="M103" s="164">
        <f>RES_hhdet_fec!M$72</f>
        <v>6.1526108545326386</v>
      </c>
      <c r="N103" s="164">
        <f>RES_hhdet_fec!N$72</f>
        <v>6.740703367996324</v>
      </c>
      <c r="O103" s="164">
        <f>RES_hhdet_fec!O$72</f>
        <v>8.4521797048586969</v>
      </c>
      <c r="P103" s="164">
        <f>RES_hhdet_fec!P$72</f>
        <v>9.0171881292300782</v>
      </c>
      <c r="Q103" s="164">
        <f>RES_hhdet_fec!Q$72</f>
        <v>9.5018377381754355</v>
      </c>
    </row>
    <row r="104" spans="1:17" ht="12" customHeight="1" x14ac:dyDescent="0.25">
      <c r="A104" s="163" t="s">
        <v>142</v>
      </c>
      <c r="B104" s="162">
        <f>RES_hhdet_fec!B$73</f>
        <v>74.184395335106629</v>
      </c>
      <c r="C104" s="162">
        <f>RES_hhdet_fec!C$73</f>
        <v>53.970874315569191</v>
      </c>
      <c r="D104" s="162">
        <f>RES_hhdet_fec!D$73</f>
        <v>42.424573847720865</v>
      </c>
      <c r="E104" s="162">
        <f>RES_hhdet_fec!E$73</f>
        <v>66.823200125970459</v>
      </c>
      <c r="F104" s="162">
        <f>RES_hhdet_fec!F$73</f>
        <v>57.857060210977295</v>
      </c>
      <c r="G104" s="162">
        <f>RES_hhdet_fec!G$73</f>
        <v>85.339473203231336</v>
      </c>
      <c r="H104" s="162">
        <f>RES_hhdet_fec!H$73</f>
        <v>51.852715054043969</v>
      </c>
      <c r="I104" s="162">
        <f>RES_hhdet_fec!I$73</f>
        <v>44.875081182240955</v>
      </c>
      <c r="J104" s="162">
        <f>RES_hhdet_fec!J$73</f>
        <v>40.7419300965567</v>
      </c>
      <c r="K104" s="162">
        <f>RES_hhdet_fec!K$73</f>
        <v>21.481687064386492</v>
      </c>
      <c r="L104" s="162">
        <f>RES_hhdet_fec!L$73</f>
        <v>6.7855980747322908</v>
      </c>
      <c r="M104" s="162">
        <f>RES_hhdet_fec!M$73</f>
        <v>12.139465323623611</v>
      </c>
      <c r="N104" s="162">
        <f>RES_hhdet_fec!N$73</f>
        <v>11.709763438572354</v>
      </c>
      <c r="O104" s="162">
        <f>RES_hhdet_fec!O$73</f>
        <v>6.0268173533388678</v>
      </c>
      <c r="P104" s="162">
        <f>RES_hhdet_fec!P$73</f>
        <v>18.268183263338862</v>
      </c>
      <c r="Q104" s="162">
        <f>RES_hhdet_fec!Q$73</f>
        <v>23.938929138596858</v>
      </c>
    </row>
    <row r="105" spans="1:17" ht="12" customHeight="1" x14ac:dyDescent="0.25">
      <c r="A105" s="161" t="s">
        <v>141</v>
      </c>
      <c r="B105" s="160">
        <f>SUM(B106:B107)</f>
        <v>0.1362580751194947</v>
      </c>
      <c r="C105" s="160">
        <f t="shared" ref="C105:Q105" si="13">SUM(C106:C107)</f>
        <v>0.22610662968720208</v>
      </c>
      <c r="D105" s="160">
        <f t="shared" si="13"/>
        <v>0.21742572731656012</v>
      </c>
      <c r="E105" s="160">
        <f t="shared" si="13"/>
        <v>0.54261203792433588</v>
      </c>
      <c r="F105" s="160">
        <f t="shared" si="13"/>
        <v>0.50493044097950568</v>
      </c>
      <c r="G105" s="160">
        <f t="shared" si="13"/>
        <v>0.72511243877341947</v>
      </c>
      <c r="H105" s="160">
        <f t="shared" si="13"/>
        <v>0.55084183956646882</v>
      </c>
      <c r="I105" s="160">
        <f t="shared" si="13"/>
        <v>0.67592837468959632</v>
      </c>
      <c r="J105" s="160">
        <f t="shared" si="13"/>
        <v>0.77149931845111197</v>
      </c>
      <c r="K105" s="160">
        <f t="shared" si="13"/>
        <v>0.76498309778664764</v>
      </c>
      <c r="L105" s="160">
        <f t="shared" si="13"/>
        <v>0.28155820821846234</v>
      </c>
      <c r="M105" s="160">
        <f t="shared" si="13"/>
        <v>0.59858933601196518</v>
      </c>
      <c r="N105" s="160">
        <f t="shared" si="13"/>
        <v>0.6020007865290441</v>
      </c>
      <c r="O105" s="160">
        <f t="shared" si="13"/>
        <v>0.37988612810373151</v>
      </c>
      <c r="P105" s="160">
        <f t="shared" si="13"/>
        <v>1.2698407261563203</v>
      </c>
      <c r="Q105" s="160">
        <f t="shared" si="13"/>
        <v>1.8047846181412917</v>
      </c>
    </row>
    <row r="106" spans="1:17" ht="12" customHeight="1" x14ac:dyDescent="0.25">
      <c r="A106" s="148" t="s">
        <v>60</v>
      </c>
      <c r="B106" s="156">
        <f>RES_hhdet_fec!B$75</f>
        <v>0.1039686106869081</v>
      </c>
      <c r="C106" s="156">
        <f>RES_hhdet_fec!C$75</f>
        <v>0.17358364829206799</v>
      </c>
      <c r="D106" s="156">
        <f>RES_hhdet_fec!D$75</f>
        <v>0.17164540578252929</v>
      </c>
      <c r="E106" s="156">
        <f>RES_hhdet_fec!E$75</f>
        <v>0.42230193161543661</v>
      </c>
      <c r="F106" s="156">
        <f>RES_hhdet_fec!F$75</f>
        <v>0.39738847392524212</v>
      </c>
      <c r="G106" s="156">
        <f>RES_hhdet_fec!G$75</f>
        <v>0.57370911161761207</v>
      </c>
      <c r="H106" s="156">
        <f>RES_hhdet_fec!H$75</f>
        <v>0.42397875904278326</v>
      </c>
      <c r="I106" s="156">
        <f>RES_hhdet_fec!I$75</f>
        <v>0.52004017309046768</v>
      </c>
      <c r="J106" s="156">
        <f>RES_hhdet_fec!J$75</f>
        <v>0.58640881376616827</v>
      </c>
      <c r="K106" s="156">
        <f>RES_hhdet_fec!K$75</f>
        <v>0.5787235727822525</v>
      </c>
      <c r="L106" s="156">
        <f>RES_hhdet_fec!L$75</f>
        <v>0.20863552768406163</v>
      </c>
      <c r="M106" s="156">
        <f>RES_hhdet_fec!M$75</f>
        <v>0.44185436483058738</v>
      </c>
      <c r="N106" s="156">
        <f>RES_hhdet_fec!N$75</f>
        <v>0.46059326746857104</v>
      </c>
      <c r="O106" s="156">
        <f>RES_hhdet_fec!O$75</f>
        <v>0.29309894972216338</v>
      </c>
      <c r="P106" s="156">
        <f>RES_hhdet_fec!P$75</f>
        <v>0.98601784840309192</v>
      </c>
      <c r="Q106" s="156">
        <f>RES_hhdet_fec!Q$75</f>
        <v>1.4206073025959083</v>
      </c>
    </row>
    <row r="107" spans="1:17" ht="12" customHeight="1" x14ac:dyDescent="0.25">
      <c r="A107" s="148" t="s">
        <v>59</v>
      </c>
      <c r="B107" s="156">
        <f>RES_hhdet_fec!B$76</f>
        <v>3.2289464432586595E-2</v>
      </c>
      <c r="C107" s="156">
        <f>RES_hhdet_fec!C$76</f>
        <v>5.2522981395134088E-2</v>
      </c>
      <c r="D107" s="156">
        <f>RES_hhdet_fec!D$76</f>
        <v>4.5780321534030839E-2</v>
      </c>
      <c r="E107" s="156">
        <f>RES_hhdet_fec!E$76</f>
        <v>0.12031010630889931</v>
      </c>
      <c r="F107" s="156">
        <f>RES_hhdet_fec!F$76</f>
        <v>0.10754196705426354</v>
      </c>
      <c r="G107" s="156">
        <f>RES_hhdet_fec!G$76</f>
        <v>0.15140332715580737</v>
      </c>
      <c r="H107" s="156">
        <f>RES_hhdet_fec!H$76</f>
        <v>0.12686308052368553</v>
      </c>
      <c r="I107" s="156">
        <f>RES_hhdet_fec!I$76</f>
        <v>0.15588820159912861</v>
      </c>
      <c r="J107" s="156">
        <f>RES_hhdet_fec!J$76</f>
        <v>0.18509050468494373</v>
      </c>
      <c r="K107" s="156">
        <f>RES_hhdet_fec!K$76</f>
        <v>0.18625952500439508</v>
      </c>
      <c r="L107" s="156">
        <f>RES_hhdet_fec!L$76</f>
        <v>7.2922680534400736E-2</v>
      </c>
      <c r="M107" s="156">
        <f>RES_hhdet_fec!M$76</f>
        <v>0.15673497118137777</v>
      </c>
      <c r="N107" s="156">
        <f>RES_hhdet_fec!N$76</f>
        <v>0.14140751906047308</v>
      </c>
      <c r="O107" s="156">
        <f>RES_hhdet_fec!O$76</f>
        <v>8.6787178381568117E-2</v>
      </c>
      <c r="P107" s="156">
        <f>RES_hhdet_fec!P$76</f>
        <v>0.2838228777532284</v>
      </c>
      <c r="Q107" s="156">
        <f>RES_hhdet_fec!Q$76</f>
        <v>0.38417731554538342</v>
      </c>
    </row>
    <row r="108" spans="1:17" ht="12" customHeight="1" x14ac:dyDescent="0.25">
      <c r="A108" s="158" t="s">
        <v>62</v>
      </c>
      <c r="B108" s="157">
        <f>SUM(B109:B110)</f>
        <v>201.84836090470446</v>
      </c>
      <c r="C108" s="157">
        <f t="shared" ref="C108:Q108" si="14">SUM(C109:C110)</f>
        <v>206.68301779448402</v>
      </c>
      <c r="D108" s="157">
        <f t="shared" si="14"/>
        <v>209.26055590480544</v>
      </c>
      <c r="E108" s="157">
        <f t="shared" si="14"/>
        <v>214.01832066570023</v>
      </c>
      <c r="F108" s="157">
        <f t="shared" si="14"/>
        <v>218.79980614620197</v>
      </c>
      <c r="G108" s="157">
        <f t="shared" si="14"/>
        <v>233.03067839587362</v>
      </c>
      <c r="H108" s="157">
        <f t="shared" si="14"/>
        <v>235.11096345546915</v>
      </c>
      <c r="I108" s="157">
        <f t="shared" si="14"/>
        <v>239.89154057937364</v>
      </c>
      <c r="J108" s="157">
        <f t="shared" si="14"/>
        <v>224.09115187317519</v>
      </c>
      <c r="K108" s="157">
        <f t="shared" si="14"/>
        <v>239.78212614197764</v>
      </c>
      <c r="L108" s="157">
        <f t="shared" si="14"/>
        <v>252.89182319414519</v>
      </c>
      <c r="M108" s="157">
        <f t="shared" si="14"/>
        <v>246.02622457665339</v>
      </c>
      <c r="N108" s="157">
        <f t="shared" si="14"/>
        <v>251.85955160608762</v>
      </c>
      <c r="O108" s="157">
        <f t="shared" si="14"/>
        <v>255.61381049523141</v>
      </c>
      <c r="P108" s="157">
        <f t="shared" si="14"/>
        <v>249.57535752841585</v>
      </c>
      <c r="Q108" s="157">
        <f t="shared" si="14"/>
        <v>252.03137804521742</v>
      </c>
    </row>
    <row r="109" spans="1:17" ht="12" customHeight="1" x14ac:dyDescent="0.25">
      <c r="A109" s="23" t="s">
        <v>203</v>
      </c>
      <c r="B109" s="156">
        <f>RES_hhdet_fec!B$78</f>
        <v>174.25148584833937</v>
      </c>
      <c r="C109" s="156">
        <f>RES_hhdet_fec!C$78</f>
        <v>185.41169808170352</v>
      </c>
      <c r="D109" s="156">
        <f>RES_hhdet_fec!D$78</f>
        <v>195.43809985732781</v>
      </c>
      <c r="E109" s="156">
        <f>RES_hhdet_fec!E$78</f>
        <v>192.68472543187488</v>
      </c>
      <c r="F109" s="156">
        <f>RES_hhdet_fec!F$78</f>
        <v>197.73275866637866</v>
      </c>
      <c r="G109" s="156">
        <f>RES_hhdet_fec!G$78</f>
        <v>201.95324926300762</v>
      </c>
      <c r="H109" s="156">
        <f>RES_hhdet_fec!H$78</f>
        <v>212.81847438789754</v>
      </c>
      <c r="I109" s="156">
        <f>RES_hhdet_fec!I$78</f>
        <v>223.04781647661534</v>
      </c>
      <c r="J109" s="156">
        <f>RES_hhdet_fec!J$78</f>
        <v>209.00291857435391</v>
      </c>
      <c r="K109" s="156">
        <f>RES_hhdet_fec!K$78</f>
        <v>229.78306282825358</v>
      </c>
      <c r="L109" s="156">
        <f>RES_hhdet_fec!L$78</f>
        <v>246.7478861056602</v>
      </c>
      <c r="M109" s="156">
        <f>RES_hhdet_fec!M$78</f>
        <v>238.24401354778919</v>
      </c>
      <c r="N109" s="156">
        <f>RES_hhdet_fec!N$78</f>
        <v>244.73910465466952</v>
      </c>
      <c r="O109" s="156">
        <f>RES_hhdet_fec!O$78</f>
        <v>251.27821377067943</v>
      </c>
      <c r="P109" s="156">
        <f>RES_hhdet_fec!P$78</f>
        <v>242.8754606862388</v>
      </c>
      <c r="Q109" s="156">
        <f>RES_hhdet_fec!Q$78</f>
        <v>244.10582634701973</v>
      </c>
    </row>
    <row r="110" spans="1:17" ht="12" customHeight="1" x14ac:dyDescent="0.25">
      <c r="A110" s="29" t="s">
        <v>140</v>
      </c>
      <c r="B110" s="57">
        <f>RES_hhdet_fec!B$79</f>
        <v>27.596875056365107</v>
      </c>
      <c r="C110" s="57">
        <f>RES_hhdet_fec!C$79</f>
        <v>21.271319712780489</v>
      </c>
      <c r="D110" s="57">
        <f>RES_hhdet_fec!D$79</f>
        <v>13.822456047477617</v>
      </c>
      <c r="E110" s="57">
        <f>RES_hhdet_fec!E$79</f>
        <v>21.333595233825353</v>
      </c>
      <c r="F110" s="57">
        <f>RES_hhdet_fec!F$79</f>
        <v>21.067047479823316</v>
      </c>
      <c r="G110" s="57">
        <f>RES_hhdet_fec!G$79</f>
        <v>31.077429132866015</v>
      </c>
      <c r="H110" s="57">
        <f>RES_hhdet_fec!H$79</f>
        <v>22.292489067571619</v>
      </c>
      <c r="I110" s="57">
        <f>RES_hhdet_fec!I$79</f>
        <v>16.843724102758294</v>
      </c>
      <c r="J110" s="57">
        <f>RES_hhdet_fec!J$79</f>
        <v>15.088233298821278</v>
      </c>
      <c r="K110" s="57">
        <f>RES_hhdet_fec!K$79</f>
        <v>9.9990633137240721</v>
      </c>
      <c r="L110" s="57">
        <f>RES_hhdet_fec!L$79</f>
        <v>6.1439370884849875</v>
      </c>
      <c r="M110" s="57">
        <f>RES_hhdet_fec!M$79</f>
        <v>7.7822110288641966</v>
      </c>
      <c r="N110" s="57">
        <f>RES_hhdet_fec!N$79</f>
        <v>7.1204469514181117</v>
      </c>
      <c r="O110" s="57">
        <f>RES_hhdet_fec!O$79</f>
        <v>4.3355967245519782</v>
      </c>
      <c r="P110" s="57">
        <f>RES_hhdet_fec!P$79</f>
        <v>6.6998968421770533</v>
      </c>
      <c r="Q110" s="57">
        <f>RES_hhdet_fec!Q$79</f>
        <v>7.9255516981976823</v>
      </c>
    </row>
    <row r="112" spans="1:17" ht="12" customHeight="1" x14ac:dyDescent="0.25">
      <c r="A112" s="152" t="s">
        <v>119</v>
      </c>
      <c r="B112" s="168">
        <f>SUM(B113,B116,B118,B127)</f>
        <v>2095.4596669438624</v>
      </c>
      <c r="C112" s="168">
        <f t="shared" ref="C112:Q112" si="15">SUM(C113,C116,C118,C127)</f>
        <v>2300.5486991244502</v>
      </c>
      <c r="D112" s="168">
        <f t="shared" si="15"/>
        <v>2237.4763664557822</v>
      </c>
      <c r="E112" s="168">
        <f t="shared" si="15"/>
        <v>2365.9260940778222</v>
      </c>
      <c r="F112" s="168">
        <f t="shared" si="15"/>
        <v>2492.2992892510119</v>
      </c>
      <c r="G112" s="168">
        <f t="shared" si="15"/>
        <v>2522.0464647566046</v>
      </c>
      <c r="H112" s="168">
        <f t="shared" si="15"/>
        <v>2295.0620701139719</v>
      </c>
      <c r="I112" s="168">
        <f t="shared" si="15"/>
        <v>2179.9744040295191</v>
      </c>
      <c r="J112" s="168">
        <f t="shared" si="15"/>
        <v>2170.5367207008389</v>
      </c>
      <c r="K112" s="168">
        <f t="shared" si="15"/>
        <v>2179.9780693231214</v>
      </c>
      <c r="L112" s="168">
        <f t="shared" si="15"/>
        <v>2620.1103088052773</v>
      </c>
      <c r="M112" s="168">
        <f t="shared" si="15"/>
        <v>2056.7526158926003</v>
      </c>
      <c r="N112" s="168">
        <f t="shared" si="15"/>
        <v>2230.4875604200042</v>
      </c>
      <c r="O112" s="168">
        <f t="shared" si="15"/>
        <v>2514.6570742809427</v>
      </c>
      <c r="P112" s="168">
        <f t="shared" si="15"/>
        <v>1980.2854126318357</v>
      </c>
      <c r="Q112" s="168">
        <f t="shared" si="15"/>
        <v>2201.7724118908891</v>
      </c>
    </row>
    <row r="113" spans="1:17" ht="12" customHeight="1" x14ac:dyDescent="0.25">
      <c r="A113" s="158" t="s">
        <v>65</v>
      </c>
      <c r="B113" s="157">
        <f>SUM(B114:B115)</f>
        <v>1719.6665459073681</v>
      </c>
      <c r="C113" s="157">
        <f t="shared" ref="C113:Q113" si="16">SUM(C114:C115)</f>
        <v>1918.2103538142387</v>
      </c>
      <c r="D113" s="157">
        <f t="shared" si="16"/>
        <v>1851.560683608642</v>
      </c>
      <c r="E113" s="157">
        <f t="shared" si="16"/>
        <v>1959.2295075545126</v>
      </c>
      <c r="F113" s="157">
        <f t="shared" si="16"/>
        <v>2080.6381870808837</v>
      </c>
      <c r="G113" s="157">
        <f t="shared" si="16"/>
        <v>2070.6411167958058</v>
      </c>
      <c r="H113" s="157">
        <f t="shared" si="16"/>
        <v>1853.9780077655378</v>
      </c>
      <c r="I113" s="157">
        <f t="shared" si="16"/>
        <v>1728.4278883425507</v>
      </c>
      <c r="J113" s="157">
        <f t="shared" si="16"/>
        <v>1745.4489101858976</v>
      </c>
      <c r="K113" s="157">
        <f t="shared" si="16"/>
        <v>1733.1951446851756</v>
      </c>
      <c r="L113" s="157">
        <f t="shared" si="16"/>
        <v>2149.6002933235259</v>
      </c>
      <c r="M113" s="157">
        <f t="shared" si="16"/>
        <v>1595.8927798543768</v>
      </c>
      <c r="N113" s="157">
        <f t="shared" si="16"/>
        <v>1753.0888651480086</v>
      </c>
      <c r="O113" s="157">
        <f t="shared" si="16"/>
        <v>2029.1688950175662</v>
      </c>
      <c r="P113" s="157">
        <f t="shared" si="16"/>
        <v>1497.2932304872386</v>
      </c>
      <c r="Q113" s="157">
        <f t="shared" si="16"/>
        <v>1722.1378288159472</v>
      </c>
    </row>
    <row r="114" spans="1:17" ht="12" customHeight="1" x14ac:dyDescent="0.25">
      <c r="A114" s="23" t="s">
        <v>161</v>
      </c>
      <c r="B114" s="156">
        <f>RES_hhdet_tes!B$64</f>
        <v>1665.8112675425371</v>
      </c>
      <c r="C114" s="156">
        <f>RES_hhdet_tes!C$64</f>
        <v>1855.7555881478279</v>
      </c>
      <c r="D114" s="156">
        <f>RES_hhdet_tes!D$64</f>
        <v>1749.7968740006811</v>
      </c>
      <c r="E114" s="156">
        <f>RES_hhdet_tes!E$64</f>
        <v>1864.4165022902735</v>
      </c>
      <c r="F114" s="156">
        <f>RES_hhdet_tes!F$64</f>
        <v>1971.9665158604523</v>
      </c>
      <c r="G114" s="156">
        <f>RES_hhdet_tes!G$64</f>
        <v>1962.8000592176352</v>
      </c>
      <c r="H114" s="156">
        <f>RES_hhdet_tes!H$64</f>
        <v>1782.081258580668</v>
      </c>
      <c r="I114" s="156">
        <f>RES_hhdet_tes!I$64</f>
        <v>1658.5980524891922</v>
      </c>
      <c r="J114" s="156">
        <f>RES_hhdet_tes!J$64</f>
        <v>1715.3644465261696</v>
      </c>
      <c r="K114" s="156">
        <f>RES_hhdet_tes!K$64</f>
        <v>1699.1238772458757</v>
      </c>
      <c r="L114" s="156">
        <f>RES_hhdet_tes!L$64</f>
        <v>2124.5139870353642</v>
      </c>
      <c r="M114" s="156">
        <f>RES_hhdet_tes!M$64</f>
        <v>1576.5440551625873</v>
      </c>
      <c r="N114" s="156">
        <f>RES_hhdet_tes!N$64</f>
        <v>1719.033240841773</v>
      </c>
      <c r="O114" s="156">
        <f>RES_hhdet_tes!O$64</f>
        <v>1991.9055812966128</v>
      </c>
      <c r="P114" s="156">
        <f>RES_hhdet_tes!P$64</f>
        <v>1459.3802175206113</v>
      </c>
      <c r="Q114" s="156">
        <f>RES_hhdet_tes!Q$64</f>
        <v>1682.2079529726109</v>
      </c>
    </row>
    <row r="115" spans="1:17" ht="12" customHeight="1" x14ac:dyDescent="0.25">
      <c r="A115" s="23" t="s">
        <v>60</v>
      </c>
      <c r="B115" s="156">
        <f>RES_hhdet_tes!B$65</f>
        <v>53.855278364830959</v>
      </c>
      <c r="C115" s="156">
        <f>RES_hhdet_tes!C$65</f>
        <v>62.454765666410779</v>
      </c>
      <c r="D115" s="156">
        <f>RES_hhdet_tes!D$65</f>
        <v>101.76380960796081</v>
      </c>
      <c r="E115" s="156">
        <f>RES_hhdet_tes!E$65</f>
        <v>94.813005264239223</v>
      </c>
      <c r="F115" s="156">
        <f>RES_hhdet_tes!F$65</f>
        <v>108.67167122043131</v>
      </c>
      <c r="G115" s="156">
        <f>RES_hhdet_tes!G$65</f>
        <v>107.84105757817051</v>
      </c>
      <c r="H115" s="156">
        <f>RES_hhdet_tes!H$65</f>
        <v>71.896749184869918</v>
      </c>
      <c r="I115" s="156">
        <f>RES_hhdet_tes!I$65</f>
        <v>69.829835853358517</v>
      </c>
      <c r="J115" s="156">
        <f>RES_hhdet_tes!J$65</f>
        <v>30.084463659728002</v>
      </c>
      <c r="K115" s="156">
        <f>RES_hhdet_tes!K$65</f>
        <v>34.071267439299888</v>
      </c>
      <c r="L115" s="156">
        <f>RES_hhdet_tes!L$65</f>
        <v>25.08630628816163</v>
      </c>
      <c r="M115" s="156">
        <f>RES_hhdet_tes!M$65</f>
        <v>19.348724691789506</v>
      </c>
      <c r="N115" s="156">
        <f>RES_hhdet_tes!N$65</f>
        <v>34.0556243062357</v>
      </c>
      <c r="O115" s="156">
        <f>RES_hhdet_tes!O$65</f>
        <v>37.26331372095332</v>
      </c>
      <c r="P115" s="156">
        <f>RES_hhdet_tes!P$65</f>
        <v>37.91301296662725</v>
      </c>
      <c r="Q115" s="156">
        <f>RES_hhdet_tes!Q$65</f>
        <v>39.929875843336291</v>
      </c>
    </row>
    <row r="116" spans="1:17" ht="12" customHeight="1" x14ac:dyDescent="0.25">
      <c r="A116" s="158" t="s">
        <v>112</v>
      </c>
      <c r="B116" s="157">
        <f>B117</f>
        <v>1.1692555625494208</v>
      </c>
      <c r="C116" s="157">
        <f t="shared" ref="C116:Q116" si="17">C117</f>
        <v>1.5306617678660397</v>
      </c>
      <c r="D116" s="157">
        <f t="shared" si="17"/>
        <v>1.8686698017592818</v>
      </c>
      <c r="E116" s="157">
        <f t="shared" si="17"/>
        <v>2.2006637867550198</v>
      </c>
      <c r="F116" s="157">
        <f t="shared" si="17"/>
        <v>2.4446526721446737</v>
      </c>
      <c r="G116" s="157">
        <f t="shared" si="17"/>
        <v>3.0022237035393657</v>
      </c>
      <c r="H116" s="157">
        <f t="shared" si="17"/>
        <v>3.343038417423422</v>
      </c>
      <c r="I116" s="157">
        <f t="shared" si="17"/>
        <v>3.7456418570621071</v>
      </c>
      <c r="J116" s="157">
        <f t="shared" si="17"/>
        <v>4.9258091045829699</v>
      </c>
      <c r="K116" s="157">
        <f t="shared" si="17"/>
        <v>6.3535700327942877</v>
      </c>
      <c r="L116" s="157">
        <f t="shared" si="17"/>
        <v>7.7234221611764804</v>
      </c>
      <c r="M116" s="157">
        <f t="shared" si="17"/>
        <v>8.9888279265280637</v>
      </c>
      <c r="N116" s="157">
        <f t="shared" si="17"/>
        <v>10.210806101202222</v>
      </c>
      <c r="O116" s="157">
        <f t="shared" si="17"/>
        <v>10.685587145651178</v>
      </c>
      <c r="P116" s="157">
        <f t="shared" si="17"/>
        <v>10.274630120735569</v>
      </c>
      <c r="Q116" s="157">
        <f t="shared" si="17"/>
        <v>10.701158363523675</v>
      </c>
    </row>
    <row r="117" spans="1:17" ht="12" customHeight="1" x14ac:dyDescent="0.25">
      <c r="A117" s="23" t="s">
        <v>60</v>
      </c>
      <c r="B117" s="156">
        <f>RES_hhdet_tes!B$67</f>
        <v>1.1692555625494208</v>
      </c>
      <c r="C117" s="156">
        <f>RES_hhdet_tes!C$67</f>
        <v>1.5306617678660397</v>
      </c>
      <c r="D117" s="156">
        <f>RES_hhdet_tes!D$67</f>
        <v>1.8686698017592818</v>
      </c>
      <c r="E117" s="156">
        <f>RES_hhdet_tes!E$67</f>
        <v>2.2006637867550198</v>
      </c>
      <c r="F117" s="156">
        <f>RES_hhdet_tes!F$67</f>
        <v>2.4446526721446737</v>
      </c>
      <c r="G117" s="156">
        <f>RES_hhdet_tes!G$67</f>
        <v>3.0022237035393657</v>
      </c>
      <c r="H117" s="156">
        <f>RES_hhdet_tes!H$67</f>
        <v>3.343038417423422</v>
      </c>
      <c r="I117" s="156">
        <f>RES_hhdet_tes!I$67</f>
        <v>3.7456418570621071</v>
      </c>
      <c r="J117" s="156">
        <f>RES_hhdet_tes!J$67</f>
        <v>4.9258091045829699</v>
      </c>
      <c r="K117" s="156">
        <f>RES_hhdet_tes!K$67</f>
        <v>6.3535700327942877</v>
      </c>
      <c r="L117" s="156">
        <f>RES_hhdet_tes!L$67</f>
        <v>7.7234221611764804</v>
      </c>
      <c r="M117" s="156">
        <f>RES_hhdet_tes!M$67</f>
        <v>8.9888279265280637</v>
      </c>
      <c r="N117" s="156">
        <f>RES_hhdet_tes!N$67</f>
        <v>10.210806101202222</v>
      </c>
      <c r="O117" s="156">
        <f>RES_hhdet_tes!O$67</f>
        <v>10.685587145651178</v>
      </c>
      <c r="P117" s="156">
        <f>RES_hhdet_tes!P$67</f>
        <v>10.274630120735569</v>
      </c>
      <c r="Q117" s="156">
        <f>RES_hhdet_tes!Q$67</f>
        <v>10.701158363523675</v>
      </c>
    </row>
    <row r="118" spans="1:17" ht="12" customHeight="1" x14ac:dyDescent="0.25">
      <c r="A118" s="158" t="s">
        <v>63</v>
      </c>
      <c r="B118" s="157">
        <f>SUM(B119:B120,B123:B124)</f>
        <v>274.18568485774841</v>
      </c>
      <c r="C118" s="157">
        <f t="shared" ref="C118:Q118" si="18">SUM(C119:C120,C123:C124)</f>
        <v>279.00156037930168</v>
      </c>
      <c r="D118" s="157">
        <f t="shared" si="18"/>
        <v>282.12889289002749</v>
      </c>
      <c r="E118" s="157">
        <f t="shared" si="18"/>
        <v>296.57156308936749</v>
      </c>
      <c r="F118" s="157">
        <f t="shared" si="18"/>
        <v>298.00461690283646</v>
      </c>
      <c r="G118" s="157">
        <f t="shared" si="18"/>
        <v>325.4576280861782</v>
      </c>
      <c r="H118" s="157">
        <f t="shared" si="18"/>
        <v>315.24574618484428</v>
      </c>
      <c r="I118" s="157">
        <f t="shared" si="18"/>
        <v>323.46238199631182</v>
      </c>
      <c r="J118" s="157">
        <f t="shared" si="18"/>
        <v>303.02388315240336</v>
      </c>
      <c r="K118" s="157">
        <f t="shared" si="18"/>
        <v>316.23613573907522</v>
      </c>
      <c r="L118" s="157">
        <f t="shared" si="18"/>
        <v>332.31870622514634</v>
      </c>
      <c r="M118" s="157">
        <f t="shared" si="18"/>
        <v>323.85184100064231</v>
      </c>
      <c r="N118" s="157">
        <f t="shared" si="18"/>
        <v>335.86087745120886</v>
      </c>
      <c r="O118" s="157">
        <f t="shared" si="18"/>
        <v>341.78044810647322</v>
      </c>
      <c r="P118" s="157">
        <f t="shared" si="18"/>
        <v>341.35627214637924</v>
      </c>
      <c r="Q118" s="157">
        <f t="shared" si="18"/>
        <v>335.28000894853625</v>
      </c>
    </row>
    <row r="119" spans="1:17" ht="12" customHeight="1" x14ac:dyDescent="0.25">
      <c r="A119" s="167" t="s">
        <v>160</v>
      </c>
      <c r="B119" s="132">
        <f>RES_hhdet_tes!B$69</f>
        <v>223.81313797363785</v>
      </c>
      <c r="C119" s="132">
        <f>RES_hhdet_tes!C$69</f>
        <v>241.39932270107997</v>
      </c>
      <c r="D119" s="132">
        <f>RES_hhdet_tes!D$69</f>
        <v>251.89942622292719</v>
      </c>
      <c r="E119" s="132">
        <f>RES_hhdet_tes!E$69</f>
        <v>247.40326407010699</v>
      </c>
      <c r="F119" s="132">
        <f>RES_hhdet_tes!F$69</f>
        <v>254.44131887070205</v>
      </c>
      <c r="G119" s="132">
        <f>RES_hhdet_tes!G$69</f>
        <v>261.601567459097</v>
      </c>
      <c r="H119" s="132">
        <f>RES_hhdet_tes!H$69</f>
        <v>273.99950537709901</v>
      </c>
      <c r="I119" s="132">
        <f>RES_hhdet_tes!I$69</f>
        <v>285.42877144897113</v>
      </c>
      <c r="J119" s="132">
        <f>RES_hhdet_tes!J$69</f>
        <v>266.86856126856986</v>
      </c>
      <c r="K119" s="132">
        <f>RES_hhdet_tes!K$69</f>
        <v>287.7214073202681</v>
      </c>
      <c r="L119" s="132">
        <f>RES_hhdet_tes!L$69</f>
        <v>311.97454808881224</v>
      </c>
      <c r="M119" s="132">
        <f>RES_hhdet_tes!M$69</f>
        <v>297.10818046845577</v>
      </c>
      <c r="N119" s="132">
        <f>RES_hhdet_tes!N$69</f>
        <v>307.4632742532022</v>
      </c>
      <c r="O119" s="132">
        <f>RES_hhdet_tes!O$69</f>
        <v>312.81560161087543</v>
      </c>
      <c r="P119" s="132">
        <f>RES_hhdet_tes!P$69</f>
        <v>300.81746182584362</v>
      </c>
      <c r="Q119" s="132">
        <f>RES_hhdet_tes!Q$69</f>
        <v>288.62741620140764</v>
      </c>
    </row>
    <row r="120" spans="1:17" ht="12" customHeight="1" x14ac:dyDescent="0.25">
      <c r="A120" s="167" t="s">
        <v>159</v>
      </c>
      <c r="B120" s="132">
        <f>SUM(B121:B122)</f>
        <v>0.48236728031389858</v>
      </c>
      <c r="C120" s="132">
        <f t="shared" ref="C120:Q120" si="19">SUM(C121:C122)</f>
        <v>1.2088799395885168</v>
      </c>
      <c r="D120" s="132">
        <f t="shared" si="19"/>
        <v>1.5923013854923913</v>
      </c>
      <c r="E120" s="132">
        <f t="shared" si="19"/>
        <v>2.4560552453567457</v>
      </c>
      <c r="F120" s="132">
        <f t="shared" si="19"/>
        <v>2.7484109934041343</v>
      </c>
      <c r="G120" s="132">
        <f t="shared" si="19"/>
        <v>2.7674554444214325</v>
      </c>
      <c r="H120" s="132">
        <f t="shared" si="19"/>
        <v>3.5330981452176586</v>
      </c>
      <c r="I120" s="132">
        <f t="shared" si="19"/>
        <v>5.1642695451344949</v>
      </c>
      <c r="J120" s="132">
        <f t="shared" si="19"/>
        <v>6.1709064399373155</v>
      </c>
      <c r="K120" s="132">
        <f t="shared" si="19"/>
        <v>12.356434479326399</v>
      </c>
      <c r="L120" s="132">
        <f t="shared" si="19"/>
        <v>15.194746104117563</v>
      </c>
      <c r="M120" s="132">
        <f t="shared" si="19"/>
        <v>17.325746411076508</v>
      </c>
      <c r="N120" s="132">
        <f t="shared" si="19"/>
        <v>19.219041047665247</v>
      </c>
      <c r="O120" s="132">
        <f t="shared" si="19"/>
        <v>24.154841156167599</v>
      </c>
      <c r="P120" s="132">
        <f t="shared" si="19"/>
        <v>25.762306062639194</v>
      </c>
      <c r="Q120" s="132">
        <f t="shared" si="19"/>
        <v>27.144778038976312</v>
      </c>
    </row>
    <row r="121" spans="1:17" ht="12" customHeight="1" x14ac:dyDescent="0.25">
      <c r="A121" s="166" t="s">
        <v>203</v>
      </c>
      <c r="B121" s="165">
        <f>RES_hhdet_tes!B$71</f>
        <v>0.31355836641712115</v>
      </c>
      <c r="C121" s="165">
        <f>RES_hhdet_tes!C$71</f>
        <v>0.78941628601758296</v>
      </c>
      <c r="D121" s="165">
        <f>RES_hhdet_tes!D$71</f>
        <v>1.0395690753323534</v>
      </c>
      <c r="E121" s="165">
        <f>RES_hhdet_tes!E$71</f>
        <v>1.6024969147314263</v>
      </c>
      <c r="F121" s="165">
        <f>RES_hhdet_tes!F$71</f>
        <v>1.7905108803550385</v>
      </c>
      <c r="G121" s="165">
        <f>RES_hhdet_tes!G$71</f>
        <v>1.7979204235896284</v>
      </c>
      <c r="H121" s="165">
        <f>RES_hhdet_tes!H$71</f>
        <v>2.2951369744919603</v>
      </c>
      <c r="I121" s="165">
        <f>RES_hhdet_tes!I$71</f>
        <v>3.3999723468276897</v>
      </c>
      <c r="J121" s="165">
        <f>RES_hhdet_tes!J$71</f>
        <v>3.9525415478645374</v>
      </c>
      <c r="K121" s="165">
        <f>RES_hhdet_tes!K$71</f>
        <v>8.0232155627702806</v>
      </c>
      <c r="L121" s="165">
        <f>RES_hhdet_tes!L$71</f>
        <v>9.9146425594060847</v>
      </c>
      <c r="M121" s="165">
        <f>RES_hhdet_tes!M$71</f>
        <v>11.173135556543869</v>
      </c>
      <c r="N121" s="165">
        <f>RES_hhdet_tes!N$71</f>
        <v>12.478337679668924</v>
      </c>
      <c r="O121" s="165">
        <f>RES_hhdet_tes!O$71</f>
        <v>15.702661451308904</v>
      </c>
      <c r="P121" s="165">
        <f>RES_hhdet_tes!P$71</f>
        <v>16.745117933409119</v>
      </c>
      <c r="Q121" s="165">
        <f>RES_hhdet_tes!Q$71</f>
        <v>17.642940300800877</v>
      </c>
    </row>
    <row r="122" spans="1:17" ht="12" customHeight="1" x14ac:dyDescent="0.25">
      <c r="A122" s="147" t="s">
        <v>59</v>
      </c>
      <c r="B122" s="164">
        <f>RES_hhdet_tes!B$72</f>
        <v>0.16880891389677743</v>
      </c>
      <c r="C122" s="164">
        <f>RES_hhdet_tes!C$72</f>
        <v>0.4194636535709339</v>
      </c>
      <c r="D122" s="164">
        <f>RES_hhdet_tes!D$72</f>
        <v>0.55273231016003799</v>
      </c>
      <c r="E122" s="164">
        <f>RES_hhdet_tes!E$72</f>
        <v>0.85355833062531916</v>
      </c>
      <c r="F122" s="164">
        <f>RES_hhdet_tes!F$72</f>
        <v>0.95790011304909572</v>
      </c>
      <c r="G122" s="164">
        <f>RES_hhdet_tes!G$72</f>
        <v>0.9695350208318041</v>
      </c>
      <c r="H122" s="164">
        <f>RES_hhdet_tes!H$72</f>
        <v>1.2379611707256983</v>
      </c>
      <c r="I122" s="164">
        <f>RES_hhdet_tes!I$72</f>
        <v>1.7642971983068048</v>
      </c>
      <c r="J122" s="164">
        <f>RES_hhdet_tes!J$72</f>
        <v>2.2183648920727776</v>
      </c>
      <c r="K122" s="164">
        <f>RES_hhdet_tes!K$72</f>
        <v>4.3332189165561186</v>
      </c>
      <c r="L122" s="164">
        <f>RES_hhdet_tes!L$72</f>
        <v>5.2801035447114781</v>
      </c>
      <c r="M122" s="164">
        <f>RES_hhdet_tes!M$72</f>
        <v>6.1526108545326386</v>
      </c>
      <c r="N122" s="164">
        <f>RES_hhdet_tes!N$72</f>
        <v>6.740703367996324</v>
      </c>
      <c r="O122" s="164">
        <f>RES_hhdet_tes!O$72</f>
        <v>8.4521797048586969</v>
      </c>
      <c r="P122" s="164">
        <f>RES_hhdet_tes!P$72</f>
        <v>9.0171881292300746</v>
      </c>
      <c r="Q122" s="164">
        <f>RES_hhdet_tes!Q$72</f>
        <v>9.5018377381754355</v>
      </c>
    </row>
    <row r="123" spans="1:17" ht="12" customHeight="1" x14ac:dyDescent="0.25">
      <c r="A123" s="163" t="s">
        <v>142</v>
      </c>
      <c r="B123" s="162">
        <f>RES_hhdet_tes!B$73</f>
        <v>49.788112649401448</v>
      </c>
      <c r="C123" s="162">
        <f>RES_hhdet_tes!C$73</f>
        <v>36.22201081604846</v>
      </c>
      <c r="D123" s="162">
        <f>RES_hhdet_tes!D$73</f>
        <v>28.473567000366089</v>
      </c>
      <c r="E123" s="162">
        <f>RES_hhdet_tes!E$73</f>
        <v>46.290331808134027</v>
      </c>
      <c r="F123" s="162">
        <f>RES_hhdet_tes!F$73</f>
        <v>40.423500954500803</v>
      </c>
      <c r="G123" s="162">
        <f>RES_hhdet_tes!G$73</f>
        <v>60.524078257173123</v>
      </c>
      <c r="H123" s="162">
        <f>RES_hhdet_tes!H$73</f>
        <v>37.280505208741253</v>
      </c>
      <c r="I123" s="162">
        <f>RES_hhdet_tes!I$73</f>
        <v>32.336992511070868</v>
      </c>
      <c r="J123" s="162">
        <f>RES_hhdet_tes!J$73</f>
        <v>29.373901777222244</v>
      </c>
      <c r="K123" s="162">
        <f>RES_hhdet_tes!K$73</f>
        <v>15.550654831401578</v>
      </c>
      <c r="L123" s="162">
        <f>RES_hhdet_tes!L$73</f>
        <v>4.9232396889510284</v>
      </c>
      <c r="M123" s="162">
        <f>RES_hhdet_tes!M$73</f>
        <v>8.931394755987542</v>
      </c>
      <c r="N123" s="162">
        <f>RES_hhdet_tes!N$73</f>
        <v>8.6931569228852705</v>
      </c>
      <c r="O123" s="162">
        <f>RES_hhdet_tes!O$73</f>
        <v>4.5042227132901917</v>
      </c>
      <c r="P123" s="162">
        <f>RES_hhdet_tes!P$73</f>
        <v>13.748017434094447</v>
      </c>
      <c r="Q123" s="162">
        <f>RES_hhdet_tes!Q$73</f>
        <v>18.049219602305246</v>
      </c>
    </row>
    <row r="124" spans="1:17" ht="12" customHeight="1" x14ac:dyDescent="0.25">
      <c r="A124" s="161" t="s">
        <v>141</v>
      </c>
      <c r="B124" s="160">
        <f>SUM(B125:B126)</f>
        <v>0.10206695439524846</v>
      </c>
      <c r="C124" s="160">
        <f t="shared" ref="C124:Q124" si="20">SUM(C125:C126)</f>
        <v>0.17134692258476633</v>
      </c>
      <c r="D124" s="160">
        <f t="shared" si="20"/>
        <v>0.16359828124183992</v>
      </c>
      <c r="E124" s="160">
        <f t="shared" si="20"/>
        <v>0.42191196576968892</v>
      </c>
      <c r="F124" s="160">
        <f t="shared" si="20"/>
        <v>0.39138608422945886</v>
      </c>
      <c r="G124" s="160">
        <f t="shared" si="20"/>
        <v>0.56452692548662398</v>
      </c>
      <c r="H124" s="160">
        <f t="shared" si="20"/>
        <v>0.43263745378632901</v>
      </c>
      <c r="I124" s="160">
        <f t="shared" si="20"/>
        <v>0.53234849113527005</v>
      </c>
      <c r="J124" s="160">
        <f t="shared" si="20"/>
        <v>0.61051366667394935</v>
      </c>
      <c r="K124" s="160">
        <f t="shared" si="20"/>
        <v>0.60763910807912092</v>
      </c>
      <c r="L124" s="160">
        <f t="shared" si="20"/>
        <v>0.22617234326552971</v>
      </c>
      <c r="M124" s="160">
        <f t="shared" si="20"/>
        <v>0.48651936512246202</v>
      </c>
      <c r="N124" s="160">
        <f t="shared" si="20"/>
        <v>0.48540522745609804</v>
      </c>
      <c r="O124" s="160">
        <f t="shared" si="20"/>
        <v>0.30578262613999585</v>
      </c>
      <c r="P124" s="160">
        <f t="shared" si="20"/>
        <v>1.0284868238019891</v>
      </c>
      <c r="Q124" s="160">
        <f t="shared" si="20"/>
        <v>1.4585951058470787</v>
      </c>
    </row>
    <row r="125" spans="1:17" ht="12" customHeight="1" x14ac:dyDescent="0.25">
      <c r="A125" s="148" t="s">
        <v>60</v>
      </c>
      <c r="B125" s="156">
        <f>RES_hhdet_tes!B$75</f>
        <v>6.9777489962661865E-2</v>
      </c>
      <c r="C125" s="156">
        <f>RES_hhdet_tes!C$75</f>
        <v>0.11882394118963223</v>
      </c>
      <c r="D125" s="156">
        <f>RES_hhdet_tes!D$75</f>
        <v>0.11781795970780906</v>
      </c>
      <c r="E125" s="156">
        <f>RES_hhdet_tes!E$75</f>
        <v>0.3016018594607896</v>
      </c>
      <c r="F125" s="156">
        <f>RES_hhdet_tes!F$75</f>
        <v>0.28384411717519531</v>
      </c>
      <c r="G125" s="156">
        <f>RES_hhdet_tes!G$75</f>
        <v>0.41312359833081663</v>
      </c>
      <c r="H125" s="156">
        <f>RES_hhdet_tes!H$75</f>
        <v>0.30577437326264356</v>
      </c>
      <c r="I125" s="156">
        <f>RES_hhdet_tes!I$75</f>
        <v>0.37646028953614147</v>
      </c>
      <c r="J125" s="156">
        <f>RES_hhdet_tes!J$75</f>
        <v>0.42542316198900565</v>
      </c>
      <c r="K125" s="156">
        <f>RES_hhdet_tes!K$75</f>
        <v>0.42137958307472584</v>
      </c>
      <c r="L125" s="156">
        <f>RES_hhdet_tes!L$75</f>
        <v>0.153249662731129</v>
      </c>
      <c r="M125" s="156">
        <f>RES_hhdet_tes!M$75</f>
        <v>0.32978439394108428</v>
      </c>
      <c r="N125" s="156">
        <f>RES_hhdet_tes!N$75</f>
        <v>0.34399770839562499</v>
      </c>
      <c r="O125" s="156">
        <f>RES_hhdet_tes!O$75</f>
        <v>0.21899544775842777</v>
      </c>
      <c r="P125" s="156">
        <f>RES_hhdet_tes!P$75</f>
        <v>0.74466394604876074</v>
      </c>
      <c r="Q125" s="156">
        <f>RES_hhdet_tes!Q$75</f>
        <v>1.0744177903016954</v>
      </c>
    </row>
    <row r="126" spans="1:17" ht="12" customHeight="1" x14ac:dyDescent="0.25">
      <c r="A126" s="148" t="s">
        <v>59</v>
      </c>
      <c r="B126" s="156">
        <f>RES_hhdet_tes!B$76</f>
        <v>3.2289464432586595E-2</v>
      </c>
      <c r="C126" s="156">
        <f>RES_hhdet_tes!C$76</f>
        <v>5.2522981395134102E-2</v>
      </c>
      <c r="D126" s="156">
        <f>RES_hhdet_tes!D$76</f>
        <v>4.578032153403086E-2</v>
      </c>
      <c r="E126" s="156">
        <f>RES_hhdet_tes!E$76</f>
        <v>0.12031010630889932</v>
      </c>
      <c r="F126" s="156">
        <f>RES_hhdet_tes!F$76</f>
        <v>0.10754196705426355</v>
      </c>
      <c r="G126" s="156">
        <f>RES_hhdet_tes!G$76</f>
        <v>0.15140332715580737</v>
      </c>
      <c r="H126" s="156">
        <f>RES_hhdet_tes!H$76</f>
        <v>0.12686308052368547</v>
      </c>
      <c r="I126" s="156">
        <f>RES_hhdet_tes!I$76</f>
        <v>0.15588820159912861</v>
      </c>
      <c r="J126" s="156">
        <f>RES_hhdet_tes!J$76</f>
        <v>0.18509050468494373</v>
      </c>
      <c r="K126" s="156">
        <f>RES_hhdet_tes!K$76</f>
        <v>0.1862595250043951</v>
      </c>
      <c r="L126" s="156">
        <f>RES_hhdet_tes!L$76</f>
        <v>7.2922680534400722E-2</v>
      </c>
      <c r="M126" s="156">
        <f>RES_hhdet_tes!M$76</f>
        <v>0.15673497118137775</v>
      </c>
      <c r="N126" s="156">
        <f>RES_hhdet_tes!N$76</f>
        <v>0.14140751906047308</v>
      </c>
      <c r="O126" s="156">
        <f>RES_hhdet_tes!O$76</f>
        <v>8.6787178381568075E-2</v>
      </c>
      <c r="P126" s="156">
        <f>RES_hhdet_tes!P$76</f>
        <v>0.2838228777532284</v>
      </c>
      <c r="Q126" s="156">
        <f>RES_hhdet_tes!Q$76</f>
        <v>0.38417731554538342</v>
      </c>
    </row>
    <row r="127" spans="1:17" ht="12" customHeight="1" x14ac:dyDescent="0.25">
      <c r="A127" s="158" t="s">
        <v>62</v>
      </c>
      <c r="B127" s="157">
        <f>SUM(B128:B129)</f>
        <v>100.43818061619652</v>
      </c>
      <c r="C127" s="157">
        <f t="shared" ref="C127:Q127" si="21">SUM(C128:C129)</f>
        <v>101.80612316304375</v>
      </c>
      <c r="D127" s="157">
        <f t="shared" si="21"/>
        <v>101.91812015535342</v>
      </c>
      <c r="E127" s="157">
        <f t="shared" si="21"/>
        <v>107.92435964718706</v>
      </c>
      <c r="F127" s="157">
        <f t="shared" si="21"/>
        <v>111.2118325951475</v>
      </c>
      <c r="G127" s="157">
        <f t="shared" si="21"/>
        <v>122.94549617108066</v>
      </c>
      <c r="H127" s="157">
        <f t="shared" si="21"/>
        <v>122.49527774616612</v>
      </c>
      <c r="I127" s="157">
        <f t="shared" si="21"/>
        <v>124.33849183359484</v>
      </c>
      <c r="J127" s="157">
        <f t="shared" si="21"/>
        <v>117.13811825795507</v>
      </c>
      <c r="K127" s="157">
        <f t="shared" si="21"/>
        <v>124.19321886607612</v>
      </c>
      <c r="L127" s="157">
        <f t="shared" si="21"/>
        <v>130.46788709542835</v>
      </c>
      <c r="M127" s="157">
        <f t="shared" si="21"/>
        <v>128.01916711105301</v>
      </c>
      <c r="N127" s="157">
        <f t="shared" si="21"/>
        <v>131.32701171958445</v>
      </c>
      <c r="O127" s="157">
        <f t="shared" si="21"/>
        <v>133.02214401125187</v>
      </c>
      <c r="P127" s="157">
        <f t="shared" si="21"/>
        <v>131.36127987748222</v>
      </c>
      <c r="Q127" s="157">
        <f t="shared" si="21"/>
        <v>133.6534157628823</v>
      </c>
    </row>
    <row r="128" spans="1:17" ht="12" customHeight="1" x14ac:dyDescent="0.25">
      <c r="A128" s="23" t="s">
        <v>203</v>
      </c>
      <c r="B128" s="156">
        <f>RES_hhdet_tes!B$78</f>
        <v>78.324034833589437</v>
      </c>
      <c r="C128" s="156">
        <f>RES_hhdet_tes!C$78</f>
        <v>84.760821325204816</v>
      </c>
      <c r="D128" s="156">
        <f>RES_hhdet_tes!D$78</f>
        <v>90.841800554555107</v>
      </c>
      <c r="E128" s="156">
        <f>RES_hhdet_tes!E$78</f>
        <v>90.53623237507459</v>
      </c>
      <c r="F128" s="156">
        <f>RES_hhdet_tes!F$78</f>
        <v>93.972087319227896</v>
      </c>
      <c r="G128" s="156">
        <f>RES_hhdet_tes!G$78</f>
        <v>97.238900044115624</v>
      </c>
      <c r="H128" s="156">
        <f>RES_hhdet_tes!H$78</f>
        <v>103.87945474841729</v>
      </c>
      <c r="I128" s="156">
        <f>RES_hhdet_tes!I$78</f>
        <v>110.2522346523677</v>
      </c>
      <c r="J128" s="156">
        <f>RES_hhdet_tes!J$78</f>
        <v>104.51318688051734</v>
      </c>
      <c r="K128" s="156">
        <f>RES_hhdet_tes!K$78</f>
        <v>115.80955337037517</v>
      </c>
      <c r="L128" s="156">
        <f>RES_hhdet_tes!L$78</f>
        <v>125.31438222984904</v>
      </c>
      <c r="M128" s="156">
        <f>RES_hhdet_tes!M$78</f>
        <v>121.47191666543874</v>
      </c>
      <c r="N128" s="156">
        <f>RES_hhdet_tes!N$78</f>
        <v>125.31019325747205</v>
      </c>
      <c r="O128" s="156">
        <f>RES_hhdet_tes!O$78</f>
        <v>129.33303014129839</v>
      </c>
      <c r="P128" s="156">
        <f>RES_hhdet_tes!P$78</f>
        <v>125.64889027337567</v>
      </c>
      <c r="Q128" s="156">
        <f>RES_hhdet_tes!Q$78</f>
        <v>126.89316656177404</v>
      </c>
    </row>
    <row r="129" spans="1:17" ht="12" customHeight="1" x14ac:dyDescent="0.25">
      <c r="A129" s="29" t="s">
        <v>140</v>
      </c>
      <c r="B129" s="57">
        <f>RES_hhdet_tes!B$79</f>
        <v>22.114145782607082</v>
      </c>
      <c r="C129" s="57">
        <f>RES_hhdet_tes!C$79</f>
        <v>17.045301837838934</v>
      </c>
      <c r="D129" s="57">
        <f>RES_hhdet_tes!D$79</f>
        <v>11.076319600798314</v>
      </c>
      <c r="E129" s="57">
        <f>RES_hhdet_tes!E$79</f>
        <v>17.38812727211247</v>
      </c>
      <c r="F129" s="57">
        <f>RES_hhdet_tes!F$79</f>
        <v>17.239745275919603</v>
      </c>
      <c r="G129" s="57">
        <f>RES_hhdet_tes!G$79</f>
        <v>25.706596126965046</v>
      </c>
      <c r="H129" s="57">
        <f>RES_hhdet_tes!H$79</f>
        <v>18.615822997748829</v>
      </c>
      <c r="I129" s="57">
        <f>RES_hhdet_tes!I$79</f>
        <v>14.086257181227145</v>
      </c>
      <c r="J129" s="57">
        <f>RES_hhdet_tes!J$79</f>
        <v>12.624931377437731</v>
      </c>
      <c r="K129" s="57">
        <f>RES_hhdet_tes!K$79</f>
        <v>8.3836654957009582</v>
      </c>
      <c r="L129" s="57">
        <f>RES_hhdet_tes!L$79</f>
        <v>5.1535048655793103</v>
      </c>
      <c r="M129" s="57">
        <f>RES_hhdet_tes!M$79</f>
        <v>6.5472504456142797</v>
      </c>
      <c r="N129" s="57">
        <f>RES_hhdet_tes!N$79</f>
        <v>6.016818462112397</v>
      </c>
      <c r="O129" s="57">
        <f>RES_hhdet_tes!O$79</f>
        <v>3.6891138699534642</v>
      </c>
      <c r="P129" s="57">
        <f>RES_hhdet_tes!P$79</f>
        <v>5.7123896041065461</v>
      </c>
      <c r="Q129" s="57">
        <f>RES_hhdet_tes!Q$79</f>
        <v>6.7602492011082642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0.60750601794585912</v>
      </c>
      <c r="C131" s="175">
        <f t="shared" si="22"/>
        <v>0.61163539153485913</v>
      </c>
      <c r="D131" s="175">
        <f t="shared" si="22"/>
        <v>0.61871259874332574</v>
      </c>
      <c r="E131" s="175">
        <f t="shared" si="22"/>
        <v>0.62519323864377707</v>
      </c>
      <c r="F131" s="175">
        <f t="shared" si="22"/>
        <v>0.63009174334317053</v>
      </c>
      <c r="G131" s="175">
        <f t="shared" si="22"/>
        <v>0.63790511417166484</v>
      </c>
      <c r="H131" s="175">
        <f t="shared" si="22"/>
        <v>0.63640929054275619</v>
      </c>
      <c r="I131" s="175">
        <f t="shared" si="22"/>
        <v>0.63842782397461395</v>
      </c>
      <c r="J131" s="175">
        <f t="shared" si="22"/>
        <v>0.64022394435353391</v>
      </c>
      <c r="K131" s="175">
        <f t="shared" si="22"/>
        <v>0.64381602894716805</v>
      </c>
      <c r="L131" s="175">
        <f t="shared" si="22"/>
        <v>0.6497659493086485</v>
      </c>
      <c r="M131" s="175">
        <f t="shared" si="22"/>
        <v>0.6503060628002455</v>
      </c>
      <c r="N131" s="175">
        <f t="shared" si="22"/>
        <v>0.6574178580128367</v>
      </c>
      <c r="O131" s="175">
        <f t="shared" si="22"/>
        <v>0.66454106511595035</v>
      </c>
      <c r="P131" s="175">
        <f t="shared" si="22"/>
        <v>0.6646443940739718</v>
      </c>
      <c r="Q131" s="175">
        <f t="shared" si="22"/>
        <v>0.6726862353043237</v>
      </c>
    </row>
    <row r="132" spans="1:17" ht="12" customHeight="1" x14ac:dyDescent="0.25">
      <c r="A132" s="158" t="s">
        <v>65</v>
      </c>
      <c r="B132" s="169">
        <f t="shared" si="22"/>
        <v>0.62248890386916922</v>
      </c>
      <c r="C132" s="169">
        <f t="shared" si="22"/>
        <v>0.62727028682489783</v>
      </c>
      <c r="D132" s="169">
        <f t="shared" si="22"/>
        <v>0.63763404680981473</v>
      </c>
      <c r="E132" s="169">
        <f t="shared" si="22"/>
        <v>0.64240870463255295</v>
      </c>
      <c r="F132" s="169">
        <f t="shared" si="22"/>
        <v>0.64748083095894238</v>
      </c>
      <c r="G132" s="169">
        <f t="shared" si="22"/>
        <v>0.65558355894738163</v>
      </c>
      <c r="H132" s="169">
        <f t="shared" si="22"/>
        <v>0.65707495236133528</v>
      </c>
      <c r="I132" s="169">
        <f t="shared" si="22"/>
        <v>0.66204575834797341</v>
      </c>
      <c r="J132" s="169">
        <f t="shared" si="22"/>
        <v>0.66136464029820208</v>
      </c>
      <c r="K132" s="169">
        <f t="shared" si="22"/>
        <v>0.66796783876588273</v>
      </c>
      <c r="L132" s="169">
        <f t="shared" si="22"/>
        <v>0.67201384809329379</v>
      </c>
      <c r="M132" s="169">
        <f t="shared" si="22"/>
        <v>0.67767691434930044</v>
      </c>
      <c r="N132" s="169">
        <f t="shared" si="22"/>
        <v>0.68464129442225641</v>
      </c>
      <c r="O132" s="169">
        <f t="shared" si="22"/>
        <v>0.69019238314732667</v>
      </c>
      <c r="P132" s="169">
        <f t="shared" si="22"/>
        <v>0.69690049202023885</v>
      </c>
      <c r="Q132" s="169">
        <f t="shared" si="22"/>
        <v>0.70169346110894959</v>
      </c>
    </row>
    <row r="133" spans="1:17" ht="12" customHeight="1" x14ac:dyDescent="0.25">
      <c r="A133" s="23" t="s">
        <v>161</v>
      </c>
      <c r="B133" s="73">
        <f t="shared" si="22"/>
        <v>0.61498313123832293</v>
      </c>
      <c r="C133" s="73">
        <f t="shared" si="22"/>
        <v>0.61949923870281021</v>
      </c>
      <c r="D133" s="73">
        <f t="shared" si="22"/>
        <v>0.62447370223456622</v>
      </c>
      <c r="E133" s="73">
        <f t="shared" si="22"/>
        <v>0.63093518508496471</v>
      </c>
      <c r="F133" s="73">
        <f t="shared" si="22"/>
        <v>0.63514210130161397</v>
      </c>
      <c r="G133" s="73">
        <f t="shared" si="22"/>
        <v>0.64340828891420609</v>
      </c>
      <c r="H133" s="73">
        <f t="shared" si="22"/>
        <v>0.64810833645763821</v>
      </c>
      <c r="I133" s="73">
        <f t="shared" si="22"/>
        <v>0.65275801966174729</v>
      </c>
      <c r="J133" s="73">
        <f t="shared" si="22"/>
        <v>0.65745994211382508</v>
      </c>
      <c r="K133" s="73">
        <f t="shared" si="22"/>
        <v>0.66354992733725959</v>
      </c>
      <c r="L133" s="73">
        <f t="shared" si="22"/>
        <v>0.66942126825390802</v>
      </c>
      <c r="M133" s="73">
        <f t="shared" si="22"/>
        <v>0.67500670242452054</v>
      </c>
      <c r="N133" s="73">
        <f t="shared" si="22"/>
        <v>0.68039052397834243</v>
      </c>
      <c r="O133" s="73">
        <f t="shared" si="22"/>
        <v>0.68621529506874468</v>
      </c>
      <c r="P133" s="73">
        <f t="shared" si="22"/>
        <v>0.69145584750546762</v>
      </c>
      <c r="Q133" s="73">
        <f t="shared" si="22"/>
        <v>0.69675985840539767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1.0000000000000004</v>
      </c>
      <c r="D134" s="73">
        <f t="shared" si="22"/>
        <v>1.0000000000000002</v>
      </c>
      <c r="E134" s="73">
        <f t="shared" si="22"/>
        <v>0.99999999999999967</v>
      </c>
      <c r="F134" s="73">
        <f t="shared" si="22"/>
        <v>0.99999999999999989</v>
      </c>
      <c r="G134" s="73">
        <f t="shared" si="22"/>
        <v>1</v>
      </c>
      <c r="H134" s="73">
        <f t="shared" si="22"/>
        <v>1</v>
      </c>
      <c r="I134" s="73">
        <f t="shared" si="22"/>
        <v>1</v>
      </c>
      <c r="J134" s="73">
        <f t="shared" si="22"/>
        <v>0.99999999999999989</v>
      </c>
      <c r="K134" s="73">
        <f t="shared" si="22"/>
        <v>1.0000000000000004</v>
      </c>
      <c r="L134" s="73">
        <f t="shared" si="22"/>
        <v>0.99999999999999956</v>
      </c>
      <c r="M134" s="73">
        <f t="shared" si="22"/>
        <v>0.99999999999999944</v>
      </c>
      <c r="N134" s="73">
        <f t="shared" si="22"/>
        <v>1</v>
      </c>
      <c r="O134" s="73">
        <f t="shared" si="22"/>
        <v>0.999999999999999</v>
      </c>
      <c r="P134" s="73">
        <f t="shared" si="22"/>
        <v>1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1.5927262852487283</v>
      </c>
      <c r="C135" s="169">
        <f t="shared" si="22"/>
        <v>1.6832132525905468</v>
      </c>
      <c r="D135" s="169">
        <f t="shared" si="22"/>
        <v>1.7495300870996133</v>
      </c>
      <c r="E135" s="169">
        <f t="shared" si="22"/>
        <v>1.8104277031090126</v>
      </c>
      <c r="F135" s="169">
        <f t="shared" si="22"/>
        <v>1.8617019156535846</v>
      </c>
      <c r="G135" s="169">
        <f t="shared" si="22"/>
        <v>1.9439915267588133</v>
      </c>
      <c r="H135" s="169">
        <f t="shared" si="22"/>
        <v>2.0134273480304943</v>
      </c>
      <c r="I135" s="169">
        <f t="shared" si="22"/>
        <v>2.089939287610854</v>
      </c>
      <c r="J135" s="169">
        <f t="shared" si="22"/>
        <v>2.2672076423565599</v>
      </c>
      <c r="K135" s="169">
        <f t="shared" si="22"/>
        <v>2.4687404543007334</v>
      </c>
      <c r="L135" s="169">
        <f t="shared" si="22"/>
        <v>2.6718241458086629</v>
      </c>
      <c r="M135" s="169">
        <f t="shared" si="22"/>
        <v>2.8351690366084399</v>
      </c>
      <c r="N135" s="169">
        <f t="shared" si="22"/>
        <v>2.9613785236718537</v>
      </c>
      <c r="O135" s="169">
        <f t="shared" si="22"/>
        <v>3.0906263307384094</v>
      </c>
      <c r="P135" s="169">
        <f t="shared" si="22"/>
        <v>3.1385659439556717</v>
      </c>
      <c r="Q135" s="169">
        <f t="shared" si="22"/>
        <v>3.2070547611813152</v>
      </c>
    </row>
    <row r="136" spans="1:17" ht="12" customHeight="1" x14ac:dyDescent="0.25">
      <c r="A136" s="23" t="s">
        <v>60</v>
      </c>
      <c r="B136" s="73">
        <f t="shared" si="22"/>
        <v>1.5927262852487283</v>
      </c>
      <c r="C136" s="73">
        <f t="shared" si="22"/>
        <v>1.6832132525905468</v>
      </c>
      <c r="D136" s="73">
        <f t="shared" si="22"/>
        <v>1.7495300870996133</v>
      </c>
      <c r="E136" s="73">
        <f t="shared" si="22"/>
        <v>1.8104277031090126</v>
      </c>
      <c r="F136" s="73">
        <f t="shared" si="22"/>
        <v>1.8617019156535846</v>
      </c>
      <c r="G136" s="73">
        <f t="shared" si="22"/>
        <v>1.9439915267588133</v>
      </c>
      <c r="H136" s="73">
        <f t="shared" si="22"/>
        <v>2.0134273480304943</v>
      </c>
      <c r="I136" s="73">
        <f t="shared" si="22"/>
        <v>2.089939287610854</v>
      </c>
      <c r="J136" s="73">
        <f t="shared" si="22"/>
        <v>2.2672076423565599</v>
      </c>
      <c r="K136" s="73">
        <f t="shared" si="22"/>
        <v>2.4687404543007334</v>
      </c>
      <c r="L136" s="73">
        <f t="shared" si="22"/>
        <v>2.6718241458086629</v>
      </c>
      <c r="M136" s="73">
        <f t="shared" si="22"/>
        <v>2.8351690366084399</v>
      </c>
      <c r="N136" s="73">
        <f t="shared" si="22"/>
        <v>2.9613785236718537</v>
      </c>
      <c r="O136" s="73">
        <f t="shared" si="22"/>
        <v>3.0906263307384094</v>
      </c>
      <c r="P136" s="73">
        <f t="shared" si="22"/>
        <v>3.1385659439556717</v>
      </c>
      <c r="Q136" s="73">
        <f t="shared" si="22"/>
        <v>3.2070547611813152</v>
      </c>
    </row>
    <row r="137" spans="1:17" ht="12" customHeight="1" x14ac:dyDescent="0.25">
      <c r="A137" s="158" t="s">
        <v>63</v>
      </c>
      <c r="B137" s="169">
        <f t="shared" si="22"/>
        <v>0.56634268064025961</v>
      </c>
      <c r="C137" s="169">
        <f t="shared" si="22"/>
        <v>0.56285882659499598</v>
      </c>
      <c r="D137" s="169">
        <f t="shared" si="22"/>
        <v>0.56176911890886905</v>
      </c>
      <c r="E137" s="169">
        <f t="shared" si="22"/>
        <v>0.57114267373028593</v>
      </c>
      <c r="F137" s="169">
        <f t="shared" si="22"/>
        <v>0.57099320929281694</v>
      </c>
      <c r="G137" s="169">
        <f t="shared" si="22"/>
        <v>0.58055886689802094</v>
      </c>
      <c r="H137" s="169">
        <f t="shared" si="22"/>
        <v>0.57533566195736585</v>
      </c>
      <c r="I137" s="169">
        <f t="shared" si="22"/>
        <v>0.57537515610793322</v>
      </c>
      <c r="J137" s="169">
        <f t="shared" si="22"/>
        <v>0.57735241754063571</v>
      </c>
      <c r="K137" s="169">
        <f t="shared" si="22"/>
        <v>0.57608272604355482</v>
      </c>
      <c r="L137" s="169">
        <f t="shared" si="22"/>
        <v>0.57508082024485274</v>
      </c>
      <c r="M137" s="169">
        <f t="shared" si="22"/>
        <v>0.57975364339060886</v>
      </c>
      <c r="N137" s="169">
        <f t="shared" si="22"/>
        <v>0.58218401109245588</v>
      </c>
      <c r="O137" s="169">
        <f t="shared" si="22"/>
        <v>0.58426535623364595</v>
      </c>
      <c r="P137" s="169">
        <f t="shared" si="22"/>
        <v>0.59046593070855768</v>
      </c>
      <c r="Q137" s="169">
        <f t="shared" si="22"/>
        <v>0.59501987895839625</v>
      </c>
    </row>
    <row r="138" spans="1:17" ht="12" customHeight="1" x14ac:dyDescent="0.25">
      <c r="A138" s="167" t="s">
        <v>160</v>
      </c>
      <c r="B138" s="174">
        <f t="shared" si="22"/>
        <v>0.54712497323280518</v>
      </c>
      <c r="C138" s="174">
        <f t="shared" si="22"/>
        <v>0.54906339339021193</v>
      </c>
      <c r="D138" s="174">
        <f t="shared" si="22"/>
        <v>0.55099525179912723</v>
      </c>
      <c r="E138" s="174">
        <f t="shared" si="22"/>
        <v>0.55198374556753571</v>
      </c>
      <c r="F138" s="174">
        <f t="shared" si="22"/>
        <v>0.55381961588635342</v>
      </c>
      <c r="G138" s="174">
        <f t="shared" si="22"/>
        <v>0.55612840624365933</v>
      </c>
      <c r="H138" s="174">
        <f t="shared" si="22"/>
        <v>0.55885968331220914</v>
      </c>
      <c r="I138" s="174">
        <f t="shared" si="22"/>
        <v>0.56080520179242666</v>
      </c>
      <c r="J138" s="174">
        <f t="shared" si="22"/>
        <v>0.56266596496992549</v>
      </c>
      <c r="K138" s="174">
        <f t="shared" si="22"/>
        <v>0.5656480386886269</v>
      </c>
      <c r="L138" s="174">
        <f t="shared" si="22"/>
        <v>0.56862233220295644</v>
      </c>
      <c r="M138" s="174">
        <f t="shared" si="22"/>
        <v>0.57053110940381191</v>
      </c>
      <c r="N138" s="174">
        <f t="shared" si="22"/>
        <v>0.57284537703741611</v>
      </c>
      <c r="O138" s="174">
        <f t="shared" si="22"/>
        <v>0.57536417811989093</v>
      </c>
      <c r="P138" s="174">
        <f t="shared" si="22"/>
        <v>0.57692613187604047</v>
      </c>
      <c r="Q138" s="174">
        <f t="shared" si="22"/>
        <v>0.57882796733267783</v>
      </c>
    </row>
    <row r="139" spans="1:17" ht="12" customHeight="1" x14ac:dyDescent="0.25">
      <c r="A139" s="167" t="s">
        <v>159</v>
      </c>
      <c r="B139" s="174">
        <f t="shared" si="22"/>
        <v>0.65016881499737544</v>
      </c>
      <c r="C139" s="174">
        <f t="shared" si="22"/>
        <v>0.65949896856004997</v>
      </c>
      <c r="D139" s="174">
        <f t="shared" si="22"/>
        <v>0.66308744274522413</v>
      </c>
      <c r="E139" s="174">
        <f t="shared" si="22"/>
        <v>0.66619289607970922</v>
      </c>
      <c r="F139" s="174">
        <f t="shared" si="22"/>
        <v>0.66810036772589654</v>
      </c>
      <c r="G139" s="174">
        <f t="shared" si="22"/>
        <v>0.66987380706474509</v>
      </c>
      <c r="H139" s="174">
        <f t="shared" si="22"/>
        <v>0.6733727552230816</v>
      </c>
      <c r="I139" s="174">
        <f t="shared" si="22"/>
        <v>0.67391774705702456</v>
      </c>
      <c r="J139" s="174">
        <f t="shared" si="22"/>
        <v>0.6822962714477806</v>
      </c>
      <c r="K139" s="174">
        <f t="shared" si="22"/>
        <v>0.68503966416563733</v>
      </c>
      <c r="L139" s="174">
        <f t="shared" si="22"/>
        <v>0.68607472884541443</v>
      </c>
      <c r="M139" s="174">
        <f t="shared" si="22"/>
        <v>0.69006915807456171</v>
      </c>
      <c r="N139" s="174">
        <f t="shared" si="22"/>
        <v>0.68993202933710784</v>
      </c>
      <c r="O139" s="174">
        <f t="shared" si="22"/>
        <v>0.69240940644810212</v>
      </c>
      <c r="P139" s="174">
        <f t="shared" si="22"/>
        <v>0.69325795592962702</v>
      </c>
      <c r="Q139" s="174">
        <f t="shared" si="22"/>
        <v>0.69437888999329456</v>
      </c>
    </row>
    <row r="140" spans="1:17" ht="12" customHeight="1" x14ac:dyDescent="0.25">
      <c r="A140" s="166" t="s">
        <v>203</v>
      </c>
      <c r="B140" s="173">
        <f t="shared" si="22"/>
        <v>0.5471249732328054</v>
      </c>
      <c r="C140" s="173">
        <f t="shared" si="22"/>
        <v>0.55845805885414501</v>
      </c>
      <c r="D140" s="173">
        <f t="shared" si="22"/>
        <v>0.5623510866626702</v>
      </c>
      <c r="E140" s="173">
        <f t="shared" si="22"/>
        <v>0.56562484071993135</v>
      </c>
      <c r="F140" s="173">
        <f t="shared" si="22"/>
        <v>0.56735897301783511</v>
      </c>
      <c r="G140" s="173">
        <f t="shared" si="22"/>
        <v>0.5686429966837856</v>
      </c>
      <c r="H140" s="173">
        <f t="shared" si="22"/>
        <v>0.5725093937061051</v>
      </c>
      <c r="I140" s="173">
        <f t="shared" si="22"/>
        <v>0.57638773969441692</v>
      </c>
      <c r="J140" s="173">
        <f t="shared" si="22"/>
        <v>0.57904585570340583</v>
      </c>
      <c r="K140" s="173">
        <f t="shared" si="22"/>
        <v>0.58545125874877246</v>
      </c>
      <c r="L140" s="173">
        <f t="shared" si="22"/>
        <v>0.58780399697166696</v>
      </c>
      <c r="M140" s="173">
        <f t="shared" si="22"/>
        <v>0.58946672781824738</v>
      </c>
      <c r="N140" s="173">
        <f t="shared" si="22"/>
        <v>0.59095004444769017</v>
      </c>
      <c r="O140" s="173">
        <f t="shared" si="22"/>
        <v>0.59405473990366398</v>
      </c>
      <c r="P140" s="173">
        <f t="shared" si="22"/>
        <v>0.59497951841626662</v>
      </c>
      <c r="Q140" s="173">
        <f t="shared" si="22"/>
        <v>0.59624000765132745</v>
      </c>
    </row>
    <row r="141" spans="1:17" ht="12" customHeight="1" x14ac:dyDescent="0.25">
      <c r="A141" s="147" t="s">
        <v>59</v>
      </c>
      <c r="B141" s="172">
        <f t="shared" si="22"/>
        <v>1.0000000000000002</v>
      </c>
      <c r="C141" s="172">
        <f t="shared" si="22"/>
        <v>0.99999999999999989</v>
      </c>
      <c r="D141" s="172">
        <f t="shared" si="22"/>
        <v>1</v>
      </c>
      <c r="E141" s="172">
        <f t="shared" si="22"/>
        <v>0.99999999999999978</v>
      </c>
      <c r="F141" s="172">
        <f t="shared" si="22"/>
        <v>1.0000000000000002</v>
      </c>
      <c r="G141" s="172">
        <f t="shared" si="22"/>
        <v>1.0000000000000002</v>
      </c>
      <c r="H141" s="172">
        <f t="shared" si="22"/>
        <v>0.99999999999999978</v>
      </c>
      <c r="I141" s="172">
        <f t="shared" si="22"/>
        <v>1.0000000000000002</v>
      </c>
      <c r="J141" s="172">
        <f t="shared" si="22"/>
        <v>1.0000000000000002</v>
      </c>
      <c r="K141" s="172">
        <f t="shared" si="22"/>
        <v>1</v>
      </c>
      <c r="L141" s="172">
        <f t="shared" si="22"/>
        <v>1</v>
      </c>
      <c r="M141" s="172">
        <f t="shared" si="22"/>
        <v>1</v>
      </c>
      <c r="N141" s="172">
        <f t="shared" si="22"/>
        <v>1</v>
      </c>
      <c r="O141" s="172">
        <f t="shared" si="22"/>
        <v>1</v>
      </c>
      <c r="P141" s="172">
        <f t="shared" si="22"/>
        <v>0.99999999999999956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0.67113996716557434</v>
      </c>
      <c r="C142" s="171">
        <f t="shared" si="22"/>
        <v>0.67113996716557456</v>
      </c>
      <c r="D142" s="171">
        <f t="shared" si="22"/>
        <v>0.67115740755745379</v>
      </c>
      <c r="E142" s="171">
        <f t="shared" si="22"/>
        <v>0.69272844941383693</v>
      </c>
      <c r="F142" s="171">
        <f t="shared" si="22"/>
        <v>0.69867879230461138</v>
      </c>
      <c r="G142" s="171">
        <f t="shared" si="22"/>
        <v>0.70921551288509022</v>
      </c>
      <c r="H142" s="171">
        <f t="shared" si="22"/>
        <v>0.71896920286402177</v>
      </c>
      <c r="I142" s="171">
        <f t="shared" si="22"/>
        <v>0.72060020080516396</v>
      </c>
      <c r="J142" s="171">
        <f t="shared" si="22"/>
        <v>0.7209747232791206</v>
      </c>
      <c r="K142" s="171">
        <f t="shared" si="22"/>
        <v>0.72390286595238129</v>
      </c>
      <c r="L142" s="171">
        <f t="shared" si="22"/>
        <v>0.7255424849408374</v>
      </c>
      <c r="M142" s="171">
        <f t="shared" si="22"/>
        <v>0.73573213629161183</v>
      </c>
      <c r="N142" s="171">
        <f t="shared" si="22"/>
        <v>0.74238535803803851</v>
      </c>
      <c r="O142" s="171">
        <f t="shared" si="22"/>
        <v>0.74736340081632702</v>
      </c>
      <c r="P142" s="171">
        <f t="shared" si="22"/>
        <v>0.75256620956307019</v>
      </c>
      <c r="Q142" s="171">
        <f t="shared" si="22"/>
        <v>0.75396938174667127</v>
      </c>
    </row>
    <row r="143" spans="1:17" ht="12" customHeight="1" x14ac:dyDescent="0.25">
      <c r="A143" s="161" t="s">
        <v>141</v>
      </c>
      <c r="B143" s="170">
        <f t="shared" si="22"/>
        <v>0.74907086648434207</v>
      </c>
      <c r="C143" s="170">
        <f t="shared" si="22"/>
        <v>0.75781467718044881</v>
      </c>
      <c r="D143" s="170">
        <f t="shared" si="22"/>
        <v>0.75243294922338999</v>
      </c>
      <c r="E143" s="170">
        <f t="shared" si="22"/>
        <v>0.77755732693221624</v>
      </c>
      <c r="F143" s="170">
        <f t="shared" si="22"/>
        <v>0.77512871569045405</v>
      </c>
      <c r="G143" s="170">
        <f t="shared" si="22"/>
        <v>0.77853708652628051</v>
      </c>
      <c r="H143" s="170">
        <f t="shared" si="22"/>
        <v>0.78541138800718069</v>
      </c>
      <c r="I143" s="170">
        <f t="shared" si="22"/>
        <v>0.78758121580520746</v>
      </c>
      <c r="J143" s="170">
        <f t="shared" si="22"/>
        <v>0.791334032413194</v>
      </c>
      <c r="K143" s="170">
        <f t="shared" si="22"/>
        <v>0.79431703764073269</v>
      </c>
      <c r="L143" s="170">
        <f t="shared" si="22"/>
        <v>0.80328804724471581</v>
      </c>
      <c r="M143" s="170">
        <f t="shared" si="22"/>
        <v>0.81277653284611306</v>
      </c>
      <c r="N143" s="170">
        <f t="shared" si="22"/>
        <v>0.80631992236222638</v>
      </c>
      <c r="O143" s="170">
        <f t="shared" si="22"/>
        <v>0.80493232976514217</v>
      </c>
      <c r="P143" s="170">
        <f t="shared" si="22"/>
        <v>0.80993372051872592</v>
      </c>
      <c r="Q143" s="170">
        <f t="shared" si="22"/>
        <v>0.80818236768288398</v>
      </c>
    </row>
    <row r="144" spans="1:17" ht="12" customHeight="1" x14ac:dyDescent="0.25">
      <c r="A144" s="148" t="s">
        <v>60</v>
      </c>
      <c r="B144" s="73">
        <f t="shared" si="22"/>
        <v>0.67113996716557411</v>
      </c>
      <c r="C144" s="73">
        <f t="shared" si="22"/>
        <v>0.68453418486574091</v>
      </c>
      <c r="D144" s="73">
        <f t="shared" si="22"/>
        <v>0.68640322279922628</v>
      </c>
      <c r="E144" s="73">
        <f t="shared" si="22"/>
        <v>0.71418536568627189</v>
      </c>
      <c r="F144" s="73">
        <f t="shared" si="22"/>
        <v>0.7142736536153107</v>
      </c>
      <c r="G144" s="73">
        <f t="shared" si="22"/>
        <v>0.72009244748786783</v>
      </c>
      <c r="H144" s="73">
        <f t="shared" si="22"/>
        <v>0.72120210444737909</v>
      </c>
      <c r="I144" s="73">
        <f t="shared" si="22"/>
        <v>0.72390616920791495</v>
      </c>
      <c r="J144" s="73">
        <f t="shared" si="22"/>
        <v>0.72547197791376306</v>
      </c>
      <c r="K144" s="73">
        <f t="shared" si="22"/>
        <v>0.7281189204872287</v>
      </c>
      <c r="L144" s="73">
        <f t="shared" si="22"/>
        <v>0.73453291695935952</v>
      </c>
      <c r="M144" s="73">
        <f t="shared" si="22"/>
        <v>0.74636445894911063</v>
      </c>
      <c r="N144" s="73">
        <f t="shared" si="22"/>
        <v>0.74685787372933743</v>
      </c>
      <c r="O144" s="73">
        <f t="shared" si="22"/>
        <v>0.74717240701824295</v>
      </c>
      <c r="P144" s="73">
        <f t="shared" si="22"/>
        <v>0.75522359686975582</v>
      </c>
      <c r="Q144" s="73">
        <f t="shared" si="22"/>
        <v>0.75630879014797903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1.0000000000000002</v>
      </c>
      <c r="D145" s="73">
        <f t="shared" si="22"/>
        <v>1.0000000000000004</v>
      </c>
      <c r="E145" s="73">
        <f t="shared" si="22"/>
        <v>1.0000000000000002</v>
      </c>
      <c r="F145" s="73">
        <f t="shared" si="22"/>
        <v>1.0000000000000002</v>
      </c>
      <c r="G145" s="73">
        <f t="shared" si="22"/>
        <v>1</v>
      </c>
      <c r="H145" s="73">
        <f t="shared" si="22"/>
        <v>0.99999999999999956</v>
      </c>
      <c r="I145" s="73">
        <f t="shared" si="22"/>
        <v>1</v>
      </c>
      <c r="J145" s="73">
        <f t="shared" si="22"/>
        <v>1</v>
      </c>
      <c r="K145" s="73">
        <f t="shared" si="22"/>
        <v>1.0000000000000002</v>
      </c>
      <c r="L145" s="73">
        <f t="shared" si="22"/>
        <v>0.99999999999999978</v>
      </c>
      <c r="M145" s="73">
        <f t="shared" si="22"/>
        <v>0.99999999999999978</v>
      </c>
      <c r="N145" s="73">
        <f t="shared" si="22"/>
        <v>1</v>
      </c>
      <c r="O145" s="73">
        <f t="shared" si="22"/>
        <v>0.99999999999999956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0.49759225274866037</v>
      </c>
      <c r="C146" s="169">
        <f t="shared" si="22"/>
        <v>0.49257130193577409</v>
      </c>
      <c r="D146" s="169">
        <f t="shared" si="22"/>
        <v>0.48703932623459584</v>
      </c>
      <c r="E146" s="169">
        <f t="shared" si="22"/>
        <v>0.50427626621632315</v>
      </c>
      <c r="F146" s="169">
        <f t="shared" si="22"/>
        <v>0.50828122087473782</v>
      </c>
      <c r="G146" s="169">
        <f t="shared" si="22"/>
        <v>0.52759360706241554</v>
      </c>
      <c r="H146" s="169">
        <f t="shared" si="22"/>
        <v>0.52101048775365666</v>
      </c>
      <c r="I146" s="169">
        <f t="shared" si="22"/>
        <v>0.51831128156207151</v>
      </c>
      <c r="J146" s="169">
        <f t="shared" si="22"/>
        <v>0.52272531636701836</v>
      </c>
      <c r="K146" s="169">
        <f t="shared" si="22"/>
        <v>0.51794193697548563</v>
      </c>
      <c r="L146" s="169">
        <f t="shared" si="22"/>
        <v>0.5159039365035859</v>
      </c>
      <c r="M146" s="169">
        <f t="shared" si="22"/>
        <v>0.52034764721257021</v>
      </c>
      <c r="N146" s="169">
        <f t="shared" si="22"/>
        <v>0.52142954627737126</v>
      </c>
      <c r="O146" s="169">
        <f t="shared" si="22"/>
        <v>0.52040280512829906</v>
      </c>
      <c r="P146" s="169">
        <f t="shared" si="22"/>
        <v>0.5263391433287874</v>
      </c>
      <c r="Q146" s="169">
        <f t="shared" ref="Q146" si="23">IF(Q127=0,"",Q127/Q108)</f>
        <v>0.53030466602814552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0.449488476108371</v>
      </c>
      <c r="C147" s="73">
        <f t="shared" si="24"/>
        <v>0.45714926405481771</v>
      </c>
      <c r="D147" s="73">
        <f t="shared" si="24"/>
        <v>0.46481111216733445</v>
      </c>
      <c r="E147" s="73">
        <f t="shared" si="24"/>
        <v>0.46986719975935171</v>
      </c>
      <c r="F147" s="73">
        <f t="shared" si="24"/>
        <v>0.47524794552520633</v>
      </c>
      <c r="G147" s="73">
        <f t="shared" si="24"/>
        <v>0.4814921294852727</v>
      </c>
      <c r="H147" s="73">
        <f t="shared" si="24"/>
        <v>0.48811295658044929</v>
      </c>
      <c r="I147" s="73">
        <f t="shared" si="24"/>
        <v>0.49429865037000581</v>
      </c>
      <c r="J147" s="73">
        <f t="shared" si="24"/>
        <v>0.50005611210322032</v>
      </c>
      <c r="K147" s="73">
        <f t="shared" si="24"/>
        <v>0.50399516807265532</v>
      </c>
      <c r="L147" s="73">
        <f t="shared" si="24"/>
        <v>0.50786405593030304</v>
      </c>
      <c r="M147" s="73">
        <f t="shared" si="24"/>
        <v>0.50986345829450519</v>
      </c>
      <c r="N147" s="73">
        <f t="shared" si="24"/>
        <v>0.51201541099975245</v>
      </c>
      <c r="O147" s="73">
        <f t="shared" si="24"/>
        <v>0.51470053133746729</v>
      </c>
      <c r="P147" s="73">
        <f t="shared" si="24"/>
        <v>0.51733876250139776</v>
      </c>
      <c r="Q147" s="73">
        <f t="shared" si="24"/>
        <v>0.51982850413977133</v>
      </c>
    </row>
    <row r="148" spans="1:17" ht="12" customHeight="1" x14ac:dyDescent="0.25">
      <c r="A148" s="29" t="s">
        <v>140</v>
      </c>
      <c r="B148" s="65">
        <f t="shared" si="24"/>
        <v>0.80132789446051955</v>
      </c>
      <c r="C148" s="65">
        <f t="shared" si="24"/>
        <v>0.80132789446051966</v>
      </c>
      <c r="D148" s="65">
        <f t="shared" si="24"/>
        <v>0.80132789446051955</v>
      </c>
      <c r="E148" s="65">
        <f t="shared" si="24"/>
        <v>0.81505845974535185</v>
      </c>
      <c r="F148" s="65">
        <f t="shared" si="24"/>
        <v>0.81832754648845496</v>
      </c>
      <c r="G148" s="65">
        <f t="shared" si="24"/>
        <v>0.82717897986545386</v>
      </c>
      <c r="H148" s="65">
        <f t="shared" si="24"/>
        <v>0.83507153199993478</v>
      </c>
      <c r="I148" s="65">
        <f t="shared" si="24"/>
        <v>0.83629113700101554</v>
      </c>
      <c r="J148" s="65">
        <f t="shared" si="24"/>
        <v>0.8367402019442538</v>
      </c>
      <c r="K148" s="65">
        <f t="shared" si="24"/>
        <v>0.83844508557057318</v>
      </c>
      <c r="L148" s="65">
        <f t="shared" si="24"/>
        <v>0.8387951880623985</v>
      </c>
      <c r="M148" s="65">
        <f t="shared" si="24"/>
        <v>0.84130980531503807</v>
      </c>
      <c r="N148" s="65">
        <f t="shared" si="24"/>
        <v>0.84500572831514242</v>
      </c>
      <c r="O148" s="65">
        <f t="shared" si="24"/>
        <v>0.85088953247483623</v>
      </c>
      <c r="P148" s="65">
        <f t="shared" si="24"/>
        <v>0.85260859064963923</v>
      </c>
      <c r="Q148" s="65">
        <f t="shared" si="24"/>
        <v>0.85296891100282457</v>
      </c>
    </row>
    <row r="150" spans="1:17" ht="12" customHeight="1" x14ac:dyDescent="0.25">
      <c r="A150" s="152" t="s">
        <v>121</v>
      </c>
      <c r="B150" s="168">
        <f>SUM(B151,B154,B156,B165)</f>
        <v>7733.656831790785</v>
      </c>
      <c r="C150" s="168">
        <f t="shared" ref="C150:Q150" si="25">SUM(C151,C154,C156,C165)</f>
        <v>8507.465029759609</v>
      </c>
      <c r="D150" s="168">
        <f t="shared" si="25"/>
        <v>8118.5925967328185</v>
      </c>
      <c r="E150" s="168">
        <f t="shared" si="25"/>
        <v>8452.6787568750169</v>
      </c>
      <c r="F150" s="168">
        <f t="shared" si="25"/>
        <v>8843.4070666250773</v>
      </c>
      <c r="G150" s="168">
        <f t="shared" si="25"/>
        <v>8751.9427606081026</v>
      </c>
      <c r="H150" s="168">
        <f t="shared" si="25"/>
        <v>8119.2581042514485</v>
      </c>
      <c r="I150" s="168">
        <f t="shared" si="25"/>
        <v>7701.2682257998094</v>
      </c>
      <c r="J150" s="168">
        <f t="shared" si="25"/>
        <v>7749.1442739189606</v>
      </c>
      <c r="K150" s="168">
        <f t="shared" si="25"/>
        <v>7781.0934498426332</v>
      </c>
      <c r="L150" s="168">
        <f t="shared" si="25"/>
        <v>9362.1145487007616</v>
      </c>
      <c r="M150" s="168">
        <f t="shared" si="25"/>
        <v>7313.0982473261411</v>
      </c>
      <c r="N150" s="168">
        <f t="shared" si="25"/>
        <v>7819.4287950148664</v>
      </c>
      <c r="O150" s="168">
        <f t="shared" si="25"/>
        <v>8747.2300400333297</v>
      </c>
      <c r="P150" s="168">
        <f t="shared" si="25"/>
        <v>6818.608299180617</v>
      </c>
      <c r="Q150" s="168">
        <f t="shared" si="25"/>
        <v>7484.8265650359035</v>
      </c>
    </row>
    <row r="151" spans="1:17" ht="12" customHeight="1" x14ac:dyDescent="0.25">
      <c r="A151" s="158" t="s">
        <v>65</v>
      </c>
      <c r="B151" s="157">
        <f>SUM(B152:B153)</f>
        <v>6362.2051471669729</v>
      </c>
      <c r="C151" s="157">
        <f t="shared" ref="C151:Q151" si="26">SUM(C152:C153)</f>
        <v>7035.9877836808519</v>
      </c>
      <c r="D151" s="157">
        <f t="shared" si="26"/>
        <v>6581.404123188011</v>
      </c>
      <c r="E151" s="157">
        <f t="shared" si="26"/>
        <v>6940.6999151963109</v>
      </c>
      <c r="F151" s="157">
        <f t="shared" si="26"/>
        <v>7292.4542220318708</v>
      </c>
      <c r="G151" s="157">
        <f t="shared" si="26"/>
        <v>7165.3018028569631</v>
      </c>
      <c r="H151" s="157">
        <f t="shared" si="26"/>
        <v>6458.4004831811289</v>
      </c>
      <c r="I151" s="157">
        <f t="shared" si="26"/>
        <v>5968.0714194755637</v>
      </c>
      <c r="J151" s="157">
        <f t="shared" si="26"/>
        <v>6128.1894668010109</v>
      </c>
      <c r="K151" s="157">
        <f t="shared" si="26"/>
        <v>6014.4582389540647</v>
      </c>
      <c r="L151" s="157">
        <f t="shared" si="26"/>
        <v>7454.2707886945</v>
      </c>
      <c r="M151" s="157">
        <f t="shared" si="26"/>
        <v>5485.8395708313219</v>
      </c>
      <c r="N151" s="157">
        <f t="shared" si="26"/>
        <v>5934.3218266879157</v>
      </c>
      <c r="O151" s="157">
        <f t="shared" si="26"/>
        <v>6817.9440258203003</v>
      </c>
      <c r="P151" s="157">
        <f t="shared" si="26"/>
        <v>4957.3442447576917</v>
      </c>
      <c r="Q151" s="157">
        <f t="shared" si="26"/>
        <v>5670.7648191779144</v>
      </c>
    </row>
    <row r="152" spans="1:17" ht="12" customHeight="1" x14ac:dyDescent="0.25">
      <c r="A152" s="23" t="s">
        <v>161</v>
      </c>
      <c r="B152" s="156">
        <f>RES_hhdet_emi!B$64</f>
        <v>6362.2051471669729</v>
      </c>
      <c r="C152" s="156">
        <f>RES_hhdet_emi!C$64</f>
        <v>7035.9877836808519</v>
      </c>
      <c r="D152" s="156">
        <f>RES_hhdet_emi!D$64</f>
        <v>6581.404123188011</v>
      </c>
      <c r="E152" s="156">
        <f>RES_hhdet_emi!E$64</f>
        <v>6940.6999151963109</v>
      </c>
      <c r="F152" s="156">
        <f>RES_hhdet_emi!F$64</f>
        <v>7292.4542220318708</v>
      </c>
      <c r="G152" s="156">
        <f>RES_hhdet_emi!G$64</f>
        <v>7165.3018028569631</v>
      </c>
      <c r="H152" s="156">
        <f>RES_hhdet_emi!H$64</f>
        <v>6458.4004831811289</v>
      </c>
      <c r="I152" s="156">
        <f>RES_hhdet_emi!I$64</f>
        <v>5968.0714194755637</v>
      </c>
      <c r="J152" s="156">
        <f>RES_hhdet_emi!J$64</f>
        <v>6128.1894668010109</v>
      </c>
      <c r="K152" s="156">
        <f>RES_hhdet_emi!K$64</f>
        <v>6014.4582389540647</v>
      </c>
      <c r="L152" s="156">
        <f>RES_hhdet_emi!L$64</f>
        <v>7454.2707886945</v>
      </c>
      <c r="M152" s="156">
        <f>RES_hhdet_emi!M$64</f>
        <v>5485.8395708313219</v>
      </c>
      <c r="N152" s="156">
        <f>RES_hhdet_emi!N$64</f>
        <v>5934.3218266879157</v>
      </c>
      <c r="O152" s="156">
        <f>RES_hhdet_emi!O$64</f>
        <v>6817.9440258203003</v>
      </c>
      <c r="P152" s="156">
        <f>RES_hhdet_emi!P$64</f>
        <v>4957.3442447576917</v>
      </c>
      <c r="Q152" s="156">
        <f>RES_hhdet_emi!Q$64</f>
        <v>5670.7648191779144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962.17070077095889</v>
      </c>
      <c r="C156" s="157">
        <f t="shared" ref="C156:Q156" si="28">SUM(C157:C158,C161:C162)</f>
        <v>1035.9832137652816</v>
      </c>
      <c r="D156" s="157">
        <f t="shared" si="28"/>
        <v>1078.1444808780352</v>
      </c>
      <c r="E156" s="157">
        <f t="shared" si="28"/>
        <v>1059.40196054489</v>
      </c>
      <c r="F156" s="157">
        <f t="shared" si="28"/>
        <v>1086.5191692479623</v>
      </c>
      <c r="G156" s="157">
        <f t="shared" si="28"/>
        <v>1112.2942160390844</v>
      </c>
      <c r="H156" s="157">
        <f t="shared" si="28"/>
        <v>1160.9906950840923</v>
      </c>
      <c r="I156" s="157">
        <f t="shared" si="28"/>
        <v>1209.3032548326173</v>
      </c>
      <c r="J156" s="157">
        <f t="shared" si="28"/>
        <v>1130.049838785684</v>
      </c>
      <c r="K156" s="157">
        <f t="shared" si="28"/>
        <v>1226.9219477894933</v>
      </c>
      <c r="L156" s="157">
        <f t="shared" si="28"/>
        <v>1328.283608210294</v>
      </c>
      <c r="M156" s="157">
        <f t="shared" si="28"/>
        <v>1267.6723763426428</v>
      </c>
      <c r="N156" s="157">
        <f t="shared" si="28"/>
        <v>1310.2650319574068</v>
      </c>
      <c r="O156" s="157">
        <f t="shared" si="28"/>
        <v>1339.0850523551687</v>
      </c>
      <c r="P156" s="157">
        <f t="shared" si="28"/>
        <v>1290.7994353154829</v>
      </c>
      <c r="Q156" s="157">
        <f t="shared" si="28"/>
        <v>1240.7072502844057</v>
      </c>
    </row>
    <row r="157" spans="1:17" ht="12" customHeight="1" x14ac:dyDescent="0.25">
      <c r="A157" s="167" t="s">
        <v>160</v>
      </c>
      <c r="B157" s="132">
        <f>RES_hhdet_emi!B$69</f>
        <v>960.82460198810611</v>
      </c>
      <c r="C157" s="132">
        <f>RES_hhdet_emi!C$69</f>
        <v>1032.6630416624064</v>
      </c>
      <c r="D157" s="132">
        <f>RES_hhdet_emi!D$69</f>
        <v>1073.8024701728152</v>
      </c>
      <c r="E157" s="132">
        <f>RES_hhdet_emi!E$69</f>
        <v>1052.7474854416635</v>
      </c>
      <c r="F157" s="132">
        <f>RES_hhdet_emi!F$69</f>
        <v>1079.1066793691971</v>
      </c>
      <c r="G157" s="132">
        <f>RES_hhdet_emi!G$69</f>
        <v>1104.8678586120723</v>
      </c>
      <c r="H157" s="132">
        <f>RES_hhdet_emi!H$69</f>
        <v>1151.5745949288139</v>
      </c>
      <c r="I157" s="132">
        <f>RES_hhdet_emi!I$69</f>
        <v>1195.4482804492161</v>
      </c>
      <c r="J157" s="132">
        <f>RES_hhdet_emi!J$69</f>
        <v>1114.0170687676159</v>
      </c>
      <c r="K157" s="132">
        <f>RES_hhdet_emi!K$69</f>
        <v>1194.7332955122922</v>
      </c>
      <c r="L157" s="132">
        <f>RES_hhdet_emi!L$69</f>
        <v>1288.6658767770825</v>
      </c>
      <c r="M157" s="132">
        <f>RES_hhdet_emi!M$69</f>
        <v>1223.1517928110866</v>
      </c>
      <c r="N157" s="132">
        <f>RES_hhdet_emi!N$69</f>
        <v>1260.6685306456197</v>
      </c>
      <c r="O157" s="132">
        <f>RES_hhdet_emi!O$69</f>
        <v>1276.9993099386097</v>
      </c>
      <c r="P157" s="132">
        <f>RES_hhdet_emi!P$69</f>
        <v>1224.6948977474167</v>
      </c>
      <c r="Q157" s="132">
        <f>RES_hhdet_emi!Q$69</f>
        <v>1171.2056302933754</v>
      </c>
    </row>
    <row r="158" spans="1:17" ht="12" customHeight="1" x14ac:dyDescent="0.25">
      <c r="A158" s="167" t="s">
        <v>159</v>
      </c>
      <c r="B158" s="132">
        <f>SUM(B159:B160)</f>
        <v>1.3460987828527613</v>
      </c>
      <c r="C158" s="132">
        <f t="shared" ref="C158:Q158" si="29">SUM(C159:C160)</f>
        <v>3.3201721028752766</v>
      </c>
      <c r="D158" s="132">
        <f t="shared" si="29"/>
        <v>4.3420107052200478</v>
      </c>
      <c r="E158" s="132">
        <f t="shared" si="29"/>
        <v>6.6544751032264653</v>
      </c>
      <c r="F158" s="132">
        <f t="shared" si="29"/>
        <v>7.4124898787652285</v>
      </c>
      <c r="G158" s="132">
        <f t="shared" si="29"/>
        <v>7.4263574270122215</v>
      </c>
      <c r="H158" s="132">
        <f t="shared" si="29"/>
        <v>9.4161001552784906</v>
      </c>
      <c r="I158" s="132">
        <f t="shared" si="29"/>
        <v>13.854974383401217</v>
      </c>
      <c r="J158" s="132">
        <f t="shared" si="29"/>
        <v>16.032770018068145</v>
      </c>
      <c r="K158" s="132">
        <f t="shared" si="29"/>
        <v>32.188652277201079</v>
      </c>
      <c r="L158" s="132">
        <f t="shared" si="29"/>
        <v>39.617731433211397</v>
      </c>
      <c r="M158" s="132">
        <f t="shared" si="29"/>
        <v>44.520583531556142</v>
      </c>
      <c r="N158" s="132">
        <f t="shared" si="29"/>
        <v>49.596501311786973</v>
      </c>
      <c r="O158" s="132">
        <f t="shared" si="29"/>
        <v>62.085742416558965</v>
      </c>
      <c r="P158" s="132">
        <f t="shared" si="29"/>
        <v>66.104537568066306</v>
      </c>
      <c r="Q158" s="132">
        <f t="shared" si="29"/>
        <v>69.501619991030282</v>
      </c>
    </row>
    <row r="159" spans="1:17" ht="12" customHeight="1" x14ac:dyDescent="0.25">
      <c r="A159" s="166" t="s">
        <v>203</v>
      </c>
      <c r="B159" s="165">
        <f>RES_hhdet_emi!B$71</f>
        <v>1.3460987828527613</v>
      </c>
      <c r="C159" s="165">
        <f>RES_hhdet_emi!C$71</f>
        <v>3.3201721028752766</v>
      </c>
      <c r="D159" s="165">
        <f>RES_hhdet_emi!D$71</f>
        <v>4.3420107052200478</v>
      </c>
      <c r="E159" s="165">
        <f>RES_hhdet_emi!E$71</f>
        <v>6.6544751032264653</v>
      </c>
      <c r="F159" s="165">
        <f>RES_hhdet_emi!F$71</f>
        <v>7.4124898787652285</v>
      </c>
      <c r="G159" s="165">
        <f>RES_hhdet_emi!G$71</f>
        <v>7.4263574270122215</v>
      </c>
      <c r="H159" s="165">
        <f>RES_hhdet_emi!H$71</f>
        <v>9.4161001552784906</v>
      </c>
      <c r="I159" s="165">
        <f>RES_hhdet_emi!I$71</f>
        <v>13.854974383401217</v>
      </c>
      <c r="J159" s="165">
        <f>RES_hhdet_emi!J$71</f>
        <v>16.032770018068145</v>
      </c>
      <c r="K159" s="165">
        <f>RES_hhdet_emi!K$71</f>
        <v>32.188652277201079</v>
      </c>
      <c r="L159" s="165">
        <f>RES_hhdet_emi!L$71</f>
        <v>39.617731433211397</v>
      </c>
      <c r="M159" s="165">
        <f>RES_hhdet_emi!M$71</f>
        <v>44.520583531556142</v>
      </c>
      <c r="N159" s="165">
        <f>RES_hhdet_emi!N$71</f>
        <v>49.596501311786973</v>
      </c>
      <c r="O159" s="165">
        <f>RES_hhdet_emi!O$71</f>
        <v>62.085742416558965</v>
      </c>
      <c r="P159" s="165">
        <f>RES_hhdet_emi!P$71</f>
        <v>66.104537568066306</v>
      </c>
      <c r="Q159" s="165">
        <f>RES_hhdet_emi!Q$71</f>
        <v>69.501619991030282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409.28098385285313</v>
      </c>
      <c r="C165" s="157">
        <f t="shared" ref="C165:Q165" si="31">SUM(C166:C167)</f>
        <v>435.49403231347526</v>
      </c>
      <c r="D165" s="157">
        <f t="shared" si="31"/>
        <v>459.0439926667724</v>
      </c>
      <c r="E165" s="157">
        <f t="shared" si="31"/>
        <v>452.5768811338155</v>
      </c>
      <c r="F165" s="157">
        <f t="shared" si="31"/>
        <v>464.43367534524515</v>
      </c>
      <c r="G165" s="157">
        <f t="shared" si="31"/>
        <v>474.3467417120562</v>
      </c>
      <c r="H165" s="157">
        <f t="shared" si="31"/>
        <v>499.86692598622699</v>
      </c>
      <c r="I165" s="157">
        <f t="shared" si="31"/>
        <v>523.89355149162861</v>
      </c>
      <c r="J165" s="157">
        <f t="shared" si="31"/>
        <v>490.90496833226598</v>
      </c>
      <c r="K165" s="157">
        <f t="shared" si="31"/>
        <v>539.71326309907545</v>
      </c>
      <c r="L165" s="157">
        <f t="shared" si="31"/>
        <v>579.56015179596704</v>
      </c>
      <c r="M165" s="157">
        <f t="shared" si="31"/>
        <v>559.58630015217693</v>
      </c>
      <c r="N165" s="157">
        <f t="shared" si="31"/>
        <v>574.84193636954365</v>
      </c>
      <c r="O165" s="157">
        <f t="shared" si="31"/>
        <v>590.20096185786031</v>
      </c>
      <c r="P165" s="157">
        <f t="shared" si="31"/>
        <v>570.46461910744222</v>
      </c>
      <c r="Q165" s="157">
        <f t="shared" si="31"/>
        <v>573.35449557358311</v>
      </c>
    </row>
    <row r="166" spans="1:17" ht="12" customHeight="1" x14ac:dyDescent="0.25">
      <c r="A166" s="23" t="s">
        <v>203</v>
      </c>
      <c r="B166" s="156">
        <f>RES_hhdet_emi!B$78</f>
        <v>409.28098385285313</v>
      </c>
      <c r="C166" s="156">
        <f>RES_hhdet_emi!C$78</f>
        <v>435.49403231347526</v>
      </c>
      <c r="D166" s="156">
        <f>RES_hhdet_emi!D$78</f>
        <v>459.0439926667724</v>
      </c>
      <c r="E166" s="156">
        <f>RES_hhdet_emi!E$78</f>
        <v>452.5768811338155</v>
      </c>
      <c r="F166" s="156">
        <f>RES_hhdet_emi!F$78</f>
        <v>464.43367534524515</v>
      </c>
      <c r="G166" s="156">
        <f>RES_hhdet_emi!G$78</f>
        <v>474.3467417120562</v>
      </c>
      <c r="H166" s="156">
        <f>RES_hhdet_emi!H$78</f>
        <v>499.86692598622699</v>
      </c>
      <c r="I166" s="156">
        <f>RES_hhdet_emi!I$78</f>
        <v>523.89355149162861</v>
      </c>
      <c r="J166" s="156">
        <f>RES_hhdet_emi!J$78</f>
        <v>490.90496833226598</v>
      </c>
      <c r="K166" s="156">
        <f>RES_hhdet_emi!K$78</f>
        <v>539.71326309907545</v>
      </c>
      <c r="L166" s="156">
        <f>RES_hhdet_emi!L$78</f>
        <v>579.56015179596704</v>
      </c>
      <c r="M166" s="156">
        <f>RES_hhdet_emi!M$78</f>
        <v>559.58630015217693</v>
      </c>
      <c r="N166" s="156">
        <f>RES_hhdet_emi!N$78</f>
        <v>574.84193636954365</v>
      </c>
      <c r="O166" s="156">
        <f>RES_hhdet_emi!O$78</f>
        <v>590.20096185786031</v>
      </c>
      <c r="P166" s="156">
        <f>RES_hhdet_emi!P$78</f>
        <v>570.46461910744222</v>
      </c>
      <c r="Q166" s="156">
        <f>RES_hhdet_emi!Q$78</f>
        <v>573.35449557358311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21778.851020028265</v>
      </c>
      <c r="C169" s="168">
        <f t="shared" ref="C169:Q169" si="32">SUM(C170,C173,C175,C184)</f>
        <v>23463.690874137697</v>
      </c>
      <c r="D169" s="168">
        <f t="shared" si="32"/>
        <v>22169.851542395139</v>
      </c>
      <c r="E169" s="168">
        <f t="shared" si="32"/>
        <v>22221.673505715149</v>
      </c>
      <c r="F169" s="168">
        <f t="shared" si="32"/>
        <v>23217.148240647268</v>
      </c>
      <c r="G169" s="168">
        <f t="shared" si="32"/>
        <v>21522.031911050039</v>
      </c>
      <c r="H169" s="168">
        <f t="shared" si="32"/>
        <v>19478.37678795273</v>
      </c>
      <c r="I169" s="168">
        <f t="shared" si="32"/>
        <v>18381.151243774384</v>
      </c>
      <c r="J169" s="168">
        <f t="shared" si="32"/>
        <v>18242.114352021847</v>
      </c>
      <c r="K169" s="168">
        <f t="shared" si="32"/>
        <v>17732.14428504444</v>
      </c>
      <c r="L169" s="168">
        <f t="shared" si="32"/>
        <v>20663.725608967885</v>
      </c>
      <c r="M169" s="168">
        <f t="shared" si="32"/>
        <v>15993.827599253527</v>
      </c>
      <c r="N169" s="168">
        <f t="shared" si="32"/>
        <v>17070.86742257946</v>
      </c>
      <c r="O169" s="168">
        <f t="shared" si="32"/>
        <v>18804.988635434966</v>
      </c>
      <c r="P169" s="168">
        <f t="shared" si="32"/>
        <v>14919.780679639889</v>
      </c>
      <c r="Q169" s="168">
        <f t="shared" si="32"/>
        <v>16612.638663792324</v>
      </c>
    </row>
    <row r="170" spans="1:17" ht="12" customHeight="1" x14ac:dyDescent="0.25">
      <c r="A170" s="158" t="s">
        <v>65</v>
      </c>
      <c r="B170" s="157">
        <f>SUM(B171:B172)</f>
        <v>17442.907220772056</v>
      </c>
      <c r="C170" s="157">
        <f t="shared" ref="C170:Q170" si="33">SUM(C171:C172)</f>
        <v>19076.514174274758</v>
      </c>
      <c r="D170" s="157">
        <f t="shared" si="33"/>
        <v>17801.628751412802</v>
      </c>
      <c r="E170" s="157">
        <f t="shared" si="33"/>
        <v>17908.687438613677</v>
      </c>
      <c r="F170" s="157">
        <f t="shared" si="33"/>
        <v>18861.755854655421</v>
      </c>
      <c r="G170" s="157">
        <f t="shared" si="33"/>
        <v>17193.450848077278</v>
      </c>
      <c r="H170" s="157">
        <f t="shared" si="33"/>
        <v>15239.983749340872</v>
      </c>
      <c r="I170" s="157">
        <f t="shared" si="33"/>
        <v>14053.884432988862</v>
      </c>
      <c r="J170" s="157">
        <f t="shared" si="33"/>
        <v>14200.581171314219</v>
      </c>
      <c r="K170" s="157">
        <f t="shared" si="33"/>
        <v>13588.228081805257</v>
      </c>
      <c r="L170" s="157">
        <f t="shared" si="33"/>
        <v>16391.75631549902</v>
      </c>
      <c r="M170" s="157">
        <f t="shared" si="33"/>
        <v>11908.832135956567</v>
      </c>
      <c r="N170" s="157">
        <f t="shared" si="33"/>
        <v>12883.626383665402</v>
      </c>
      <c r="O170" s="157">
        <f t="shared" si="33"/>
        <v>14610.469244509784</v>
      </c>
      <c r="P170" s="157">
        <f t="shared" si="33"/>
        <v>10758.707161332894</v>
      </c>
      <c r="Q170" s="157">
        <f t="shared" si="33"/>
        <v>12456.591185769308</v>
      </c>
    </row>
    <row r="171" spans="1:17" ht="12" customHeight="1" x14ac:dyDescent="0.25">
      <c r="A171" s="23" t="s">
        <v>161</v>
      </c>
      <c r="B171" s="156">
        <f>IF(B95=0,0,B95/0.086*1000000/B$7)</f>
        <v>17102.863689585633</v>
      </c>
      <c r="C171" s="156">
        <f t="shared" ref="C171:Q172" si="34">IF(C95=0,0,C95/0.086*1000000/C$7)</f>
        <v>18686.910460619667</v>
      </c>
      <c r="D171" s="156">
        <f t="shared" si="34"/>
        <v>17177.769464424655</v>
      </c>
      <c r="E171" s="156">
        <f t="shared" si="34"/>
        <v>17351.940582520423</v>
      </c>
      <c r="F171" s="156">
        <f t="shared" si="34"/>
        <v>18223.890792165672</v>
      </c>
      <c r="G171" s="156">
        <f t="shared" si="34"/>
        <v>16606.407177768557</v>
      </c>
      <c r="H171" s="156">
        <f t="shared" si="34"/>
        <v>14851.650933259612</v>
      </c>
      <c r="I171" s="156">
        <f t="shared" si="34"/>
        <v>13677.982861373379</v>
      </c>
      <c r="J171" s="156">
        <f t="shared" si="34"/>
        <v>14038.705261504119</v>
      </c>
      <c r="K171" s="156">
        <f t="shared" si="34"/>
        <v>13409.801643486366</v>
      </c>
      <c r="L171" s="156">
        <f t="shared" si="34"/>
        <v>16263.203166507186</v>
      </c>
      <c r="M171" s="156">
        <f t="shared" si="34"/>
        <v>11810.986716322193</v>
      </c>
      <c r="N171" s="156">
        <f t="shared" si="34"/>
        <v>12712.27558730039</v>
      </c>
      <c r="O171" s="156">
        <f t="shared" si="34"/>
        <v>14425.287742219674</v>
      </c>
      <c r="P171" s="156">
        <f t="shared" si="34"/>
        <v>10568.856420495989</v>
      </c>
      <c r="Q171" s="156">
        <f t="shared" si="34"/>
        <v>12253.927146542886</v>
      </c>
    </row>
    <row r="172" spans="1:17" ht="12" customHeight="1" x14ac:dyDescent="0.25">
      <c r="A172" s="23" t="s">
        <v>60</v>
      </c>
      <c r="B172" s="156">
        <f>IF(B96=0,0,B96/0.086*1000000/B$7)</f>
        <v>340.04353118642382</v>
      </c>
      <c r="C172" s="156">
        <f t="shared" si="34"/>
        <v>389.60371365509127</v>
      </c>
      <c r="D172" s="156">
        <f t="shared" si="34"/>
        <v>623.85928698814837</v>
      </c>
      <c r="E172" s="156">
        <f t="shared" si="34"/>
        <v>556.74685609325206</v>
      </c>
      <c r="F172" s="156">
        <f t="shared" si="34"/>
        <v>637.86506248974854</v>
      </c>
      <c r="G172" s="156">
        <f t="shared" si="34"/>
        <v>587.04367030872152</v>
      </c>
      <c r="H172" s="156">
        <f t="shared" si="34"/>
        <v>388.33281608125912</v>
      </c>
      <c r="I172" s="156">
        <f t="shared" si="34"/>
        <v>375.901571615482</v>
      </c>
      <c r="J172" s="156">
        <f t="shared" si="34"/>
        <v>161.87590981009936</v>
      </c>
      <c r="K172" s="156">
        <f t="shared" si="34"/>
        <v>178.42643831889171</v>
      </c>
      <c r="L172" s="156">
        <f t="shared" si="34"/>
        <v>128.55314899183219</v>
      </c>
      <c r="M172" s="156">
        <f t="shared" si="34"/>
        <v>97.845419634374053</v>
      </c>
      <c r="N172" s="156">
        <f t="shared" si="34"/>
        <v>171.35079636501115</v>
      </c>
      <c r="O172" s="156">
        <f t="shared" si="34"/>
        <v>185.18150229010971</v>
      </c>
      <c r="P172" s="156">
        <f t="shared" si="34"/>
        <v>189.85074083690333</v>
      </c>
      <c r="Q172" s="156">
        <f t="shared" si="34"/>
        <v>202.66403922642095</v>
      </c>
    </row>
    <row r="173" spans="1:17" ht="12" customHeight="1" x14ac:dyDescent="0.25">
      <c r="A173" s="158" t="s">
        <v>112</v>
      </c>
      <c r="B173" s="157">
        <f>B174</f>
        <v>4.6352646984370081</v>
      </c>
      <c r="C173" s="157">
        <f t="shared" ref="C173:Q173" si="35">C174</f>
        <v>5.6728016351303925</v>
      </c>
      <c r="D173" s="157">
        <f t="shared" si="35"/>
        <v>6.5479362051322827</v>
      </c>
      <c r="E173" s="157">
        <f t="shared" si="35"/>
        <v>7.137767067042299</v>
      </c>
      <c r="F173" s="157">
        <f t="shared" si="35"/>
        <v>7.7076056879750743</v>
      </c>
      <c r="G173" s="157">
        <f t="shared" si="35"/>
        <v>8.4068820326729039</v>
      </c>
      <c r="H173" s="157">
        <f t="shared" si="35"/>
        <v>8.968095867758878</v>
      </c>
      <c r="I173" s="157">
        <f t="shared" si="35"/>
        <v>9.6477424157802947</v>
      </c>
      <c r="J173" s="157">
        <f t="shared" si="35"/>
        <v>11.69031542300319</v>
      </c>
      <c r="K173" s="157">
        <f t="shared" si="35"/>
        <v>13.477623015433609</v>
      </c>
      <c r="L173" s="157">
        <f t="shared" si="35"/>
        <v>14.813166441681934</v>
      </c>
      <c r="M173" s="157">
        <f t="shared" si="35"/>
        <v>16.032906672062786</v>
      </c>
      <c r="N173" s="157">
        <f t="shared" si="35"/>
        <v>17.348558214134744</v>
      </c>
      <c r="O173" s="157">
        <f t="shared" si="35"/>
        <v>17.181774717759392</v>
      </c>
      <c r="P173" s="157">
        <f t="shared" si="35"/>
        <v>16.393018739647129</v>
      </c>
      <c r="Q173" s="157">
        <f t="shared" si="35"/>
        <v>16.935699915803557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4.6352646984370081</v>
      </c>
      <c r="C174" s="156">
        <f t="shared" si="36"/>
        <v>5.6728016351303925</v>
      </c>
      <c r="D174" s="156">
        <f t="shared" si="36"/>
        <v>6.5479362051322827</v>
      </c>
      <c r="E174" s="156">
        <f t="shared" si="36"/>
        <v>7.137767067042299</v>
      </c>
      <c r="F174" s="156">
        <f t="shared" si="36"/>
        <v>7.7076056879750743</v>
      </c>
      <c r="G174" s="156">
        <f t="shared" si="36"/>
        <v>8.4068820326729039</v>
      </c>
      <c r="H174" s="156">
        <f t="shared" si="36"/>
        <v>8.968095867758878</v>
      </c>
      <c r="I174" s="156">
        <f t="shared" si="36"/>
        <v>9.6477424157802947</v>
      </c>
      <c r="J174" s="156">
        <f t="shared" si="36"/>
        <v>11.69031542300319</v>
      </c>
      <c r="K174" s="156">
        <f t="shared" si="36"/>
        <v>13.477623015433609</v>
      </c>
      <c r="L174" s="156">
        <f t="shared" si="36"/>
        <v>14.813166441681934</v>
      </c>
      <c r="M174" s="156">
        <f t="shared" si="36"/>
        <v>16.032906672062786</v>
      </c>
      <c r="N174" s="156">
        <f t="shared" si="36"/>
        <v>17.348558214134744</v>
      </c>
      <c r="O174" s="156">
        <f t="shared" si="36"/>
        <v>17.181774717759392</v>
      </c>
      <c r="P174" s="156">
        <f t="shared" si="36"/>
        <v>16.393018739647129</v>
      </c>
      <c r="Q174" s="156">
        <f t="shared" si="36"/>
        <v>16.935699915803557</v>
      </c>
    </row>
    <row r="175" spans="1:17" ht="12" customHeight="1" x14ac:dyDescent="0.25">
      <c r="A175" s="158" t="s">
        <v>63</v>
      </c>
      <c r="B175" s="157">
        <f t="shared" si="36"/>
        <v>3056.8330979764341</v>
      </c>
      <c r="C175" s="157">
        <f t="shared" si="36"/>
        <v>3092.1792098240926</v>
      </c>
      <c r="D175" s="157">
        <f t="shared" si="36"/>
        <v>3078.8107235654466</v>
      </c>
      <c r="E175" s="157">
        <f t="shared" si="36"/>
        <v>3049.1216848943518</v>
      </c>
      <c r="F175" s="157">
        <f t="shared" si="36"/>
        <v>3063.4057179427487</v>
      </c>
      <c r="G175" s="157">
        <f t="shared" si="36"/>
        <v>3051.6481871099209</v>
      </c>
      <c r="H175" s="157">
        <f t="shared" si="36"/>
        <v>2959.5302178035454</v>
      </c>
      <c r="I175" s="157">
        <f t="shared" si="36"/>
        <v>3026.2569160884009</v>
      </c>
      <c r="J175" s="157">
        <f t="shared" si="36"/>
        <v>2824.0723552913787</v>
      </c>
      <c r="K175" s="157">
        <f t="shared" si="36"/>
        <v>2874.7332908251169</v>
      </c>
      <c r="L175" s="157">
        <f t="shared" si="36"/>
        <v>2961.2283865118438</v>
      </c>
      <c r="M175" s="157">
        <f t="shared" si="36"/>
        <v>2824.8216859359691</v>
      </c>
      <c r="N175" s="157">
        <f t="shared" si="36"/>
        <v>2902.6617187040088</v>
      </c>
      <c r="O175" s="157">
        <f t="shared" si="36"/>
        <v>2907.0547372322849</v>
      </c>
      <c r="P175" s="157">
        <f t="shared" si="36"/>
        <v>2894.9231520541703</v>
      </c>
      <c r="Q175" s="157">
        <f t="shared" si="36"/>
        <v>2859.9268067627781</v>
      </c>
    </row>
    <row r="176" spans="1:17" ht="12" customHeight="1" x14ac:dyDescent="0.25">
      <c r="A176" s="167" t="s">
        <v>160</v>
      </c>
      <c r="B176" s="132">
        <f>IF(B100=0,0,B100/0.086*1000000/B$11)</f>
        <v>3083.389557758805</v>
      </c>
      <c r="C176" s="132">
        <f t="shared" ref="C176:Q176" si="37">IF(C100=0,0,C100/0.086*1000000/C$11)</f>
        <v>3101.2230585076663</v>
      </c>
      <c r="D176" s="132">
        <f t="shared" si="37"/>
        <v>3053.5536063283957</v>
      </c>
      <c r="E176" s="132">
        <f t="shared" si="37"/>
        <v>3032.1490016690541</v>
      </c>
      <c r="F176" s="132">
        <f t="shared" si="37"/>
        <v>3031.1745598181074</v>
      </c>
      <c r="G176" s="132">
        <f t="shared" si="37"/>
        <v>2991.0759047547317</v>
      </c>
      <c r="H176" s="132">
        <f t="shared" si="37"/>
        <v>2956.2508989547346</v>
      </c>
      <c r="I176" s="132">
        <f t="shared" si="37"/>
        <v>3035.0729460793732</v>
      </c>
      <c r="J176" s="132">
        <f t="shared" si="37"/>
        <v>2826.1653362281504</v>
      </c>
      <c r="K176" s="132">
        <f t="shared" si="37"/>
        <v>2893.4356492500674</v>
      </c>
      <c r="L176" s="132">
        <f t="shared" si="37"/>
        <v>2985.1591209393682</v>
      </c>
      <c r="M176" s="132">
        <f t="shared" si="37"/>
        <v>2851.7480356870315</v>
      </c>
      <c r="N176" s="132">
        <f t="shared" si="37"/>
        <v>2924.0995399504222</v>
      </c>
      <c r="O176" s="132">
        <f t="shared" si="37"/>
        <v>2933.7549993087518</v>
      </c>
      <c r="P176" s="132">
        <f t="shared" si="37"/>
        <v>2916.8288732170272</v>
      </c>
      <c r="Q176" s="132">
        <f t="shared" si="37"/>
        <v>2873.5746433000004</v>
      </c>
    </row>
    <row r="177" spans="1:17" ht="12" customHeight="1" x14ac:dyDescent="0.25">
      <c r="A177" s="167" t="s">
        <v>159</v>
      </c>
      <c r="B177" s="132">
        <f>IF(B101=0,0,B101/0.086*1000000/B$12)</f>
        <v>2594.5473772463797</v>
      </c>
      <c r="C177" s="132">
        <f t="shared" ref="C177:Q177" si="38">IF(C101=0,0,C101/0.086*1000000/C$12)</f>
        <v>2613.9657439594616</v>
      </c>
      <c r="D177" s="132">
        <f t="shared" si="38"/>
        <v>2578.2650505384463</v>
      </c>
      <c r="E177" s="132">
        <f t="shared" si="38"/>
        <v>2564.6806900162114</v>
      </c>
      <c r="F177" s="132">
        <f t="shared" si="38"/>
        <v>2568.2969354279253</v>
      </c>
      <c r="G177" s="132">
        <f t="shared" si="38"/>
        <v>2540.3740093189767</v>
      </c>
      <c r="H177" s="132">
        <f t="shared" si="38"/>
        <v>2514.9468731832853</v>
      </c>
      <c r="I177" s="132">
        <f t="shared" si="38"/>
        <v>2562.8538950839584</v>
      </c>
      <c r="J177" s="132">
        <f t="shared" si="38"/>
        <v>2434.0158376898698</v>
      </c>
      <c r="K177" s="132">
        <f t="shared" si="38"/>
        <v>2475.4087432052042</v>
      </c>
      <c r="L177" s="132">
        <f t="shared" si="38"/>
        <v>2547.7589771412759</v>
      </c>
      <c r="M177" s="132">
        <f t="shared" si="38"/>
        <v>2455.319836567227</v>
      </c>
      <c r="N177" s="132">
        <f t="shared" si="38"/>
        <v>2507.4076815756457</v>
      </c>
      <c r="O177" s="132">
        <f t="shared" si="38"/>
        <v>2516.701013595974</v>
      </c>
      <c r="P177" s="132">
        <f t="shared" si="38"/>
        <v>2503.3869583487158</v>
      </c>
      <c r="Q177" s="132">
        <f t="shared" si="38"/>
        <v>2467.6057533406124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2004.2032125435385</v>
      </c>
      <c r="C178" s="165">
        <f t="shared" si="39"/>
        <v>2015.7949880300932</v>
      </c>
      <c r="D178" s="165">
        <f t="shared" si="39"/>
        <v>1984.8098441135303</v>
      </c>
      <c r="E178" s="165">
        <f t="shared" si="39"/>
        <v>1970.8968510849361</v>
      </c>
      <c r="F178" s="165">
        <f t="shared" si="39"/>
        <v>1970.2634638817442</v>
      </c>
      <c r="G178" s="165">
        <f t="shared" si="39"/>
        <v>1944.1993380906345</v>
      </c>
      <c r="H178" s="165">
        <f t="shared" si="39"/>
        <v>1921.5630843206054</v>
      </c>
      <c r="I178" s="165">
        <f t="shared" si="39"/>
        <v>1972.7974149515983</v>
      </c>
      <c r="J178" s="165">
        <f t="shared" si="39"/>
        <v>1837.0074685483551</v>
      </c>
      <c r="K178" s="165">
        <f t="shared" si="39"/>
        <v>1880.7331720125453</v>
      </c>
      <c r="L178" s="165">
        <f t="shared" si="39"/>
        <v>1940.3534286105837</v>
      </c>
      <c r="M178" s="165">
        <f t="shared" si="39"/>
        <v>1853.6362231965622</v>
      </c>
      <c r="N178" s="165">
        <f t="shared" si="39"/>
        <v>1900.6647009677627</v>
      </c>
      <c r="O178" s="165">
        <f t="shared" si="39"/>
        <v>1906.94074955067</v>
      </c>
      <c r="P178" s="165">
        <f t="shared" si="39"/>
        <v>1895.9387675910527</v>
      </c>
      <c r="Q178" s="165">
        <f t="shared" si="39"/>
        <v>1867.8235181449866</v>
      </c>
    </row>
    <row r="179" spans="1:17" ht="12" customHeight="1" x14ac:dyDescent="0.25">
      <c r="A179" s="147" t="s">
        <v>59</v>
      </c>
      <c r="B179" s="164">
        <f t="shared" si="39"/>
        <v>590.34416470284111</v>
      </c>
      <c r="C179" s="164">
        <f t="shared" si="39"/>
        <v>598.1707559293684</v>
      </c>
      <c r="D179" s="164">
        <f t="shared" si="39"/>
        <v>593.45520642491567</v>
      </c>
      <c r="E179" s="164">
        <f t="shared" si="39"/>
        <v>593.78383893127568</v>
      </c>
      <c r="F179" s="164">
        <f t="shared" si="39"/>
        <v>598.03347154618109</v>
      </c>
      <c r="G179" s="164">
        <f t="shared" si="39"/>
        <v>596.17467122834228</v>
      </c>
      <c r="H179" s="164">
        <f t="shared" si="39"/>
        <v>593.38378886267992</v>
      </c>
      <c r="I179" s="164">
        <f t="shared" si="39"/>
        <v>590.05648013236066</v>
      </c>
      <c r="J179" s="164">
        <f t="shared" si="39"/>
        <v>597.00836914151444</v>
      </c>
      <c r="K179" s="164">
        <f t="shared" si="39"/>
        <v>594.67557119265894</v>
      </c>
      <c r="L179" s="164">
        <f t="shared" si="39"/>
        <v>607.40554853069193</v>
      </c>
      <c r="M179" s="164">
        <f t="shared" si="39"/>
        <v>601.68361337066449</v>
      </c>
      <c r="N179" s="164">
        <f t="shared" si="39"/>
        <v>606.74298060788283</v>
      </c>
      <c r="O179" s="164">
        <f t="shared" si="39"/>
        <v>609.7602640453041</v>
      </c>
      <c r="P179" s="164">
        <f t="shared" si="39"/>
        <v>607.44819075766247</v>
      </c>
      <c r="Q179" s="164">
        <f t="shared" si="39"/>
        <v>599.78223519562607</v>
      </c>
    </row>
    <row r="180" spans="1:17" ht="12" customHeight="1" x14ac:dyDescent="0.25">
      <c r="A180" s="163" t="s">
        <v>142</v>
      </c>
      <c r="B180" s="162">
        <f>IF(B104=0,0,B104/0.086*1000000/B$13)</f>
        <v>2924.3767140021264</v>
      </c>
      <c r="C180" s="162">
        <f t="shared" ref="C180:Q180" si="40">IF(C104=0,0,C104/0.086*1000000/C$13)</f>
        <v>3041.3840352955544</v>
      </c>
      <c r="D180" s="162">
        <f t="shared" si="40"/>
        <v>3423.1657858240105</v>
      </c>
      <c r="E180" s="162">
        <f t="shared" si="40"/>
        <v>3206.534920284354</v>
      </c>
      <c r="F180" s="162">
        <f t="shared" si="40"/>
        <v>3399.7691266108318</v>
      </c>
      <c r="G180" s="162">
        <f t="shared" si="40"/>
        <v>3475.4935953527688</v>
      </c>
      <c r="H180" s="162">
        <f t="shared" si="40"/>
        <v>3050.922439671328</v>
      </c>
      <c r="I180" s="162">
        <f t="shared" si="40"/>
        <v>3028.3347139752973</v>
      </c>
      <c r="J180" s="162">
        <f t="shared" si="40"/>
        <v>2909.9358313520456</v>
      </c>
      <c r="K180" s="162">
        <f t="shared" si="40"/>
        <v>2842.6240314117713</v>
      </c>
      <c r="L180" s="162">
        <f t="shared" si="40"/>
        <v>2673.5667929846018</v>
      </c>
      <c r="M180" s="162">
        <f t="shared" si="40"/>
        <v>2609.5646958978623</v>
      </c>
      <c r="N180" s="162">
        <f t="shared" si="40"/>
        <v>3040.4403452961956</v>
      </c>
      <c r="O180" s="162">
        <f t="shared" si="40"/>
        <v>3168.140666837794</v>
      </c>
      <c r="P180" s="162">
        <f t="shared" si="40"/>
        <v>3246.6334844442836</v>
      </c>
      <c r="Q180" s="162">
        <f t="shared" si="40"/>
        <v>3412.1064126805113</v>
      </c>
    </row>
    <row r="181" spans="1:17" ht="12" customHeight="1" x14ac:dyDescent="0.25">
      <c r="A181" s="161" t="s">
        <v>141</v>
      </c>
      <c r="B181" s="160">
        <f>IF(B105=0,0,B105/0.086*1000000/B$14)</f>
        <v>2491.1890288045688</v>
      </c>
      <c r="C181" s="160">
        <f t="shared" ref="C181:Q181" si="41">IF(C105=0,0,C105/0.086*1000000/C$14)</f>
        <v>2575.0703788716246</v>
      </c>
      <c r="D181" s="160">
        <f t="shared" si="41"/>
        <v>2818.5129672106004</v>
      </c>
      <c r="E181" s="160">
        <f t="shared" si="41"/>
        <v>2678.0315371161996</v>
      </c>
      <c r="F181" s="160">
        <f t="shared" si="41"/>
        <v>2807.8834038431914</v>
      </c>
      <c r="G181" s="160">
        <f t="shared" si="41"/>
        <v>2855.2455082077331</v>
      </c>
      <c r="H181" s="160">
        <f t="shared" si="41"/>
        <v>2576.4833746490526</v>
      </c>
      <c r="I181" s="160">
        <f t="shared" si="41"/>
        <v>2558.4740442163138</v>
      </c>
      <c r="J181" s="160">
        <f t="shared" si="41"/>
        <v>2488.4666595204048</v>
      </c>
      <c r="K181" s="160">
        <f t="shared" si="41"/>
        <v>2442.3811916103086</v>
      </c>
      <c r="L181" s="160">
        <f t="shared" si="41"/>
        <v>2345.2239639706677</v>
      </c>
      <c r="M181" s="160">
        <f t="shared" si="41"/>
        <v>2297.9006657042596</v>
      </c>
      <c r="N181" s="160">
        <f t="shared" si="41"/>
        <v>2583.0292050503922</v>
      </c>
      <c r="O181" s="160">
        <f t="shared" si="41"/>
        <v>2669.0516974898601</v>
      </c>
      <c r="P181" s="160">
        <f t="shared" si="41"/>
        <v>2717.7599556464188</v>
      </c>
      <c r="Q181" s="160">
        <f t="shared" si="41"/>
        <v>2817.6514034379402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1900.844864101728</v>
      </c>
      <c r="C182" s="156">
        <f t="shared" si="42"/>
        <v>1976.8996229422569</v>
      </c>
      <c r="D182" s="156">
        <f t="shared" si="42"/>
        <v>2225.0577607856849</v>
      </c>
      <c r="E182" s="156">
        <f t="shared" si="42"/>
        <v>2084.2476981849245</v>
      </c>
      <c r="F182" s="156">
        <f t="shared" si="42"/>
        <v>2209.8499322970101</v>
      </c>
      <c r="G182" s="156">
        <f t="shared" si="42"/>
        <v>2259.0708369793911</v>
      </c>
      <c r="H182" s="156">
        <f t="shared" si="42"/>
        <v>1983.0995857863722</v>
      </c>
      <c r="I182" s="156">
        <f t="shared" si="42"/>
        <v>1968.417564083953</v>
      </c>
      <c r="J182" s="156">
        <f t="shared" si="42"/>
        <v>1891.458290378891</v>
      </c>
      <c r="K182" s="156">
        <f t="shared" si="42"/>
        <v>1847.7056204176495</v>
      </c>
      <c r="L182" s="156">
        <f t="shared" si="42"/>
        <v>1737.8184154399758</v>
      </c>
      <c r="M182" s="156">
        <f t="shared" si="42"/>
        <v>1696.2170523335951</v>
      </c>
      <c r="N182" s="156">
        <f t="shared" si="42"/>
        <v>1976.2862244425094</v>
      </c>
      <c r="O182" s="156">
        <f t="shared" si="42"/>
        <v>2059.2914334445554</v>
      </c>
      <c r="P182" s="156">
        <f t="shared" si="42"/>
        <v>2110.3117648887564</v>
      </c>
      <c r="Q182" s="156">
        <f t="shared" si="42"/>
        <v>2217.8691682423132</v>
      </c>
    </row>
    <row r="183" spans="1:17" ht="12" customHeight="1" x14ac:dyDescent="0.25">
      <c r="A183" s="148" t="s">
        <v>59</v>
      </c>
      <c r="B183" s="156">
        <f t="shared" si="42"/>
        <v>590.34416470284111</v>
      </c>
      <c r="C183" s="156">
        <f t="shared" si="42"/>
        <v>598.17075592936749</v>
      </c>
      <c r="D183" s="156">
        <f t="shared" si="42"/>
        <v>593.45520642491567</v>
      </c>
      <c r="E183" s="156">
        <f t="shared" si="42"/>
        <v>593.78383893127545</v>
      </c>
      <c r="F183" s="156">
        <f t="shared" si="42"/>
        <v>598.03347154618098</v>
      </c>
      <c r="G183" s="156">
        <f t="shared" si="42"/>
        <v>596.17467122834239</v>
      </c>
      <c r="H183" s="156">
        <f t="shared" si="42"/>
        <v>593.38378886268003</v>
      </c>
      <c r="I183" s="156">
        <f t="shared" si="42"/>
        <v>590.05648013236066</v>
      </c>
      <c r="J183" s="156">
        <f t="shared" si="42"/>
        <v>597.00836914151364</v>
      </c>
      <c r="K183" s="156">
        <f t="shared" si="42"/>
        <v>594.67557119265916</v>
      </c>
      <c r="L183" s="156">
        <f t="shared" si="42"/>
        <v>607.40554853069216</v>
      </c>
      <c r="M183" s="156">
        <f t="shared" si="42"/>
        <v>601.68361337066437</v>
      </c>
      <c r="N183" s="156">
        <f t="shared" si="42"/>
        <v>606.74298060788271</v>
      </c>
      <c r="O183" s="156">
        <f t="shared" si="42"/>
        <v>609.76026404530444</v>
      </c>
      <c r="P183" s="156">
        <f t="shared" si="42"/>
        <v>607.44819075766247</v>
      </c>
      <c r="Q183" s="156">
        <f t="shared" si="42"/>
        <v>599.78223519562698</v>
      </c>
    </row>
    <row r="184" spans="1:17" ht="12" customHeight="1" x14ac:dyDescent="0.25">
      <c r="A184" s="158" t="s">
        <v>62</v>
      </c>
      <c r="B184" s="157">
        <f t="shared" si="36"/>
        <v>1274.4754365813378</v>
      </c>
      <c r="C184" s="157">
        <f t="shared" si="36"/>
        <v>1289.3246884037183</v>
      </c>
      <c r="D184" s="157">
        <f t="shared" si="36"/>
        <v>1282.8641312117588</v>
      </c>
      <c r="E184" s="157">
        <f t="shared" si="36"/>
        <v>1256.7266151400811</v>
      </c>
      <c r="F184" s="157">
        <f t="shared" si="36"/>
        <v>1284.2790623611249</v>
      </c>
      <c r="G184" s="157">
        <f t="shared" si="36"/>
        <v>1268.5259938301663</v>
      </c>
      <c r="H184" s="157">
        <f t="shared" si="36"/>
        <v>1269.8947249405533</v>
      </c>
      <c r="I184" s="157">
        <f t="shared" si="36"/>
        <v>1291.3621522813398</v>
      </c>
      <c r="J184" s="157">
        <f t="shared" si="36"/>
        <v>1205.7705099932421</v>
      </c>
      <c r="K184" s="157">
        <f t="shared" si="36"/>
        <v>1255.7052893986336</v>
      </c>
      <c r="L184" s="157">
        <f t="shared" si="36"/>
        <v>1295.927740515338</v>
      </c>
      <c r="M184" s="157">
        <f t="shared" si="36"/>
        <v>1244.1408706889297</v>
      </c>
      <c r="N184" s="157">
        <f t="shared" si="36"/>
        <v>1267.230761995917</v>
      </c>
      <c r="O184" s="157">
        <f t="shared" si="36"/>
        <v>1270.2828789751372</v>
      </c>
      <c r="P184" s="157">
        <f t="shared" si="36"/>
        <v>1249.7573475131774</v>
      </c>
      <c r="Q184" s="157">
        <f t="shared" si="36"/>
        <v>1279.1849713444326</v>
      </c>
    </row>
    <row r="185" spans="1:17" ht="12" customHeight="1" x14ac:dyDescent="0.25">
      <c r="A185" s="23" t="s">
        <v>203</v>
      </c>
      <c r="B185" s="156">
        <f>IF(B109=0,0,B109/0.086*1000000/B$16)</f>
        <v>1366.0509654910277</v>
      </c>
      <c r="C185" s="156">
        <f t="shared" ref="C185:Q185" si="43">IF(C109=0,0,C109/0.086*1000000/C$16)</f>
        <v>1354.4347633511525</v>
      </c>
      <c r="D185" s="156">
        <f t="shared" si="43"/>
        <v>1312.4507556377594</v>
      </c>
      <c r="E185" s="156">
        <f t="shared" si="43"/>
        <v>1291.3057448968295</v>
      </c>
      <c r="F185" s="156">
        <f t="shared" si="43"/>
        <v>1318.9337807918926</v>
      </c>
      <c r="G185" s="156">
        <f t="shared" si="43"/>
        <v>1308.3064263807421</v>
      </c>
      <c r="H185" s="156">
        <f t="shared" si="43"/>
        <v>1308.3240361325857</v>
      </c>
      <c r="I185" s="156">
        <f t="shared" si="43"/>
        <v>1321.8425118042214</v>
      </c>
      <c r="J185" s="156">
        <f t="shared" si="43"/>
        <v>1237.4223170104642</v>
      </c>
      <c r="K185" s="156">
        <f t="shared" si="43"/>
        <v>1278.0718347350094</v>
      </c>
      <c r="L185" s="156">
        <f t="shared" si="43"/>
        <v>1312.6283692687884</v>
      </c>
      <c r="M185" s="156">
        <f t="shared" si="43"/>
        <v>1262.1264583835818</v>
      </c>
      <c r="N185" s="156">
        <f t="shared" si="43"/>
        <v>1280.3374738701157</v>
      </c>
      <c r="O185" s="156">
        <f t="shared" si="43"/>
        <v>1277.2461093691716</v>
      </c>
      <c r="P185" s="156">
        <f t="shared" si="43"/>
        <v>1257.8856953848713</v>
      </c>
      <c r="Q185" s="156">
        <f t="shared" si="43"/>
        <v>1285.4874477175351</v>
      </c>
    </row>
    <row r="186" spans="1:17" ht="12" customHeight="1" x14ac:dyDescent="0.25">
      <c r="A186" s="29" t="s">
        <v>140</v>
      </c>
      <c r="B186" s="57">
        <f>IF(B110=0,0,B110/0.086*1000000/B$17)</f>
        <v>895.44871234382492</v>
      </c>
      <c r="C186" s="57">
        <f t="shared" ref="C186:Q186" si="44">IF(C110=0,0,C110/0.086*1000000/C$17)</f>
        <v>908.60340272350925</v>
      </c>
      <c r="D186" s="57">
        <f t="shared" si="44"/>
        <v>972.79542618798382</v>
      </c>
      <c r="E186" s="57">
        <f t="shared" si="44"/>
        <v>1011.9693586630589</v>
      </c>
      <c r="F186" s="57">
        <f t="shared" si="44"/>
        <v>1030.2154855519932</v>
      </c>
      <c r="G186" s="57">
        <f t="shared" si="44"/>
        <v>1059.2319542069242</v>
      </c>
      <c r="H186" s="57">
        <f t="shared" si="44"/>
        <v>991.78529839000885</v>
      </c>
      <c r="I186" s="57">
        <f t="shared" si="44"/>
        <v>989.2829896545461</v>
      </c>
      <c r="J186" s="57">
        <f t="shared" si="44"/>
        <v>890.31494751372873</v>
      </c>
      <c r="K186" s="57">
        <f t="shared" si="44"/>
        <v>895.54859135138554</v>
      </c>
      <c r="L186" s="57">
        <f t="shared" si="44"/>
        <v>857.67778687898578</v>
      </c>
      <c r="M186" s="57">
        <f t="shared" si="44"/>
        <v>866.23933524492213</v>
      </c>
      <c r="N186" s="57">
        <f t="shared" si="44"/>
        <v>937.40045042662405</v>
      </c>
      <c r="O186" s="57">
        <f t="shared" si="44"/>
        <v>965.28453485299212</v>
      </c>
      <c r="P186" s="57">
        <f t="shared" si="44"/>
        <v>1012.5655029909012</v>
      </c>
      <c r="Q186" s="57">
        <f t="shared" si="44"/>
        <v>1111.3632874596874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13230.783058613481</v>
      </c>
      <c r="C188" s="168">
        <f t="shared" ref="C188:Q188" si="45">SUM(C189,C192,C194,C203)</f>
        <v>14351.22375465611</v>
      </c>
      <c r="D188" s="168">
        <f t="shared" si="45"/>
        <v>13716.766461549027</v>
      </c>
      <c r="E188" s="168">
        <f t="shared" si="45"/>
        <v>13892.840027122671</v>
      </c>
      <c r="F188" s="168">
        <f t="shared" si="45"/>
        <v>14628.933410406264</v>
      </c>
      <c r="G188" s="168">
        <f t="shared" si="45"/>
        <v>13729.014223424583</v>
      </c>
      <c r="H188" s="168">
        <f t="shared" si="45"/>
        <v>12396.219952545485</v>
      </c>
      <c r="I188" s="168">
        <f t="shared" si="45"/>
        <v>11735.038390711152</v>
      </c>
      <c r="J188" s="168">
        <f t="shared" si="45"/>
        <v>11679.038403799635</v>
      </c>
      <c r="K188" s="168">
        <f t="shared" si="45"/>
        <v>11416.238718315532</v>
      </c>
      <c r="L188" s="168">
        <f t="shared" si="45"/>
        <v>13426.585286564447</v>
      </c>
      <c r="M188" s="168">
        <f t="shared" si="45"/>
        <v>10400.883055176462</v>
      </c>
      <c r="N188" s="168">
        <f t="shared" si="45"/>
        <v>11222.693095373304</v>
      </c>
      <c r="O188" s="168">
        <f t="shared" si="45"/>
        <v>12496.687177285294</v>
      </c>
      <c r="P188" s="168">
        <f t="shared" si="45"/>
        <v>9916.3485895358026</v>
      </c>
      <c r="Q188" s="168">
        <f t="shared" si="45"/>
        <v>11175.093361217509</v>
      </c>
    </row>
    <row r="189" spans="1:17" ht="12" customHeight="1" x14ac:dyDescent="0.25">
      <c r="A189" s="158" t="s">
        <v>65</v>
      </c>
      <c r="B189" s="157">
        <f>SUM(B190:B191)</f>
        <v>10858.016196150013</v>
      </c>
      <c r="C189" s="157">
        <f t="shared" ref="C189:Q189" si="46">SUM(C190:C191)</f>
        <v>11966.130517716556</v>
      </c>
      <c r="D189" s="157">
        <f t="shared" si="46"/>
        <v>11350.924580569294</v>
      </c>
      <c r="E189" s="157">
        <f t="shared" si="46"/>
        <v>11504.696699109085</v>
      </c>
      <c r="F189" s="157">
        <f t="shared" si="46"/>
        <v>12212.625354116986</v>
      </c>
      <c r="G189" s="157">
        <f t="shared" si="46"/>
        <v>11271.743697569378</v>
      </c>
      <c r="H189" s="157">
        <f t="shared" si="46"/>
        <v>10013.811596085678</v>
      </c>
      <c r="I189" s="157">
        <f t="shared" si="46"/>
        <v>9304.3145771728887</v>
      </c>
      <c r="J189" s="157">
        <f t="shared" si="46"/>
        <v>9391.7622583916509</v>
      </c>
      <c r="K189" s="157">
        <f t="shared" si="46"/>
        <v>9076.4993444613337</v>
      </c>
      <c r="L189" s="157">
        <f t="shared" si="46"/>
        <v>11015.487238586045</v>
      </c>
      <c r="M189" s="157">
        <f t="shared" si="46"/>
        <v>8070.3406153988335</v>
      </c>
      <c r="N189" s="157">
        <f t="shared" si="46"/>
        <v>8820.6626441654153</v>
      </c>
      <c r="O189" s="157">
        <f t="shared" si="46"/>
        <v>10084.034586768928</v>
      </c>
      <c r="P189" s="157">
        <f t="shared" si="46"/>
        <v>7497.74831423456</v>
      </c>
      <c r="Q189" s="157">
        <f t="shared" si="46"/>
        <v>8740.7085827617011</v>
      </c>
    </row>
    <row r="190" spans="1:17" ht="12" customHeight="1" x14ac:dyDescent="0.25">
      <c r="A190" s="23" t="s">
        <v>161</v>
      </c>
      <c r="B190" s="156">
        <f>IF(B114=0,0,B114/0.086*1000000/B$7)</f>
        <v>10517.972664963589</v>
      </c>
      <c r="C190" s="156">
        <f t="shared" ref="C190:Q191" si="47">IF(C114=0,0,C114/0.086*1000000/C$7)</f>
        <v>11576.526804061465</v>
      </c>
      <c r="D190" s="156">
        <f t="shared" si="47"/>
        <v>10727.065293581145</v>
      </c>
      <c r="E190" s="156">
        <f t="shared" si="47"/>
        <v>10947.949843015833</v>
      </c>
      <c r="F190" s="156">
        <f t="shared" si="47"/>
        <v>11574.760291627237</v>
      </c>
      <c r="G190" s="156">
        <f t="shared" si="47"/>
        <v>10684.700027260656</v>
      </c>
      <c r="H190" s="156">
        <f t="shared" si="47"/>
        <v>9625.4787800044178</v>
      </c>
      <c r="I190" s="156">
        <f t="shared" si="47"/>
        <v>8928.413005557406</v>
      </c>
      <c r="J190" s="156">
        <f t="shared" si="47"/>
        <v>9229.8863485815509</v>
      </c>
      <c r="K190" s="156">
        <f t="shared" si="47"/>
        <v>8898.0729061424427</v>
      </c>
      <c r="L190" s="156">
        <f t="shared" si="47"/>
        <v>10886.934089594213</v>
      </c>
      <c r="M190" s="156">
        <f t="shared" si="47"/>
        <v>7972.4951957644598</v>
      </c>
      <c r="N190" s="156">
        <f t="shared" si="47"/>
        <v>8649.3118478004035</v>
      </c>
      <c r="O190" s="156">
        <f t="shared" si="47"/>
        <v>9898.8530844788183</v>
      </c>
      <c r="P190" s="156">
        <f t="shared" si="47"/>
        <v>7307.8975733976567</v>
      </c>
      <c r="Q190" s="156">
        <f t="shared" si="47"/>
        <v>8538.0445435352794</v>
      </c>
    </row>
    <row r="191" spans="1:17" ht="12" customHeight="1" x14ac:dyDescent="0.25">
      <c r="A191" s="23" t="s">
        <v>60</v>
      </c>
      <c r="B191" s="156">
        <f>IF(B115=0,0,B115/0.086*1000000/B$7)</f>
        <v>340.04353118642388</v>
      </c>
      <c r="C191" s="156">
        <f t="shared" si="47"/>
        <v>389.60371365509138</v>
      </c>
      <c r="D191" s="156">
        <f t="shared" si="47"/>
        <v>623.85928698814848</v>
      </c>
      <c r="E191" s="156">
        <f t="shared" si="47"/>
        <v>556.74685609325195</v>
      </c>
      <c r="F191" s="156">
        <f t="shared" si="47"/>
        <v>637.86506248974842</v>
      </c>
      <c r="G191" s="156">
        <f t="shared" si="47"/>
        <v>587.04367030872152</v>
      </c>
      <c r="H191" s="156">
        <f t="shared" si="47"/>
        <v>388.33281608125912</v>
      </c>
      <c r="I191" s="156">
        <f t="shared" si="47"/>
        <v>375.901571615482</v>
      </c>
      <c r="J191" s="156">
        <f t="shared" si="47"/>
        <v>161.87590981009933</v>
      </c>
      <c r="K191" s="156">
        <f t="shared" si="47"/>
        <v>178.4264383188918</v>
      </c>
      <c r="L191" s="156">
        <f t="shared" si="47"/>
        <v>128.55314899183213</v>
      </c>
      <c r="M191" s="156">
        <f t="shared" si="47"/>
        <v>97.845419634374011</v>
      </c>
      <c r="N191" s="156">
        <f t="shared" si="47"/>
        <v>171.35079636501115</v>
      </c>
      <c r="O191" s="156">
        <f t="shared" si="47"/>
        <v>185.18150229010956</v>
      </c>
      <c r="P191" s="156">
        <f t="shared" si="47"/>
        <v>189.85074083690333</v>
      </c>
      <c r="Q191" s="156">
        <f t="shared" si="47"/>
        <v>202.66403922642101</v>
      </c>
    </row>
    <row r="192" spans="1:17" ht="12" customHeight="1" x14ac:dyDescent="0.25">
      <c r="A192" s="158" t="s">
        <v>112</v>
      </c>
      <c r="B192" s="157">
        <f>B193</f>
        <v>7.3827079242861426</v>
      </c>
      <c r="C192" s="157">
        <f t="shared" ref="C192:Q192" si="48">C193</f>
        <v>9.5485348915688011</v>
      </c>
      <c r="D192" s="157">
        <f t="shared" si="48"/>
        <v>11.455811399287795</v>
      </c>
      <c r="E192" s="157">
        <f t="shared" si="48"/>
        <v>12.922411236512543</v>
      </c>
      <c r="F192" s="157">
        <f t="shared" si="48"/>
        <v>14.349264274405661</v>
      </c>
      <c r="G192" s="157">
        <f t="shared" si="48"/>
        <v>16.342907437977029</v>
      </c>
      <c r="H192" s="157">
        <f t="shared" si="48"/>
        <v>18.056609479904985</v>
      </c>
      <c r="I192" s="157">
        <f t="shared" si="48"/>
        <v>20.163195911488888</v>
      </c>
      <c r="J192" s="157">
        <f t="shared" si="48"/>
        <v>26.504372468591594</v>
      </c>
      <c r="K192" s="157">
        <f t="shared" si="48"/>
        <v>33.27275316601559</v>
      </c>
      <c r="L192" s="157">
        <f t="shared" si="48"/>
        <v>39.578175774768376</v>
      </c>
      <c r="M192" s="157">
        <f t="shared" si="48"/>
        <v>45.456000563465274</v>
      </c>
      <c r="N192" s="157">
        <f t="shared" si="48"/>
        <v>51.37564771200956</v>
      </c>
      <c r="O192" s="157">
        <f t="shared" si="48"/>
        <v>53.102445351522675</v>
      </c>
      <c r="P192" s="157">
        <f t="shared" si="48"/>
        <v>51.450570334883608</v>
      </c>
      <c r="Q192" s="157">
        <f t="shared" si="48"/>
        <v>54.313717048915791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7.3827079242861426</v>
      </c>
      <c r="C193" s="156">
        <f t="shared" si="49"/>
        <v>9.5485348915688011</v>
      </c>
      <c r="D193" s="156">
        <f t="shared" si="49"/>
        <v>11.455811399287795</v>
      </c>
      <c r="E193" s="156">
        <f t="shared" si="49"/>
        <v>12.922411236512543</v>
      </c>
      <c r="F193" s="156">
        <f t="shared" si="49"/>
        <v>14.349264274405661</v>
      </c>
      <c r="G193" s="156">
        <f t="shared" si="49"/>
        <v>16.342907437977029</v>
      </c>
      <c r="H193" s="156">
        <f t="shared" si="49"/>
        <v>18.056609479904985</v>
      </c>
      <c r="I193" s="156">
        <f t="shared" si="49"/>
        <v>20.163195911488888</v>
      </c>
      <c r="J193" s="156">
        <f t="shared" si="49"/>
        <v>26.504372468591594</v>
      </c>
      <c r="K193" s="156">
        <f t="shared" si="49"/>
        <v>33.27275316601559</v>
      </c>
      <c r="L193" s="156">
        <f t="shared" si="49"/>
        <v>39.578175774768376</v>
      </c>
      <c r="M193" s="156">
        <f t="shared" si="49"/>
        <v>45.456000563465274</v>
      </c>
      <c r="N193" s="156">
        <f t="shared" si="49"/>
        <v>51.37564771200956</v>
      </c>
      <c r="O193" s="156">
        <f t="shared" si="49"/>
        <v>53.102445351522675</v>
      </c>
      <c r="P193" s="156">
        <f t="shared" si="49"/>
        <v>51.450570334883608</v>
      </c>
      <c r="Q193" s="156">
        <f t="shared" si="49"/>
        <v>54.313717048915791</v>
      </c>
    </row>
    <row r="194" spans="1:17" ht="12" customHeight="1" x14ac:dyDescent="0.25">
      <c r="A194" s="158" t="s">
        <v>63</v>
      </c>
      <c r="B194" s="157">
        <f t="shared" si="49"/>
        <v>1731.2150509778428</v>
      </c>
      <c r="C194" s="157">
        <f t="shared" si="49"/>
        <v>1740.4603616630307</v>
      </c>
      <c r="D194" s="157">
        <f t="shared" si="49"/>
        <v>1729.5807874645388</v>
      </c>
      <c r="E194" s="157">
        <f t="shared" si="49"/>
        <v>1741.4835116395543</v>
      </c>
      <c r="F194" s="157">
        <f t="shared" si="49"/>
        <v>1749.1838622540959</v>
      </c>
      <c r="G194" s="157">
        <f t="shared" si="49"/>
        <v>1771.6614136799355</v>
      </c>
      <c r="H194" s="157">
        <f t="shared" si="49"/>
        <v>1702.7232769428297</v>
      </c>
      <c r="I194" s="157">
        <f t="shared" si="49"/>
        <v>1741.2330455170768</v>
      </c>
      <c r="J194" s="157">
        <f t="shared" si="49"/>
        <v>1630.4850016371547</v>
      </c>
      <c r="K194" s="157">
        <f t="shared" si="49"/>
        <v>1656.0841908266927</v>
      </c>
      <c r="L194" s="157">
        <f t="shared" si="49"/>
        <v>1702.945649447573</v>
      </c>
      <c r="M194" s="157">
        <f t="shared" si="49"/>
        <v>1637.7006643501802</v>
      </c>
      <c r="N194" s="157">
        <f t="shared" si="49"/>
        <v>1689.8832422396217</v>
      </c>
      <c r="O194" s="157">
        <f t="shared" si="49"/>
        <v>1698.4913716397289</v>
      </c>
      <c r="P194" s="157">
        <f t="shared" si="49"/>
        <v>1709.353493307417</v>
      </c>
      <c r="Q194" s="157">
        <f t="shared" si="49"/>
        <v>1701.7133023898609</v>
      </c>
    </row>
    <row r="195" spans="1:17" ht="12" customHeight="1" x14ac:dyDescent="0.25">
      <c r="A195" s="167" t="s">
        <v>160</v>
      </c>
      <c r="B195" s="132">
        <f>IF(B119=0,0,B119/0.086*1000000/B$11)</f>
        <v>1686.9994292550971</v>
      </c>
      <c r="C195" s="132">
        <f t="shared" ref="C195:Q195" si="50">IF(C119=0,0,C119/0.086*1000000/C$11)</f>
        <v>1702.768056164191</v>
      </c>
      <c r="D195" s="132">
        <f t="shared" si="50"/>
        <v>1682.4935382010474</v>
      </c>
      <c r="E195" s="132">
        <f t="shared" si="50"/>
        <v>1673.6969630601486</v>
      </c>
      <c r="F195" s="132">
        <f t="shared" si="50"/>
        <v>1678.7239304029506</v>
      </c>
      <c r="G195" s="132">
        <f t="shared" si="50"/>
        <v>1663.4222758650603</v>
      </c>
      <c r="H195" s="132">
        <f t="shared" si="50"/>
        <v>1652.1294411812762</v>
      </c>
      <c r="I195" s="132">
        <f t="shared" si="50"/>
        <v>1702.0846959807775</v>
      </c>
      <c r="J195" s="132">
        <f t="shared" si="50"/>
        <v>1590.1870460733658</v>
      </c>
      <c r="K195" s="132">
        <f t="shared" si="50"/>
        <v>1636.6662000700546</v>
      </c>
      <c r="L195" s="132">
        <f t="shared" si="50"/>
        <v>1697.428141345471</v>
      </c>
      <c r="M195" s="132">
        <f t="shared" si="50"/>
        <v>1627.0109705406637</v>
      </c>
      <c r="N195" s="132">
        <f t="shared" si="50"/>
        <v>1675.0569034578348</v>
      </c>
      <c r="O195" s="132">
        <f t="shared" si="50"/>
        <v>1687.9775339824014</v>
      </c>
      <c r="P195" s="132">
        <f t="shared" si="50"/>
        <v>1682.7947991694493</v>
      </c>
      <c r="Q195" s="132">
        <f t="shared" si="50"/>
        <v>1663.3053697600642</v>
      </c>
    </row>
    <row r="196" spans="1:17" ht="12" customHeight="1" x14ac:dyDescent="0.25">
      <c r="A196" s="167" t="s">
        <v>159</v>
      </c>
      <c r="B196" s="132">
        <f>IF(B120=0,0,B120/0.086*1000000/B$12)</f>
        <v>1686.8937937188273</v>
      </c>
      <c r="C196" s="132">
        <f t="shared" ref="C196:Q196" si="51">IF(C120=0,0,C120/0.086*1000000/C$12)</f>
        <v>1723.9077119925689</v>
      </c>
      <c r="D196" s="132">
        <f t="shared" si="51"/>
        <v>1709.6151790809245</v>
      </c>
      <c r="E196" s="132">
        <f t="shared" si="51"/>
        <v>1708.5720564016069</v>
      </c>
      <c r="F196" s="132">
        <f t="shared" si="51"/>
        <v>1715.8801269886901</v>
      </c>
      <c r="G196" s="132">
        <f t="shared" si="51"/>
        <v>1701.7300089908333</v>
      </c>
      <c r="H196" s="132">
        <f t="shared" si="51"/>
        <v>1693.4967052351026</v>
      </c>
      <c r="I196" s="132">
        <f t="shared" si="51"/>
        <v>1727.1527230113013</v>
      </c>
      <c r="J196" s="132">
        <f t="shared" si="51"/>
        <v>1660.7199307006445</v>
      </c>
      <c r="K196" s="132">
        <f t="shared" si="51"/>
        <v>1695.753174117975</v>
      </c>
      <c r="L196" s="132">
        <f t="shared" si="51"/>
        <v>1747.9530494056712</v>
      </c>
      <c r="M196" s="132">
        <f t="shared" si="51"/>
        <v>1694.3404924237166</v>
      </c>
      <c r="N196" s="132">
        <f t="shared" si="51"/>
        <v>1729.9408701249379</v>
      </c>
      <c r="O196" s="132">
        <f t="shared" si="51"/>
        <v>1742.5874550313251</v>
      </c>
      <c r="P196" s="132">
        <f t="shared" si="51"/>
        <v>1735.4929256457174</v>
      </c>
      <c r="Q196" s="132">
        <f t="shared" si="51"/>
        <v>1713.4533439457218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1096.5496290159861</v>
      </c>
      <c r="C197" s="165">
        <f t="shared" si="52"/>
        <v>1125.7369560632005</v>
      </c>
      <c r="D197" s="165">
        <f t="shared" si="52"/>
        <v>1116.1599726560087</v>
      </c>
      <c r="E197" s="165">
        <f t="shared" si="52"/>
        <v>1114.7882174703311</v>
      </c>
      <c r="F197" s="165">
        <f t="shared" si="52"/>
        <v>1117.8466554425088</v>
      </c>
      <c r="G197" s="165">
        <f t="shared" si="52"/>
        <v>1105.5553377624908</v>
      </c>
      <c r="H197" s="165">
        <f t="shared" si="52"/>
        <v>1100.1129163724229</v>
      </c>
      <c r="I197" s="165">
        <f t="shared" si="52"/>
        <v>1137.0962428789405</v>
      </c>
      <c r="J197" s="165">
        <f t="shared" si="52"/>
        <v>1063.7115615591299</v>
      </c>
      <c r="K197" s="165">
        <f t="shared" si="52"/>
        <v>1101.0776029253163</v>
      </c>
      <c r="L197" s="165">
        <f t="shared" si="52"/>
        <v>1140.5475008749793</v>
      </c>
      <c r="M197" s="165">
        <f t="shared" si="52"/>
        <v>1092.6568790530521</v>
      </c>
      <c r="N197" s="165">
        <f t="shared" si="52"/>
        <v>1123.1978895170548</v>
      </c>
      <c r="O197" s="165">
        <f t="shared" si="52"/>
        <v>1132.8271909860214</v>
      </c>
      <c r="P197" s="165">
        <f t="shared" si="52"/>
        <v>1128.044734888055</v>
      </c>
      <c r="Q197" s="165">
        <f t="shared" si="52"/>
        <v>1113.671108750096</v>
      </c>
    </row>
    <row r="198" spans="1:17" ht="12" customHeight="1" x14ac:dyDescent="0.25">
      <c r="A198" s="147" t="s">
        <v>59</v>
      </c>
      <c r="B198" s="164">
        <f t="shared" si="52"/>
        <v>590.34416470284123</v>
      </c>
      <c r="C198" s="164">
        <f t="shared" si="52"/>
        <v>598.17075592936828</v>
      </c>
      <c r="D198" s="164">
        <f t="shared" si="52"/>
        <v>593.45520642491567</v>
      </c>
      <c r="E198" s="164">
        <f t="shared" si="52"/>
        <v>593.78383893127557</v>
      </c>
      <c r="F198" s="164">
        <f t="shared" si="52"/>
        <v>598.0334715461812</v>
      </c>
      <c r="G198" s="164">
        <f t="shared" si="52"/>
        <v>596.17467122834239</v>
      </c>
      <c r="H198" s="164">
        <f t="shared" si="52"/>
        <v>593.38378886267981</v>
      </c>
      <c r="I198" s="164">
        <f t="shared" si="52"/>
        <v>590.05648013236078</v>
      </c>
      <c r="J198" s="164">
        <f t="shared" si="52"/>
        <v>597.00836914151444</v>
      </c>
      <c r="K198" s="164">
        <f t="shared" si="52"/>
        <v>594.67557119265894</v>
      </c>
      <c r="L198" s="164">
        <f t="shared" si="52"/>
        <v>607.40554853069193</v>
      </c>
      <c r="M198" s="164">
        <f t="shared" si="52"/>
        <v>601.68361337066449</v>
      </c>
      <c r="N198" s="164">
        <f t="shared" si="52"/>
        <v>606.74298060788283</v>
      </c>
      <c r="O198" s="164">
        <f t="shared" si="52"/>
        <v>609.7602640453041</v>
      </c>
      <c r="P198" s="164">
        <f t="shared" si="52"/>
        <v>607.44819075766236</v>
      </c>
      <c r="Q198" s="164">
        <f t="shared" si="52"/>
        <v>599.78223519562607</v>
      </c>
    </row>
    <row r="199" spans="1:17" ht="12" customHeight="1" x14ac:dyDescent="0.25">
      <c r="A199" s="163" t="s">
        <v>142</v>
      </c>
      <c r="B199" s="162">
        <f>IF(B123=0,0,B123/0.086*1000000/B$13)</f>
        <v>1962.6660918151574</v>
      </c>
      <c r="C199" s="162">
        <f t="shared" ref="C199:Q199" si="53">IF(C123=0,0,C123/0.086*1000000/C$13)</f>
        <v>2041.1943815861614</v>
      </c>
      <c r="D199" s="162">
        <f t="shared" si="53"/>
        <v>2297.4830744530168</v>
      </c>
      <c r="E199" s="162">
        <f t="shared" si="53"/>
        <v>2221.257963319902</v>
      </c>
      <c r="F199" s="162">
        <f t="shared" si="53"/>
        <v>2375.3465874949593</v>
      </c>
      <c r="G199" s="162">
        <f t="shared" si="53"/>
        <v>2464.87397275696</v>
      </c>
      <c r="H199" s="162">
        <f t="shared" si="53"/>
        <v>2193.5192744504516</v>
      </c>
      <c r="I199" s="162">
        <f t="shared" si="53"/>
        <v>2182.2186029958475</v>
      </c>
      <c r="J199" s="162">
        <f t="shared" si="53"/>
        <v>2097.9901807690385</v>
      </c>
      <c r="K199" s="162">
        <f t="shared" si="53"/>
        <v>2057.7836831640934</v>
      </c>
      <c r="L199" s="162">
        <f t="shared" si="53"/>
        <v>1939.7862946373534</v>
      </c>
      <c r="M199" s="162">
        <f t="shared" si="53"/>
        <v>1919.9406085041041</v>
      </c>
      <c r="N199" s="162">
        <f t="shared" si="53"/>
        <v>2257.1783943360138</v>
      </c>
      <c r="O199" s="162">
        <f t="shared" si="53"/>
        <v>2367.7523830323994</v>
      </c>
      <c r="P199" s="162">
        <f t="shared" si="53"/>
        <v>2443.3066552287773</v>
      </c>
      <c r="Q199" s="162">
        <f t="shared" si="53"/>
        <v>2572.6237624225782</v>
      </c>
    </row>
    <row r="200" spans="1:17" ht="12" customHeight="1" x14ac:dyDescent="0.25">
      <c r="A200" s="161" t="s">
        <v>141</v>
      </c>
      <c r="B200" s="160">
        <f>IF(B124=0,0,B124/0.086*1000000/B$14)</f>
        <v>1866.0771243829254</v>
      </c>
      <c r="C200" s="160">
        <f t="shared" ref="C200:Q200" si="54">IF(C124=0,0,C124/0.086*1000000/C$14)</f>
        <v>1951.4261278815363</v>
      </c>
      <c r="D200" s="160">
        <f t="shared" si="54"/>
        <v>2120.74202434264</v>
      </c>
      <c r="E200" s="160">
        <f t="shared" si="54"/>
        <v>2082.3230434402462</v>
      </c>
      <c r="F200" s="160">
        <f t="shared" si="54"/>
        <v>2176.4710566295134</v>
      </c>
      <c r="G200" s="160">
        <f t="shared" si="54"/>
        <v>2222.914519277298</v>
      </c>
      <c r="H200" s="160">
        <f t="shared" si="54"/>
        <v>2023.5993834605376</v>
      </c>
      <c r="I200" s="160">
        <f t="shared" si="54"/>
        <v>2015.0060983499504</v>
      </c>
      <c r="J200" s="160">
        <f t="shared" si="54"/>
        <v>1969.2083562040725</v>
      </c>
      <c r="K200" s="160">
        <f t="shared" si="54"/>
        <v>1940.0249929093436</v>
      </c>
      <c r="L200" s="160">
        <f t="shared" si="54"/>
        <v>1883.8903783695098</v>
      </c>
      <c r="M200" s="160">
        <f t="shared" si="54"/>
        <v>1867.6797358958834</v>
      </c>
      <c r="N200" s="160">
        <f t="shared" si="54"/>
        <v>2082.7479080755952</v>
      </c>
      <c r="O200" s="160">
        <f t="shared" si="54"/>
        <v>2148.4060011241204</v>
      </c>
      <c r="P200" s="160">
        <f t="shared" si="54"/>
        <v>2201.2054323535117</v>
      </c>
      <c r="Q200" s="160">
        <f t="shared" si="54"/>
        <v>2277.1761825354752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1275.7329596800839</v>
      </c>
      <c r="C201" s="156">
        <f t="shared" si="55"/>
        <v>1353.2553719521686</v>
      </c>
      <c r="D201" s="156">
        <f t="shared" si="55"/>
        <v>1527.2868179177242</v>
      </c>
      <c r="E201" s="156">
        <f t="shared" si="55"/>
        <v>1488.5392045089709</v>
      </c>
      <c r="F201" s="156">
        <f t="shared" si="55"/>
        <v>1578.4375850833324</v>
      </c>
      <c r="G201" s="156">
        <f t="shared" si="55"/>
        <v>1626.7398480489558</v>
      </c>
      <c r="H201" s="156">
        <f t="shared" si="55"/>
        <v>1430.2155945978577</v>
      </c>
      <c r="I201" s="156">
        <f t="shared" si="55"/>
        <v>1424.9496182175899</v>
      </c>
      <c r="J201" s="156">
        <f t="shared" si="55"/>
        <v>1372.1999870625591</v>
      </c>
      <c r="K201" s="156">
        <f t="shared" si="55"/>
        <v>1345.349421716684</v>
      </c>
      <c r="L201" s="156">
        <f t="shared" si="55"/>
        <v>1276.4848298388176</v>
      </c>
      <c r="M201" s="156">
        <f t="shared" si="55"/>
        <v>1265.9961225252191</v>
      </c>
      <c r="N201" s="156">
        <f t="shared" si="55"/>
        <v>1476.0049274677128</v>
      </c>
      <c r="O201" s="156">
        <f t="shared" si="55"/>
        <v>1538.645737078816</v>
      </c>
      <c r="P201" s="156">
        <f t="shared" si="55"/>
        <v>1593.7572415958493</v>
      </c>
      <c r="Q201" s="156">
        <f t="shared" si="55"/>
        <v>1677.3939473398484</v>
      </c>
    </row>
    <row r="202" spans="1:17" ht="12" customHeight="1" x14ac:dyDescent="0.25">
      <c r="A202" s="148" t="s">
        <v>59</v>
      </c>
      <c r="B202" s="156">
        <f t="shared" si="55"/>
        <v>590.34416470284111</v>
      </c>
      <c r="C202" s="156">
        <f t="shared" si="55"/>
        <v>598.1707559293676</v>
      </c>
      <c r="D202" s="156">
        <f t="shared" si="55"/>
        <v>593.45520642491601</v>
      </c>
      <c r="E202" s="156">
        <f t="shared" si="55"/>
        <v>593.78383893127557</v>
      </c>
      <c r="F202" s="156">
        <f t="shared" si="55"/>
        <v>598.03347154618109</v>
      </c>
      <c r="G202" s="156">
        <f t="shared" si="55"/>
        <v>596.17467122834239</v>
      </c>
      <c r="H202" s="156">
        <f t="shared" si="55"/>
        <v>593.38378886267981</v>
      </c>
      <c r="I202" s="156">
        <f t="shared" si="55"/>
        <v>590.05648013236066</v>
      </c>
      <c r="J202" s="156">
        <f t="shared" si="55"/>
        <v>597.00836914151364</v>
      </c>
      <c r="K202" s="156">
        <f t="shared" si="55"/>
        <v>594.67557119265916</v>
      </c>
      <c r="L202" s="156">
        <f t="shared" si="55"/>
        <v>607.40554853069204</v>
      </c>
      <c r="M202" s="156">
        <f t="shared" si="55"/>
        <v>601.68361337066415</v>
      </c>
      <c r="N202" s="156">
        <f t="shared" si="55"/>
        <v>606.74298060788271</v>
      </c>
      <c r="O202" s="156">
        <f t="shared" si="55"/>
        <v>609.76026404530398</v>
      </c>
      <c r="P202" s="156">
        <f t="shared" si="55"/>
        <v>607.44819075766247</v>
      </c>
      <c r="Q202" s="156">
        <f t="shared" si="55"/>
        <v>599.78223519562698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634.16910356134031</v>
      </c>
      <c r="C203" s="157">
        <f t="shared" si="56"/>
        <v>635.08434038495557</v>
      </c>
      <c r="D203" s="157">
        <f t="shared" si="56"/>
        <v>624.80528211590524</v>
      </c>
      <c r="E203" s="157">
        <f t="shared" si="56"/>
        <v>633.73740513751829</v>
      </c>
      <c r="F203" s="157">
        <f t="shared" si="56"/>
        <v>652.77492976077599</v>
      </c>
      <c r="G203" s="157">
        <f t="shared" si="56"/>
        <v>669.26620473729292</v>
      </c>
      <c r="H203" s="157">
        <f t="shared" si="56"/>
        <v>661.62847003707327</v>
      </c>
      <c r="I203" s="157">
        <f t="shared" si="56"/>
        <v>669.32757210969635</v>
      </c>
      <c r="J203" s="157">
        <f t="shared" si="56"/>
        <v>630.28677130223844</v>
      </c>
      <c r="K203" s="157">
        <f t="shared" si="56"/>
        <v>650.38242986149089</v>
      </c>
      <c r="L203" s="157">
        <f t="shared" si="56"/>
        <v>668.57422275606052</v>
      </c>
      <c r="M203" s="157">
        <f t="shared" si="56"/>
        <v>647.3857748639831</v>
      </c>
      <c r="N203" s="157">
        <f t="shared" si="56"/>
        <v>660.77156125625845</v>
      </c>
      <c r="O203" s="157">
        <f t="shared" si="56"/>
        <v>661.05877352511311</v>
      </c>
      <c r="P203" s="157">
        <f t="shared" si="56"/>
        <v>657.79621165894332</v>
      </c>
      <c r="Q203" s="157">
        <f t="shared" si="56"/>
        <v>678.35775901703221</v>
      </c>
    </row>
    <row r="204" spans="1:17" ht="12" customHeight="1" x14ac:dyDescent="0.25">
      <c r="A204" s="23" t="s">
        <v>203</v>
      </c>
      <c r="B204" s="156">
        <f>IF(B128=0,0,B128/0.086*1000000/B$16)</f>
        <v>614.0241667649309</v>
      </c>
      <c r="C204" s="156">
        <f t="shared" ref="C204:Q204" si="57">IF(C128=0,0,C128/0.086*1000000/C$16)</f>
        <v>619.17885527624048</v>
      </c>
      <c r="D204" s="156">
        <f t="shared" si="57"/>
        <v>610.04169539284555</v>
      </c>
      <c r="E204" s="156">
        <f t="shared" si="57"/>
        <v>606.74221438783707</v>
      </c>
      <c r="F204" s="156">
        <f t="shared" si="57"/>
        <v>626.82056960513989</v>
      </c>
      <c r="G204" s="156">
        <f t="shared" si="57"/>
        <v>629.93924725733075</v>
      </c>
      <c r="H204" s="156">
        <f t="shared" si="57"/>
        <v>638.60991344194304</v>
      </c>
      <c r="I204" s="156">
        <f t="shared" si="57"/>
        <v>653.38496958652524</v>
      </c>
      <c r="J204" s="156">
        <f t="shared" si="57"/>
        <v>618.7805928740114</v>
      </c>
      <c r="K204" s="156">
        <f t="shared" si="57"/>
        <v>644.14202915619796</v>
      </c>
      <c r="L204" s="156">
        <f t="shared" si="57"/>
        <v>666.63676754602648</v>
      </c>
      <c r="M204" s="156">
        <f t="shared" si="57"/>
        <v>643.512160876449</v>
      </c>
      <c r="N204" s="156">
        <f t="shared" si="57"/>
        <v>655.55251790199225</v>
      </c>
      <c r="O204" s="156">
        <f t="shared" si="57"/>
        <v>657.39925114102562</v>
      </c>
      <c r="P204" s="156">
        <f t="shared" si="57"/>
        <v>650.75302901861937</v>
      </c>
      <c r="Q204" s="156">
        <f t="shared" si="57"/>
        <v>668.23301703745869</v>
      </c>
    </row>
    <row r="205" spans="1:17" ht="12" customHeight="1" x14ac:dyDescent="0.25">
      <c r="A205" s="29" t="s">
        <v>140</v>
      </c>
      <c r="B205" s="57">
        <f>IF(B129=0,0,B129/0.086*1000000/B$17)</f>
        <v>717.54803125986075</v>
      </c>
      <c r="C205" s="57">
        <f t="shared" ref="C205:Q205" si="58">IF(C129=0,0,C129/0.086*1000000/C$17)</f>
        <v>728.08925160409319</v>
      </c>
      <c r="D205" s="57">
        <f t="shared" si="58"/>
        <v>779.52811060804072</v>
      </c>
      <c r="E205" s="57">
        <f t="shared" si="58"/>
        <v>824.81418678140437</v>
      </c>
      <c r="F205" s="57">
        <f t="shared" si="58"/>
        <v>843.05371064617498</v>
      </c>
      <c r="G205" s="57">
        <f t="shared" si="58"/>
        <v>876.17440732177477</v>
      </c>
      <c r="H205" s="57">
        <f t="shared" si="58"/>
        <v>828.21166854155706</v>
      </c>
      <c r="I205" s="57">
        <f t="shared" si="58"/>
        <v>827.32859623396439</v>
      </c>
      <c r="J205" s="57">
        <f t="shared" si="58"/>
        <v>744.9623089766252</v>
      </c>
      <c r="K205" s="57">
        <f t="shared" si="58"/>
        <v>750.86831530821883</v>
      </c>
      <c r="L205" s="57">
        <f t="shared" si="58"/>
        <v>719.41600054210051</v>
      </c>
      <c r="M205" s="57">
        <f t="shared" si="58"/>
        <v>728.77564649113356</v>
      </c>
      <c r="N205" s="57">
        <f t="shared" si="58"/>
        <v>792.10875033569198</v>
      </c>
      <c r="O205" s="57">
        <f t="shared" si="58"/>
        <v>821.35050656625219</v>
      </c>
      <c r="P205" s="57">
        <f t="shared" si="58"/>
        <v>863.3220464455153</v>
      </c>
      <c r="Q205" s="57">
        <f t="shared" si="58"/>
        <v>947.95833303300867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4199.4226931965595</v>
      </c>
      <c r="C207" s="168">
        <f t="shared" ref="C207:Q207" si="59">SUM(C208,C211,C213,C222)</f>
        <v>4564.110269657599</v>
      </c>
      <c r="D207" s="168">
        <f t="shared" si="59"/>
        <v>4280.2830309724877</v>
      </c>
      <c r="E207" s="168">
        <f t="shared" si="59"/>
        <v>4268.572636099073</v>
      </c>
      <c r="F207" s="168">
        <f t="shared" si="59"/>
        <v>4464.0652807946399</v>
      </c>
      <c r="G207" s="168">
        <f t="shared" si="59"/>
        <v>4097.2191256968308</v>
      </c>
      <c r="H207" s="168">
        <f t="shared" si="59"/>
        <v>3771.4611354210406</v>
      </c>
      <c r="I207" s="168">
        <f t="shared" si="59"/>
        <v>3565.2814630800958</v>
      </c>
      <c r="J207" s="168">
        <f t="shared" si="59"/>
        <v>3585.8502336932052</v>
      </c>
      <c r="K207" s="168">
        <f t="shared" si="59"/>
        <v>3504.3703670301461</v>
      </c>
      <c r="L207" s="168">
        <f t="shared" si="59"/>
        <v>4125.8971793790352</v>
      </c>
      <c r="M207" s="168">
        <f t="shared" si="59"/>
        <v>3180.4459119777398</v>
      </c>
      <c r="N207" s="168">
        <f t="shared" si="59"/>
        <v>3383.5356874487488</v>
      </c>
      <c r="O207" s="168">
        <f t="shared" si="59"/>
        <v>3738.3945028768408</v>
      </c>
      <c r="P207" s="168">
        <f t="shared" si="59"/>
        <v>2936.4201174552072</v>
      </c>
      <c r="Q207" s="168">
        <f t="shared" si="59"/>
        <v>3267.0736664862111</v>
      </c>
    </row>
    <row r="208" spans="1:17" ht="12" customHeight="1" x14ac:dyDescent="0.25">
      <c r="A208" s="158" t="s">
        <v>65</v>
      </c>
      <c r="B208" s="157">
        <f>SUM(B209:B210)</f>
        <v>3454.7160877318488</v>
      </c>
      <c r="C208" s="157">
        <f t="shared" ref="C208:Q208" si="60">SUM(C209:C210)</f>
        <v>3774.6877581453414</v>
      </c>
      <c r="D208" s="157">
        <f t="shared" si="60"/>
        <v>3469.8467810529905</v>
      </c>
      <c r="E208" s="157">
        <f t="shared" si="60"/>
        <v>3505.0287116714326</v>
      </c>
      <c r="F208" s="157">
        <f t="shared" si="60"/>
        <v>3681.1594738429685</v>
      </c>
      <c r="G208" s="157">
        <f t="shared" si="60"/>
        <v>3354.43368302099</v>
      </c>
      <c r="H208" s="157">
        <f t="shared" si="60"/>
        <v>2999.9793215771574</v>
      </c>
      <c r="I208" s="157">
        <f t="shared" si="60"/>
        <v>2762.9026516583308</v>
      </c>
      <c r="J208" s="157">
        <f t="shared" si="60"/>
        <v>2835.7672608580024</v>
      </c>
      <c r="K208" s="157">
        <f t="shared" si="60"/>
        <v>2708.7310237556917</v>
      </c>
      <c r="L208" s="157">
        <f t="shared" si="60"/>
        <v>3285.107724479863</v>
      </c>
      <c r="M208" s="157">
        <f t="shared" si="60"/>
        <v>2385.7762396663306</v>
      </c>
      <c r="N208" s="157">
        <f t="shared" si="60"/>
        <v>2567.8333044231572</v>
      </c>
      <c r="O208" s="157">
        <f t="shared" si="60"/>
        <v>2913.8555120189212</v>
      </c>
      <c r="P208" s="157">
        <f t="shared" si="60"/>
        <v>2134.8704502070536</v>
      </c>
      <c r="Q208" s="157">
        <f t="shared" si="60"/>
        <v>2475.2485910785745</v>
      </c>
    </row>
    <row r="209" spans="1:17" ht="12" customHeight="1" x14ac:dyDescent="0.25">
      <c r="A209" s="23" t="s">
        <v>161</v>
      </c>
      <c r="B209" s="156">
        <f>IF(B152=0,0,B152*1000000/B$7)</f>
        <v>3454.7160877318488</v>
      </c>
      <c r="C209" s="156">
        <f t="shared" ref="C209:Q210" si="61">IF(C152=0,0,C152*1000000/C$7)</f>
        <v>3774.6877581453414</v>
      </c>
      <c r="D209" s="156">
        <f t="shared" si="61"/>
        <v>3469.8467810529905</v>
      </c>
      <c r="E209" s="156">
        <f t="shared" si="61"/>
        <v>3505.0287116714326</v>
      </c>
      <c r="F209" s="156">
        <f t="shared" si="61"/>
        <v>3681.1594738429685</v>
      </c>
      <c r="G209" s="156">
        <f t="shared" si="61"/>
        <v>3354.43368302099</v>
      </c>
      <c r="H209" s="156">
        <f t="shared" si="61"/>
        <v>2999.9793215771574</v>
      </c>
      <c r="I209" s="156">
        <f t="shared" si="61"/>
        <v>2762.9026516583308</v>
      </c>
      <c r="J209" s="156">
        <f t="shared" si="61"/>
        <v>2835.7672608580024</v>
      </c>
      <c r="K209" s="156">
        <f t="shared" si="61"/>
        <v>2708.7310237556917</v>
      </c>
      <c r="L209" s="156">
        <f t="shared" si="61"/>
        <v>3285.107724479863</v>
      </c>
      <c r="M209" s="156">
        <f t="shared" si="61"/>
        <v>2385.7762396663306</v>
      </c>
      <c r="N209" s="156">
        <f t="shared" si="61"/>
        <v>2567.8333044231572</v>
      </c>
      <c r="O209" s="156">
        <f t="shared" si="61"/>
        <v>2913.8555120189212</v>
      </c>
      <c r="P209" s="156">
        <f t="shared" si="61"/>
        <v>2134.8704502070536</v>
      </c>
      <c r="Q209" s="156">
        <f t="shared" si="61"/>
        <v>2475.2485910785745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522.4645421215024</v>
      </c>
      <c r="C213" s="157">
        <f t="shared" si="63"/>
        <v>555.78737127910495</v>
      </c>
      <c r="D213" s="157">
        <f t="shared" si="63"/>
        <v>568.41915288322571</v>
      </c>
      <c r="E213" s="157">
        <f t="shared" si="63"/>
        <v>534.99421301602558</v>
      </c>
      <c r="F213" s="157">
        <f t="shared" si="63"/>
        <v>548.46423599142179</v>
      </c>
      <c r="G213" s="157">
        <f t="shared" si="63"/>
        <v>520.72017151088494</v>
      </c>
      <c r="H213" s="157">
        <f t="shared" si="63"/>
        <v>539.28957903214734</v>
      </c>
      <c r="I213" s="157">
        <f t="shared" si="63"/>
        <v>559.84369733458891</v>
      </c>
      <c r="J213" s="157">
        <f t="shared" si="63"/>
        <v>522.92089748966657</v>
      </c>
      <c r="K213" s="157">
        <f t="shared" si="63"/>
        <v>552.5687288306973</v>
      </c>
      <c r="L213" s="157">
        <f t="shared" si="63"/>
        <v>585.37647280664851</v>
      </c>
      <c r="M213" s="157">
        <f t="shared" si="63"/>
        <v>551.30716020944783</v>
      </c>
      <c r="N213" s="157">
        <f t="shared" si="63"/>
        <v>566.96321583878967</v>
      </c>
      <c r="O213" s="157">
        <f t="shared" si="63"/>
        <v>572.2986792045125</v>
      </c>
      <c r="P213" s="157">
        <f t="shared" si="63"/>
        <v>555.88021237642943</v>
      </c>
      <c r="Q213" s="157">
        <f t="shared" si="63"/>
        <v>541.55990790192141</v>
      </c>
    </row>
    <row r="214" spans="1:17" ht="12" customHeight="1" x14ac:dyDescent="0.25">
      <c r="A214" s="167" t="s">
        <v>160</v>
      </c>
      <c r="B214" s="132">
        <f>IF(B157=0,0,B157*1000000/B$11)</f>
        <v>622.83344492888364</v>
      </c>
      <c r="C214" s="132">
        <f t="shared" ref="C214:Q214" si="64">IF(C157=0,0,C157*1000000/C$11)</f>
        <v>626.43574703780973</v>
      </c>
      <c r="D214" s="132">
        <f t="shared" si="64"/>
        <v>616.80669155762303</v>
      </c>
      <c r="E214" s="132">
        <f t="shared" si="64"/>
        <v>612.48303948331011</v>
      </c>
      <c r="F214" s="132">
        <f t="shared" si="64"/>
        <v>612.28620578340337</v>
      </c>
      <c r="G214" s="132">
        <f t="shared" si="64"/>
        <v>604.1864237084161</v>
      </c>
      <c r="H214" s="132">
        <f t="shared" si="64"/>
        <v>597.15189955057781</v>
      </c>
      <c r="I214" s="132">
        <f t="shared" si="64"/>
        <v>613.07366558998456</v>
      </c>
      <c r="J214" s="132">
        <f t="shared" si="64"/>
        <v>570.87509032787204</v>
      </c>
      <c r="K214" s="132">
        <f t="shared" si="64"/>
        <v>584.46344821001378</v>
      </c>
      <c r="L214" s="132">
        <f t="shared" si="64"/>
        <v>602.99125495740657</v>
      </c>
      <c r="M214" s="132">
        <f t="shared" si="64"/>
        <v>576.04270231334476</v>
      </c>
      <c r="N214" s="132">
        <f t="shared" si="64"/>
        <v>590.65744229414327</v>
      </c>
      <c r="O214" s="132">
        <f t="shared" si="64"/>
        <v>592.60780986913448</v>
      </c>
      <c r="P214" s="132">
        <f t="shared" si="64"/>
        <v>589.18879413157322</v>
      </c>
      <c r="Q214" s="132">
        <f t="shared" si="64"/>
        <v>580.45159744516127</v>
      </c>
    </row>
    <row r="215" spans="1:17" ht="12" customHeight="1" x14ac:dyDescent="0.25">
      <c r="A215" s="167" t="s">
        <v>159</v>
      </c>
      <c r="B215" s="132">
        <f>IF(B158=0,0,B158*1000000/B$12)</f>
        <v>404.84173920383796</v>
      </c>
      <c r="C215" s="132">
        <f t="shared" ref="C215:Q217" si="65">IF(C158=0,0,C158*1000000/C$12)</f>
        <v>407.18323557459854</v>
      </c>
      <c r="D215" s="132">
        <f t="shared" si="65"/>
        <v>400.92434951246975</v>
      </c>
      <c r="E215" s="132">
        <f t="shared" si="65"/>
        <v>398.11397566416184</v>
      </c>
      <c r="F215" s="132">
        <f t="shared" si="65"/>
        <v>397.98603375920686</v>
      </c>
      <c r="G215" s="132">
        <f t="shared" si="65"/>
        <v>392.72117541048232</v>
      </c>
      <c r="H215" s="132">
        <f t="shared" si="65"/>
        <v>388.14873470788126</v>
      </c>
      <c r="I215" s="132">
        <f t="shared" si="65"/>
        <v>398.49788263349103</v>
      </c>
      <c r="J215" s="132">
        <f t="shared" si="65"/>
        <v>371.06880871312859</v>
      </c>
      <c r="K215" s="132">
        <f t="shared" si="65"/>
        <v>379.90124133650932</v>
      </c>
      <c r="L215" s="132">
        <f t="shared" si="65"/>
        <v>391.94431572231315</v>
      </c>
      <c r="M215" s="132">
        <f t="shared" si="65"/>
        <v>374.42775650367241</v>
      </c>
      <c r="N215" s="132">
        <f t="shared" si="65"/>
        <v>383.92733749119066</v>
      </c>
      <c r="O215" s="132">
        <f t="shared" si="65"/>
        <v>385.19507641493362</v>
      </c>
      <c r="P215" s="132">
        <f t="shared" si="65"/>
        <v>382.97271618551963</v>
      </c>
      <c r="Q215" s="132">
        <f t="shared" si="65"/>
        <v>377.29353833935193</v>
      </c>
    </row>
    <row r="216" spans="1:17" ht="12" customHeight="1" x14ac:dyDescent="0.25">
      <c r="A216" s="166" t="s">
        <v>203</v>
      </c>
      <c r="B216" s="165">
        <f>IF(B159=0,0,B159*1000000/B$12)</f>
        <v>404.84173920383796</v>
      </c>
      <c r="C216" s="165">
        <f t="shared" si="65"/>
        <v>407.18323557459854</v>
      </c>
      <c r="D216" s="165">
        <f t="shared" si="65"/>
        <v>400.92434951246975</v>
      </c>
      <c r="E216" s="165">
        <f t="shared" si="65"/>
        <v>398.11397566416184</v>
      </c>
      <c r="F216" s="165">
        <f t="shared" si="65"/>
        <v>397.98603375920686</v>
      </c>
      <c r="G216" s="165">
        <f t="shared" si="65"/>
        <v>392.72117541048232</v>
      </c>
      <c r="H216" s="165">
        <f t="shared" si="65"/>
        <v>388.14873470788126</v>
      </c>
      <c r="I216" s="165">
        <f t="shared" si="65"/>
        <v>398.49788263349103</v>
      </c>
      <c r="J216" s="165">
        <f t="shared" si="65"/>
        <v>371.06880871312859</v>
      </c>
      <c r="K216" s="165">
        <f t="shared" si="65"/>
        <v>379.90124133650932</v>
      </c>
      <c r="L216" s="165">
        <f t="shared" si="65"/>
        <v>391.94431572231315</v>
      </c>
      <c r="M216" s="165">
        <f t="shared" si="65"/>
        <v>374.42775650367241</v>
      </c>
      <c r="N216" s="165">
        <f t="shared" si="65"/>
        <v>383.92733749119066</v>
      </c>
      <c r="O216" s="165">
        <f t="shared" si="65"/>
        <v>385.19507641493362</v>
      </c>
      <c r="P216" s="165">
        <f t="shared" si="65"/>
        <v>382.97271618551963</v>
      </c>
      <c r="Q216" s="165">
        <f t="shared" si="65"/>
        <v>377.29353833935193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222.24206334320868</v>
      </c>
      <c r="C222" s="157">
        <f t="shared" ref="C222:Q222" si="68">IF(C165=0,0,C165*1000000/C$5)</f>
        <v>233.63514023315292</v>
      </c>
      <c r="D222" s="157">
        <f t="shared" si="68"/>
        <v>242.01709703627191</v>
      </c>
      <c r="E222" s="157">
        <f t="shared" si="68"/>
        <v>228.54971141161428</v>
      </c>
      <c r="F222" s="157">
        <f t="shared" si="68"/>
        <v>234.44157096024989</v>
      </c>
      <c r="G222" s="157">
        <f t="shared" si="68"/>
        <v>222.0652711649559</v>
      </c>
      <c r="H222" s="157">
        <f t="shared" si="68"/>
        <v>232.19223481173577</v>
      </c>
      <c r="I222" s="157">
        <f t="shared" si="68"/>
        <v>242.53511408717608</v>
      </c>
      <c r="J222" s="157">
        <f t="shared" si="68"/>
        <v>227.16207534553646</v>
      </c>
      <c r="K222" s="157">
        <f t="shared" si="68"/>
        <v>243.07061444375742</v>
      </c>
      <c r="L222" s="157">
        <f t="shared" si="68"/>
        <v>255.41298209252403</v>
      </c>
      <c r="M222" s="157">
        <f t="shared" si="68"/>
        <v>243.36251210196124</v>
      </c>
      <c r="N222" s="157">
        <f t="shared" si="68"/>
        <v>248.73916718680164</v>
      </c>
      <c r="O222" s="157">
        <f t="shared" si="68"/>
        <v>252.24031165340676</v>
      </c>
      <c r="P222" s="157">
        <f t="shared" si="68"/>
        <v>245.66945487172404</v>
      </c>
      <c r="Q222" s="157">
        <f t="shared" si="68"/>
        <v>250.26516750571537</v>
      </c>
    </row>
    <row r="223" spans="1:17" ht="12" customHeight="1" x14ac:dyDescent="0.25">
      <c r="A223" s="23" t="s">
        <v>203</v>
      </c>
      <c r="B223" s="156">
        <f>IF(B166=0,0,B166*1000000/B$16)</f>
        <v>275.93731276810621</v>
      </c>
      <c r="C223" s="156">
        <f t="shared" ref="C223:Q223" si="69">IF(C166=0,0,C166*1000000/C$16)</f>
        <v>273.59088230246391</v>
      </c>
      <c r="D223" s="156">
        <f t="shared" si="69"/>
        <v>265.11026586843155</v>
      </c>
      <c r="E223" s="156">
        <f t="shared" si="69"/>
        <v>260.83905081884683</v>
      </c>
      <c r="F223" s="156">
        <f t="shared" si="69"/>
        <v>266.41981330467701</v>
      </c>
      <c r="G223" s="156">
        <f t="shared" si="69"/>
        <v>264.27312647371161</v>
      </c>
      <c r="H223" s="156">
        <f t="shared" si="69"/>
        <v>264.27668357935778</v>
      </c>
      <c r="I223" s="156">
        <f t="shared" si="69"/>
        <v>267.00736636044377</v>
      </c>
      <c r="J223" s="156">
        <f t="shared" si="69"/>
        <v>249.95479490943924</v>
      </c>
      <c r="K223" s="156">
        <f t="shared" si="69"/>
        <v>258.16584923287627</v>
      </c>
      <c r="L223" s="156">
        <f t="shared" si="69"/>
        <v>265.1461431741069</v>
      </c>
      <c r="M223" s="156">
        <f t="shared" si="69"/>
        <v>254.94494136586462</v>
      </c>
      <c r="N223" s="156">
        <f t="shared" si="69"/>
        <v>258.6235000749287</v>
      </c>
      <c r="O223" s="156">
        <f t="shared" si="69"/>
        <v>257.99905572056264</v>
      </c>
      <c r="P223" s="156">
        <f t="shared" si="69"/>
        <v>254.08832270703581</v>
      </c>
      <c r="Q223" s="156">
        <f t="shared" si="69"/>
        <v>259.66377600912284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179.7159244358763</v>
      </c>
      <c r="C226" s="184">
        <f>C169/RES_summary!C$19</f>
        <v>193.42975378988223</v>
      </c>
      <c r="D226" s="184">
        <f>D169/RES_summary!D$19</f>
        <v>182.53522173393884</v>
      </c>
      <c r="E226" s="184">
        <f>E169/RES_summary!E$19</f>
        <v>182.67650740359454</v>
      </c>
      <c r="F226" s="184">
        <f>F169/RES_summary!F$19</f>
        <v>190.58424159286437</v>
      </c>
      <c r="G226" s="184">
        <f>G169/RES_summary!G$19</f>
        <v>176.1291665591794</v>
      </c>
      <c r="H226" s="184">
        <f>H169/RES_summary!H$19</f>
        <v>159.12256979604726</v>
      </c>
      <c r="I226" s="184">
        <f>I169/RES_summary!I$19</f>
        <v>149.85453255344743</v>
      </c>
      <c r="J226" s="184">
        <f>J169/RES_summary!J$19</f>
        <v>148.4027445535925</v>
      </c>
      <c r="K226" s="184">
        <f>K169/RES_summary!K$19</f>
        <v>143.91475602266166</v>
      </c>
      <c r="L226" s="184">
        <f>L169/RES_summary!L$19</f>
        <v>167.30540299682002</v>
      </c>
      <c r="M226" s="184">
        <f>M169/RES_summary!M$19</f>
        <v>129.02981820288343</v>
      </c>
      <c r="N226" s="184">
        <f>N169/RES_summary!N$19</f>
        <v>137.33602109878888</v>
      </c>
      <c r="O226" s="184">
        <f>O169/RES_summary!O$19</f>
        <v>150.87634489209714</v>
      </c>
      <c r="P226" s="184">
        <f>P169/RES_summary!P$19</f>
        <v>119.38144621727957</v>
      </c>
      <c r="Q226" s="184">
        <f>Q169/RES_summary!Q$19</f>
        <v>132.58263369049624</v>
      </c>
    </row>
    <row r="227" spans="1:17" ht="12" customHeight="1" x14ac:dyDescent="0.25">
      <c r="A227" s="158" t="s">
        <v>65</v>
      </c>
      <c r="B227" s="178">
        <f>B170/RES_summary!B$19</f>
        <v>143.9363441692804</v>
      </c>
      <c r="C227" s="178">
        <f>C170/RES_summary!C$19</f>
        <v>157.26278784069487</v>
      </c>
      <c r="D227" s="178">
        <f>D170/RES_summary!D$19</f>
        <v>146.56950882826445</v>
      </c>
      <c r="E227" s="178">
        <f>E170/RES_summary!E$19</f>
        <v>147.22097652218596</v>
      </c>
      <c r="F227" s="178">
        <f>F170/RES_summary!F$19</f>
        <v>154.83182505488691</v>
      </c>
      <c r="G227" s="178">
        <f>G170/RES_summary!G$19</f>
        <v>140.70549568292694</v>
      </c>
      <c r="H227" s="178">
        <f>H170/RES_summary!H$19</f>
        <v>124.49832982720531</v>
      </c>
      <c r="I227" s="178">
        <f>I170/RES_summary!I$19</f>
        <v>114.57597265454324</v>
      </c>
      <c r="J227" s="178">
        <f>J170/RES_summary!J$19</f>
        <v>115.52417551014459</v>
      </c>
      <c r="K227" s="178">
        <f>K170/RES_summary!K$19</f>
        <v>110.28257483910849</v>
      </c>
      <c r="L227" s="178">
        <f>L170/RES_summary!L$19</f>
        <v>132.71708345759498</v>
      </c>
      <c r="M227" s="178">
        <f>M170/RES_summary!M$19</f>
        <v>96.074215879558977</v>
      </c>
      <c r="N227" s="178">
        <f>N170/RES_summary!N$19</f>
        <v>103.649447978</v>
      </c>
      <c r="O227" s="178">
        <f>O170/RES_summary!O$19</f>
        <v>117.22284121013764</v>
      </c>
      <c r="P227" s="178">
        <f>P170/RES_summary!P$19</f>
        <v>86.086387456140812</v>
      </c>
      <c r="Q227" s="178">
        <f>Q170/RES_summary!Q$19</f>
        <v>99.413928132600859</v>
      </c>
    </row>
    <row r="228" spans="1:17" ht="12" customHeight="1" x14ac:dyDescent="0.25">
      <c r="A228" s="23" t="s">
        <v>161</v>
      </c>
      <c r="B228" s="177">
        <f>B171/RES_summary!B$19</f>
        <v>141.1303541976603</v>
      </c>
      <c r="C228" s="177">
        <f>C171/RES_summary!C$19</f>
        <v>154.05097641630414</v>
      </c>
      <c r="D228" s="177">
        <f>D171/RES_summary!D$19</f>
        <v>141.43297045030579</v>
      </c>
      <c r="E228" s="177">
        <f>E171/RES_summary!E$19</f>
        <v>142.64415780720978</v>
      </c>
      <c r="F228" s="177">
        <f>F171/RES_summary!F$19</f>
        <v>149.59573714636585</v>
      </c>
      <c r="G228" s="177">
        <f>G171/RES_summary!G$19</f>
        <v>135.90132510959782</v>
      </c>
      <c r="H228" s="177">
        <f>H171/RES_summary!H$19</f>
        <v>121.32596509149468</v>
      </c>
      <c r="I228" s="177">
        <f>I171/RES_summary!I$19</f>
        <v>111.51139016166901</v>
      </c>
      <c r="J228" s="177">
        <f>J171/RES_summary!J$19</f>
        <v>114.20728708211728</v>
      </c>
      <c r="K228" s="177">
        <f>K171/RES_summary!K$19</f>
        <v>108.83445909372099</v>
      </c>
      <c r="L228" s="177">
        <f>L171/RES_summary!L$19</f>
        <v>131.67624325261011</v>
      </c>
      <c r="M228" s="177">
        <f>M171/RES_summary!M$19</f>
        <v>95.284850317809557</v>
      </c>
      <c r="N228" s="177">
        <f>N171/RES_summary!N$19</f>
        <v>102.27092186082372</v>
      </c>
      <c r="O228" s="177">
        <f>O171/RES_summary!O$19</f>
        <v>115.73709140465722</v>
      </c>
      <c r="P228" s="177">
        <f>P171/RES_summary!P$19</f>
        <v>84.567286304911377</v>
      </c>
      <c r="Q228" s="177">
        <f>Q171/RES_summary!Q$19</f>
        <v>97.796501026721742</v>
      </c>
    </row>
    <row r="229" spans="1:17" ht="12" customHeight="1" x14ac:dyDescent="0.25">
      <c r="A229" s="23" t="s">
        <v>60</v>
      </c>
      <c r="B229" s="177">
        <f>B172/RES_summary!B$19</f>
        <v>2.805989971620118</v>
      </c>
      <c r="C229" s="177">
        <f>C172/RES_summary!C$19</f>
        <v>3.2118114243907345</v>
      </c>
      <c r="D229" s="177">
        <f>D172/RES_summary!D$19</f>
        <v>5.1365383779586606</v>
      </c>
      <c r="E229" s="177">
        <f>E172/RES_summary!E$19</f>
        <v>4.5768187149761577</v>
      </c>
      <c r="F229" s="177">
        <f>F172/RES_summary!F$19</f>
        <v>5.2360879085210428</v>
      </c>
      <c r="G229" s="177">
        <f>G172/RES_summary!G$19</f>
        <v>4.8041705733291167</v>
      </c>
      <c r="H229" s="177">
        <f>H172/RES_summary!H$19</f>
        <v>3.1723647357106302</v>
      </c>
      <c r="I229" s="177">
        <f>I172/RES_summary!I$19</f>
        <v>3.0645824928742269</v>
      </c>
      <c r="J229" s="177">
        <f>J172/RES_summary!J$19</f>
        <v>1.3168884280273139</v>
      </c>
      <c r="K229" s="177">
        <f>K172/RES_summary!K$19</f>
        <v>1.448115745387498</v>
      </c>
      <c r="L229" s="177">
        <f>L172/RES_summary!L$19</f>
        <v>1.0408402049848453</v>
      </c>
      <c r="M229" s="177">
        <f>M172/RES_summary!M$19</f>
        <v>0.78936556174941919</v>
      </c>
      <c r="N229" s="177">
        <f>N172/RES_summary!N$19</f>
        <v>1.3785261171762762</v>
      </c>
      <c r="O229" s="177">
        <f>O172/RES_summary!O$19</f>
        <v>1.4857498054804337</v>
      </c>
      <c r="P229" s="177">
        <f>P172/RES_summary!P$19</f>
        <v>1.5191011512294228</v>
      </c>
      <c r="Q229" s="177">
        <f>Q172/RES_summary!Q$19</f>
        <v>1.6174271058791043</v>
      </c>
    </row>
    <row r="230" spans="1:17" ht="12" customHeight="1" x14ac:dyDescent="0.25">
      <c r="A230" s="158" t="s">
        <v>112</v>
      </c>
      <c r="B230" s="178">
        <f>B173/RES_summary!B$19</f>
        <v>3.8249532976671656E-2</v>
      </c>
      <c r="C230" s="178">
        <f>C173/RES_summary!C$19</f>
        <v>4.6765388679390327E-2</v>
      </c>
      <c r="D230" s="178">
        <f>D173/RES_summary!D$19</f>
        <v>5.3912358628919334E-2</v>
      </c>
      <c r="E230" s="178">
        <f>E173/RES_summary!E$19</f>
        <v>5.867705499913576E-2</v>
      </c>
      <c r="F230" s="178">
        <f>F173/RES_summary!F$19</f>
        <v>6.3269966204024405E-2</v>
      </c>
      <c r="G230" s="178">
        <f>G173/RES_summary!G$19</f>
        <v>6.8799132530594637E-2</v>
      </c>
      <c r="H230" s="178">
        <f>H173/RES_summary!H$19</f>
        <v>7.3262083190510682E-2</v>
      </c>
      <c r="I230" s="178">
        <f>I173/RES_summary!I$19</f>
        <v>7.8654373207581091E-2</v>
      </c>
      <c r="J230" s="178">
        <f>J173/RES_summary!J$19</f>
        <v>9.5102730965973895E-2</v>
      </c>
      <c r="K230" s="178">
        <f>K173/RES_summary!K$19</f>
        <v>0.10938489992253503</v>
      </c>
      <c r="L230" s="178">
        <f>L173/RES_summary!L$19</f>
        <v>0.11993591223980418</v>
      </c>
      <c r="M230" s="178">
        <f>M173/RES_summary!M$19</f>
        <v>0.12934508767973782</v>
      </c>
      <c r="N230" s="178">
        <f>N173/RES_summary!N$19</f>
        <v>0.13957005803809125</v>
      </c>
      <c r="O230" s="178">
        <f>O173/RES_summary!O$19</f>
        <v>0.13785296117064202</v>
      </c>
      <c r="P230" s="178">
        <f>P173/RES_summary!P$19</f>
        <v>0.13116964163398651</v>
      </c>
      <c r="Q230" s="178">
        <f>Q173/RES_summary!Q$19</f>
        <v>0.13516093040192431</v>
      </c>
    </row>
    <row r="231" spans="1:17" ht="12" customHeight="1" x14ac:dyDescent="0.25">
      <c r="A231" s="23" t="s">
        <v>60</v>
      </c>
      <c r="B231" s="177">
        <f>B174/RES_summary!B$19</f>
        <v>3.8249532976671656E-2</v>
      </c>
      <c r="C231" s="177">
        <f>C174/RES_summary!C$19</f>
        <v>4.6765388679390327E-2</v>
      </c>
      <c r="D231" s="177">
        <f>D174/RES_summary!D$19</f>
        <v>5.3912358628919334E-2</v>
      </c>
      <c r="E231" s="177">
        <f>E174/RES_summary!E$19</f>
        <v>5.867705499913576E-2</v>
      </c>
      <c r="F231" s="177">
        <f>F174/RES_summary!F$19</f>
        <v>6.3269966204024405E-2</v>
      </c>
      <c r="G231" s="177">
        <f>G174/RES_summary!G$19</f>
        <v>6.8799132530594637E-2</v>
      </c>
      <c r="H231" s="177">
        <f>H174/RES_summary!H$19</f>
        <v>7.3262083190510682E-2</v>
      </c>
      <c r="I231" s="177">
        <f>I174/RES_summary!I$19</f>
        <v>7.8654373207581091E-2</v>
      </c>
      <c r="J231" s="177">
        <f>J174/RES_summary!J$19</f>
        <v>9.5102730965973895E-2</v>
      </c>
      <c r="K231" s="177">
        <f>K174/RES_summary!K$19</f>
        <v>0.10938489992253503</v>
      </c>
      <c r="L231" s="177">
        <f>L174/RES_summary!L$19</f>
        <v>0.11993591223980418</v>
      </c>
      <c r="M231" s="177">
        <f>M174/RES_summary!M$19</f>
        <v>0.12934508767973782</v>
      </c>
      <c r="N231" s="177">
        <f>N174/RES_summary!N$19</f>
        <v>0.13957005803809125</v>
      </c>
      <c r="O231" s="177">
        <f>O174/RES_summary!O$19</f>
        <v>0.13785296117064202</v>
      </c>
      <c r="P231" s="177">
        <f>P174/RES_summary!P$19</f>
        <v>0.13116964163398651</v>
      </c>
      <c r="Q231" s="177">
        <f>Q174/RES_summary!Q$19</f>
        <v>0.13516093040192431</v>
      </c>
    </row>
    <row r="232" spans="1:17" ht="12" customHeight="1" x14ac:dyDescent="0.25">
      <c r="A232" s="158" t="s">
        <v>63</v>
      </c>
      <c r="B232" s="178">
        <f>B175/RES_summary!B$19</f>
        <v>25.224544010325186</v>
      </c>
      <c r="C232" s="178">
        <f>C175/RES_summary!C$19</f>
        <v>25.491277840253595</v>
      </c>
      <c r="D232" s="178">
        <f>D175/RES_summary!D$19</f>
        <v>25.349353243442252</v>
      </c>
      <c r="E232" s="178">
        <f>E175/RES_summary!E$19</f>
        <v>25.065749431599254</v>
      </c>
      <c r="F232" s="178">
        <f>F175/RES_summary!F$19</f>
        <v>25.14679448973903</v>
      </c>
      <c r="G232" s="178">
        <f>G175/RES_summary!G$19</f>
        <v>24.973676000895669</v>
      </c>
      <c r="H232" s="178">
        <f>H175/RES_summary!H$19</f>
        <v>24.176966015834648</v>
      </c>
      <c r="I232" s="178">
        <f>I175/RES_summary!I$19</f>
        <v>24.671921226950492</v>
      </c>
      <c r="J232" s="178">
        <f>J175/RES_summary!J$19</f>
        <v>22.974315381194739</v>
      </c>
      <c r="K232" s="178">
        <f>K175/RES_summary!K$19</f>
        <v>23.33144449587266</v>
      </c>
      <c r="L232" s="178">
        <f>L175/RES_summary!L$19</f>
        <v>23.975807555050714</v>
      </c>
      <c r="M232" s="178">
        <f>M175/RES_summary!M$19</f>
        <v>22.789180784272819</v>
      </c>
      <c r="N232" s="178">
        <f>N175/RES_summary!N$19</f>
        <v>23.352065315398299</v>
      </c>
      <c r="O232" s="178">
        <f>O175/RES_summary!O$19</f>
        <v>23.32390631326313</v>
      </c>
      <c r="P232" s="178">
        <f>P175/RES_summary!P$19</f>
        <v>23.163886923065274</v>
      </c>
      <c r="Q232" s="178">
        <f>Q175/RES_summary!Q$19</f>
        <v>22.824587705569336</v>
      </c>
    </row>
    <row r="233" spans="1:17" ht="12" customHeight="1" x14ac:dyDescent="0.25">
      <c r="A233" s="167" t="s">
        <v>160</v>
      </c>
      <c r="B233" s="183">
        <f>B176/RES_summary!B$19</f>
        <v>25.443684070337714</v>
      </c>
      <c r="C233" s="183">
        <f>C176/RES_summary!C$19</f>
        <v>25.56583343483419</v>
      </c>
      <c r="D233" s="183">
        <f>D176/RES_summary!D$19</f>
        <v>25.1413990545561</v>
      </c>
      <c r="E233" s="183">
        <f>E176/RES_summary!E$19</f>
        <v>24.926223014200154</v>
      </c>
      <c r="F233" s="183">
        <f>F176/RES_summary!F$19</f>
        <v>24.882216309715609</v>
      </c>
      <c r="G233" s="183">
        <f>G176/RES_summary!G$19</f>
        <v>24.477972544460908</v>
      </c>
      <c r="H233" s="183">
        <f>H176/RES_summary!H$19</f>
        <v>24.150176635585769</v>
      </c>
      <c r="I233" s="183">
        <f>I176/RES_summary!I$19</f>
        <v>24.743794965202976</v>
      </c>
      <c r="J233" s="183">
        <f>J176/RES_summary!J$19</f>
        <v>22.991342141871787</v>
      </c>
      <c r="K233" s="183">
        <f>K176/RES_summary!K$19</f>
        <v>23.483233546678278</v>
      </c>
      <c r="L233" s="183">
        <f>L176/RES_summary!L$19</f>
        <v>24.169564539786769</v>
      </c>
      <c r="M233" s="183">
        <f>M176/RES_summary!M$19</f>
        <v>23.006408461117918</v>
      </c>
      <c r="N233" s="183">
        <f>N176/RES_summary!N$19</f>
        <v>23.524533708370249</v>
      </c>
      <c r="O233" s="183">
        <f>O176/RES_summary!O$19</f>
        <v>23.538128083233651</v>
      </c>
      <c r="P233" s="183">
        <f>P176/RES_summary!P$19</f>
        <v>23.339166756529789</v>
      </c>
      <c r="Q233" s="183">
        <f>Q176/RES_summary!Q$19</f>
        <v>22.933508759527253</v>
      </c>
    </row>
    <row r="234" spans="1:17" ht="12" customHeight="1" x14ac:dyDescent="0.25">
      <c r="A234" s="167" t="s">
        <v>159</v>
      </c>
      <c r="B234" s="183">
        <f>B177/RES_summary!B$19</f>
        <v>21.40982919464896</v>
      </c>
      <c r="C234" s="183">
        <f>C177/RES_summary!C$19</f>
        <v>21.548986175340872</v>
      </c>
      <c r="D234" s="183">
        <f>D177/RES_summary!D$19</f>
        <v>21.228116110246898</v>
      </c>
      <c r="E234" s="183">
        <f>E177/RES_summary!E$19</f>
        <v>21.083331592335202</v>
      </c>
      <c r="F234" s="183">
        <f>F177/RES_summary!F$19</f>
        <v>21.082560121094478</v>
      </c>
      <c r="G234" s="183">
        <f>G177/RES_summary!G$19</f>
        <v>20.789577808414396</v>
      </c>
      <c r="H234" s="183">
        <f>H177/RES_summary!H$19</f>
        <v>20.545079999118318</v>
      </c>
      <c r="I234" s="183">
        <f>I177/RES_summary!I$19</f>
        <v>20.893972709172196</v>
      </c>
      <c r="J234" s="183">
        <f>J177/RES_summary!J$19</f>
        <v>19.801138378460681</v>
      </c>
      <c r="K234" s="183">
        <f>K177/RES_summary!K$19</f>
        <v>20.090511311438252</v>
      </c>
      <c r="L234" s="183">
        <f>L177/RES_summary!L$19</f>
        <v>20.62812149539948</v>
      </c>
      <c r="M234" s="183">
        <f>M177/RES_summary!M$19</f>
        <v>19.808233531102278</v>
      </c>
      <c r="N234" s="183">
        <f>N177/RES_summary!N$19</f>
        <v>20.172225917744534</v>
      </c>
      <c r="O234" s="183">
        <f>O177/RES_summary!O$19</f>
        <v>20.192016995005954</v>
      </c>
      <c r="P234" s="183">
        <f>P177/RES_summary!P$19</f>
        <v>20.030988520962605</v>
      </c>
      <c r="Q234" s="183">
        <f>Q177/RES_summary!Q$19</f>
        <v>19.693540340510552</v>
      </c>
    </row>
    <row r="235" spans="1:17" ht="12" customHeight="1" x14ac:dyDescent="0.25">
      <c r="A235" s="166" t="s">
        <v>203</v>
      </c>
      <c r="B235" s="182">
        <f>B178/RES_summary!B$19</f>
        <v>16.538394645722114</v>
      </c>
      <c r="C235" s="182">
        <f>C178/RES_summary!C$19</f>
        <v>16.617791732643131</v>
      </c>
      <c r="D235" s="182">
        <f>D178/RES_summary!D$19</f>
        <v>16.341909385462067</v>
      </c>
      <c r="E235" s="182">
        <f>E178/RES_summary!E$19</f>
        <v>16.20204495923052</v>
      </c>
      <c r="F235" s="182">
        <f>F178/RES_summary!F$19</f>
        <v>16.173440601314937</v>
      </c>
      <c r="G235" s="182">
        <f>G178/RES_summary!G$19</f>
        <v>15.910682153900071</v>
      </c>
      <c r="H235" s="182">
        <f>H178/RES_summary!H$19</f>
        <v>15.697614813130979</v>
      </c>
      <c r="I235" s="182">
        <f>I178/RES_summary!I$19</f>
        <v>16.083466727381982</v>
      </c>
      <c r="J235" s="182">
        <f>J178/RES_summary!J$19</f>
        <v>14.944372392217128</v>
      </c>
      <c r="K235" s="182">
        <f>K178/RES_summary!K$19</f>
        <v>15.264101805340893</v>
      </c>
      <c r="L235" s="182">
        <f>L178/RES_summary!L$19</f>
        <v>15.710216950861355</v>
      </c>
      <c r="M235" s="182">
        <f>M178/RES_summary!M$19</f>
        <v>14.95416549972658</v>
      </c>
      <c r="N235" s="182">
        <f>N178/RES_summary!N$19</f>
        <v>15.290946910440567</v>
      </c>
      <c r="O235" s="182">
        <f>O178/RES_summary!O$19</f>
        <v>15.299783254101724</v>
      </c>
      <c r="P235" s="182">
        <f>P178/RES_summary!P$19</f>
        <v>15.170458391744242</v>
      </c>
      <c r="Q235" s="182">
        <f>Q178/RES_summary!Q$19</f>
        <v>14.906780693692605</v>
      </c>
    </row>
    <row r="236" spans="1:17" ht="12" customHeight="1" x14ac:dyDescent="0.25">
      <c r="A236" s="147" t="s">
        <v>59</v>
      </c>
      <c r="B236" s="181">
        <f>B179/RES_summary!B$19</f>
        <v>4.8714345489268434</v>
      </c>
      <c r="C236" s="181">
        <f>C179/RES_summary!C$19</f>
        <v>4.9311944426977385</v>
      </c>
      <c r="D236" s="181">
        <f>D179/RES_summary!D$19</f>
        <v>4.8862067247848282</v>
      </c>
      <c r="E236" s="181">
        <f>E179/RES_summary!E$19</f>
        <v>4.8812866331046889</v>
      </c>
      <c r="F236" s="181">
        <f>F179/RES_summary!F$19</f>
        <v>4.9091195197795425</v>
      </c>
      <c r="G236" s="181">
        <f>G179/RES_summary!G$19</f>
        <v>4.8788956545143272</v>
      </c>
      <c r="H236" s="181">
        <f>H179/RES_summary!H$19</f>
        <v>4.8474651859873399</v>
      </c>
      <c r="I236" s="181">
        <f>I179/RES_summary!I$19</f>
        <v>4.8105059817902216</v>
      </c>
      <c r="J236" s="181">
        <f>J179/RES_summary!J$19</f>
        <v>4.856765986243551</v>
      </c>
      <c r="K236" s="181">
        <f>K179/RES_summary!K$19</f>
        <v>4.8264095060973604</v>
      </c>
      <c r="L236" s="181">
        <f>L179/RES_summary!L$19</f>
        <v>4.9179045445381222</v>
      </c>
      <c r="M236" s="181">
        <f>M179/RES_summary!M$19</f>
        <v>4.8540680313756956</v>
      </c>
      <c r="N236" s="181">
        <f>N179/RES_summary!N$19</f>
        <v>4.8812790073039647</v>
      </c>
      <c r="O236" s="181">
        <f>O179/RES_summary!O$19</f>
        <v>4.8922337409042287</v>
      </c>
      <c r="P236" s="181">
        <f>P179/RES_summary!P$19</f>
        <v>4.8605301292183603</v>
      </c>
      <c r="Q236" s="181">
        <f>Q179/RES_summary!Q$19</f>
        <v>4.7867596468179494</v>
      </c>
    </row>
    <row r="237" spans="1:17" ht="12" customHeight="1" x14ac:dyDescent="0.25">
      <c r="A237" s="163" t="s">
        <v>142</v>
      </c>
      <c r="B237" s="180">
        <f>B180/RES_summary!B$19</f>
        <v>24.131533113125649</v>
      </c>
      <c r="C237" s="180">
        <f>C180/RES_summary!C$19</f>
        <v>25.072533058988217</v>
      </c>
      <c r="D237" s="180">
        <f>D180/RES_summary!D$19</f>
        <v>28.184596750795954</v>
      </c>
      <c r="E237" s="180">
        <f>E180/RES_summary!E$19</f>
        <v>26.359787887017561</v>
      </c>
      <c r="F237" s="180">
        <f>F180/RES_summary!F$19</f>
        <v>27.907924516396005</v>
      </c>
      <c r="G237" s="180">
        <f>G180/RES_summary!G$19</f>
        <v>28.442286158722805</v>
      </c>
      <c r="H237" s="180">
        <f>H180/RES_summary!H$19</f>
        <v>24.923566482664437</v>
      </c>
      <c r="I237" s="180">
        <f>I180/RES_summary!I$19</f>
        <v>24.688860722575765</v>
      </c>
      <c r="J237" s="180">
        <f>J180/RES_summary!J$19</f>
        <v>23.672829558796217</v>
      </c>
      <c r="K237" s="180">
        <f>K180/RES_summary!K$19</f>
        <v>23.070844527800137</v>
      </c>
      <c r="L237" s="180">
        <f>L180/RES_summary!L$19</f>
        <v>21.646733904803646</v>
      </c>
      <c r="M237" s="180">
        <f>M180/RES_summary!M$19</f>
        <v>21.052600211601579</v>
      </c>
      <c r="N237" s="180">
        <f>N180/RES_summary!N$19</f>
        <v>24.460501571168102</v>
      </c>
      <c r="O237" s="180">
        <f>O180/RES_summary!O$19</f>
        <v>25.418653166095964</v>
      </c>
      <c r="P237" s="180">
        <f>P180/RES_summary!P$19</f>
        <v>25.978116504039601</v>
      </c>
      <c r="Q237" s="180">
        <f>Q180/RES_summary!Q$19</f>
        <v>27.231438893051983</v>
      </c>
    </row>
    <row r="238" spans="1:17" ht="12" customHeight="1" x14ac:dyDescent="0.25">
      <c r="A238" s="161" t="s">
        <v>141</v>
      </c>
      <c r="B238" s="179">
        <f>B181/RES_summary!B$19</f>
        <v>20.556931072461367</v>
      </c>
      <c r="C238" s="179">
        <f>C181/RES_summary!C$19</f>
        <v>21.228340931041284</v>
      </c>
      <c r="D238" s="179">
        <f>D181/RES_summary!D$19</f>
        <v>23.20619461280284</v>
      </c>
      <c r="E238" s="179">
        <f>E181/RES_summary!E$19</f>
        <v>22.015148759666875</v>
      </c>
      <c r="F238" s="179">
        <f>F181/RES_summary!F$19</f>
        <v>23.049270455436698</v>
      </c>
      <c r="G238" s="179">
        <f>G181/RES_summary!G$19</f>
        <v>23.366381657684897</v>
      </c>
      <c r="H238" s="179">
        <f>H181/RES_summary!H$19</f>
        <v>21.047783399719304</v>
      </c>
      <c r="I238" s="179">
        <f>I181/RES_summary!I$19</f>
        <v>20.85826545146455</v>
      </c>
      <c r="J238" s="179">
        <f>J181/RES_summary!J$19</f>
        <v>20.244105199461586</v>
      </c>
      <c r="K238" s="179">
        <f>K181/RES_summary!K$19</f>
        <v>19.822458449167435</v>
      </c>
      <c r="L238" s="179">
        <f>L181/RES_summary!L$19</f>
        <v>18.988281582660367</v>
      </c>
      <c r="M238" s="179">
        <f>M181/RES_summary!M$19</f>
        <v>18.538258168916599</v>
      </c>
      <c r="N238" s="179">
        <f>N181/RES_summary!N$19</f>
        <v>20.780605028563087</v>
      </c>
      <c r="O238" s="179">
        <f>O181/RES_summary!O$19</f>
        <v>21.414358298866524</v>
      </c>
      <c r="P238" s="179">
        <f>P181/RES_summary!P$19</f>
        <v>21.746305856843879</v>
      </c>
      <c r="Q238" s="179">
        <f>Q181/RES_summary!Q$19</f>
        <v>22.487194927301594</v>
      </c>
    </row>
    <row r="239" spans="1:17" ht="12" customHeight="1" x14ac:dyDescent="0.25">
      <c r="A239" s="148" t="s">
        <v>60</v>
      </c>
      <c r="B239" s="177">
        <f>B182/RES_summary!B$19</f>
        <v>15.685496523534527</v>
      </c>
      <c r="C239" s="177">
        <f>C182/RES_summary!C$19</f>
        <v>16.29714648834355</v>
      </c>
      <c r="D239" s="177">
        <f>D182/RES_summary!D$19</f>
        <v>18.319987888018012</v>
      </c>
      <c r="E239" s="177">
        <f>E182/RES_summary!E$19</f>
        <v>17.133862126562189</v>
      </c>
      <c r="F239" s="177">
        <f>F182/RES_summary!F$19</f>
        <v>18.140150935657154</v>
      </c>
      <c r="G239" s="177">
        <f>G182/RES_summary!G$19</f>
        <v>18.48748600317057</v>
      </c>
      <c r="H239" s="177">
        <f>H182/RES_summary!H$19</f>
        <v>16.200318213731958</v>
      </c>
      <c r="I239" s="177">
        <f>I182/RES_summary!I$19</f>
        <v>16.047759469674329</v>
      </c>
      <c r="J239" s="177">
        <f>J182/RES_summary!J$19</f>
        <v>15.387339213218038</v>
      </c>
      <c r="K239" s="177">
        <f>K182/RES_summary!K$19</f>
        <v>14.996048943070074</v>
      </c>
      <c r="L239" s="177">
        <f>L182/RES_summary!L$19</f>
        <v>14.070377038122245</v>
      </c>
      <c r="M239" s="177">
        <f>M182/RES_summary!M$19</f>
        <v>13.684190137540902</v>
      </c>
      <c r="N239" s="177">
        <f>N182/RES_summary!N$19</f>
        <v>15.899326021259125</v>
      </c>
      <c r="O239" s="177">
        <f>O182/RES_summary!O$19</f>
        <v>16.52212455796229</v>
      </c>
      <c r="P239" s="177">
        <f>P182/RES_summary!P$19</f>
        <v>16.885775727625518</v>
      </c>
      <c r="Q239" s="177">
        <f>Q182/RES_summary!Q$19</f>
        <v>17.700435280483639</v>
      </c>
    </row>
    <row r="240" spans="1:17" ht="12" customHeight="1" x14ac:dyDescent="0.25">
      <c r="A240" s="148" t="s">
        <v>59</v>
      </c>
      <c r="B240" s="177">
        <f>B183/RES_summary!B$19</f>
        <v>4.8714345489268434</v>
      </c>
      <c r="C240" s="177">
        <f>C183/RES_summary!C$19</f>
        <v>4.9311944426977314</v>
      </c>
      <c r="D240" s="177">
        <f>D183/RES_summary!D$19</f>
        <v>4.8862067247848282</v>
      </c>
      <c r="E240" s="177">
        <f>E183/RES_summary!E$19</f>
        <v>4.8812866331046871</v>
      </c>
      <c r="F240" s="177">
        <f>F183/RES_summary!F$19</f>
        <v>4.9091195197795416</v>
      </c>
      <c r="G240" s="177">
        <f>G183/RES_summary!G$19</f>
        <v>4.8788956545143281</v>
      </c>
      <c r="H240" s="177">
        <f>H183/RES_summary!H$19</f>
        <v>4.8474651859873408</v>
      </c>
      <c r="I240" s="177">
        <f>I183/RES_summary!I$19</f>
        <v>4.8105059817902216</v>
      </c>
      <c r="J240" s="177">
        <f>J183/RES_summary!J$19</f>
        <v>4.8567659862435448</v>
      </c>
      <c r="K240" s="177">
        <f>K183/RES_summary!K$19</f>
        <v>4.8264095060973631</v>
      </c>
      <c r="L240" s="177">
        <f>L183/RES_summary!L$19</f>
        <v>4.917904544538124</v>
      </c>
      <c r="M240" s="177">
        <f>M183/RES_summary!M$19</f>
        <v>4.8540680313756948</v>
      </c>
      <c r="N240" s="177">
        <f>N183/RES_summary!N$19</f>
        <v>4.8812790073039638</v>
      </c>
      <c r="O240" s="177">
        <f>O183/RES_summary!O$19</f>
        <v>4.8922337409042322</v>
      </c>
      <c r="P240" s="177">
        <f>P183/RES_summary!P$19</f>
        <v>4.8605301292183603</v>
      </c>
      <c r="Q240" s="177">
        <f>Q183/RES_summary!Q$19</f>
        <v>4.7867596468179565</v>
      </c>
    </row>
    <row r="241" spans="1:17" ht="12" customHeight="1" x14ac:dyDescent="0.25">
      <c r="A241" s="158" t="s">
        <v>62</v>
      </c>
      <c r="B241" s="178">
        <f>B184/RES_summary!B$19</f>
        <v>10.516786723294043</v>
      </c>
      <c r="C241" s="178">
        <f>C184/RES_summary!C$19</f>
        <v>10.628922720254394</v>
      </c>
      <c r="D241" s="178">
        <f>D184/RES_summary!D$19</f>
        <v>10.562447303603218</v>
      </c>
      <c r="E241" s="178">
        <f>E184/RES_summary!E$19</f>
        <v>10.331104394810207</v>
      </c>
      <c r="F241" s="178">
        <f>F184/RES_summary!F$19</f>
        <v>10.542352082034441</v>
      </c>
      <c r="G241" s="178">
        <f>G184/RES_summary!G$19</f>
        <v>10.381195742826183</v>
      </c>
      <c r="H241" s="178">
        <f>H184/RES_summary!H$19</f>
        <v>10.374011869816789</v>
      </c>
      <c r="I241" s="178">
        <f>I184/RES_summary!I$19</f>
        <v>10.527984298746095</v>
      </c>
      <c r="J241" s="178">
        <f>J184/RES_summary!J$19</f>
        <v>9.8091509312871636</v>
      </c>
      <c r="K241" s="178">
        <f>K184/RES_summary!K$19</f>
        <v>10.191351787757981</v>
      </c>
      <c r="L241" s="178">
        <f>L184/RES_summary!L$19</f>
        <v>10.49257607193452</v>
      </c>
      <c r="M241" s="178">
        <f>M184/RES_summary!M$19</f>
        <v>10.03707645137191</v>
      </c>
      <c r="N241" s="178">
        <f>N184/RES_summary!N$19</f>
        <v>10.194937747352508</v>
      </c>
      <c r="O241" s="178">
        <f>O184/RES_summary!O$19</f>
        <v>10.191744407525713</v>
      </c>
      <c r="P241" s="178">
        <f>P184/RES_summary!P$19</f>
        <v>10.000002196439489</v>
      </c>
      <c r="Q241" s="178">
        <f>Q184/RES_summary!Q$19</f>
        <v>10.208956921924116</v>
      </c>
    </row>
    <row r="242" spans="1:17" ht="12" customHeight="1" x14ac:dyDescent="0.25">
      <c r="A242" s="23" t="s">
        <v>203</v>
      </c>
      <c r="B242" s="177">
        <f>B185/RES_summary!B$19</f>
        <v>11.272454725181493</v>
      </c>
      <c r="C242" s="177">
        <f>C185/RES_summary!C$19</f>
        <v>11.16567654274038</v>
      </c>
      <c r="D242" s="177">
        <f>D185/RES_summary!D$19</f>
        <v>10.806048440923929</v>
      </c>
      <c r="E242" s="177">
        <f>E185/RES_summary!E$19</f>
        <v>10.615367173281591</v>
      </c>
      <c r="F242" s="177">
        <f>F185/RES_summary!F$19</f>
        <v>10.826824712405946</v>
      </c>
      <c r="G242" s="177">
        <f>G185/RES_summary!G$19</f>
        <v>10.706745600732454</v>
      </c>
      <c r="H242" s="177">
        <f>H185/RES_summary!H$19</f>
        <v>10.687948232119332</v>
      </c>
      <c r="I242" s="177">
        <f>I185/RES_summary!I$19</f>
        <v>10.776479072973551</v>
      </c>
      <c r="J242" s="177">
        <f>J185/RES_summary!J$19</f>
        <v>10.066643837032261</v>
      </c>
      <c r="K242" s="177">
        <f>K185/RES_summary!K$19</f>
        <v>10.372879518607157</v>
      </c>
      <c r="L242" s="177">
        <f>L185/RES_summary!L$19</f>
        <v>10.627793964233851</v>
      </c>
      <c r="M242" s="177">
        <f>M185/RES_summary!M$19</f>
        <v>10.182174746080381</v>
      </c>
      <c r="N242" s="177">
        <f>N185/RES_summary!N$19</f>
        <v>10.300381929767623</v>
      </c>
      <c r="O242" s="177">
        <f>O185/RES_summary!O$19</f>
        <v>10.247611856895706</v>
      </c>
      <c r="P242" s="177">
        <f>P185/RES_summary!P$19</f>
        <v>10.065041619277935</v>
      </c>
      <c r="Q242" s="177">
        <f>Q185/RES_summary!Q$19</f>
        <v>10.25925591013598</v>
      </c>
    </row>
    <row r="243" spans="1:17" ht="12" customHeight="1" x14ac:dyDescent="0.25">
      <c r="A243" s="29" t="s">
        <v>140</v>
      </c>
      <c r="B243" s="176">
        <f>B186/RES_summary!B$19</f>
        <v>7.3891130884634117</v>
      </c>
      <c r="C243" s="176">
        <f>C186/RES_summary!C$19</f>
        <v>7.4903361719265975</v>
      </c>
      <c r="D243" s="176">
        <f>D186/RES_summary!D$19</f>
        <v>8.0095001304551481</v>
      </c>
      <c r="E243" s="176">
        <f>E186/RES_summary!E$19</f>
        <v>8.3190416775981575</v>
      </c>
      <c r="F243" s="176">
        <f>F186/RES_summary!F$19</f>
        <v>8.4568024873703145</v>
      </c>
      <c r="G243" s="176">
        <f>G186/RES_summary!G$19</f>
        <v>8.6684027817805731</v>
      </c>
      <c r="H243" s="176">
        <f>H186/RES_summary!H$19</f>
        <v>8.1020829961234622</v>
      </c>
      <c r="I243" s="176">
        <f>I186/RES_summary!I$19</f>
        <v>8.0652478189019909</v>
      </c>
      <c r="J243" s="176">
        <f>J186/RES_summary!J$19</f>
        <v>7.2428655570553984</v>
      </c>
      <c r="K243" s="176">
        <f>K186/RES_summary!K$19</f>
        <v>7.268306357030637</v>
      </c>
      <c r="L243" s="176">
        <f>L186/RES_summary!L$19</f>
        <v>6.9442524785043682</v>
      </c>
      <c r="M243" s="176">
        <f>M186/RES_summary!M$19</f>
        <v>6.9883649334856859</v>
      </c>
      <c r="N243" s="176">
        <f>N186/RES_summary!N$19</f>
        <v>7.5414356430138696</v>
      </c>
      <c r="O243" s="176">
        <f>O186/RES_summary!O$19</f>
        <v>7.7446790967506969</v>
      </c>
      <c r="P243" s="176">
        <f>P186/RES_summary!P$19</f>
        <v>8.1020985986570526</v>
      </c>
      <c r="Q243" s="176">
        <f>Q186/RES_summary!Q$19</f>
        <v>8.8696007070496901</v>
      </c>
    </row>
    <row r="245" spans="1:17" ht="12" customHeight="1" x14ac:dyDescent="0.25">
      <c r="A245" s="152" t="s">
        <v>71</v>
      </c>
      <c r="B245" s="184">
        <f>B188/RES_summary!B$19</f>
        <v>109.17850561549811</v>
      </c>
      <c r="C245" s="184">
        <f>C188/RES_summary!C$19</f>
        <v>118.30848319376601</v>
      </c>
      <c r="D245" s="184">
        <f>D188/RES_summary!D$19</f>
        <v>112.9368414011945</v>
      </c>
      <c r="E245" s="184">
        <f>E188/RES_summary!E$19</f>
        <v>114.2081172877872</v>
      </c>
      <c r="F245" s="184">
        <f>F188/RES_summary!F$19</f>
        <v>120.08555703898392</v>
      </c>
      <c r="G245" s="184">
        <f>G188/RES_summary!G$19</f>
        <v>112.35369610289345</v>
      </c>
      <c r="H245" s="184">
        <f>H188/RES_summary!H$19</f>
        <v>101.26708175324262</v>
      </c>
      <c r="I245" s="184">
        <f>I188/RES_summary!I$19</f>
        <v>95.67130313083041</v>
      </c>
      <c r="J245" s="184">
        <f>J188/RES_summary!J$19</f>
        <v>95.01099047099089</v>
      </c>
      <c r="K245" s="184">
        <f>K188/RES_summary!K$19</f>
        <v>92.654626729410566</v>
      </c>
      <c r="L245" s="184">
        <f>L188/RES_summary!L$19</f>
        <v>108.70935400269475</v>
      </c>
      <c r="M245" s="184">
        <f>M188/RES_summary!M$19</f>
        <v>83.908873059348565</v>
      </c>
      <c r="N245" s="184">
        <f>N188/RES_summary!N$19</f>
        <v>90.287152818771546</v>
      </c>
      <c r="O245" s="184">
        <f>O188/RES_summary!O$19</f>
        <v>100.2635269353957</v>
      </c>
      <c r="P245" s="184">
        <f>P188/RES_summary!P$19</f>
        <v>79.346208984758206</v>
      </c>
      <c r="Q245" s="184">
        <f>Q188/RES_summary!Q$19</f>
        <v>89.186512723992109</v>
      </c>
    </row>
    <row r="246" spans="1:17" ht="12" customHeight="1" x14ac:dyDescent="0.25">
      <c r="A246" s="158" t="s">
        <v>65</v>
      </c>
      <c r="B246" s="178">
        <f>B189/RES_summary!B$19</f>
        <v>89.598777108870834</v>
      </c>
      <c r="C246" s="178">
        <f>C189/RES_summary!C$19</f>
        <v>98.64627403571572</v>
      </c>
      <c r="D246" s="178">
        <f>D189/RES_summary!D$19</f>
        <v>93.457709053093112</v>
      </c>
      <c r="E246" s="178">
        <f>E189/RES_summary!E$19</f>
        <v>94.576036822356983</v>
      </c>
      <c r="F246" s="178">
        <f>F189/RES_summary!F$19</f>
        <v>100.25063874542775</v>
      </c>
      <c r="G246" s="178">
        <f>G189/RES_summary!G$19</f>
        <v>92.244209623268674</v>
      </c>
      <c r="H246" s="178">
        <f>H189/RES_summary!H$19</f>
        <v>81.804734140276736</v>
      </c>
      <c r="I246" s="178">
        <f>I189/RES_summary!I$19</f>
        <v>75.854536704533743</v>
      </c>
      <c r="J246" s="178">
        <f>J189/RES_summary!J$19</f>
        <v>76.403604782013147</v>
      </c>
      <c r="K246" s="178">
        <f>K189/RES_summary!K$19</f>
        <v>73.66521316881601</v>
      </c>
      <c r="L246" s="178">
        <f>L189/RES_summary!L$19</f>
        <v>89.187717962057206</v>
      </c>
      <c r="M246" s="178">
        <f>M189/RES_summary!M$19</f>
        <v>65.107278165788074</v>
      </c>
      <c r="N246" s="178">
        <f>N189/RES_summary!N$19</f>
        <v>70.962692229810258</v>
      </c>
      <c r="O246" s="178">
        <f>O189/RES_summary!O$19</f>
        <v>80.906312134125557</v>
      </c>
      <c r="P246" s="178">
        <f>P189/RES_summary!P$19</f>
        <v>59.993645774429446</v>
      </c>
      <c r="Q246" s="178">
        <f>Q189/RES_summary!Q$19</f>
        <v>69.758103313801072</v>
      </c>
    </row>
    <row r="247" spans="1:17" ht="12" customHeight="1" x14ac:dyDescent="0.25">
      <c r="A247" s="23" t="s">
        <v>161</v>
      </c>
      <c r="B247" s="177">
        <f>B190/RES_summary!B$19</f>
        <v>86.792787137250713</v>
      </c>
      <c r="C247" s="177">
        <f>C190/RES_summary!C$19</f>
        <v>95.434462611324989</v>
      </c>
      <c r="D247" s="177">
        <f>D190/RES_summary!D$19</f>
        <v>88.321170675134454</v>
      </c>
      <c r="E247" s="177">
        <f>E190/RES_summary!E$19</f>
        <v>89.999218107380813</v>
      </c>
      <c r="F247" s="177">
        <f>F190/RES_summary!F$19</f>
        <v>95.014550836906693</v>
      </c>
      <c r="G247" s="177">
        <f>G190/RES_summary!G$19</f>
        <v>87.440039049939557</v>
      </c>
      <c r="H247" s="177">
        <f>H190/RES_summary!H$19</f>
        <v>78.632369404566106</v>
      </c>
      <c r="I247" s="177">
        <f>I190/RES_summary!I$19</f>
        <v>72.789954211659506</v>
      </c>
      <c r="J247" s="177">
        <f>J190/RES_summary!J$19</f>
        <v>75.086716353985835</v>
      </c>
      <c r="K247" s="177">
        <f>K190/RES_summary!K$19</f>
        <v>72.217097423428527</v>
      </c>
      <c r="L247" s="177">
        <f>L190/RES_summary!L$19</f>
        <v>88.14687775707236</v>
      </c>
      <c r="M247" s="177">
        <f>M190/RES_summary!M$19</f>
        <v>64.317912604038668</v>
      </c>
      <c r="N247" s="177">
        <f>N190/RES_summary!N$19</f>
        <v>69.584166112633966</v>
      </c>
      <c r="O247" s="177">
        <f>O190/RES_summary!O$19</f>
        <v>79.420562328645119</v>
      </c>
      <c r="P247" s="177">
        <f>P190/RES_summary!P$19</f>
        <v>58.474544623200018</v>
      </c>
      <c r="Q247" s="177">
        <f>Q190/RES_summary!Q$19</f>
        <v>68.14067620792197</v>
      </c>
    </row>
    <row r="248" spans="1:17" ht="12" customHeight="1" x14ac:dyDescent="0.25">
      <c r="A248" s="23" t="s">
        <v>60</v>
      </c>
      <c r="B248" s="177">
        <f>B191/RES_summary!B$19</f>
        <v>2.8059899716201184</v>
      </c>
      <c r="C248" s="177">
        <f>C191/RES_summary!C$19</f>
        <v>3.2118114243907359</v>
      </c>
      <c r="D248" s="177">
        <f>D191/RES_summary!D$19</f>
        <v>5.1365383779586615</v>
      </c>
      <c r="E248" s="177">
        <f>E191/RES_summary!E$19</f>
        <v>4.5768187149761568</v>
      </c>
      <c r="F248" s="177">
        <f>F191/RES_summary!F$19</f>
        <v>5.2360879085210419</v>
      </c>
      <c r="G248" s="177">
        <f>G191/RES_summary!G$19</f>
        <v>4.8041705733291167</v>
      </c>
      <c r="H248" s="177">
        <f>H191/RES_summary!H$19</f>
        <v>3.1723647357106302</v>
      </c>
      <c r="I248" s="177">
        <f>I191/RES_summary!I$19</f>
        <v>3.0645824928742269</v>
      </c>
      <c r="J248" s="177">
        <f>J191/RES_summary!J$19</f>
        <v>1.3168884280273137</v>
      </c>
      <c r="K248" s="177">
        <f>K191/RES_summary!K$19</f>
        <v>1.4481157453874987</v>
      </c>
      <c r="L248" s="177">
        <f>L191/RES_summary!L$19</f>
        <v>1.0408402049848449</v>
      </c>
      <c r="M248" s="177">
        <f>M191/RES_summary!M$19</f>
        <v>0.78936556174941885</v>
      </c>
      <c r="N248" s="177">
        <f>N191/RES_summary!N$19</f>
        <v>1.3785261171762762</v>
      </c>
      <c r="O248" s="177">
        <f>O191/RES_summary!O$19</f>
        <v>1.4857498054804326</v>
      </c>
      <c r="P248" s="177">
        <f>P191/RES_summary!P$19</f>
        <v>1.5191011512294228</v>
      </c>
      <c r="Q248" s="177">
        <f>Q191/RES_summary!Q$19</f>
        <v>1.617427105879105</v>
      </c>
    </row>
    <row r="249" spans="1:17" ht="12" customHeight="1" x14ac:dyDescent="0.25">
      <c r="A249" s="158" t="s">
        <v>112</v>
      </c>
      <c r="B249" s="178">
        <f>B192/RES_summary!B$19</f>
        <v>6.0921036570432983E-2</v>
      </c>
      <c r="C249" s="178">
        <f>C192/RES_summary!C$19</f>
        <v>7.8716121987697729E-2</v>
      </c>
      <c r="D249" s="178">
        <f>D192/RES_summary!D$19</f>
        <v>9.432129348779883E-2</v>
      </c>
      <c r="E249" s="178">
        <f>E192/RES_summary!E$19</f>
        <v>0.10623056590728656</v>
      </c>
      <c r="F249" s="178">
        <f>F192/RES_summary!F$19</f>
        <v>0.11778981728536979</v>
      </c>
      <c r="G249" s="178">
        <f>G192/RES_summary!G$19</f>
        <v>0.13374493068783255</v>
      </c>
      <c r="H249" s="178">
        <f>H192/RES_summary!H$19</f>
        <v>0.14750788186945932</v>
      </c>
      <c r="I249" s="178">
        <f>I192/RES_summary!I$19</f>
        <v>0.16438286470893024</v>
      </c>
      <c r="J249" s="178">
        <f>J192/RES_summary!J$19</f>
        <v>0.2156176384550359</v>
      </c>
      <c r="K249" s="178">
        <f>K192/RES_summary!K$19</f>
        <v>0.27004292752839937</v>
      </c>
      <c r="L249" s="178">
        <f>L192/RES_summary!L$19</f>
        <v>0.32044766627189747</v>
      </c>
      <c r="M249" s="178">
        <f>M192/RES_summary!M$19</f>
        <v>0.36671518762699645</v>
      </c>
      <c r="N249" s="178">
        <f>N192/RES_summary!N$19</f>
        <v>0.41331977242163759</v>
      </c>
      <c r="O249" s="178">
        <f>O192/RES_summary!O$19</f>
        <v>0.42605199156424578</v>
      </c>
      <c r="P249" s="178">
        <f>P192/RES_summary!P$19</f>
        <v>0.41168457011330001</v>
      </c>
      <c r="Q249" s="178">
        <f>Q192/RES_summary!Q$19</f>
        <v>0.4334685053711877</v>
      </c>
    </row>
    <row r="250" spans="1:17" ht="12" customHeight="1" x14ac:dyDescent="0.25">
      <c r="A250" s="23" t="s">
        <v>60</v>
      </c>
      <c r="B250" s="177">
        <f>B193/RES_summary!B$19</f>
        <v>6.0921036570432983E-2</v>
      </c>
      <c r="C250" s="177">
        <f>C193/RES_summary!C$19</f>
        <v>7.8716121987697729E-2</v>
      </c>
      <c r="D250" s="177">
        <f>D193/RES_summary!D$19</f>
        <v>9.432129348779883E-2</v>
      </c>
      <c r="E250" s="177">
        <f>E193/RES_summary!E$19</f>
        <v>0.10623056590728656</v>
      </c>
      <c r="F250" s="177">
        <f>F193/RES_summary!F$19</f>
        <v>0.11778981728536979</v>
      </c>
      <c r="G250" s="177">
        <f>G193/RES_summary!G$19</f>
        <v>0.13374493068783255</v>
      </c>
      <c r="H250" s="177">
        <f>H193/RES_summary!H$19</f>
        <v>0.14750788186945932</v>
      </c>
      <c r="I250" s="177">
        <f>I193/RES_summary!I$19</f>
        <v>0.16438286470893024</v>
      </c>
      <c r="J250" s="177">
        <f>J193/RES_summary!J$19</f>
        <v>0.2156176384550359</v>
      </c>
      <c r="K250" s="177">
        <f>K193/RES_summary!K$19</f>
        <v>0.27004292752839937</v>
      </c>
      <c r="L250" s="177">
        <f>L193/RES_summary!L$19</f>
        <v>0.32044766627189747</v>
      </c>
      <c r="M250" s="177">
        <f>M193/RES_summary!M$19</f>
        <v>0.36671518762699645</v>
      </c>
      <c r="N250" s="177">
        <f>N193/RES_summary!N$19</f>
        <v>0.41331977242163759</v>
      </c>
      <c r="O250" s="177">
        <f>O193/RES_summary!O$19</f>
        <v>0.42605199156424578</v>
      </c>
      <c r="P250" s="177">
        <f>P193/RES_summary!P$19</f>
        <v>0.41168457011330001</v>
      </c>
      <c r="Q250" s="177">
        <f>Q193/RES_summary!Q$19</f>
        <v>0.4334685053711877</v>
      </c>
    </row>
    <row r="251" spans="1:17" ht="12" customHeight="1" x14ac:dyDescent="0.25">
      <c r="A251" s="158" t="s">
        <v>63</v>
      </c>
      <c r="B251" s="178">
        <f>B194/RES_summary!B$19</f>
        <v>14.285735872735767</v>
      </c>
      <c r="C251" s="178">
        <f>C194/RES_summary!C$19</f>
        <v>14.347990733572162</v>
      </c>
      <c r="D251" s="178">
        <f>D194/RES_summary!D$19</f>
        <v>14.240483836478239</v>
      </c>
      <c r="E251" s="178">
        <f>E194/RES_summary!E$19</f>
        <v>14.316119149416991</v>
      </c>
      <c r="F251" s="178">
        <f>F194/RES_summary!F$19</f>
        <v>14.358648889123012</v>
      </c>
      <c r="G251" s="178">
        <f>G194/RES_summary!G$19</f>
        <v>14.49868904135829</v>
      </c>
      <c r="H251" s="178">
        <f>H194/RES_summary!H$19</f>
        <v>13.909870746840964</v>
      </c>
      <c r="I251" s="178">
        <f>I194/RES_summary!I$19</f>
        <v>14.195610527439275</v>
      </c>
      <c r="J251" s="178">
        <f>J194/RES_summary!J$19</f>
        <v>13.264276526673793</v>
      </c>
      <c r="K251" s="178">
        <f>K194/RES_summary!K$19</f>
        <v>13.440842147716216</v>
      </c>
      <c r="L251" s="178">
        <f>L194/RES_summary!L$19</f>
        <v>13.788027074791303</v>
      </c>
      <c r="M251" s="178">
        <f>M194/RES_summary!M$19</f>
        <v>13.21211058956942</v>
      </c>
      <c r="N251" s="178">
        <f>N194/RES_summary!N$19</f>
        <v>13.595199052611598</v>
      </c>
      <c r="O251" s="178">
        <f>O194/RES_summary!O$19</f>
        <v>13.627350430878867</v>
      </c>
      <c r="P251" s="178">
        <f>P194/RES_summary!P$19</f>
        <v>13.677486050855526</v>
      </c>
      <c r="Q251" s="178">
        <f>Q194/RES_summary!Q$19</f>
        <v>13.581083413843164</v>
      </c>
    </row>
    <row r="252" spans="1:17" ht="12" customHeight="1" x14ac:dyDescent="0.25">
      <c r="A252" s="167" t="s">
        <v>160</v>
      </c>
      <c r="B252" s="183">
        <f>B195/RES_summary!B$19</f>
        <v>13.920874965927473</v>
      </c>
      <c r="C252" s="183">
        <f>C195/RES_summary!C$19</f>
        <v>14.037263260578998</v>
      </c>
      <c r="D252" s="183">
        <f>D195/RES_summary!D$19</f>
        <v>13.852791502647477</v>
      </c>
      <c r="E252" s="183">
        <f>E195/RES_summary!E$19</f>
        <v>13.758869942229911</v>
      </c>
      <c r="F252" s="183">
        <f>F195/RES_summary!F$19</f>
        <v>13.780259479047857</v>
      </c>
      <c r="G252" s="183">
        <f>G195/RES_summary!G$19</f>
        <v>13.612895859227095</v>
      </c>
      <c r="H252" s="183">
        <f>H195/RES_summary!H$19</f>
        <v>13.496560066497373</v>
      </c>
      <c r="I252" s="183">
        <f>I195/RES_summary!I$19</f>
        <v>13.876448928571083</v>
      </c>
      <c r="J252" s="183">
        <f>J195/RES_summary!J$19</f>
        <v>12.93644571221</v>
      </c>
      <c r="K252" s="183">
        <f>K195/RES_summary!K$19</f>
        <v>13.283244997745538</v>
      </c>
      <c r="L252" s="183">
        <f>L195/RES_summary!L$19</f>
        <v>13.743354156943431</v>
      </c>
      <c r="M252" s="183">
        <f>M195/RES_summary!M$19</f>
        <v>13.125871742718852</v>
      </c>
      <c r="N252" s="183">
        <f>N195/RES_summary!N$19</f>
        <v>13.475920381800762</v>
      </c>
      <c r="O252" s="183">
        <f>O195/RES_summary!O$19</f>
        <v>13.542995719090456</v>
      </c>
      <c r="P252" s="183">
        <f>P195/RES_summary!P$19</f>
        <v>13.464975198054605</v>
      </c>
      <c r="Q252" s="183">
        <f>Q195/RES_summary!Q$19</f>
        <v>13.274556259083322</v>
      </c>
    </row>
    <row r="253" spans="1:17" ht="12" customHeight="1" x14ac:dyDescent="0.25">
      <c r="A253" s="167" t="s">
        <v>159</v>
      </c>
      <c r="B253" s="183">
        <f>B196/RES_summary!B$19</f>
        <v>13.920003276781129</v>
      </c>
      <c r="C253" s="183">
        <f>C196/RES_summary!C$19</f>
        <v>14.211534156152084</v>
      </c>
      <c r="D253" s="183">
        <f>D196/RES_summary!D$19</f>
        <v>14.076097225842311</v>
      </c>
      <c r="E253" s="183">
        <f>E196/RES_summary!E$19</f>
        <v>14.045565732506617</v>
      </c>
      <c r="F253" s="183">
        <f>F196/RES_summary!F$19</f>
        <v>14.085266169506543</v>
      </c>
      <c r="G253" s="183">
        <f>G196/RES_summary!G$19</f>
        <v>13.926393633791294</v>
      </c>
      <c r="H253" s="183">
        <f>H196/RES_summary!H$19</f>
        <v>13.834497125284926</v>
      </c>
      <c r="I253" s="183">
        <f>I196/RES_summary!I$19</f>
        <v>14.080819015236283</v>
      </c>
      <c r="J253" s="183">
        <f>J196/RES_summary!J$19</f>
        <v>13.510242886045274</v>
      </c>
      <c r="K253" s="183">
        <f>K196/RES_summary!K$19</f>
        <v>13.762797121703596</v>
      </c>
      <c r="L253" s="183">
        <f>L196/RES_summary!L$19</f>
        <v>14.152432861546462</v>
      </c>
      <c r="M253" s="183">
        <f>M196/RES_summary!M$19</f>
        <v>13.66905103575205</v>
      </c>
      <c r="N253" s="183">
        <f>N196/RES_summary!N$19</f>
        <v>13.917464763676088</v>
      </c>
      <c r="O253" s="183">
        <f>O196/RES_summary!O$19</f>
        <v>13.98114250250206</v>
      </c>
      <c r="P253" s="183">
        <f>P196/RES_summary!P$19</f>
        <v>13.886642157292362</v>
      </c>
      <c r="Q253" s="183">
        <f>Q196/RES_summary!Q$19</f>
        <v>13.674778681681884</v>
      </c>
    </row>
    <row r="254" spans="1:17" ht="12" customHeight="1" x14ac:dyDescent="0.25">
      <c r="A254" s="166" t="s">
        <v>203</v>
      </c>
      <c r="B254" s="182">
        <f>B197/RES_summary!B$19</f>
        <v>9.0485687278542848</v>
      </c>
      <c r="C254" s="182">
        <f>C197/RES_summary!C$19</f>
        <v>9.2803397134543442</v>
      </c>
      <c r="D254" s="182">
        <f>D197/RES_summary!D$19</f>
        <v>9.1898905010574818</v>
      </c>
      <c r="E254" s="182">
        <f>E197/RES_summary!E$19</f>
        <v>9.1642790994019272</v>
      </c>
      <c r="F254" s="182">
        <f>F197/RES_summary!F$19</f>
        <v>9.1761466497269986</v>
      </c>
      <c r="G254" s="182">
        <f>G197/RES_summary!G$19</f>
        <v>9.0474979792769652</v>
      </c>
      <c r="H254" s="182">
        <f>H197/RES_summary!H$19</f>
        <v>8.987031939297589</v>
      </c>
      <c r="I254" s="182">
        <f>I197/RES_summary!I$19</f>
        <v>9.2703130334460617</v>
      </c>
      <c r="J254" s="182">
        <f>J197/RES_summary!J$19</f>
        <v>8.6534768998017224</v>
      </c>
      <c r="K254" s="182">
        <f>K197/RES_summary!K$19</f>
        <v>8.9363876156062361</v>
      </c>
      <c r="L254" s="182">
        <f>L197/RES_summary!L$19</f>
        <v>9.2345283170083405</v>
      </c>
      <c r="M254" s="182">
        <f>M197/RES_summary!M$19</f>
        <v>8.8149830043763533</v>
      </c>
      <c r="N254" s="182">
        <f>N197/RES_summary!N$19</f>
        <v>9.036185756372122</v>
      </c>
      <c r="O254" s="182">
        <f>O197/RES_summary!O$19</f>
        <v>9.0889087615978337</v>
      </c>
      <c r="P254" s="182">
        <f>P197/RES_summary!P$19</f>
        <v>9.026112028074003</v>
      </c>
      <c r="Q254" s="182">
        <f>Q197/RES_summary!Q$19</f>
        <v>8.8880190348639374</v>
      </c>
    </row>
    <row r="255" spans="1:17" ht="12" customHeight="1" x14ac:dyDescent="0.25">
      <c r="A255" s="147" t="s">
        <v>59</v>
      </c>
      <c r="B255" s="181">
        <f>B198/RES_summary!B$19</f>
        <v>4.8714345489268442</v>
      </c>
      <c r="C255" s="181">
        <f>C198/RES_summary!C$19</f>
        <v>4.9311944426977377</v>
      </c>
      <c r="D255" s="181">
        <f>D198/RES_summary!D$19</f>
        <v>4.8862067247848282</v>
      </c>
      <c r="E255" s="181">
        <f>E198/RES_summary!E$19</f>
        <v>4.881286633104688</v>
      </c>
      <c r="F255" s="181">
        <f>F198/RES_summary!F$19</f>
        <v>4.9091195197795434</v>
      </c>
      <c r="G255" s="181">
        <f>G198/RES_summary!G$19</f>
        <v>4.8788956545143281</v>
      </c>
      <c r="H255" s="181">
        <f>H198/RES_summary!H$19</f>
        <v>4.847465185987339</v>
      </c>
      <c r="I255" s="181">
        <f>I198/RES_summary!I$19</f>
        <v>4.8105059817902225</v>
      </c>
      <c r="J255" s="181">
        <f>J198/RES_summary!J$19</f>
        <v>4.856765986243551</v>
      </c>
      <c r="K255" s="181">
        <f>K198/RES_summary!K$19</f>
        <v>4.8264095060973604</v>
      </c>
      <c r="L255" s="181">
        <f>L198/RES_summary!L$19</f>
        <v>4.9179045445381222</v>
      </c>
      <c r="M255" s="181">
        <f>M198/RES_summary!M$19</f>
        <v>4.8540680313756956</v>
      </c>
      <c r="N255" s="181">
        <f>N198/RES_summary!N$19</f>
        <v>4.8812790073039647</v>
      </c>
      <c r="O255" s="181">
        <f>O198/RES_summary!O$19</f>
        <v>4.8922337409042287</v>
      </c>
      <c r="P255" s="181">
        <f>P198/RES_summary!P$19</f>
        <v>4.8605301292183594</v>
      </c>
      <c r="Q255" s="181">
        <f>Q198/RES_summary!Q$19</f>
        <v>4.7867596468179494</v>
      </c>
    </row>
    <row r="256" spans="1:17" ht="12" customHeight="1" x14ac:dyDescent="0.25">
      <c r="A256" s="163" t="s">
        <v>142</v>
      </c>
      <c r="B256" s="180">
        <f>B199/RES_summary!B$19</f>
        <v>16.195636341198121</v>
      </c>
      <c r="C256" s="180">
        <f>C199/RES_summary!C$19</f>
        <v>16.82717901396714</v>
      </c>
      <c r="D256" s="180">
        <f>D199/RES_summary!D$19</f>
        <v>18.916300888316446</v>
      </c>
      <c r="E256" s="180">
        <f>E199/RES_summary!E$19</f>
        <v>18.260174989851318</v>
      </c>
      <c r="F256" s="180">
        <f>F199/RES_summary!F$19</f>
        <v>19.498674996843818</v>
      </c>
      <c r="G256" s="180">
        <f>G199/RES_summary!G$19</f>
        <v>20.171710565683096</v>
      </c>
      <c r="H256" s="180">
        <f>H199/RES_summary!H$19</f>
        <v>17.919276726569706</v>
      </c>
      <c r="I256" s="180">
        <f>I199/RES_summary!I$19</f>
        <v>17.790797994338817</v>
      </c>
      <c r="J256" s="180">
        <f>J199/RES_summary!J$19</f>
        <v>17.067511740386884</v>
      </c>
      <c r="K256" s="180">
        <f>K199/RES_summary!K$19</f>
        <v>16.701050473616334</v>
      </c>
      <c r="L256" s="180">
        <f>L199/RES_summary!L$19</f>
        <v>15.705625108144314</v>
      </c>
      <c r="M256" s="180">
        <f>M199/RES_summary!M$19</f>
        <v>15.489074528174864</v>
      </c>
      <c r="N256" s="180">
        <f>N199/RES_summary!N$19</f>
        <v>18.159118216701639</v>
      </c>
      <c r="O256" s="180">
        <f>O199/RES_summary!O$19</f>
        <v>18.996971074384174</v>
      </c>
      <c r="P256" s="180">
        <f>P199/RES_summary!P$19</f>
        <v>19.550252669032918</v>
      </c>
      <c r="Q256" s="180">
        <f>Q199/RES_summary!Q$19</f>
        <v>20.531671146266667</v>
      </c>
    </row>
    <row r="257" spans="1:17" ht="12" customHeight="1" x14ac:dyDescent="0.25">
      <c r="A257" s="161" t="s">
        <v>141</v>
      </c>
      <c r="B257" s="179">
        <f>B200/RES_summary!B$19</f>
        <v>15.398598170707535</v>
      </c>
      <c r="C257" s="179">
        <f>C200/RES_summary!C$19</f>
        <v>16.087148329733559</v>
      </c>
      <c r="D257" s="179">
        <f>D200/RES_summary!D$19</f>
        <v>17.461105452763185</v>
      </c>
      <c r="E257" s="179">
        <f>E200/RES_summary!E$19</f>
        <v>17.118040221581669</v>
      </c>
      <c r="F257" s="179">
        <f>F200/RES_summary!F$19</f>
        <v>17.866151405724572</v>
      </c>
      <c r="G257" s="179">
        <f>G200/RES_summary!G$19</f>
        <v>18.191594698435122</v>
      </c>
      <c r="H257" s="179">
        <f>H200/RES_summary!H$19</f>
        <v>16.531168774448037</v>
      </c>
      <c r="I257" s="179">
        <f>I200/RES_summary!I$19</f>
        <v>16.427578063852202</v>
      </c>
      <c r="J257" s="179">
        <f>J200/RES_summary!J$19</f>
        <v>16.019849400086841</v>
      </c>
      <c r="K257" s="179">
        <f>K200/RES_summary!K$19</f>
        <v>15.745316474099194</v>
      </c>
      <c r="L257" s="179">
        <f>L200/RES_summary!L$19</f>
        <v>15.253059633068052</v>
      </c>
      <c r="M257" s="179">
        <f>M200/RES_summary!M$19</f>
        <v>15.067461199538165</v>
      </c>
      <c r="N257" s="179">
        <f>N200/RES_summary!N$19</f>
        <v>16.755815833271079</v>
      </c>
      <c r="O257" s="179">
        <f>O200/RES_summary!O$19</f>
        <v>17.237109315932138</v>
      </c>
      <c r="P257" s="179">
        <f>P200/RES_summary!P$19</f>
        <v>17.613066410171722</v>
      </c>
      <c r="Q257" s="179">
        <f>Q200/RES_summary!Q$19</f>
        <v>18.173754438893138</v>
      </c>
    </row>
    <row r="258" spans="1:17" ht="12" customHeight="1" x14ac:dyDescent="0.25">
      <c r="A258" s="148" t="s">
        <v>60</v>
      </c>
      <c r="B258" s="177">
        <f>B201/RES_summary!B$19</f>
        <v>10.527163621780689</v>
      </c>
      <c r="C258" s="177">
        <f>C201/RES_summary!C$19</f>
        <v>11.155953887035826</v>
      </c>
      <c r="D258" s="177">
        <f>D201/RES_summary!D$19</f>
        <v>12.574898727978356</v>
      </c>
      <c r="E258" s="177">
        <f>E201/RES_summary!E$19</f>
        <v>12.236753588476983</v>
      </c>
      <c r="F258" s="177">
        <f>F201/RES_summary!F$19</f>
        <v>12.957031885945032</v>
      </c>
      <c r="G258" s="177">
        <f>G201/RES_summary!G$19</f>
        <v>13.312699043920796</v>
      </c>
      <c r="H258" s="177">
        <f>H201/RES_summary!H$19</f>
        <v>11.683703588460697</v>
      </c>
      <c r="I258" s="177">
        <f>I201/RES_summary!I$19</f>
        <v>11.617072082061984</v>
      </c>
      <c r="J258" s="177">
        <f>J201/RES_summary!J$19</f>
        <v>11.163083413843299</v>
      </c>
      <c r="K258" s="177">
        <f>K201/RES_summary!K$19</f>
        <v>10.918906968001828</v>
      </c>
      <c r="L258" s="177">
        <f>L201/RES_summary!L$19</f>
        <v>10.335155088529927</v>
      </c>
      <c r="M258" s="177">
        <f>M201/RES_summary!M$19</f>
        <v>10.213393168162472</v>
      </c>
      <c r="N258" s="177">
        <f>N201/RES_summary!N$19</f>
        <v>11.874536825967118</v>
      </c>
      <c r="O258" s="177">
        <f>O201/RES_summary!O$19</f>
        <v>12.344875575027904</v>
      </c>
      <c r="P258" s="177">
        <f>P201/RES_summary!P$19</f>
        <v>12.752536280953365</v>
      </c>
      <c r="Q258" s="177">
        <f>Q201/RES_summary!Q$19</f>
        <v>13.386994792075184</v>
      </c>
    </row>
    <row r="259" spans="1:17" ht="12" customHeight="1" x14ac:dyDescent="0.25">
      <c r="A259" s="148" t="s">
        <v>59</v>
      </c>
      <c r="B259" s="177">
        <f>B202/RES_summary!B$19</f>
        <v>4.8714345489268434</v>
      </c>
      <c r="C259" s="177">
        <f>C202/RES_summary!C$19</f>
        <v>4.9311944426977323</v>
      </c>
      <c r="D259" s="177">
        <f>D202/RES_summary!D$19</f>
        <v>4.8862067247848309</v>
      </c>
      <c r="E259" s="177">
        <f>E202/RES_summary!E$19</f>
        <v>4.881286633104688</v>
      </c>
      <c r="F259" s="177">
        <f>F202/RES_summary!F$19</f>
        <v>4.9091195197795425</v>
      </c>
      <c r="G259" s="177">
        <f>G202/RES_summary!G$19</f>
        <v>4.8788956545143281</v>
      </c>
      <c r="H259" s="177">
        <f>H202/RES_summary!H$19</f>
        <v>4.847465185987339</v>
      </c>
      <c r="I259" s="177">
        <f>I202/RES_summary!I$19</f>
        <v>4.8105059817902216</v>
      </c>
      <c r="J259" s="177">
        <f>J202/RES_summary!J$19</f>
        <v>4.8567659862435448</v>
      </c>
      <c r="K259" s="177">
        <f>K202/RES_summary!K$19</f>
        <v>4.8264095060973631</v>
      </c>
      <c r="L259" s="177">
        <f>L202/RES_summary!L$19</f>
        <v>4.9179045445381231</v>
      </c>
      <c r="M259" s="177">
        <f>M202/RES_summary!M$19</f>
        <v>4.854068031375693</v>
      </c>
      <c r="N259" s="177">
        <f>N202/RES_summary!N$19</f>
        <v>4.8812790073039638</v>
      </c>
      <c r="O259" s="177">
        <f>O202/RES_summary!O$19</f>
        <v>4.8922337409042278</v>
      </c>
      <c r="P259" s="177">
        <f>P202/RES_summary!P$19</f>
        <v>4.8605301292183603</v>
      </c>
      <c r="Q259" s="177">
        <f>Q202/RES_summary!Q$19</f>
        <v>4.7867596468179565</v>
      </c>
    </row>
    <row r="260" spans="1:17" ht="12" customHeight="1" x14ac:dyDescent="0.25">
      <c r="A260" s="158" t="s">
        <v>62</v>
      </c>
      <c r="B260" s="178">
        <f>B203/RES_summary!B$19</f>
        <v>5.2330715973210848</v>
      </c>
      <c r="C260" s="178">
        <f>C203/RES_summary!C$19</f>
        <v>5.2355023024904348</v>
      </c>
      <c r="D260" s="178">
        <f>D203/RES_summary!D$19</f>
        <v>5.1443272181353352</v>
      </c>
      <c r="E260" s="178">
        <f>E203/RES_summary!E$19</f>
        <v>5.2097307501059387</v>
      </c>
      <c r="F260" s="178">
        <f>F203/RES_summary!F$19</f>
        <v>5.3584795871477988</v>
      </c>
      <c r="G260" s="178">
        <f>G203/RES_summary!G$19</f>
        <v>5.4770525075786587</v>
      </c>
      <c r="H260" s="178">
        <f>H203/RES_summary!H$19</f>
        <v>5.4049689842554685</v>
      </c>
      <c r="I260" s="178">
        <f>I203/RES_summary!I$19</f>
        <v>5.4567730341484566</v>
      </c>
      <c r="J260" s="178">
        <f>J203/RES_summary!J$19</f>
        <v>5.1274915238489154</v>
      </c>
      <c r="K260" s="178">
        <f>K203/RES_summary!K$19</f>
        <v>5.2785284853499457</v>
      </c>
      <c r="L260" s="178">
        <f>L203/RES_summary!L$19</f>
        <v>5.4131612995743525</v>
      </c>
      <c r="M260" s="178">
        <f>M203/RES_summary!M$19</f>
        <v>5.2227691163640664</v>
      </c>
      <c r="N260" s="178">
        <f>N203/RES_summary!N$19</f>
        <v>5.3159417639280644</v>
      </c>
      <c r="O260" s="178">
        <f>O203/RES_summary!O$19</f>
        <v>5.3038123788270353</v>
      </c>
      <c r="P260" s="178">
        <f>P203/RES_summary!P$19</f>
        <v>5.2633925893599525</v>
      </c>
      <c r="Q260" s="178">
        <f>Q203/RES_summary!Q$19</f>
        <v>5.4138574909766923</v>
      </c>
    </row>
    <row r="261" spans="1:17" ht="12" customHeight="1" x14ac:dyDescent="0.25">
      <c r="A261" s="23" t="s">
        <v>203</v>
      </c>
      <c r="B261" s="177">
        <f>B204/RES_summary!B$19</f>
        <v>5.0668384964224353</v>
      </c>
      <c r="C261" s="177">
        <f>C204/RES_summary!C$19</f>
        <v>5.1043808141879063</v>
      </c>
      <c r="D261" s="177">
        <f>D204/RES_summary!D$19</f>
        <v>5.0227713939599434</v>
      </c>
      <c r="E261" s="177">
        <f>E204/RES_summary!E$19</f>
        <v>4.9878128481271657</v>
      </c>
      <c r="F261" s="177">
        <f>F204/RES_summary!F$19</f>
        <v>5.1454262011324596</v>
      </c>
      <c r="G261" s="177">
        <f>G204/RES_summary!G$19</f>
        <v>5.1552137391537451</v>
      </c>
      <c r="H261" s="177">
        <f>H204/RES_summary!H$19</f>
        <v>5.216926011358554</v>
      </c>
      <c r="I261" s="177">
        <f>I204/RES_summary!I$19</f>
        <v>5.3267990615114389</v>
      </c>
      <c r="J261" s="177">
        <f>J204/RES_summary!J$19</f>
        <v>5.033886779074197</v>
      </c>
      <c r="K261" s="177">
        <f>K204/RES_summary!K$19</f>
        <v>5.2278811563778183</v>
      </c>
      <c r="L261" s="177">
        <f>L204/RES_summary!L$19</f>
        <v>5.3974745482673976</v>
      </c>
      <c r="M261" s="177">
        <f>M204/RES_summary!M$19</f>
        <v>5.1915188289955196</v>
      </c>
      <c r="N261" s="177">
        <f>N204/RES_summary!N$19</f>
        <v>5.2739542872243943</v>
      </c>
      <c r="O261" s="177">
        <f>O204/RES_summary!O$19</f>
        <v>5.2744512676843502</v>
      </c>
      <c r="P261" s="177">
        <f>P204/RES_summary!P$19</f>
        <v>5.2070361758423109</v>
      </c>
      <c r="Q261" s="177">
        <f>Q204/RES_summary!Q$19</f>
        <v>5.3330536533530948</v>
      </c>
    </row>
    <row r="262" spans="1:17" ht="12" customHeight="1" x14ac:dyDescent="0.25">
      <c r="A262" s="29" t="s">
        <v>140</v>
      </c>
      <c r="B262" s="176">
        <f>B205/RES_summary!B$19</f>
        <v>5.9211024331090529</v>
      </c>
      <c r="C262" s="176">
        <f>C205/RES_summary!C$19</f>
        <v>6.0022153134514085</v>
      </c>
      <c r="D262" s="176">
        <f>D205/RES_summary!D$19</f>
        <v>6.4182358752188797</v>
      </c>
      <c r="E262" s="176">
        <f>E205/RES_summary!E$19</f>
        <v>6.780505296300543</v>
      </c>
      <c r="F262" s="176">
        <f>F205/RES_summary!F$19</f>
        <v>6.9204344306272141</v>
      </c>
      <c r="G262" s="176">
        <f>G205/RES_summary!G$19</f>
        <v>7.1703205700961181</v>
      </c>
      <c r="H262" s="176">
        <f>H205/RES_summary!H$19</f>
        <v>6.7658188599634403</v>
      </c>
      <c r="I262" s="176">
        <f>I205/RES_summary!I$19</f>
        <v>6.7448952686645081</v>
      </c>
      <c r="J262" s="176">
        <f>J205/RES_summary!J$19</f>
        <v>6.0603967888656154</v>
      </c>
      <c r="K262" s="176">
        <f>K205/RES_summary!K$19</f>
        <v>6.0940757454736936</v>
      </c>
      <c r="L262" s="176">
        <f>L205/RES_summary!L$19</f>
        <v>5.8248055636598481</v>
      </c>
      <c r="M262" s="176">
        <f>M205/RES_summary!M$19</f>
        <v>5.8793799416612824</v>
      </c>
      <c r="N262" s="176">
        <f>N205/RES_summary!N$19</f>
        <v>6.3725563180667084</v>
      </c>
      <c r="O262" s="176">
        <f>O205/RES_summary!O$19</f>
        <v>6.5898663758018374</v>
      </c>
      <c r="P262" s="176">
        <f>P205/RES_summary!P$19</f>
        <v>6.9079188675054057</v>
      </c>
      <c r="Q262" s="176">
        <f>Q205/RES_summary!Q$19</f>
        <v>7.5654936561220572</v>
      </c>
    </row>
    <row r="264" spans="1:17" ht="12" customHeight="1" x14ac:dyDescent="0.25">
      <c r="A264" s="152" t="s">
        <v>195</v>
      </c>
      <c r="B264" s="184">
        <f>B207/RES_summary!B$19</f>
        <v>34.65302787143257</v>
      </c>
      <c r="C264" s="184">
        <f>C207/RES_summary!C$19</f>
        <v>37.625569245068185</v>
      </c>
      <c r="D264" s="184">
        <f>D207/RES_summary!D$19</f>
        <v>35.24166188702273</v>
      </c>
      <c r="E264" s="184">
        <f>E207/RES_summary!E$19</f>
        <v>35.090423795515953</v>
      </c>
      <c r="F264" s="184">
        <f>F207/RES_summary!F$19</f>
        <v>36.644487391082137</v>
      </c>
      <c r="G264" s="184">
        <f>G207/RES_summary!G$19</f>
        <v>33.530281564576697</v>
      </c>
      <c r="H264" s="184">
        <f>H207/RES_summary!H$19</f>
        <v>30.809784320698014</v>
      </c>
      <c r="I264" s="184">
        <f>I207/RES_summary!I$19</f>
        <v>29.066383274132246</v>
      </c>
      <c r="J264" s="184">
        <f>J207/RES_summary!J$19</f>
        <v>29.17150972574801</v>
      </c>
      <c r="K264" s="184">
        <f>K207/RES_summary!K$19</f>
        <v>28.441602903578271</v>
      </c>
      <c r="L264" s="184">
        <f>L207/RES_summary!L$19</f>
        <v>33.405635720398578</v>
      </c>
      <c r="M264" s="184">
        <f>M207/RES_summary!M$19</f>
        <v>25.658170646140057</v>
      </c>
      <c r="N264" s="184">
        <f>N207/RES_summary!N$19</f>
        <v>27.220721540215195</v>
      </c>
      <c r="O264" s="184">
        <f>O207/RES_summary!O$19</f>
        <v>29.993918597532826</v>
      </c>
      <c r="P264" s="184">
        <f>P207/RES_summary!P$19</f>
        <v>23.495927175504413</v>
      </c>
      <c r="Q264" s="184">
        <f>Q207/RES_summary!Q$19</f>
        <v>26.073957300214158</v>
      </c>
    </row>
    <row r="265" spans="1:17" ht="12" customHeight="1" x14ac:dyDescent="0.25">
      <c r="A265" s="158" t="s">
        <v>65</v>
      </c>
      <c r="B265" s="178">
        <f>B208/RES_summary!B$19</f>
        <v>28.507816817299545</v>
      </c>
      <c r="C265" s="178">
        <f>C208/RES_summary!C$19</f>
        <v>31.117735381372256</v>
      </c>
      <c r="D265" s="178">
        <f>D208/RES_summary!D$19</f>
        <v>28.56894419663195</v>
      </c>
      <c r="E265" s="178">
        <f>E208/RES_summary!E$19</f>
        <v>28.81359962528402</v>
      </c>
      <c r="F265" s="178">
        <f>F208/RES_summary!F$19</f>
        <v>30.217793297993381</v>
      </c>
      <c r="G265" s="178">
        <f>G208/RES_summary!G$19</f>
        <v>27.451572012825824</v>
      </c>
      <c r="H265" s="178">
        <f>H208/RES_summary!H$19</f>
        <v>24.507402448422038</v>
      </c>
      <c r="I265" s="178">
        <f>I208/RES_summary!I$19</f>
        <v>22.524894108314946</v>
      </c>
      <c r="J265" s="178">
        <f>J208/RES_summary!J$19</f>
        <v>23.069455453770242</v>
      </c>
      <c r="K265" s="178">
        <f>K208/RES_summary!K$19</f>
        <v>21.984163795892435</v>
      </c>
      <c r="L265" s="178">
        <f>L208/RES_summary!L$19</f>
        <v>26.598120887432852</v>
      </c>
      <c r="M265" s="178">
        <f>M208/RES_summary!M$19</f>
        <v>19.247192241291447</v>
      </c>
      <c r="N265" s="178">
        <f>N208/RES_summary!N$19</f>
        <v>20.658353213380185</v>
      </c>
      <c r="O265" s="178">
        <f>O208/RES_summary!O$19</f>
        <v>23.37847034742099</v>
      </c>
      <c r="P265" s="178">
        <f>P208/RES_summary!P$19</f>
        <v>17.082283399785492</v>
      </c>
      <c r="Q265" s="178">
        <f>Q208/RES_summary!Q$19</f>
        <v>19.754536523999249</v>
      </c>
    </row>
    <row r="266" spans="1:17" ht="12" customHeight="1" x14ac:dyDescent="0.25">
      <c r="A266" s="23" t="s">
        <v>161</v>
      </c>
      <c r="B266" s="177">
        <f>B209/RES_summary!B$19</f>
        <v>28.507816817299545</v>
      </c>
      <c r="C266" s="177">
        <f>C209/RES_summary!C$19</f>
        <v>31.117735381372256</v>
      </c>
      <c r="D266" s="177">
        <f>D209/RES_summary!D$19</f>
        <v>28.56894419663195</v>
      </c>
      <c r="E266" s="177">
        <f>E209/RES_summary!E$19</f>
        <v>28.81359962528402</v>
      </c>
      <c r="F266" s="177">
        <f>F209/RES_summary!F$19</f>
        <v>30.217793297993381</v>
      </c>
      <c r="G266" s="177">
        <f>G209/RES_summary!G$19</f>
        <v>27.451572012825824</v>
      </c>
      <c r="H266" s="177">
        <f>H209/RES_summary!H$19</f>
        <v>24.507402448422038</v>
      </c>
      <c r="I266" s="177">
        <f>I209/RES_summary!I$19</f>
        <v>22.524894108314946</v>
      </c>
      <c r="J266" s="177">
        <f>J209/RES_summary!J$19</f>
        <v>23.069455453770242</v>
      </c>
      <c r="K266" s="177">
        <f>K209/RES_summary!K$19</f>
        <v>21.984163795892435</v>
      </c>
      <c r="L266" s="177">
        <f>L209/RES_summary!L$19</f>
        <v>26.598120887432852</v>
      </c>
      <c r="M266" s="177">
        <f>M209/RES_summary!M$19</f>
        <v>19.247192241291447</v>
      </c>
      <c r="N266" s="177">
        <f>N209/RES_summary!N$19</f>
        <v>20.658353213380185</v>
      </c>
      <c r="O266" s="177">
        <f>O209/RES_summary!O$19</f>
        <v>23.37847034742099</v>
      </c>
      <c r="P266" s="177">
        <f>P209/RES_summary!P$19</f>
        <v>17.082283399785492</v>
      </c>
      <c r="Q266" s="177">
        <f>Q209/RES_summary!Q$19</f>
        <v>19.754536523999249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4.3113017342367943</v>
      </c>
      <c r="C270" s="178">
        <f>C213/RES_summary!C$19</f>
        <v>4.5817946955881048</v>
      </c>
      <c r="D270" s="178">
        <f>D213/RES_summary!D$19</f>
        <v>4.680072661332213</v>
      </c>
      <c r="E270" s="178">
        <f>E213/RES_summary!E$19</f>
        <v>4.3979979406036644</v>
      </c>
      <c r="F270" s="178">
        <f>F213/RES_summary!F$19</f>
        <v>4.5022170412054345</v>
      </c>
      <c r="G270" s="178">
        <f>G213/RES_summary!G$19</f>
        <v>4.2614010702064089</v>
      </c>
      <c r="H270" s="178">
        <f>H213/RES_summary!H$19</f>
        <v>4.4055592831995511</v>
      </c>
      <c r="I270" s="178">
        <f>I213/RES_summary!I$19</f>
        <v>4.5641926587967898</v>
      </c>
      <c r="J270" s="178">
        <f>J213/RES_summary!J$19</f>
        <v>4.254051634277431</v>
      </c>
      <c r="K270" s="178">
        <f>K213/RES_summary!K$19</f>
        <v>4.4846687753659227</v>
      </c>
      <c r="L270" s="178">
        <f>L213/RES_summary!L$19</f>
        <v>4.739544482011012</v>
      </c>
      <c r="M270" s="178">
        <f>M213/RES_summary!M$19</f>
        <v>4.4476572111539481</v>
      </c>
      <c r="N270" s="178">
        <f>N213/RES_summary!N$19</f>
        <v>4.5612487195397398</v>
      </c>
      <c r="O270" s="178">
        <f>O213/RES_summary!O$19</f>
        <v>4.5916716345281889</v>
      </c>
      <c r="P270" s="178">
        <f>P213/RES_summary!P$19</f>
        <v>4.4479061121606511</v>
      </c>
      <c r="Q270" s="178">
        <f>Q213/RES_summary!Q$19</f>
        <v>4.3220971902141248</v>
      </c>
    </row>
    <row r="271" spans="1:17" ht="12" customHeight="1" x14ac:dyDescent="0.25">
      <c r="A271" s="167" t="s">
        <v>160</v>
      </c>
      <c r="B271" s="183">
        <f>B214/RES_summary!B$19</f>
        <v>5.1395313840036776</v>
      </c>
      <c r="C271" s="183">
        <f>C214/RES_summary!C$19</f>
        <v>5.1642051101288038</v>
      </c>
      <c r="D271" s="183">
        <f>D214/RES_summary!D$19</f>
        <v>5.078470913309701</v>
      </c>
      <c r="E271" s="183">
        <f>E214/RES_summary!E$19</f>
        <v>5.0350061379478541</v>
      </c>
      <c r="F271" s="183">
        <f>F214/RES_summary!F$19</f>
        <v>5.0261169441432303</v>
      </c>
      <c r="G271" s="183">
        <f>G214/RES_summary!G$19</f>
        <v>4.9444611779196403</v>
      </c>
      <c r="H271" s="183">
        <f>H214/RES_summary!H$19</f>
        <v>4.8782475998641006</v>
      </c>
      <c r="I271" s="183">
        <f>I214/RES_summary!I$19</f>
        <v>4.9981563374020048</v>
      </c>
      <c r="J271" s="183">
        <f>J214/RES_summary!J$19</f>
        <v>4.6441672586350409</v>
      </c>
      <c r="K271" s="183">
        <f>K214/RES_summary!K$19</f>
        <v>4.7435275283796212</v>
      </c>
      <c r="L271" s="183">
        <f>L214/RES_summary!L$19</f>
        <v>4.8821638858011385</v>
      </c>
      <c r="M271" s="183">
        <f>M214/RES_summary!M$19</f>
        <v>4.6472106001728815</v>
      </c>
      <c r="N271" s="183">
        <f>N214/RES_summary!N$19</f>
        <v>4.7518700104114497</v>
      </c>
      <c r="O271" s="183">
        <f>O214/RES_summary!O$19</f>
        <v>4.7546160245524529</v>
      </c>
      <c r="P271" s="183">
        <f>P214/RES_summary!P$19</f>
        <v>4.7144265622100239</v>
      </c>
      <c r="Q271" s="183">
        <f>Q214/RES_summary!Q$19</f>
        <v>4.6324851263313587</v>
      </c>
    </row>
    <row r="272" spans="1:17" ht="12" customHeight="1" x14ac:dyDescent="0.25">
      <c r="A272" s="167" t="s">
        <v>159</v>
      </c>
      <c r="B272" s="183">
        <f>B215/RES_summary!B$19</f>
        <v>3.3406953996029154</v>
      </c>
      <c r="C272" s="183">
        <f>C215/RES_summary!C$19</f>
        <v>3.3567333215839059</v>
      </c>
      <c r="D272" s="183">
        <f>D215/RES_summary!D$19</f>
        <v>3.3010060936514276</v>
      </c>
      <c r="E272" s="183">
        <f>E215/RES_summary!E$19</f>
        <v>3.2727539896661897</v>
      </c>
      <c r="F272" s="183">
        <f>F215/RES_summary!F$19</f>
        <v>3.2669760136930561</v>
      </c>
      <c r="G272" s="183">
        <f>G215/RES_summary!G$19</f>
        <v>3.2138997656478629</v>
      </c>
      <c r="H272" s="183">
        <f>H215/RES_summary!H$19</f>
        <v>3.1708609399117118</v>
      </c>
      <c r="I272" s="183">
        <f>I215/RES_summary!I$19</f>
        <v>3.2488016193113118</v>
      </c>
      <c r="J272" s="183">
        <f>J215/RES_summary!J$19</f>
        <v>3.0187087181128724</v>
      </c>
      <c r="K272" s="183">
        <f>K215/RES_summary!K$19</f>
        <v>3.0832928934467567</v>
      </c>
      <c r="L272" s="183">
        <f>L215/RES_summary!L$19</f>
        <v>3.1734065257707309</v>
      </c>
      <c r="M272" s="183">
        <f>M215/RES_summary!M$19</f>
        <v>3.0206868901123594</v>
      </c>
      <c r="N272" s="183">
        <f>N215/RES_summary!N$19</f>
        <v>3.0887155067674223</v>
      </c>
      <c r="O272" s="183">
        <f>O215/RES_summary!O$19</f>
        <v>3.0905004159590641</v>
      </c>
      <c r="P272" s="183">
        <f>P215/RES_summary!P$19</f>
        <v>3.0643772654364918</v>
      </c>
      <c r="Q272" s="183">
        <f>Q215/RES_summary!Q$19</f>
        <v>3.0111153321153603</v>
      </c>
    </row>
    <row r="273" spans="1:17" ht="12" customHeight="1" x14ac:dyDescent="0.25">
      <c r="A273" s="166" t="s">
        <v>203</v>
      </c>
      <c r="B273" s="182">
        <f>B216/RES_summary!B$19</f>
        <v>3.3406953996029154</v>
      </c>
      <c r="C273" s="182">
        <f>C216/RES_summary!C$19</f>
        <v>3.3567333215839059</v>
      </c>
      <c r="D273" s="182">
        <f>D216/RES_summary!D$19</f>
        <v>3.3010060936514276</v>
      </c>
      <c r="E273" s="182">
        <f>E216/RES_summary!E$19</f>
        <v>3.2727539896661897</v>
      </c>
      <c r="F273" s="182">
        <f>F216/RES_summary!F$19</f>
        <v>3.2669760136930561</v>
      </c>
      <c r="G273" s="182">
        <f>G216/RES_summary!G$19</f>
        <v>3.2138997656478629</v>
      </c>
      <c r="H273" s="182">
        <f>H216/RES_summary!H$19</f>
        <v>3.1708609399117118</v>
      </c>
      <c r="I273" s="182">
        <f>I216/RES_summary!I$19</f>
        <v>3.2488016193113118</v>
      </c>
      <c r="J273" s="182">
        <f>J216/RES_summary!J$19</f>
        <v>3.0187087181128724</v>
      </c>
      <c r="K273" s="182">
        <f>K216/RES_summary!K$19</f>
        <v>3.0832928934467567</v>
      </c>
      <c r="L273" s="182">
        <f>L216/RES_summary!L$19</f>
        <v>3.1734065257707309</v>
      </c>
      <c r="M273" s="182">
        <f>M216/RES_summary!M$19</f>
        <v>3.0206868901123594</v>
      </c>
      <c r="N273" s="182">
        <f>N216/RES_summary!N$19</f>
        <v>3.0887155067674223</v>
      </c>
      <c r="O273" s="182">
        <f>O216/RES_summary!O$19</f>
        <v>3.0905004159590641</v>
      </c>
      <c r="P273" s="182">
        <f>P216/RES_summary!P$19</f>
        <v>3.0643772654364918</v>
      </c>
      <c r="Q273" s="182">
        <f>Q216/RES_summary!Q$19</f>
        <v>3.0111153321153603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1.8339093198962289</v>
      </c>
      <c r="C279" s="178">
        <f>C222/RES_summary!C$19</f>
        <v>1.9260391681078268</v>
      </c>
      <c r="D279" s="178">
        <f>D222/RES_summary!D$19</f>
        <v>1.9926450290585671</v>
      </c>
      <c r="E279" s="178">
        <f>E222/RES_summary!E$19</f>
        <v>1.8788262296282672</v>
      </c>
      <c r="F279" s="178">
        <f>F222/RES_summary!F$19</f>
        <v>1.9244770518833225</v>
      </c>
      <c r="G279" s="178">
        <f>G222/RES_summary!G$19</f>
        <v>1.8173084815444644</v>
      </c>
      <c r="H279" s="178">
        <f>H222/RES_summary!H$19</f>
        <v>1.8968225890764241</v>
      </c>
      <c r="I279" s="178">
        <f>I222/RES_summary!I$19</f>
        <v>1.9772965070205111</v>
      </c>
      <c r="J279" s="178">
        <f>J222/RES_summary!J$19</f>
        <v>1.8480026377003389</v>
      </c>
      <c r="K279" s="178">
        <f>K222/RES_summary!K$19</f>
        <v>1.9727703323199153</v>
      </c>
      <c r="L279" s="178">
        <f>L222/RES_summary!L$19</f>
        <v>2.067970350954718</v>
      </c>
      <c r="M279" s="178">
        <f>M222/RES_summary!M$19</f>
        <v>1.9633211936946628</v>
      </c>
      <c r="N279" s="178">
        <f>N222/RES_summary!N$19</f>
        <v>2.0011196072952666</v>
      </c>
      <c r="O279" s="178">
        <f>O222/RES_summary!O$19</f>
        <v>2.0237766155836443</v>
      </c>
      <c r="P279" s="178">
        <f>P222/RES_summary!P$19</f>
        <v>1.9657376635582686</v>
      </c>
      <c r="Q279" s="178">
        <f>Q222/RES_summary!Q$19</f>
        <v>1.9973235860007832</v>
      </c>
    </row>
    <row r="280" spans="1:17" ht="12" customHeight="1" x14ac:dyDescent="0.25">
      <c r="A280" s="23" t="s">
        <v>203</v>
      </c>
      <c r="B280" s="177">
        <f>B223/RES_summary!B$19</f>
        <v>2.2769947415897875</v>
      </c>
      <c r="C280" s="177">
        <f>C223/RES_summary!C$19</f>
        <v>2.2554259381780701</v>
      </c>
      <c r="D280" s="177">
        <f>D223/RES_summary!D$19</f>
        <v>2.1827823732467611</v>
      </c>
      <c r="E280" s="177">
        <f>E223/RES_summary!E$19</f>
        <v>2.1442654526357274</v>
      </c>
      <c r="F280" s="177">
        <f>F223/RES_summary!F$19</f>
        <v>2.1869791043109101</v>
      </c>
      <c r="G280" s="177">
        <f>G223/RES_summary!G$19</f>
        <v>2.162723561705401</v>
      </c>
      <c r="H280" s="177">
        <f>H223/RES_summary!H$19</f>
        <v>2.1589265618033133</v>
      </c>
      <c r="I280" s="177">
        <f>I223/RES_summary!I$19</f>
        <v>2.1768094687661832</v>
      </c>
      <c r="J280" s="177">
        <f>J223/RES_summary!J$19</f>
        <v>2.0334253400171147</v>
      </c>
      <c r="K280" s="177">
        <f>K223/RES_summary!K$19</f>
        <v>2.0952838307924657</v>
      </c>
      <c r="L280" s="177">
        <f>L223/RES_summary!L$19</f>
        <v>2.1467756190850915</v>
      </c>
      <c r="M280" s="177">
        <f>M223/RES_summary!M$19</f>
        <v>2.0567621622805041</v>
      </c>
      <c r="N280" s="177">
        <f>N223/RES_summary!N$19</f>
        <v>2.0806395822600861</v>
      </c>
      <c r="O280" s="177">
        <f>O223/RES_summary!O$19</f>
        <v>2.0699802200029684</v>
      </c>
      <c r="P280" s="177">
        <f>P223/RES_summary!P$19</f>
        <v>2.0331016978743492</v>
      </c>
      <c r="Q280" s="177">
        <f>Q223/RES_summary!Q$19</f>
        <v>2.072332276289313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112.09950016587524</v>
      </c>
      <c r="D285" s="168">
        <f t="shared" ref="D285:Q285" si="71">SUM(D286,D289,D291,D300)</f>
        <v>119.6564335428217</v>
      </c>
      <c r="E285" s="168">
        <f t="shared" si="71"/>
        <v>143.16144198780154</v>
      </c>
      <c r="F285" s="168">
        <f t="shared" si="71"/>
        <v>94.220215741067719</v>
      </c>
      <c r="G285" s="168">
        <f t="shared" si="71"/>
        <v>252.16019457429545</v>
      </c>
      <c r="H285" s="168">
        <f t="shared" si="71"/>
        <v>89.389775605699526</v>
      </c>
      <c r="I285" s="168">
        <f t="shared" si="71"/>
        <v>86.867189307971017</v>
      </c>
      <c r="J285" s="168">
        <f t="shared" si="71"/>
        <v>83.990340931542718</v>
      </c>
      <c r="K285" s="168">
        <f t="shared" si="71"/>
        <v>129.8157666806292</v>
      </c>
      <c r="L285" s="168">
        <f t="shared" si="71"/>
        <v>134.17066686633541</v>
      </c>
      <c r="M285" s="168">
        <f t="shared" si="71"/>
        <v>107.05424210577367</v>
      </c>
      <c r="N285" s="168">
        <f t="shared" si="71"/>
        <v>84.983538638246827</v>
      </c>
      <c r="O285" s="168">
        <f t="shared" si="71"/>
        <v>105.14972727122075</v>
      </c>
      <c r="P285" s="168">
        <f t="shared" si="71"/>
        <v>56.449338282635672</v>
      </c>
      <c r="Q285" s="168">
        <f t="shared" si="71"/>
        <v>48.129927673968204</v>
      </c>
    </row>
    <row r="286" spans="1:17" ht="12" customHeight="1" x14ac:dyDescent="0.25">
      <c r="A286" s="158" t="s">
        <v>65</v>
      </c>
      <c r="B286" s="157"/>
      <c r="C286" s="157">
        <f>SUM(C287:C288)</f>
        <v>90.921262784834965</v>
      </c>
      <c r="D286" s="157">
        <f t="shared" ref="D286:Q286" si="72">SUM(D287:D288)</f>
        <v>96.178779837428593</v>
      </c>
      <c r="E286" s="157">
        <f t="shared" si="72"/>
        <v>115.9607522082313</v>
      </c>
      <c r="F286" s="157">
        <f t="shared" si="72"/>
        <v>77.038206460581335</v>
      </c>
      <c r="G286" s="157">
        <f t="shared" si="72"/>
        <v>201.67860713956313</v>
      </c>
      <c r="H286" s="157">
        <f t="shared" si="72"/>
        <v>70.44212187265785</v>
      </c>
      <c r="I286" s="157">
        <f t="shared" si="72"/>
        <v>67.115905799344475</v>
      </c>
      <c r="J286" s="157">
        <f t="shared" si="72"/>
        <v>65.995991152182825</v>
      </c>
      <c r="K286" s="157">
        <f t="shared" si="72"/>
        <v>100.92367868003417</v>
      </c>
      <c r="L286" s="157">
        <f t="shared" si="72"/>
        <v>107.44143439790824</v>
      </c>
      <c r="M286" s="157">
        <f t="shared" si="72"/>
        <v>81.112024030303814</v>
      </c>
      <c r="N286" s="157">
        <f t="shared" si="72"/>
        <v>65.379424836266395</v>
      </c>
      <c r="O286" s="157">
        <f t="shared" si="72"/>
        <v>83.306156938538621</v>
      </c>
      <c r="P286" s="157">
        <f t="shared" si="72"/>
        <v>41.067752798085472</v>
      </c>
      <c r="Q286" s="157">
        <f t="shared" si="72"/>
        <v>36.826271961847105</v>
      </c>
    </row>
    <row r="287" spans="1:17" ht="12" customHeight="1" x14ac:dyDescent="0.25">
      <c r="A287" s="23" t="s">
        <v>161</v>
      </c>
      <c r="B287" s="156"/>
      <c r="C287" s="156">
        <f>RES_hhdet_in_fec!C$64</f>
        <v>89.064358462191393</v>
      </c>
      <c r="D287" s="156">
        <f>RES_hhdet_in_fec!D$64</f>
        <v>92.808187974703316</v>
      </c>
      <c r="E287" s="156">
        <f>RES_hhdet_in_fec!E$64</f>
        <v>112.3557541064196</v>
      </c>
      <c r="F287" s="156">
        <f>RES_hhdet_in_fec!F$64</f>
        <v>74.43293573410503</v>
      </c>
      <c r="G287" s="156">
        <f>RES_hhdet_in_fec!G$64</f>
        <v>194.79260439327908</v>
      </c>
      <c r="H287" s="156">
        <f>RES_hhdet_in_fec!H$64</f>
        <v>68.647173268547192</v>
      </c>
      <c r="I287" s="156">
        <f>RES_hhdet_in_fec!I$64</f>
        <v>65.320745565128377</v>
      </c>
      <c r="J287" s="156">
        <f>RES_hhdet_in_fec!J$64</f>
        <v>65.243686652620553</v>
      </c>
      <c r="K287" s="156">
        <f>RES_hhdet_in_fec!K$64</f>
        <v>99.598454197452014</v>
      </c>
      <c r="L287" s="156">
        <f>RES_hhdet_in_fec!L$64</f>
        <v>106.59881970438752</v>
      </c>
      <c r="M287" s="156">
        <f>RES_hhdet_in_fec!M$64</f>
        <v>80.445590920991961</v>
      </c>
      <c r="N287" s="156">
        <f>RES_hhdet_in_fec!N$64</f>
        <v>64.509885765668685</v>
      </c>
      <c r="O287" s="156">
        <f>RES_hhdet_in_fec!O$64</f>
        <v>82.250286724261201</v>
      </c>
      <c r="P287" s="156">
        <f>RES_hhdet_in_fec!P$64</f>
        <v>40.343061329463197</v>
      </c>
      <c r="Q287" s="156">
        <f>RES_hhdet_in_fec!Q$64</f>
        <v>36.22712241008491</v>
      </c>
    </row>
    <row r="288" spans="1:17" ht="12" customHeight="1" x14ac:dyDescent="0.25">
      <c r="A288" s="23" t="s">
        <v>60</v>
      </c>
      <c r="B288" s="156"/>
      <c r="C288" s="156">
        <f>RES_hhdet_in_fec!C$65</f>
        <v>1.8569043226435706</v>
      </c>
      <c r="D288" s="156">
        <f>RES_hhdet_in_fec!D$65</f>
        <v>3.3705918627252762</v>
      </c>
      <c r="E288" s="156">
        <f>RES_hhdet_in_fec!E$65</f>
        <v>3.6049981018117068</v>
      </c>
      <c r="F288" s="156">
        <f>RES_hhdet_in_fec!F$65</f>
        <v>2.6052707264763071</v>
      </c>
      <c r="G288" s="156">
        <f>RES_hhdet_in_fec!G$65</f>
        <v>6.8860027462840421</v>
      </c>
      <c r="H288" s="156">
        <f>RES_hhdet_in_fec!H$65</f>
        <v>1.7949486041106562</v>
      </c>
      <c r="I288" s="156">
        <f>RES_hhdet_in_fec!I$65</f>
        <v>1.7951602342160962</v>
      </c>
      <c r="J288" s="156">
        <f>RES_hhdet_in_fec!J$65</f>
        <v>0.75230449956226464</v>
      </c>
      <c r="K288" s="156">
        <f>RES_hhdet_in_fec!K$65</f>
        <v>1.3252244825821613</v>
      </c>
      <c r="L288" s="156">
        <f>RES_hhdet_in_fec!L$65</f>
        <v>0.84261469352071583</v>
      </c>
      <c r="M288" s="156">
        <f>RES_hhdet_in_fec!M$65</f>
        <v>0.66643310931185795</v>
      </c>
      <c r="N288" s="156">
        <f>RES_hhdet_in_fec!N$65</f>
        <v>0.8695390705977174</v>
      </c>
      <c r="O288" s="156">
        <f>RES_hhdet_in_fec!O$65</f>
        <v>1.0558702142774217</v>
      </c>
      <c r="P288" s="156">
        <f>RES_hhdet_in_fec!P$65</f>
        <v>0.72469146862227607</v>
      </c>
      <c r="Q288" s="156">
        <f>RES_hhdet_in_fec!Q$65</f>
        <v>0.59914955176219797</v>
      </c>
    </row>
    <row r="289" spans="1:17" ht="12" customHeight="1" x14ac:dyDescent="0.25">
      <c r="A289" s="158" t="s">
        <v>112</v>
      </c>
      <c r="B289" s="157"/>
      <c r="C289" s="157">
        <f>C290</f>
        <v>0.10631625463809938</v>
      </c>
      <c r="D289" s="157">
        <f t="shared" ref="D289:Q289" si="73">D290</f>
        <v>9.8469950435235529E-2</v>
      </c>
      <c r="E289" s="157">
        <f t="shared" si="73"/>
        <v>8.2894099373266084E-2</v>
      </c>
      <c r="F289" s="157">
        <f t="shared" si="73"/>
        <v>6.6991674281931868E-2</v>
      </c>
      <c r="G289" s="157">
        <f t="shared" si="73"/>
        <v>0.1437573048888717</v>
      </c>
      <c r="H289" s="157">
        <f t="shared" si="73"/>
        <v>8.0037970446879519E-2</v>
      </c>
      <c r="I289" s="157">
        <f t="shared" si="73"/>
        <v>8.6464936746998136E-2</v>
      </c>
      <c r="J289" s="157">
        <f t="shared" si="73"/>
        <v>0.24151729528971264</v>
      </c>
      <c r="K289" s="157">
        <f t="shared" si="73"/>
        <v>0.32924071236340302</v>
      </c>
      <c r="L289" s="157">
        <f t="shared" si="73"/>
        <v>0.29843297547590331</v>
      </c>
      <c r="M289" s="157">
        <f t="shared" si="73"/>
        <v>0.29895366514320615</v>
      </c>
      <c r="N289" s="157">
        <f t="shared" si="73"/>
        <v>0.21588695300602442</v>
      </c>
      <c r="O289" s="157">
        <f t="shared" si="73"/>
        <v>0.17464964074939268</v>
      </c>
      <c r="P289" s="157">
        <f t="shared" si="73"/>
        <v>2.174205245922153E-2</v>
      </c>
      <c r="Q289" s="157">
        <f t="shared" si="73"/>
        <v>6.5996315531932956E-2</v>
      </c>
    </row>
    <row r="290" spans="1:17" ht="12" customHeight="1" x14ac:dyDescent="0.25">
      <c r="A290" s="23" t="s">
        <v>60</v>
      </c>
      <c r="B290" s="156"/>
      <c r="C290" s="156">
        <f>RES_hhdet_in_fec!C$67</f>
        <v>0.10631625463809938</v>
      </c>
      <c r="D290" s="156">
        <f>RES_hhdet_in_fec!D$67</f>
        <v>9.8469950435235529E-2</v>
      </c>
      <c r="E290" s="156">
        <f>RES_hhdet_in_fec!E$67</f>
        <v>8.2894099373266084E-2</v>
      </c>
      <c r="F290" s="156">
        <f>RES_hhdet_in_fec!F$67</f>
        <v>6.6991674281931868E-2</v>
      </c>
      <c r="G290" s="156">
        <f>RES_hhdet_in_fec!G$67</f>
        <v>0.1437573048888717</v>
      </c>
      <c r="H290" s="156">
        <f>RES_hhdet_in_fec!H$67</f>
        <v>8.0037970446879519E-2</v>
      </c>
      <c r="I290" s="156">
        <f>RES_hhdet_in_fec!I$67</f>
        <v>8.6464936746998136E-2</v>
      </c>
      <c r="J290" s="156">
        <f>RES_hhdet_in_fec!J$67</f>
        <v>0.24151729528971264</v>
      </c>
      <c r="K290" s="156">
        <f>RES_hhdet_in_fec!K$67</f>
        <v>0.32924071236340302</v>
      </c>
      <c r="L290" s="156">
        <f>RES_hhdet_in_fec!L$67</f>
        <v>0.29843297547590331</v>
      </c>
      <c r="M290" s="156">
        <f>RES_hhdet_in_fec!M$67</f>
        <v>0.29895366514320615</v>
      </c>
      <c r="N290" s="156">
        <f>RES_hhdet_in_fec!N$67</f>
        <v>0.21588695300602442</v>
      </c>
      <c r="O290" s="156">
        <f>RES_hhdet_in_fec!O$67</f>
        <v>0.17464964074939268</v>
      </c>
      <c r="P290" s="156">
        <f>RES_hhdet_in_fec!P$67</f>
        <v>2.174205245922153E-2</v>
      </c>
      <c r="Q290" s="156">
        <f>RES_hhdet_in_fec!Q$67</f>
        <v>6.5996315531932956E-2</v>
      </c>
    </row>
    <row r="291" spans="1:17" ht="12" customHeight="1" x14ac:dyDescent="0.25">
      <c r="A291" s="158" t="s">
        <v>63</v>
      </c>
      <c r="B291" s="157"/>
      <c r="C291" s="157">
        <f>SUM(C292:C293,C296:C297)</f>
        <v>14.829732260221956</v>
      </c>
      <c r="D291" s="157">
        <f t="shared" ref="D291:Q291" si="74">SUM(D292:D293,D296:D297)</f>
        <v>16.511906840577915</v>
      </c>
      <c r="E291" s="157">
        <f t="shared" si="74"/>
        <v>19.935541512132584</v>
      </c>
      <c r="F291" s="157">
        <f t="shared" si="74"/>
        <v>12.192016399908066</v>
      </c>
      <c r="G291" s="157">
        <f t="shared" si="74"/>
        <v>36.788954612889206</v>
      </c>
      <c r="H291" s="157">
        <f t="shared" si="74"/>
        <v>13.102143903847091</v>
      </c>
      <c r="I291" s="157">
        <f t="shared" si="74"/>
        <v>13.655211709884867</v>
      </c>
      <c r="J291" s="157">
        <f t="shared" si="74"/>
        <v>12.439849229724812</v>
      </c>
      <c r="K291" s="157">
        <f t="shared" si="74"/>
        <v>19.55084286051115</v>
      </c>
      <c r="L291" s="157">
        <f t="shared" si="74"/>
        <v>18.188957503048979</v>
      </c>
      <c r="M291" s="157">
        <f t="shared" si="74"/>
        <v>17.441444616484034</v>
      </c>
      <c r="N291" s="157">
        <f t="shared" si="74"/>
        <v>13.705929889802773</v>
      </c>
      <c r="O291" s="157">
        <f t="shared" si="74"/>
        <v>14.791594199937007</v>
      </c>
      <c r="P291" s="157">
        <f t="shared" si="74"/>
        <v>10.78220120681174</v>
      </c>
      <c r="Q291" s="157">
        <f t="shared" si="74"/>
        <v>7.5969981035385423</v>
      </c>
    </row>
    <row r="292" spans="1:17" ht="12" customHeight="1" x14ac:dyDescent="0.25">
      <c r="A292" s="167" t="s">
        <v>160</v>
      </c>
      <c r="B292" s="132"/>
      <c r="C292" s="132">
        <f>RES_hhdet_in_fec!C$69</f>
        <v>13.694072671201956</v>
      </c>
      <c r="D292" s="132">
        <f>RES_hhdet_in_fec!D$69</f>
        <v>15.820311565646408</v>
      </c>
      <c r="E292" s="132">
        <f>RES_hhdet_in_fec!E$69</f>
        <v>5.030602760385773</v>
      </c>
      <c r="F292" s="132">
        <f>RES_hhdet_in_fec!F$69</f>
        <v>10.343624667988676</v>
      </c>
      <c r="G292" s="132">
        <f>RES_hhdet_in_fec!G$69</f>
        <v>18.367406625213754</v>
      </c>
      <c r="H292" s="132">
        <f>RES_hhdet_in_fec!H$69</f>
        <v>11.830505507544089</v>
      </c>
      <c r="I292" s="132">
        <f>RES_hhdet_in_fec!I$69</f>
        <v>8.5548985564739155</v>
      </c>
      <c r="J292" s="132">
        <f>RES_hhdet_in_fec!J$69</f>
        <v>10.49681679700277</v>
      </c>
      <c r="K292" s="132">
        <f>RES_hhdet_in_fec!K$69</f>
        <v>10.397957862226436</v>
      </c>
      <c r="L292" s="132">
        <f>RES_hhdet_in_fec!L$69</f>
        <v>14.0474573014041</v>
      </c>
      <c r="M292" s="132">
        <f>RES_hhdet_in_fec!M$69</f>
        <v>6.9685316255952072</v>
      </c>
      <c r="N292" s="132">
        <f>RES_hhdet_in_fec!N$69</f>
        <v>9.1777500573634203</v>
      </c>
      <c r="O292" s="132">
        <f>RES_hhdet_in_fec!O$69</f>
        <v>7.4594125222963088</v>
      </c>
      <c r="P292" s="132">
        <f>RES_hhdet_in_fec!P$69</f>
        <v>1.7219047103344842</v>
      </c>
      <c r="Q292" s="132">
        <f>RES_hhdet_in_fec!Q$69</f>
        <v>4.7938324634122278</v>
      </c>
    </row>
    <row r="293" spans="1:17" ht="12" customHeight="1" x14ac:dyDescent="0.25">
      <c r="A293" s="167" t="s">
        <v>159</v>
      </c>
      <c r="B293" s="132"/>
      <c r="C293" s="132">
        <f>SUM(C294:C295)</f>
        <v>1.1356595890199999</v>
      </c>
      <c r="D293" s="132">
        <f t="shared" ref="D293:Q293" si="75">SUM(D294:D295)</f>
        <v>0.67364865899104842</v>
      </c>
      <c r="E293" s="132">
        <f t="shared" si="75"/>
        <v>1.3311046112593679</v>
      </c>
      <c r="F293" s="132">
        <f t="shared" si="75"/>
        <v>0.51278358921223066</v>
      </c>
      <c r="G293" s="132">
        <f t="shared" si="75"/>
        <v>0.2262060897021867</v>
      </c>
      <c r="H293" s="132">
        <f t="shared" si="75"/>
        <v>1.2716383963030025</v>
      </c>
      <c r="I293" s="132">
        <f t="shared" si="75"/>
        <v>2.4296191155565987</v>
      </c>
      <c r="J293" s="132">
        <f t="shared" si="75"/>
        <v>1.9430324327220416</v>
      </c>
      <c r="K293" s="132">
        <f t="shared" si="75"/>
        <v>9.1528849982847138</v>
      </c>
      <c r="L293" s="132">
        <f t="shared" si="75"/>
        <v>4.1415002016448792</v>
      </c>
      <c r="M293" s="132">
        <f t="shared" si="75"/>
        <v>4.0628153759639067</v>
      </c>
      <c r="N293" s="132">
        <f t="shared" si="75"/>
        <v>2.6794160227332133</v>
      </c>
      <c r="O293" s="132">
        <f t="shared" si="75"/>
        <v>7.3321816776406985</v>
      </c>
      <c r="P293" s="132">
        <f t="shared" si="75"/>
        <v>2.5484699005589118</v>
      </c>
      <c r="Q293" s="132">
        <f t="shared" si="75"/>
        <v>2.803165640126315</v>
      </c>
    </row>
    <row r="294" spans="1:17" ht="12" customHeight="1" x14ac:dyDescent="0.25">
      <c r="A294" s="166" t="s">
        <v>203</v>
      </c>
      <c r="B294" s="165"/>
      <c r="C294" s="165">
        <f>RES_hhdet_in_fec!C$71</f>
        <v>0.87577923044516159</v>
      </c>
      <c r="D294" s="165">
        <f>RES_hhdet_in_fec!D$71</f>
        <v>0.51859078241784273</v>
      </c>
      <c r="E294" s="165">
        <f>RES_hhdet_in_fec!E$71</f>
        <v>1.022922618401725</v>
      </c>
      <c r="F294" s="165">
        <f>RES_hhdet_in_fec!F$71</f>
        <v>0.3933808263235985</v>
      </c>
      <c r="G294" s="165">
        <f>RES_hhdet_in_fec!G$71</f>
        <v>0.17312007139805405</v>
      </c>
      <c r="H294" s="165">
        <f>RES_hhdet_in_fec!H$71</f>
        <v>0.97160438059179033</v>
      </c>
      <c r="I294" s="165">
        <f>RES_hhdet_in_fec!I$71</f>
        <v>1.8702378312244849</v>
      </c>
      <c r="J294" s="165">
        <f>RES_hhdet_in_fec!J$71</f>
        <v>1.466451053962641</v>
      </c>
      <c r="K294" s="165">
        <f>RES_hhdet_in_fec!K$71</f>
        <v>6.9540573786617861</v>
      </c>
      <c r="L294" s="165">
        <f>RES_hhdet_in_fec!L$71</f>
        <v>3.1541343541333982</v>
      </c>
      <c r="M294" s="165">
        <f>RES_hhdet_in_fec!M$71</f>
        <v>3.0672100786574896</v>
      </c>
      <c r="N294" s="165">
        <f>RES_hhdet_in_fec!N$71</f>
        <v>2.0310504315023232</v>
      </c>
      <c r="O294" s="165">
        <f>RES_hhdet_in_fec!O$71</f>
        <v>5.5557000806479149</v>
      </c>
      <c r="P294" s="165">
        <f>RES_hhdet_in_fec!P$71</f>
        <v>1.9300823096464763</v>
      </c>
      <c r="Q294" s="165">
        <f>RES_hhdet_in_fec!Q$71</f>
        <v>2.1218214055449067</v>
      </c>
    </row>
    <row r="295" spans="1:17" ht="12" customHeight="1" x14ac:dyDescent="0.25">
      <c r="A295" s="147" t="s">
        <v>59</v>
      </c>
      <c r="B295" s="164"/>
      <c r="C295" s="164">
        <f>RES_hhdet_in_fec!C$72</f>
        <v>0.25988035857483838</v>
      </c>
      <c r="D295" s="164">
        <f>RES_hhdet_in_fec!D$72</f>
        <v>0.15505787657320569</v>
      </c>
      <c r="E295" s="164">
        <f>RES_hhdet_in_fec!E$72</f>
        <v>0.30818199285764286</v>
      </c>
      <c r="F295" s="164">
        <f>RES_hhdet_in_fec!F$72</f>
        <v>0.11940276288863216</v>
      </c>
      <c r="G295" s="164">
        <f>RES_hhdet_in_fec!G$72</f>
        <v>5.3086018304132641E-2</v>
      </c>
      <c r="H295" s="164">
        <f>RES_hhdet_in_fec!H$72</f>
        <v>0.30003401571121213</v>
      </c>
      <c r="I295" s="164">
        <f>RES_hhdet_in_fec!I$72</f>
        <v>0.55938128433211398</v>
      </c>
      <c r="J295" s="164">
        <f>RES_hhdet_in_fec!J$72</f>
        <v>0.4765813787594006</v>
      </c>
      <c r="K295" s="164">
        <f>RES_hhdet_in_fec!K$72</f>
        <v>2.1988276196229273</v>
      </c>
      <c r="L295" s="164">
        <f>RES_hhdet_in_fec!L$72</f>
        <v>0.98736584751148071</v>
      </c>
      <c r="M295" s="164">
        <f>RES_hhdet_in_fec!M$72</f>
        <v>0.99560529730641711</v>
      </c>
      <c r="N295" s="164">
        <f>RES_hhdet_in_fec!N$72</f>
        <v>0.6483655912308901</v>
      </c>
      <c r="O295" s="164">
        <f>RES_hhdet_in_fec!O$72</f>
        <v>1.7764815969927839</v>
      </c>
      <c r="P295" s="164">
        <f>RES_hhdet_in_fec!P$72</f>
        <v>0.61838759091243523</v>
      </c>
      <c r="Q295" s="164">
        <f>RES_hhdet_in_fec!Q$72</f>
        <v>0.68134423458140836</v>
      </c>
    </row>
    <row r="296" spans="1:17" ht="12" customHeight="1" x14ac:dyDescent="0.25">
      <c r="A296" s="163" t="s">
        <v>142</v>
      </c>
      <c r="B296" s="162"/>
      <c r="C296" s="162">
        <f>RES_hhdet_in_fec!C$73</f>
        <v>0</v>
      </c>
      <c r="D296" s="162">
        <f>RES_hhdet_in_fec!D$73</f>
        <v>1.7851528526946946E-2</v>
      </c>
      <c r="E296" s="162">
        <f>RES_hhdet_in_fec!E$73</f>
        <v>13.129519861680068</v>
      </c>
      <c r="F296" s="162">
        <f>RES_hhdet_in_fec!F$73</f>
        <v>1.3237241555233004</v>
      </c>
      <c r="G296" s="162">
        <f>RES_hhdet_in_fec!G$73</f>
        <v>17.829892863973757</v>
      </c>
      <c r="H296" s="162">
        <f>RES_hhdet_in_fec!H$73</f>
        <v>0</v>
      </c>
      <c r="I296" s="162">
        <f>RES_hhdet_in_fec!I$73</f>
        <v>2.5054571186561856</v>
      </c>
      <c r="J296" s="162">
        <f>RES_hhdet_in_fec!J$73</f>
        <v>0</v>
      </c>
      <c r="K296" s="162">
        <f>RES_hhdet_in_fec!K$73</f>
        <v>0</v>
      </c>
      <c r="L296" s="162">
        <f>RES_hhdet_in_fec!L$73</f>
        <v>0</v>
      </c>
      <c r="M296" s="162">
        <f>RES_hhdet_in_fec!M$73</f>
        <v>5.811508278912954</v>
      </c>
      <c r="N296" s="162">
        <f>RES_hhdet_in_fec!N$73</f>
        <v>1.7571534499809998</v>
      </c>
      <c r="O296" s="162">
        <f>RES_hhdet_in_fec!O$73</f>
        <v>0</v>
      </c>
      <c r="P296" s="162">
        <f>RES_hhdet_in_fec!P$73</f>
        <v>5.2617562203636279</v>
      </c>
      <c r="Q296" s="162">
        <f>RES_hhdet_in_fec!Q$73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9.5087413513228114E-5</v>
      </c>
      <c r="E297" s="160">
        <f t="shared" si="76"/>
        <v>0.44431427880737651</v>
      </c>
      <c r="F297" s="160">
        <f t="shared" si="76"/>
        <v>1.1883987183860127E-2</v>
      </c>
      <c r="G297" s="160">
        <f t="shared" si="76"/>
        <v>0.36544903399950529</v>
      </c>
      <c r="H297" s="160">
        <f t="shared" si="76"/>
        <v>0</v>
      </c>
      <c r="I297" s="160">
        <f t="shared" si="76"/>
        <v>0.16523691919816758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0.59858933601196518</v>
      </c>
      <c r="N297" s="160">
        <f t="shared" si="76"/>
        <v>9.1610359725139798E-2</v>
      </c>
      <c r="O297" s="160">
        <f t="shared" si="76"/>
        <v>0</v>
      </c>
      <c r="P297" s="160">
        <f t="shared" si="76"/>
        <v>1.2500703755547156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7.5066174912807073E-5</v>
      </c>
      <c r="E298" s="156">
        <f>RES_hhdet_in_fec!E$75</f>
        <v>0.3457991439011151</v>
      </c>
      <c r="F298" s="156">
        <f>RES_hhdet_in_fec!F$75</f>
        <v>9.3528913051471041E-3</v>
      </c>
      <c r="G298" s="156">
        <f>RES_hhdet_in_fec!G$75</f>
        <v>0.28914335132911018</v>
      </c>
      <c r="H298" s="156">
        <f>RES_hhdet_in_fec!H$75</f>
        <v>0</v>
      </c>
      <c r="I298" s="156">
        <f>RES_hhdet_in_fec!I$75</f>
        <v>0.12712861196308245</v>
      </c>
      <c r="J298" s="156">
        <f>RES_hhdet_in_fec!J$75</f>
        <v>0</v>
      </c>
      <c r="K298" s="156">
        <f>RES_hhdet_in_fec!K$75</f>
        <v>0</v>
      </c>
      <c r="L298" s="156">
        <f>RES_hhdet_in_fec!L$75</f>
        <v>0</v>
      </c>
      <c r="M298" s="156">
        <f>RES_hhdet_in_fec!M$75</f>
        <v>0.44185436483058743</v>
      </c>
      <c r="N298" s="156">
        <f>RES_hhdet_in_fec!N$75</f>
        <v>7.0091461446516859E-2</v>
      </c>
      <c r="O298" s="156">
        <f>RES_hhdet_in_fec!O$75</f>
        <v>0</v>
      </c>
      <c r="P298" s="156">
        <f>RES_hhdet_in_fec!P$75</f>
        <v>0.97066638096246638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2.0021238600421041E-5</v>
      </c>
      <c r="E299" s="156">
        <f>RES_hhdet_in_fec!E$76</f>
        <v>9.8515134906261431E-2</v>
      </c>
      <c r="F299" s="156">
        <f>RES_hhdet_in_fec!F$76</f>
        <v>2.5310958787130235E-3</v>
      </c>
      <c r="G299" s="156">
        <f>RES_hhdet_in_fec!G$76</f>
        <v>7.6305682670395128E-2</v>
      </c>
      <c r="H299" s="156">
        <f>RES_hhdet_in_fec!H$76</f>
        <v>0</v>
      </c>
      <c r="I299" s="156">
        <f>RES_hhdet_in_fec!I$76</f>
        <v>3.8108307235085126E-2</v>
      </c>
      <c r="J299" s="156">
        <f>RES_hhdet_in_fec!J$76</f>
        <v>0</v>
      </c>
      <c r="K299" s="156">
        <f>RES_hhdet_in_fec!K$76</f>
        <v>0</v>
      </c>
      <c r="L299" s="156">
        <f>RES_hhdet_in_fec!L$76</f>
        <v>0</v>
      </c>
      <c r="M299" s="156">
        <f>RES_hhdet_in_fec!M$76</f>
        <v>0.15673497118137777</v>
      </c>
      <c r="N299" s="156">
        <f>RES_hhdet_in_fec!N$76</f>
        <v>2.1518898278622935E-2</v>
      </c>
      <c r="O299" s="156">
        <f>RES_hhdet_in_fec!O$76</f>
        <v>0</v>
      </c>
      <c r="P299" s="156">
        <f>RES_hhdet_in_fec!P$76</f>
        <v>0.27940399459224924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6.2421888661802134</v>
      </c>
      <c r="D300" s="157">
        <f t="shared" ref="D300:Q300" si="77">SUM(D301:D302)</f>
        <v>6.8672769143799783</v>
      </c>
      <c r="E300" s="157">
        <f t="shared" si="77"/>
        <v>7.1822541680643885</v>
      </c>
      <c r="F300" s="157">
        <f t="shared" si="77"/>
        <v>4.9230012062963819</v>
      </c>
      <c r="G300" s="157">
        <f t="shared" si="77"/>
        <v>13.548875516954237</v>
      </c>
      <c r="H300" s="157">
        <f t="shared" si="77"/>
        <v>5.7654718587477038</v>
      </c>
      <c r="I300" s="157">
        <f t="shared" si="77"/>
        <v>6.0096068619946799</v>
      </c>
      <c r="J300" s="157">
        <f t="shared" si="77"/>
        <v>5.3129832543453626</v>
      </c>
      <c r="K300" s="157">
        <f t="shared" si="77"/>
        <v>9.0120044277204574</v>
      </c>
      <c r="L300" s="157">
        <f t="shared" si="77"/>
        <v>8.2418419899022819</v>
      </c>
      <c r="M300" s="157">
        <f t="shared" si="77"/>
        <v>8.2018197938426223</v>
      </c>
      <c r="N300" s="157">
        <f t="shared" si="77"/>
        <v>5.682296959171639</v>
      </c>
      <c r="O300" s="157">
        <f t="shared" si="77"/>
        <v>6.8773264919957313</v>
      </c>
      <c r="P300" s="157">
        <f t="shared" si="77"/>
        <v>4.5776422252792353</v>
      </c>
      <c r="Q300" s="157">
        <f t="shared" si="77"/>
        <v>3.6406612930506217</v>
      </c>
    </row>
    <row r="301" spans="1:17" ht="12" customHeight="1" x14ac:dyDescent="0.25">
      <c r="A301" s="23" t="s">
        <v>203</v>
      </c>
      <c r="B301" s="156"/>
      <c r="C301" s="156">
        <f>RES_hhdet_in_fec!C$78</f>
        <v>6.2421888661802134</v>
      </c>
      <c r="D301" s="156">
        <f>RES_hhdet_in_fec!D$78</f>
        <v>6.8672769143799783</v>
      </c>
      <c r="E301" s="156">
        <f>RES_hhdet_in_fec!E$78</f>
        <v>3.4687036105279492</v>
      </c>
      <c r="F301" s="156">
        <f>RES_hhdet_in_fec!F$78</f>
        <v>4.0708369597215226</v>
      </c>
      <c r="G301" s="156">
        <f>RES_hhdet_in_fec!G$78</f>
        <v>7.9504193036420654</v>
      </c>
      <c r="H301" s="156">
        <f>RES_hhdet_in_fec!H$78</f>
        <v>5.7654718587477038</v>
      </c>
      <c r="I301" s="156">
        <f>RES_hhdet_in_fec!I$78</f>
        <v>6.0096068619946799</v>
      </c>
      <c r="J301" s="156">
        <f>RES_hhdet_in_fec!J$78</f>
        <v>4.7654046648178809</v>
      </c>
      <c r="K301" s="156">
        <f>RES_hhdet_in_fec!K$78</f>
        <v>8.7289434644759325</v>
      </c>
      <c r="L301" s="156">
        <f>RES_hhdet_in_fec!L$78</f>
        <v>8.2418419899022819</v>
      </c>
      <c r="M301" s="156">
        <f>RES_hhdet_in_fec!M$78</f>
        <v>8.2018197938426223</v>
      </c>
      <c r="N301" s="156">
        <f>RES_hhdet_in_fec!N$78</f>
        <v>4.2713476122739245</v>
      </c>
      <c r="O301" s="156">
        <f>RES_hhdet_in_fec!O$78</f>
        <v>6.6200528695577026</v>
      </c>
      <c r="P301" s="156">
        <f>RES_hhdet_in_fec!P$78</f>
        <v>4.5776422252792353</v>
      </c>
      <c r="Q301" s="156">
        <f>RES_hhdet_in_fec!Q$78</f>
        <v>3.6406612930506217</v>
      </c>
    </row>
    <row r="302" spans="1:17" ht="12" customHeight="1" x14ac:dyDescent="0.25">
      <c r="A302" s="29" t="s">
        <v>140</v>
      </c>
      <c r="B302" s="57"/>
      <c r="C302" s="57">
        <f>RES_hhdet_in_fec!C$79</f>
        <v>0</v>
      </c>
      <c r="D302" s="57">
        <f>RES_hhdet_in_fec!D$79</f>
        <v>0</v>
      </c>
      <c r="E302" s="57">
        <f>RES_hhdet_in_fec!E$79</f>
        <v>3.7135505575364394</v>
      </c>
      <c r="F302" s="57">
        <f>RES_hhdet_in_fec!F$79</f>
        <v>0.85216424657485923</v>
      </c>
      <c r="G302" s="57">
        <f>RES_hhdet_in_fec!G$79</f>
        <v>5.5984562133121711</v>
      </c>
      <c r="H302" s="57">
        <f>RES_hhdet_in_fec!H$79</f>
        <v>0</v>
      </c>
      <c r="I302" s="57">
        <f>RES_hhdet_in_fec!I$79</f>
        <v>0</v>
      </c>
      <c r="J302" s="57">
        <f>RES_hhdet_in_fec!J$79</f>
        <v>0.54757858952748162</v>
      </c>
      <c r="K302" s="57">
        <f>RES_hhdet_in_fec!K$79</f>
        <v>0.28306096324452518</v>
      </c>
      <c r="L302" s="57">
        <f>RES_hhdet_in_fec!L$79</f>
        <v>0</v>
      </c>
      <c r="M302" s="57">
        <f>RES_hhdet_in_fec!M$79</f>
        <v>0</v>
      </c>
      <c r="N302" s="57">
        <f>RES_hhdet_in_fec!N$79</f>
        <v>1.410949346897715</v>
      </c>
      <c r="O302" s="57">
        <f>RES_hhdet_in_fec!O$79</f>
        <v>0.25727362243802854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73.072110388470165</v>
      </c>
      <c r="D304" s="168">
        <f t="shared" ref="D304:Q304" si="78">SUM(D305,D308,D310,D319)</f>
        <v>79.005475918683516</v>
      </c>
      <c r="E304" s="168">
        <f t="shared" si="78"/>
        <v>97.67685901350643</v>
      </c>
      <c r="F304" s="168">
        <f t="shared" si="78"/>
        <v>63.611701573293196</v>
      </c>
      <c r="G304" s="168">
        <f t="shared" si="78"/>
        <v>173.46440343940918</v>
      </c>
      <c r="H304" s="168">
        <f t="shared" si="78"/>
        <v>60.262172757199224</v>
      </c>
      <c r="I304" s="168">
        <f t="shared" si="78"/>
        <v>58.615341666713427</v>
      </c>
      <c r="J304" s="168">
        <f t="shared" si="78"/>
        <v>57.435885499321792</v>
      </c>
      <c r="K304" s="168">
        <f t="shared" si="78"/>
        <v>88.245778512394196</v>
      </c>
      <c r="L304" s="168">
        <f t="shared" si="78"/>
        <v>92.30331238076856</v>
      </c>
      <c r="M304" s="168">
        <f t="shared" si="78"/>
        <v>73.863528833377998</v>
      </c>
      <c r="N304" s="168">
        <f t="shared" si="78"/>
        <v>59.71574027119317</v>
      </c>
      <c r="O304" s="168">
        <f t="shared" si="78"/>
        <v>73.552617926155946</v>
      </c>
      <c r="P304" s="168">
        <f t="shared" si="78"/>
        <v>39.451562610184098</v>
      </c>
      <c r="Q304" s="168">
        <f t="shared" si="78"/>
        <v>33.991791034595273</v>
      </c>
    </row>
    <row r="305" spans="1:17" ht="12" customHeight="1" x14ac:dyDescent="0.25">
      <c r="A305" s="158" t="s">
        <v>65</v>
      </c>
      <c r="B305" s="157"/>
      <c r="C305" s="157">
        <f>SUM(C306:C307)</f>
        <v>61.326879513639575</v>
      </c>
      <c r="D305" s="157">
        <f t="shared" ref="D305:Q305" si="79">SUM(D306:D307)</f>
        <v>65.971992011191162</v>
      </c>
      <c r="E305" s="157">
        <f t="shared" si="79"/>
        <v>79.21978294034561</v>
      </c>
      <c r="F305" s="157">
        <f t="shared" si="79"/>
        <v>53.467568160033579</v>
      </c>
      <c r="G305" s="157">
        <f t="shared" si="79"/>
        <v>140.45135812472657</v>
      </c>
      <c r="H305" s="157">
        <f t="shared" si="79"/>
        <v>49.370922702315347</v>
      </c>
      <c r="I305" s="157">
        <f t="shared" si="79"/>
        <v>46.654651639334482</v>
      </c>
      <c r="J305" s="157">
        <f t="shared" si="79"/>
        <v>46.319248321029868</v>
      </c>
      <c r="K305" s="157">
        <f t="shared" si="79"/>
        <v>70.005566601645839</v>
      </c>
      <c r="L305" s="157">
        <f t="shared" si="79"/>
        <v>75.824338421721095</v>
      </c>
      <c r="M305" s="157">
        <f t="shared" si="79"/>
        <v>56.707191891527849</v>
      </c>
      <c r="N305" s="157">
        <f t="shared" si="79"/>
        <v>46.734463305217467</v>
      </c>
      <c r="O305" s="157">
        <f t="shared" si="79"/>
        <v>59.565231824581424</v>
      </c>
      <c r="P305" s="157">
        <f t="shared" si="79"/>
        <v>29.118639396800173</v>
      </c>
      <c r="Q305" s="157">
        <f t="shared" si="79"/>
        <v>26.914572408148601</v>
      </c>
    </row>
    <row r="306" spans="1:17" ht="12" customHeight="1" x14ac:dyDescent="0.25">
      <c r="A306" s="23" t="s">
        <v>161</v>
      </c>
      <c r="B306" s="156"/>
      <c r="C306" s="156">
        <f>RES_hhdet_in_tes!C$64</f>
        <v>59.330145484203989</v>
      </c>
      <c r="D306" s="156">
        <f>RES_hhdet_in_tes!D$64</f>
        <v>62.346098842299597</v>
      </c>
      <c r="E306" s="156">
        <f>RES_hhdet_in_tes!E$64</f>
        <v>75.38609951122551</v>
      </c>
      <c r="F306" s="156">
        <f>RES_hhdet_in_tes!F$64</f>
        <v>50.674958650066294</v>
      </c>
      <c r="G306" s="156">
        <f>RES_hhdet_in_tes!G$64</f>
        <v>133.13651110676574</v>
      </c>
      <c r="H306" s="156">
        <f>RES_hhdet_in_tes!H$64</f>
        <v>47.456332112952289</v>
      </c>
      <c r="I306" s="156">
        <f>RES_hhdet_in_tes!I$64</f>
        <v>44.769767295739186</v>
      </c>
      <c r="J306" s="156">
        <f>RES_hhdet_in_tes!J$64</f>
        <v>45.520892244992368</v>
      </c>
      <c r="K306" s="156">
        <f>RES_hhdet_in_tes!K$64</f>
        <v>68.629392436123553</v>
      </c>
      <c r="L306" s="156">
        <f>RES_hhdet_in_tes!L$64</f>
        <v>74.939451783189995</v>
      </c>
      <c r="M306" s="156">
        <f>RES_hhdet_in_tes!M$64</f>
        <v>56.019669610705343</v>
      </c>
      <c r="N306" s="156">
        <f>RES_hhdet_in_tes!N$64</f>
        <v>45.826596421731402</v>
      </c>
      <c r="O306" s="156">
        <f>RES_hhdet_in_tes!O$64</f>
        <v>58.471386001401939</v>
      </c>
      <c r="P306" s="156">
        <f>RES_hhdet_in_tes!P$64</f>
        <v>28.381325335303895</v>
      </c>
      <c r="Q306" s="156">
        <f>RES_hhdet_in_tes!Q$64</f>
        <v>26.2905250661465</v>
      </c>
    </row>
    <row r="307" spans="1:17" ht="12" customHeight="1" x14ac:dyDescent="0.25">
      <c r="A307" s="23" t="s">
        <v>60</v>
      </c>
      <c r="B307" s="156"/>
      <c r="C307" s="156">
        <f>RES_hhdet_in_tes!C$65</f>
        <v>1.9967340294355871</v>
      </c>
      <c r="D307" s="156">
        <f>RES_hhdet_in_tes!D$65</f>
        <v>3.6258931688915643</v>
      </c>
      <c r="E307" s="156">
        <f>RES_hhdet_in_tes!E$65</f>
        <v>3.8336834291201045</v>
      </c>
      <c r="F307" s="156">
        <f>RES_hhdet_in_tes!F$65</f>
        <v>2.7926095099672867</v>
      </c>
      <c r="G307" s="156">
        <f>RES_hhdet_in_tes!G$65</f>
        <v>7.3148470179608323</v>
      </c>
      <c r="H307" s="156">
        <f>RES_hhdet_in_tes!H$65</f>
        <v>1.9145905893630568</v>
      </c>
      <c r="I307" s="156">
        <f>RES_hhdet_in_tes!I$65</f>
        <v>1.8848843435952951</v>
      </c>
      <c r="J307" s="156">
        <f>RES_hhdet_in_tes!J$65</f>
        <v>0.79835607603749748</v>
      </c>
      <c r="K307" s="156">
        <f>RES_hhdet_in_tes!K$65</f>
        <v>1.3761741655222834</v>
      </c>
      <c r="L307" s="156">
        <f>RES_hhdet_in_tes!L$65</f>
        <v>0.88488663853109861</v>
      </c>
      <c r="M307" s="156">
        <f>RES_hhdet_in_tes!M$65</f>
        <v>0.6875222808225061</v>
      </c>
      <c r="N307" s="156">
        <f>RES_hhdet_in_tes!N$65</f>
        <v>0.90786688348606437</v>
      </c>
      <c r="O307" s="156">
        <f>RES_hhdet_in_tes!O$65</f>
        <v>1.0938458231794823</v>
      </c>
      <c r="P307" s="156">
        <f>RES_hhdet_in_tes!P$65</f>
        <v>0.73731406149627776</v>
      </c>
      <c r="Q307" s="156">
        <f>RES_hhdet_in_tes!Q$65</f>
        <v>0.6240473420020991</v>
      </c>
    </row>
    <row r="308" spans="1:17" ht="12" customHeight="1" x14ac:dyDescent="0.25">
      <c r="A308" s="158" t="s">
        <v>112</v>
      </c>
      <c r="B308" s="157"/>
      <c r="C308" s="157">
        <f>C309</f>
        <v>0.20131292331869288</v>
      </c>
      <c r="D308" s="157">
        <f t="shared" ref="D308:Q308" si="80">D309</f>
        <v>0.19311090865619746</v>
      </c>
      <c r="E308" s="157">
        <f t="shared" si="80"/>
        <v>0.16916956130101085</v>
      </c>
      <c r="F308" s="157">
        <f t="shared" si="80"/>
        <v>0.14303701835968496</v>
      </c>
      <c r="G308" s="157">
        <f t="shared" si="80"/>
        <v>0.32332960098518082</v>
      </c>
      <c r="H308" s="157">
        <f t="shared" si="80"/>
        <v>0.19128237191434874</v>
      </c>
      <c r="I308" s="157">
        <f t="shared" si="80"/>
        <v>0.22124634986773883</v>
      </c>
      <c r="J308" s="157">
        <f t="shared" si="80"/>
        <v>0.64571795224144102</v>
      </c>
      <c r="K308" s="157">
        <f t="shared" si="80"/>
        <v>0.95451592308894451</v>
      </c>
      <c r="L308" s="157">
        <f t="shared" si="80"/>
        <v>0.94792139609864468</v>
      </c>
      <c r="M308" s="157">
        <f t="shared" si="80"/>
        <v>1.0121598565453349</v>
      </c>
      <c r="N308" s="157">
        <f t="shared" si="80"/>
        <v>0.76643008183418271</v>
      </c>
      <c r="O308" s="157">
        <f t="shared" si="80"/>
        <v>0.64071293155212128</v>
      </c>
      <c r="P308" s="157">
        <f t="shared" si="80"/>
        <v>8.1707076816951413E-2</v>
      </c>
      <c r="Q308" s="157">
        <f t="shared" si="80"/>
        <v>0.25268244757974512</v>
      </c>
    </row>
    <row r="309" spans="1:17" ht="12" customHeight="1" x14ac:dyDescent="0.25">
      <c r="A309" s="23" t="s">
        <v>60</v>
      </c>
      <c r="B309" s="156"/>
      <c r="C309" s="156">
        <f>RES_hhdet_in_tes!C$67</f>
        <v>0.20131292331869288</v>
      </c>
      <c r="D309" s="156">
        <f>RES_hhdet_in_tes!D$67</f>
        <v>0.19311090865619746</v>
      </c>
      <c r="E309" s="156">
        <f>RES_hhdet_in_tes!E$67</f>
        <v>0.16916956130101085</v>
      </c>
      <c r="F309" s="156">
        <f>RES_hhdet_in_tes!F$67</f>
        <v>0.14303701835968496</v>
      </c>
      <c r="G309" s="156">
        <f>RES_hhdet_in_tes!G$67</f>
        <v>0.32332960098518082</v>
      </c>
      <c r="H309" s="156">
        <f>RES_hhdet_in_tes!H$67</f>
        <v>0.19128237191434874</v>
      </c>
      <c r="I309" s="156">
        <f>RES_hhdet_in_tes!I$67</f>
        <v>0.22124634986773883</v>
      </c>
      <c r="J309" s="156">
        <f>RES_hhdet_in_tes!J$67</f>
        <v>0.64571795224144102</v>
      </c>
      <c r="K309" s="156">
        <f>RES_hhdet_in_tes!K$67</f>
        <v>0.95451592308894451</v>
      </c>
      <c r="L309" s="156">
        <f>RES_hhdet_in_tes!L$67</f>
        <v>0.94792139609864468</v>
      </c>
      <c r="M309" s="156">
        <f>RES_hhdet_in_tes!M$67</f>
        <v>1.0121598565453349</v>
      </c>
      <c r="N309" s="156">
        <f>RES_hhdet_in_tes!N$67</f>
        <v>0.76643008183418271</v>
      </c>
      <c r="O309" s="156">
        <f>RES_hhdet_in_tes!O$67</f>
        <v>0.64071293155212128</v>
      </c>
      <c r="P309" s="156">
        <f>RES_hhdet_in_tes!P$67</f>
        <v>8.1707076816951413E-2</v>
      </c>
      <c r="Q309" s="156">
        <f>RES_hhdet_in_tes!Q$67</f>
        <v>0.25268244757974512</v>
      </c>
    </row>
    <row r="310" spans="1:17" ht="12" customHeight="1" x14ac:dyDescent="0.25">
      <c r="A310" s="158" t="s">
        <v>63</v>
      </c>
      <c r="B310" s="157"/>
      <c r="C310" s="157">
        <f>SUM(C311:C312,C315:C316)</f>
        <v>8.4678951805725209</v>
      </c>
      <c r="D310" s="157">
        <f t="shared" ref="D310:Q310" si="81">SUM(D311:D312,D315:D316)</f>
        <v>9.4260463757066102</v>
      </c>
      <c r="E310" s="157">
        <f t="shared" si="81"/>
        <v>13.45919234301668</v>
      </c>
      <c r="F310" s="157">
        <f t="shared" si="81"/>
        <v>7.2278379036558418</v>
      </c>
      <c r="G310" s="157">
        <f t="shared" si="81"/>
        <v>23.925154464095314</v>
      </c>
      <c r="H310" s="157">
        <f t="shared" si="81"/>
        <v>7.7221662696302094</v>
      </c>
      <c r="I310" s="157">
        <f t="shared" si="81"/>
        <v>8.606971926855703</v>
      </c>
      <c r="J310" s="157">
        <f t="shared" si="81"/>
        <v>7.4966449165278508</v>
      </c>
      <c r="K310" s="157">
        <f t="shared" si="81"/>
        <v>12.440965663202583</v>
      </c>
      <c r="L310" s="157">
        <f t="shared" si="81"/>
        <v>11.174166211568277</v>
      </c>
      <c r="M310" s="157">
        <f t="shared" si="81"/>
        <v>11.805690610489012</v>
      </c>
      <c r="N310" s="157">
        <f t="shared" si="81"/>
        <v>8.7455730038864719</v>
      </c>
      <c r="O310" s="157">
        <f t="shared" si="81"/>
        <v>9.6192993943203682</v>
      </c>
      <c r="P310" s="157">
        <f t="shared" si="81"/>
        <v>7.8191262035118347</v>
      </c>
      <c r="Q310" s="157">
        <f t="shared" si="81"/>
        <v>4.8852573900855862</v>
      </c>
    </row>
    <row r="311" spans="1:17" ht="12" customHeight="1" x14ac:dyDescent="0.25">
      <c r="A311" s="167" t="s">
        <v>160</v>
      </c>
      <c r="B311" s="132"/>
      <c r="C311" s="132">
        <f>RES_hhdet_in_tes!C$69</f>
        <v>7.7133633849298375</v>
      </c>
      <c r="D311" s="132">
        <f>RES_hhdet_in_tes!D$69</f>
        <v>8.9632603823561805</v>
      </c>
      <c r="E311" s="132">
        <f>RES_hhdet_in_tes!E$69</f>
        <v>2.862362861379141</v>
      </c>
      <c r="F311" s="132">
        <f>RES_hhdet_in_tes!F$69</f>
        <v>5.9205726437180299</v>
      </c>
      <c r="G311" s="132">
        <f>RES_hhdet_in_tes!G$69</f>
        <v>10.581444819564236</v>
      </c>
      <c r="H311" s="132">
        <f>RES_hhdet_in_tes!H$69</f>
        <v>6.8549933021727583</v>
      </c>
      <c r="I311" s="132">
        <f>RES_hhdet_in_tes!I$69</f>
        <v>4.9864781873565436</v>
      </c>
      <c r="J311" s="132">
        <f>RES_hhdet_in_tes!J$69</f>
        <v>6.1493410848970607</v>
      </c>
      <c r="K311" s="132">
        <f>RES_hhdet_in_tes!K$69</f>
        <v>6.1232602208545934</v>
      </c>
      <c r="L311" s="132">
        <f>RES_hhdet_in_tes!L$69</f>
        <v>8.3114232966882664</v>
      </c>
      <c r="M311" s="132">
        <f>RES_hhdet_in_tes!M$69</f>
        <v>4.1429743028948067</v>
      </c>
      <c r="N311" s="132">
        <f>RES_hhdet_in_tes!N$69</f>
        <v>5.4827623975416273</v>
      </c>
      <c r="O311" s="132">
        <f>RES_hhdet_in_tes!O$69</f>
        <v>4.4776184521065101</v>
      </c>
      <c r="P311" s="132">
        <f>RES_hhdet_in_tes!P$69</f>
        <v>1.037789284485739</v>
      </c>
      <c r="Q311" s="132">
        <f>RES_hhdet_in_tes!Q$69</f>
        <v>2.9024253025080227</v>
      </c>
    </row>
    <row r="312" spans="1:17" ht="12" customHeight="1" x14ac:dyDescent="0.25">
      <c r="A312" s="167" t="s">
        <v>159</v>
      </c>
      <c r="B312" s="132"/>
      <c r="C312" s="132">
        <f>SUM(C313:C314)</f>
        <v>0.7545317956426838</v>
      </c>
      <c r="D312" s="132">
        <f t="shared" ref="D312:Q312" si="82">SUM(D313:D314)</f>
        <v>0.45007144394691567</v>
      </c>
      <c r="E312" s="132">
        <f t="shared" si="82"/>
        <v>0.89304225868870057</v>
      </c>
      <c r="F312" s="132">
        <f t="shared" si="82"/>
        <v>0.3458477164947385</v>
      </c>
      <c r="G312" s="132">
        <f t="shared" si="82"/>
        <v>0.15363616988710102</v>
      </c>
      <c r="H312" s="132">
        <f t="shared" si="82"/>
        <v>0.86717296745745087</v>
      </c>
      <c r="I312" s="132">
        <f t="shared" si="82"/>
        <v>1.6508528573109915</v>
      </c>
      <c r="J312" s="132">
        <f t="shared" si="82"/>
        <v>1.3473038316307899</v>
      </c>
      <c r="K312" s="132">
        <f t="shared" si="82"/>
        <v>6.3177054423479895</v>
      </c>
      <c r="L312" s="132">
        <f t="shared" si="82"/>
        <v>2.8627429148800112</v>
      </c>
      <c r="M312" s="132">
        <f t="shared" si="82"/>
        <v>2.8385822939357332</v>
      </c>
      <c r="N312" s="132">
        <f t="shared" si="82"/>
        <v>1.8721640150987915</v>
      </c>
      <c r="O312" s="132">
        <f t="shared" si="82"/>
        <v>5.1416809422138581</v>
      </c>
      <c r="P312" s="132">
        <f t="shared" si="82"/>
        <v>1.7949354161450364</v>
      </c>
      <c r="Q312" s="132">
        <f t="shared" si="82"/>
        <v>1.982832087577564</v>
      </c>
    </row>
    <row r="313" spans="1:17" ht="12" customHeight="1" x14ac:dyDescent="0.25">
      <c r="A313" s="166" t="s">
        <v>203</v>
      </c>
      <c r="B313" s="165"/>
      <c r="C313" s="165">
        <f>RES_hhdet_in_tes!C$71</f>
        <v>0.4927203010756977</v>
      </c>
      <c r="D313" s="165">
        <f>RES_hhdet_in_tes!D$71</f>
        <v>0.29383906782993119</v>
      </c>
      <c r="E313" s="165">
        <f>RES_hhdet_in_tes!E$71</f>
        <v>0.58268130042227861</v>
      </c>
      <c r="F313" s="165">
        <f>RES_hhdet_in_tes!F$71</f>
        <v>0.22530986115827931</v>
      </c>
      <c r="G313" s="165">
        <f>RES_hhdet_in_tes!G$71</f>
        <v>9.9812124599481244E-2</v>
      </c>
      <c r="H313" s="165">
        <f>RES_hhdet_in_tes!H$71</f>
        <v>0.5633244985241973</v>
      </c>
      <c r="I313" s="165">
        <f>RES_hhdet_in_tes!I$71</f>
        <v>1.0868631109363738</v>
      </c>
      <c r="J313" s="165">
        <f>RES_hhdet_in_tes!J$71</f>
        <v>0.86296469148410537</v>
      </c>
      <c r="K313" s="165">
        <f>RES_hhdet_in_tes!K$71</f>
        <v>4.1021795333315376</v>
      </c>
      <c r="L313" s="165">
        <f>RES_hhdet_in_tes!L$71</f>
        <v>1.8679530770715658</v>
      </c>
      <c r="M313" s="165">
        <f>RES_hhdet_in_tes!M$71</f>
        <v>1.8305626785737183</v>
      </c>
      <c r="N313" s="165">
        <f>RES_hhdet_in_tes!N$71</f>
        <v>1.2155390435031874</v>
      </c>
      <c r="O313" s="165">
        <f>RES_hhdet_in_tes!O$71</f>
        <v>3.3425214682322943</v>
      </c>
      <c r="P313" s="165">
        <f>RES_hhdet_in_tes!P$71</f>
        <v>1.1666814745978649</v>
      </c>
      <c r="Q313" s="165">
        <f>RES_hhdet_in_tes!Q$71</f>
        <v>1.2887557266967664</v>
      </c>
    </row>
    <row r="314" spans="1:17" ht="12" customHeight="1" x14ac:dyDescent="0.25">
      <c r="A314" s="147" t="s">
        <v>59</v>
      </c>
      <c r="B314" s="164"/>
      <c r="C314" s="164">
        <f>RES_hhdet_in_tes!C$72</f>
        <v>0.26181149456698605</v>
      </c>
      <c r="D314" s="164">
        <f>RES_hhdet_in_tes!D$72</f>
        <v>0.15623237611698446</v>
      </c>
      <c r="E314" s="164">
        <f>RES_hhdet_in_tes!E$72</f>
        <v>0.31036095826642202</v>
      </c>
      <c r="F314" s="164">
        <f>RES_hhdet_in_tes!F$72</f>
        <v>0.12053785533645919</v>
      </c>
      <c r="G314" s="164">
        <f>RES_hhdet_in_tes!G$72</f>
        <v>5.3824045287619769E-2</v>
      </c>
      <c r="H314" s="164">
        <f>RES_hhdet_in_tes!H$72</f>
        <v>0.30384846893325362</v>
      </c>
      <c r="I314" s="164">
        <f>RES_hhdet_in_tes!I$72</f>
        <v>0.56398974637461763</v>
      </c>
      <c r="J314" s="164">
        <f>RES_hhdet_in_tes!J$72</f>
        <v>0.48433914014668461</v>
      </c>
      <c r="K314" s="164">
        <f>RES_hhdet_in_tes!K$72</f>
        <v>2.2155259090164519</v>
      </c>
      <c r="L314" s="164">
        <f>RES_hhdet_in_tes!L$72</f>
        <v>0.99478983780844543</v>
      </c>
      <c r="M314" s="164">
        <f>RES_hhdet_in_tes!M$72</f>
        <v>1.0080196153620149</v>
      </c>
      <c r="N314" s="164">
        <f>RES_hhdet_in_tes!N$72</f>
        <v>0.65662497159560407</v>
      </c>
      <c r="O314" s="164">
        <f>RES_hhdet_in_tes!O$72</f>
        <v>1.7991594739815635</v>
      </c>
      <c r="P314" s="164">
        <f>RES_hhdet_in_tes!P$72</f>
        <v>0.6282539415471714</v>
      </c>
      <c r="Q314" s="164">
        <f>RES_hhdet_in_tes!Q$72</f>
        <v>0.6940763608807976</v>
      </c>
    </row>
    <row r="315" spans="1:17" ht="12" customHeight="1" x14ac:dyDescent="0.25">
      <c r="A315" s="163" t="s">
        <v>142</v>
      </c>
      <c r="B315" s="162"/>
      <c r="C315" s="162">
        <f>RES_hhdet_in_tes!C$73</f>
        <v>0</v>
      </c>
      <c r="D315" s="162">
        <f>RES_hhdet_in_tes!D$73</f>
        <v>1.2641913862786644E-2</v>
      </c>
      <c r="E315" s="162">
        <f>RES_hhdet_in_tes!E$73</f>
        <v>9.3572210366343977</v>
      </c>
      <c r="F315" s="162">
        <f>RES_hhdet_in_tes!F$73</f>
        <v>0.95219657843457695</v>
      </c>
      <c r="G315" s="162">
        <f>RES_hhdet_in_tes!G$73</f>
        <v>12.904923275068715</v>
      </c>
      <c r="H315" s="162">
        <f>RES_hhdet_in_tes!H$73</f>
        <v>0</v>
      </c>
      <c r="I315" s="162">
        <f>RES_hhdet_in_tes!I$73</f>
        <v>1.8378392130629624</v>
      </c>
      <c r="J315" s="162">
        <f>RES_hhdet_in_tes!J$73</f>
        <v>0</v>
      </c>
      <c r="K315" s="162">
        <f>RES_hhdet_in_tes!K$73</f>
        <v>0</v>
      </c>
      <c r="L315" s="162">
        <f>RES_hhdet_in_tes!L$73</f>
        <v>0</v>
      </c>
      <c r="M315" s="162">
        <f>RES_hhdet_in_tes!M$73</f>
        <v>4.3376146485360101</v>
      </c>
      <c r="N315" s="162">
        <f>RES_hhdet_in_tes!N$73</f>
        <v>1.3171013488096441</v>
      </c>
      <c r="O315" s="162">
        <f>RES_hhdet_in_tes!O$73</f>
        <v>0</v>
      </c>
      <c r="P315" s="162">
        <f>RES_hhdet_in_tes!P$73</f>
        <v>3.9739014065717408</v>
      </c>
      <c r="Q315" s="162">
        <f>RES_hhdet_in_tes!Q$73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7.263554072707348E-5</v>
      </c>
      <c r="E316" s="160">
        <f t="shared" si="83"/>
        <v>0.34656618631444031</v>
      </c>
      <c r="F316" s="160">
        <f t="shared" si="83"/>
        <v>9.2209650084960348E-3</v>
      </c>
      <c r="G316" s="160">
        <f t="shared" si="83"/>
        <v>0.28515019957526355</v>
      </c>
      <c r="H316" s="160">
        <f t="shared" si="83"/>
        <v>0</v>
      </c>
      <c r="I316" s="160">
        <f t="shared" si="83"/>
        <v>0.1318016691252068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0.48651936512246202</v>
      </c>
      <c r="N316" s="160">
        <f t="shared" si="83"/>
        <v>7.3545242436410155E-2</v>
      </c>
      <c r="O316" s="160">
        <f t="shared" si="83"/>
        <v>0</v>
      </c>
      <c r="P316" s="160">
        <f t="shared" si="83"/>
        <v>1.0125000963093178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5.2309664537897573E-5</v>
      </c>
      <c r="E317" s="156">
        <f>RES_hhdet_in_tes!E$75</f>
        <v>0.24774126997793469</v>
      </c>
      <c r="F317" s="156">
        <f>RES_hhdet_in_tes!F$75</f>
        <v>6.6873013063118098E-3</v>
      </c>
      <c r="G317" s="156">
        <f>RES_hhdet_in_tes!G$75</f>
        <v>0.20867432746761802</v>
      </c>
      <c r="H317" s="156">
        <f>RES_hhdet_in_tes!H$75</f>
        <v>0</v>
      </c>
      <c r="I317" s="156">
        <f>RES_hhdet_in_tes!I$75</f>
        <v>9.3206039552038628E-2</v>
      </c>
      <c r="J317" s="156">
        <f>RES_hhdet_in_tes!J$75</f>
        <v>0</v>
      </c>
      <c r="K317" s="156">
        <f>RES_hhdet_in_tes!K$75</f>
        <v>0</v>
      </c>
      <c r="L317" s="156">
        <f>RES_hhdet_in_tes!L$75</f>
        <v>0</v>
      </c>
      <c r="M317" s="156">
        <f>RES_hhdet_in_tes!M$75</f>
        <v>0.32978439394108428</v>
      </c>
      <c r="N317" s="156">
        <f>RES_hhdet_in_tes!N$75</f>
        <v>5.2120153287417863E-2</v>
      </c>
      <c r="O317" s="156">
        <f>RES_hhdet_in_tes!O$75</f>
        <v>0</v>
      </c>
      <c r="P317" s="156">
        <f>RES_hhdet_in_tes!P$75</f>
        <v>0.73308894158240234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2.0325876189175907E-5</v>
      </c>
      <c r="E318" s="156">
        <f>RES_hhdet_in_tes!E$76</f>
        <v>9.88249163365056E-2</v>
      </c>
      <c r="F318" s="156">
        <f>RES_hhdet_in_tes!F$76</f>
        <v>2.5336637021842246E-3</v>
      </c>
      <c r="G318" s="156">
        <f>RES_hhdet_in_tes!G$76</f>
        <v>7.6475872107645504E-2</v>
      </c>
      <c r="H318" s="156">
        <f>RES_hhdet_in_tes!H$76</f>
        <v>0</v>
      </c>
      <c r="I318" s="156">
        <f>RES_hhdet_in_tes!I$76</f>
        <v>3.8595629573168158E-2</v>
      </c>
      <c r="J318" s="156">
        <f>RES_hhdet_in_tes!J$76</f>
        <v>0</v>
      </c>
      <c r="K318" s="156">
        <f>RES_hhdet_in_tes!K$76</f>
        <v>0</v>
      </c>
      <c r="L318" s="156">
        <f>RES_hhdet_in_tes!L$76</f>
        <v>0</v>
      </c>
      <c r="M318" s="156">
        <f>RES_hhdet_in_tes!M$76</f>
        <v>0.15673497118137775</v>
      </c>
      <c r="N318" s="156">
        <f>RES_hhdet_in_tes!N$76</f>
        <v>2.1425089148992289E-2</v>
      </c>
      <c r="O318" s="156">
        <f>RES_hhdet_in_tes!O$76</f>
        <v>0</v>
      </c>
      <c r="P318" s="156">
        <f>RES_hhdet_in_tes!P$76</f>
        <v>0.27941115472691547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3.0760227709393799</v>
      </c>
      <c r="D319" s="157">
        <f t="shared" ref="D319:Q319" si="84">SUM(D320:D321)</f>
        <v>3.4143266231295573</v>
      </c>
      <c r="E319" s="157">
        <f t="shared" si="84"/>
        <v>4.8287141688431312</v>
      </c>
      <c r="F319" s="157">
        <f t="shared" si="84"/>
        <v>2.7732584912440941</v>
      </c>
      <c r="G319" s="157">
        <f t="shared" si="84"/>
        <v>8.7645612496021492</v>
      </c>
      <c r="H319" s="157">
        <f t="shared" si="84"/>
        <v>2.9778014133393196</v>
      </c>
      <c r="I319" s="157">
        <f t="shared" si="84"/>
        <v>3.1324717506555042</v>
      </c>
      <c r="J319" s="157">
        <f t="shared" si="84"/>
        <v>2.9742743095226341</v>
      </c>
      <c r="K319" s="157">
        <f t="shared" si="84"/>
        <v>4.844730324456834</v>
      </c>
      <c r="L319" s="157">
        <f t="shared" si="84"/>
        <v>4.3568863513805383</v>
      </c>
      <c r="M319" s="157">
        <f t="shared" si="84"/>
        <v>4.3384864748158005</v>
      </c>
      <c r="N319" s="157">
        <f t="shared" si="84"/>
        <v>3.4692738802550518</v>
      </c>
      <c r="O319" s="157">
        <f t="shared" si="84"/>
        <v>3.7273737757020324</v>
      </c>
      <c r="P319" s="157">
        <f t="shared" si="84"/>
        <v>2.432089933055138</v>
      </c>
      <c r="Q319" s="157">
        <f t="shared" si="84"/>
        <v>1.9392787887813407</v>
      </c>
    </row>
    <row r="320" spans="1:17" ht="12" customHeight="1" x14ac:dyDescent="0.25">
      <c r="A320" s="23" t="s">
        <v>203</v>
      </c>
      <c r="B320" s="156"/>
      <c r="C320" s="156">
        <f>RES_hhdet_in_tes!C$78</f>
        <v>3.0760227709393799</v>
      </c>
      <c r="D320" s="156">
        <f>RES_hhdet_in_tes!D$78</f>
        <v>3.4143266231295573</v>
      </c>
      <c r="E320" s="156">
        <f>RES_hhdet_in_tes!E$78</f>
        <v>1.7409211683589323</v>
      </c>
      <c r="F320" s="156">
        <f>RES_hhdet_in_tes!F$78</f>
        <v>2.06232022485514</v>
      </c>
      <c r="G320" s="156">
        <f>RES_hhdet_in_tes!G$78</f>
        <v>4.0728991223647855</v>
      </c>
      <c r="H320" s="156">
        <f>RES_hhdet_in_tes!H$78</f>
        <v>2.9778014133393196</v>
      </c>
      <c r="I320" s="156">
        <f>RES_hhdet_in_tes!I$78</f>
        <v>3.1324717506555042</v>
      </c>
      <c r="J320" s="156">
        <f>RES_hhdet_in_tes!J$78</f>
        <v>2.5103306326093282</v>
      </c>
      <c r="K320" s="156">
        <f>RES_hhdet_in_tes!K$78</f>
        <v>4.6048270039402146</v>
      </c>
      <c r="L320" s="156">
        <f>RES_hhdet_in_tes!L$78</f>
        <v>4.3568863513805383</v>
      </c>
      <c r="M320" s="156">
        <f>RES_hhdet_in_tes!M$78</f>
        <v>4.3384864748158005</v>
      </c>
      <c r="N320" s="156">
        <f>RES_hhdet_in_tes!N$78</f>
        <v>2.262076712560015</v>
      </c>
      <c r="O320" s="156">
        <f>RES_hhdet_in_tes!O$78</f>
        <v>3.5073736054870572</v>
      </c>
      <c r="P320" s="156">
        <f>RES_hhdet_in_tes!P$78</f>
        <v>2.432089933055138</v>
      </c>
      <c r="Q320" s="156">
        <f>RES_hhdet_in_tes!Q$78</f>
        <v>1.9392787887813407</v>
      </c>
    </row>
    <row r="321" spans="1:17" ht="12" customHeight="1" x14ac:dyDescent="0.25">
      <c r="A321" s="29" t="s">
        <v>140</v>
      </c>
      <c r="B321" s="57"/>
      <c r="C321" s="57">
        <f>RES_hhdet_in_tes!C$79</f>
        <v>0</v>
      </c>
      <c r="D321" s="57">
        <f>RES_hhdet_in_tes!D$79</f>
        <v>0</v>
      </c>
      <c r="E321" s="57">
        <f>RES_hhdet_in_tes!E$79</f>
        <v>3.0877930004841985</v>
      </c>
      <c r="F321" s="57">
        <f>RES_hhdet_in_tes!F$79</f>
        <v>0.71093826638895397</v>
      </c>
      <c r="G321" s="57">
        <f>RES_hhdet_in_tes!G$79</f>
        <v>4.6916621272373646</v>
      </c>
      <c r="H321" s="57">
        <f>RES_hhdet_in_tes!H$79</f>
        <v>0</v>
      </c>
      <c r="I321" s="57">
        <f>RES_hhdet_in_tes!I$79</f>
        <v>0</v>
      </c>
      <c r="J321" s="57">
        <f>RES_hhdet_in_tes!J$79</f>
        <v>0.46394367691330596</v>
      </c>
      <c r="K321" s="57">
        <f>RES_hhdet_in_tes!K$79</f>
        <v>0.23990332051661914</v>
      </c>
      <c r="L321" s="57">
        <f>RES_hhdet_in_tes!L$79</f>
        <v>0</v>
      </c>
      <c r="M321" s="57">
        <f>RES_hhdet_in_tes!M$79</f>
        <v>0</v>
      </c>
      <c r="N321" s="57">
        <f>RES_hhdet_in_tes!N$79</f>
        <v>1.2071971676950368</v>
      </c>
      <c r="O321" s="57">
        <f>RES_hhdet_in_tes!O$79</f>
        <v>0.22000017021497542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0.65185045678476994</v>
      </c>
      <c r="D323" s="175">
        <f t="shared" si="85"/>
        <v>0.66026935267471143</v>
      </c>
      <c r="E323" s="175">
        <f t="shared" si="85"/>
        <v>0.68228468264401287</v>
      </c>
      <c r="F323" s="175">
        <f t="shared" si="85"/>
        <v>0.67513856843746112</v>
      </c>
      <c r="G323" s="175">
        <f t="shared" si="85"/>
        <v>0.68791350566752651</v>
      </c>
      <c r="H323" s="175">
        <f t="shared" si="85"/>
        <v>0.67415062124126068</v>
      </c>
      <c r="I323" s="175">
        <f t="shared" si="85"/>
        <v>0.67476963550534519</v>
      </c>
      <c r="J323" s="175">
        <f t="shared" si="85"/>
        <v>0.68383917558014873</v>
      </c>
      <c r="K323" s="175">
        <f t="shared" si="85"/>
        <v>0.67977704687825125</v>
      </c>
      <c r="L323" s="175">
        <f t="shared" si="85"/>
        <v>0.68795448764314271</v>
      </c>
      <c r="M323" s="175">
        <f t="shared" si="85"/>
        <v>0.68996358650036516</v>
      </c>
      <c r="N323" s="175">
        <f t="shared" si="85"/>
        <v>0.70267420288754734</v>
      </c>
      <c r="O323" s="175">
        <f t="shared" si="85"/>
        <v>0.69950364908161899</v>
      </c>
      <c r="P323" s="175">
        <f t="shared" si="85"/>
        <v>0.69888441229646359</v>
      </c>
      <c r="Q323" s="175">
        <f t="shared" si="85"/>
        <v>0.70625061531061151</v>
      </c>
    </row>
    <row r="324" spans="1:17" ht="12" customHeight="1" x14ac:dyDescent="0.25">
      <c r="A324" s="158" t="s">
        <v>65</v>
      </c>
      <c r="B324" s="169"/>
      <c r="C324" s="169">
        <f t="shared" si="85"/>
        <v>0.67450536469966926</v>
      </c>
      <c r="D324" s="169">
        <f t="shared" si="85"/>
        <v>0.68593084797607029</v>
      </c>
      <c r="E324" s="169">
        <f t="shared" si="85"/>
        <v>0.6831603058083846</v>
      </c>
      <c r="F324" s="169">
        <f t="shared" si="85"/>
        <v>0.69403962808235542</v>
      </c>
      <c r="G324" s="169">
        <f t="shared" si="85"/>
        <v>0.69641178167961648</v>
      </c>
      <c r="H324" s="169">
        <f t="shared" si="85"/>
        <v>0.70087216838195077</v>
      </c>
      <c r="I324" s="169">
        <f t="shared" si="85"/>
        <v>0.69513554326179061</v>
      </c>
      <c r="J324" s="169">
        <f t="shared" si="85"/>
        <v>0.70184942315996801</v>
      </c>
      <c r="K324" s="169">
        <f t="shared" si="85"/>
        <v>0.69364858195062118</v>
      </c>
      <c r="L324" s="169">
        <f t="shared" si="85"/>
        <v>0.70572716053758588</v>
      </c>
      <c r="M324" s="169">
        <f t="shared" si="85"/>
        <v>0.69912189431177041</v>
      </c>
      <c r="N324" s="169">
        <f t="shared" si="85"/>
        <v>0.71481912577630313</v>
      </c>
      <c r="O324" s="169">
        <f t="shared" si="85"/>
        <v>0.71501596056732386</v>
      </c>
      <c r="P324" s="169">
        <f t="shared" si="85"/>
        <v>0.70903902485157766</v>
      </c>
      <c r="Q324" s="169">
        <f t="shared" si="85"/>
        <v>0.73085248585663898</v>
      </c>
    </row>
    <row r="325" spans="1:17" ht="12" customHeight="1" x14ac:dyDescent="0.25">
      <c r="A325" s="23" t="s">
        <v>161</v>
      </c>
      <c r="B325" s="73"/>
      <c r="C325" s="73">
        <f t="shared" si="85"/>
        <v>0.66614913651896068</v>
      </c>
      <c r="D325" s="73">
        <f t="shared" si="85"/>
        <v>0.67177368940004778</v>
      </c>
      <c r="E325" s="73">
        <f t="shared" si="85"/>
        <v>0.67095895631497726</v>
      </c>
      <c r="F325" s="73">
        <f t="shared" si="85"/>
        <v>0.68081364990212423</v>
      </c>
      <c r="G325" s="73">
        <f t="shared" si="85"/>
        <v>0.68347826408218271</v>
      </c>
      <c r="H325" s="73">
        <f t="shared" si="85"/>
        <v>0.69130788426354417</v>
      </c>
      <c r="I325" s="73">
        <f t="shared" si="85"/>
        <v>0.68538359304397811</v>
      </c>
      <c r="J325" s="73">
        <f t="shared" si="85"/>
        <v>0.69770570273505528</v>
      </c>
      <c r="K325" s="73">
        <f t="shared" si="85"/>
        <v>0.68906081915756545</v>
      </c>
      <c r="L325" s="73">
        <f t="shared" si="85"/>
        <v>0.70300451722642798</v>
      </c>
      <c r="M325" s="73">
        <f t="shared" si="85"/>
        <v>0.69636718394826569</v>
      </c>
      <c r="N325" s="73">
        <f t="shared" si="85"/>
        <v>0.7103809885541561</v>
      </c>
      <c r="O325" s="73">
        <f t="shared" si="85"/>
        <v>0.71089583185799099</v>
      </c>
      <c r="P325" s="73">
        <f t="shared" si="85"/>
        <v>0.70349954614318144</v>
      </c>
      <c r="Q325" s="73">
        <f t="shared" si="85"/>
        <v>0.72571386621720035</v>
      </c>
    </row>
    <row r="326" spans="1:17" ht="12" customHeight="1" x14ac:dyDescent="0.25">
      <c r="A326" s="23" t="s">
        <v>60</v>
      </c>
      <c r="B326" s="73"/>
      <c r="C326" s="73">
        <f t="shared" si="85"/>
        <v>1.0753025910311571</v>
      </c>
      <c r="D326" s="73">
        <f t="shared" si="85"/>
        <v>1.075743761500648</v>
      </c>
      <c r="E326" s="73">
        <f t="shared" si="85"/>
        <v>1.0634356304358306</v>
      </c>
      <c r="F326" s="73">
        <f t="shared" si="85"/>
        <v>1.071907606985766</v>
      </c>
      <c r="G326" s="73">
        <f t="shared" si="85"/>
        <v>1.0622776794430138</v>
      </c>
      <c r="H326" s="73">
        <f t="shared" si="85"/>
        <v>1.0666548250899248</v>
      </c>
      <c r="I326" s="73">
        <f t="shared" si="85"/>
        <v>1.0499811145930265</v>
      </c>
      <c r="J326" s="73">
        <f t="shared" si="85"/>
        <v>1.0612140117492697</v>
      </c>
      <c r="K326" s="73">
        <f t="shared" si="85"/>
        <v>1.0384460773323838</v>
      </c>
      <c r="L326" s="73">
        <f t="shared" si="85"/>
        <v>1.0501675858911943</v>
      </c>
      <c r="M326" s="73">
        <f t="shared" si="85"/>
        <v>1.0316448435949173</v>
      </c>
      <c r="N326" s="73">
        <f t="shared" si="85"/>
        <v>1.0440783102040494</v>
      </c>
      <c r="O326" s="73">
        <f t="shared" si="85"/>
        <v>1.0359661712098291</v>
      </c>
      <c r="P326" s="73">
        <f t="shared" si="85"/>
        <v>1.0174178852939979</v>
      </c>
      <c r="Q326" s="73">
        <f t="shared" si="85"/>
        <v>1.0415552180030387</v>
      </c>
    </row>
    <row r="327" spans="1:17" ht="12" customHeight="1" x14ac:dyDescent="0.25">
      <c r="A327" s="158" t="s">
        <v>112</v>
      </c>
      <c r="B327" s="169"/>
      <c r="C327" s="169">
        <f t="shared" si="85"/>
        <v>1.8935291127773664</v>
      </c>
      <c r="D327" s="169">
        <f t="shared" si="85"/>
        <v>1.9611151199188228</v>
      </c>
      <c r="E327" s="169">
        <f t="shared" si="85"/>
        <v>2.0407913540293459</v>
      </c>
      <c r="F327" s="169">
        <f t="shared" si="85"/>
        <v>2.1351461938049079</v>
      </c>
      <c r="G327" s="169">
        <f t="shared" si="85"/>
        <v>2.2491351047177979</v>
      </c>
      <c r="H327" s="169">
        <f t="shared" si="85"/>
        <v>2.3898953315077014</v>
      </c>
      <c r="I327" s="169">
        <f t="shared" si="85"/>
        <v>2.5587984932565164</v>
      </c>
      <c r="J327" s="169">
        <f t="shared" si="85"/>
        <v>2.6735888685192029</v>
      </c>
      <c r="K327" s="169">
        <f t="shared" si="85"/>
        <v>2.899143050192976</v>
      </c>
      <c r="L327" s="169">
        <f t="shared" si="85"/>
        <v>3.1763292732212958</v>
      </c>
      <c r="M327" s="169">
        <f t="shared" si="85"/>
        <v>3.3856746866123402</v>
      </c>
      <c r="N327" s="169">
        <f t="shared" si="85"/>
        <v>3.5501454402980763</v>
      </c>
      <c r="O327" s="169">
        <f t="shared" si="85"/>
        <v>3.6685614055827895</v>
      </c>
      <c r="P327" s="169">
        <f t="shared" si="85"/>
        <v>3.7580204063161808</v>
      </c>
      <c r="Q327" s="169">
        <f t="shared" si="85"/>
        <v>3.8287356732434898</v>
      </c>
    </row>
    <row r="328" spans="1:17" ht="12" customHeight="1" x14ac:dyDescent="0.25">
      <c r="A328" s="23" t="s">
        <v>60</v>
      </c>
      <c r="B328" s="73"/>
      <c r="C328" s="73">
        <f t="shared" si="85"/>
        <v>1.8935291127773664</v>
      </c>
      <c r="D328" s="73">
        <f t="shared" si="85"/>
        <v>1.9611151199188228</v>
      </c>
      <c r="E328" s="73">
        <f t="shared" si="85"/>
        <v>2.0407913540293459</v>
      </c>
      <c r="F328" s="73">
        <f t="shared" si="85"/>
        <v>2.1351461938049079</v>
      </c>
      <c r="G328" s="73">
        <f t="shared" si="85"/>
        <v>2.2491351047177979</v>
      </c>
      <c r="H328" s="73">
        <f t="shared" si="85"/>
        <v>2.3898953315077014</v>
      </c>
      <c r="I328" s="73">
        <f t="shared" si="85"/>
        <v>2.5587984932565164</v>
      </c>
      <c r="J328" s="73">
        <f t="shared" si="85"/>
        <v>2.6735888685192029</v>
      </c>
      <c r="K328" s="73">
        <f t="shared" si="85"/>
        <v>2.899143050192976</v>
      </c>
      <c r="L328" s="73">
        <f t="shared" si="85"/>
        <v>3.1763292732212958</v>
      </c>
      <c r="M328" s="73">
        <f t="shared" si="85"/>
        <v>3.3856746866123402</v>
      </c>
      <c r="N328" s="73">
        <f t="shared" si="85"/>
        <v>3.5501454402980763</v>
      </c>
      <c r="O328" s="73">
        <f t="shared" si="85"/>
        <v>3.6685614055827895</v>
      </c>
      <c r="P328" s="73">
        <f t="shared" si="85"/>
        <v>3.7580204063161808</v>
      </c>
      <c r="Q328" s="73">
        <f t="shared" si="85"/>
        <v>3.8287356732434898</v>
      </c>
    </row>
    <row r="329" spans="1:17" ht="12" customHeight="1" x14ac:dyDescent="0.25">
      <c r="A329" s="158" t="s">
        <v>63</v>
      </c>
      <c r="B329" s="169"/>
      <c r="C329" s="169">
        <f t="shared" si="85"/>
        <v>0.571007961032857</v>
      </c>
      <c r="D329" s="169">
        <f t="shared" si="85"/>
        <v>0.57086358751383914</v>
      </c>
      <c r="E329" s="169">
        <f t="shared" si="85"/>
        <v>0.6751355279125747</v>
      </c>
      <c r="F329" s="169">
        <f t="shared" si="85"/>
        <v>0.5928336762826486</v>
      </c>
      <c r="G329" s="169">
        <f t="shared" si="85"/>
        <v>0.65033526273978459</v>
      </c>
      <c r="H329" s="169">
        <f t="shared" si="85"/>
        <v>0.58938188485037202</v>
      </c>
      <c r="I329" s="169">
        <f t="shared" si="85"/>
        <v>0.63030673633754097</v>
      </c>
      <c r="J329" s="169">
        <f t="shared" si="85"/>
        <v>0.60263149320288734</v>
      </c>
      <c r="K329" s="169">
        <f t="shared" si="85"/>
        <v>0.6363390955553575</v>
      </c>
      <c r="L329" s="169">
        <f t="shared" si="85"/>
        <v>0.6143379140720503</v>
      </c>
      <c r="M329" s="169">
        <f t="shared" si="85"/>
        <v>0.67687573306464366</v>
      </c>
      <c r="N329" s="169">
        <f t="shared" si="85"/>
        <v>0.63808680433957188</v>
      </c>
      <c r="O329" s="169">
        <f t="shared" si="85"/>
        <v>0.6503220183231726</v>
      </c>
      <c r="P329" s="169">
        <f t="shared" si="85"/>
        <v>0.72518830371780119</v>
      </c>
      <c r="Q329" s="169">
        <f t="shared" si="85"/>
        <v>0.6430510214041153</v>
      </c>
    </row>
    <row r="330" spans="1:17" ht="12" customHeight="1" x14ac:dyDescent="0.25">
      <c r="A330" s="167" t="s">
        <v>160</v>
      </c>
      <c r="B330" s="174"/>
      <c r="C330" s="174">
        <f t="shared" si="85"/>
        <v>0.56326292185893734</v>
      </c>
      <c r="D330" s="174">
        <f t="shared" si="85"/>
        <v>0.5665666156550152</v>
      </c>
      <c r="E330" s="174">
        <f t="shared" si="85"/>
        <v>0.56899003911007273</v>
      </c>
      <c r="F330" s="174">
        <f t="shared" si="85"/>
        <v>0.57238858076907473</v>
      </c>
      <c r="G330" s="174">
        <f t="shared" si="85"/>
        <v>0.57609901253226559</v>
      </c>
      <c r="H330" s="174">
        <f t="shared" si="85"/>
        <v>0.57943367659154199</v>
      </c>
      <c r="I330" s="174">
        <f t="shared" si="85"/>
        <v>0.5828798733776952</v>
      </c>
      <c r="J330" s="174">
        <f t="shared" si="85"/>
        <v>0.58582913313805052</v>
      </c>
      <c r="K330" s="174">
        <f t="shared" si="85"/>
        <v>0.58889065545255692</v>
      </c>
      <c r="L330" s="174">
        <f t="shared" si="85"/>
        <v>0.59166745399948695</v>
      </c>
      <c r="M330" s="174">
        <f t="shared" si="85"/>
        <v>0.59452615349807503</v>
      </c>
      <c r="N330" s="174">
        <f t="shared" si="85"/>
        <v>0.59739722298742925</v>
      </c>
      <c r="O330" s="174">
        <f t="shared" si="85"/>
        <v>0.6002642217095292</v>
      </c>
      <c r="P330" s="174">
        <f t="shared" si="85"/>
        <v>0.60269844100963399</v>
      </c>
      <c r="Q330" s="174">
        <f t="shared" si="85"/>
        <v>0.60544988266905131</v>
      </c>
    </row>
    <row r="331" spans="1:17" ht="12" customHeight="1" x14ac:dyDescent="0.25">
      <c r="A331" s="167" t="s">
        <v>159</v>
      </c>
      <c r="B331" s="174"/>
      <c r="C331" s="174">
        <f t="shared" si="85"/>
        <v>0.66439961669658032</v>
      </c>
      <c r="D331" s="174">
        <f t="shared" si="85"/>
        <v>0.66811005698579784</v>
      </c>
      <c r="E331" s="174">
        <f t="shared" si="85"/>
        <v>0.67090313648886446</v>
      </c>
      <c r="F331" s="174">
        <f t="shared" si="85"/>
        <v>0.67445160837937657</v>
      </c>
      <c r="G331" s="174">
        <f t="shared" si="85"/>
        <v>0.67918671017819132</v>
      </c>
      <c r="H331" s="174">
        <f t="shared" si="85"/>
        <v>0.68193361413005282</v>
      </c>
      <c r="I331" s="174">
        <f t="shared" si="85"/>
        <v>0.67946981761081493</v>
      </c>
      <c r="J331" s="174">
        <f t="shared" si="85"/>
        <v>0.6934026467810005</v>
      </c>
      <c r="K331" s="174">
        <f t="shared" si="85"/>
        <v>0.69024197764223538</v>
      </c>
      <c r="L331" s="174">
        <f t="shared" si="85"/>
        <v>0.69123331534380128</v>
      </c>
      <c r="M331" s="174">
        <f t="shared" si="85"/>
        <v>0.69867371053312433</v>
      </c>
      <c r="N331" s="174">
        <f t="shared" si="85"/>
        <v>0.69872091501081579</v>
      </c>
      <c r="O331" s="174">
        <f t="shared" si="85"/>
        <v>0.70124843713205898</v>
      </c>
      <c r="P331" s="174">
        <f t="shared" si="85"/>
        <v>0.70431886040772318</v>
      </c>
      <c r="Q331" s="174">
        <f t="shared" si="85"/>
        <v>0.70735459196346828</v>
      </c>
    </row>
    <row r="332" spans="1:17" ht="12" customHeight="1" x14ac:dyDescent="0.25">
      <c r="A332" s="166" t="s">
        <v>203</v>
      </c>
      <c r="B332" s="173"/>
      <c r="C332" s="173">
        <f t="shared" si="85"/>
        <v>0.56260788558007513</v>
      </c>
      <c r="D332" s="173">
        <f t="shared" si="85"/>
        <v>0.56661066450112307</v>
      </c>
      <c r="E332" s="173">
        <f t="shared" si="85"/>
        <v>0.56962402623640729</v>
      </c>
      <c r="F332" s="173">
        <f t="shared" si="85"/>
        <v>0.57275252397008658</v>
      </c>
      <c r="G332" s="173">
        <f t="shared" si="85"/>
        <v>0.57654854109887566</v>
      </c>
      <c r="H332" s="173">
        <f t="shared" si="85"/>
        <v>0.57978793609502299</v>
      </c>
      <c r="I332" s="173">
        <f t="shared" si="85"/>
        <v>0.58113630939909988</v>
      </c>
      <c r="J332" s="173">
        <f t="shared" si="85"/>
        <v>0.58847152733274255</v>
      </c>
      <c r="K332" s="173">
        <f t="shared" si="85"/>
        <v>0.58989728009994458</v>
      </c>
      <c r="L332" s="173">
        <f t="shared" si="85"/>
        <v>0.5922236871817681</v>
      </c>
      <c r="M332" s="173">
        <f t="shared" si="85"/>
        <v>0.59681685689261665</v>
      </c>
      <c r="N332" s="173">
        <f t="shared" si="85"/>
        <v>0.59847802134784023</v>
      </c>
      <c r="O332" s="173">
        <f t="shared" si="85"/>
        <v>0.60163821295452002</v>
      </c>
      <c r="P332" s="173">
        <f t="shared" si="85"/>
        <v>0.60447239413927389</v>
      </c>
      <c r="Q332" s="173">
        <f t="shared" si="85"/>
        <v>0.60738181042423789</v>
      </c>
    </row>
    <row r="333" spans="1:17" ht="12" customHeight="1" x14ac:dyDescent="0.25">
      <c r="A333" s="147" t="s">
        <v>59</v>
      </c>
      <c r="B333" s="172"/>
      <c r="C333" s="172">
        <f t="shared" si="85"/>
        <v>1.0074308655057191</v>
      </c>
      <c r="D333" s="172">
        <f t="shared" si="85"/>
        <v>1.0075745880811431</v>
      </c>
      <c r="E333" s="172">
        <f t="shared" si="85"/>
        <v>1.0070703852245697</v>
      </c>
      <c r="F333" s="172">
        <f t="shared" si="85"/>
        <v>1.0095064169401653</v>
      </c>
      <c r="G333" s="172">
        <f t="shared" si="85"/>
        <v>1.0139024738916929</v>
      </c>
      <c r="H333" s="172">
        <f t="shared" si="85"/>
        <v>1.0127134025553721</v>
      </c>
      <c r="I333" s="172">
        <f t="shared" si="85"/>
        <v>1.0082384988049895</v>
      </c>
      <c r="J333" s="172">
        <f t="shared" si="85"/>
        <v>1.016277936430245</v>
      </c>
      <c r="K333" s="172">
        <f t="shared" si="85"/>
        <v>1.0075941784815257</v>
      </c>
      <c r="L333" s="172">
        <f t="shared" si="85"/>
        <v>1.0075189863166483</v>
      </c>
      <c r="M333" s="172">
        <f t="shared" si="85"/>
        <v>1.0124691161137696</v>
      </c>
      <c r="N333" s="172">
        <f t="shared" si="85"/>
        <v>1.0127387703425685</v>
      </c>
      <c r="O333" s="172">
        <f t="shared" si="85"/>
        <v>1.0127656132363929</v>
      </c>
      <c r="P333" s="172">
        <f t="shared" si="85"/>
        <v>1.0159549621947916</v>
      </c>
      <c r="Q333" s="172">
        <f t="shared" si="85"/>
        <v>1.0186867748388762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0.70816982667358874</v>
      </c>
      <c r="E334" s="171">
        <f t="shared" si="85"/>
        <v>0.71268569873179177</v>
      </c>
      <c r="F334" s="171">
        <f t="shared" si="85"/>
        <v>0.71933157256479197</v>
      </c>
      <c r="G334" s="171">
        <f t="shared" si="85"/>
        <v>0.72378019169951358</v>
      </c>
      <c r="H334" s="171" t="str">
        <f t="shared" si="85"/>
        <v/>
      </c>
      <c r="I334" s="171">
        <f t="shared" si="85"/>
        <v>0.73353449132216508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0.74638363061015267</v>
      </c>
      <c r="N334" s="171">
        <f t="shared" si="85"/>
        <v>0.74956535459318363</v>
      </c>
      <c r="O334" s="171" t="str">
        <f t="shared" si="85"/>
        <v/>
      </c>
      <c r="P334" s="171">
        <f t="shared" si="85"/>
        <v>0.75524240199351422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0.7638817593557613</v>
      </c>
      <c r="E335" s="170">
        <f t="shared" si="85"/>
        <v>0.78000236059189776</v>
      </c>
      <c r="F335" s="170">
        <f t="shared" si="85"/>
        <v>0.77591509194988073</v>
      </c>
      <c r="G335" s="170">
        <f t="shared" si="85"/>
        <v>0.78027350751089841</v>
      </c>
      <c r="H335" s="170" t="str">
        <f t="shared" si="85"/>
        <v/>
      </c>
      <c r="I335" s="170">
        <f t="shared" si="85"/>
        <v>0.79765266603123908</v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>
        <f t="shared" si="85"/>
        <v>0.81277653284611306</v>
      </c>
      <c r="N335" s="170">
        <f t="shared" si="85"/>
        <v>0.80280486461432154</v>
      </c>
      <c r="O335" s="170" t="str">
        <f t="shared" si="85"/>
        <v/>
      </c>
      <c r="P335" s="170">
        <f t="shared" si="85"/>
        <v>0.80995447625100581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0.69684734300978746</v>
      </c>
      <c r="E336" s="73">
        <f t="shared" si="85"/>
        <v>0.71643112583523028</v>
      </c>
      <c r="F336" s="73">
        <f t="shared" si="85"/>
        <v>0.71499829177226071</v>
      </c>
      <c r="G336" s="73">
        <f t="shared" si="85"/>
        <v>0.72169851566152632</v>
      </c>
      <c r="H336" s="73" t="str">
        <f t="shared" si="85"/>
        <v/>
      </c>
      <c r="I336" s="73">
        <f t="shared" si="85"/>
        <v>0.73316335412444544</v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>
        <f t="shared" si="85"/>
        <v>0.74636445894911052</v>
      </c>
      <c r="N336" s="73">
        <f t="shared" si="85"/>
        <v>0.74360203385383872</v>
      </c>
      <c r="O336" s="73" t="str">
        <f t="shared" si="85"/>
        <v/>
      </c>
      <c r="P336" s="73">
        <f t="shared" si="85"/>
        <v>0.75524295057536284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1.0152157214063899</v>
      </c>
      <c r="E337" s="73">
        <f t="shared" si="85"/>
        <v>1.0031445059740205</v>
      </c>
      <c r="F337" s="73">
        <f t="shared" si="85"/>
        <v>1.0010145105496782</v>
      </c>
      <c r="G337" s="73">
        <f t="shared" si="85"/>
        <v>1.0022303638640586</v>
      </c>
      <c r="H337" s="73" t="str">
        <f t="shared" si="85"/>
        <v/>
      </c>
      <c r="I337" s="73">
        <f t="shared" si="85"/>
        <v>1.0127878243207393</v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>
        <f t="shared" si="85"/>
        <v>0.99999999999999978</v>
      </c>
      <c r="N337" s="73">
        <f t="shared" si="85"/>
        <v>0.99564061652153268</v>
      </c>
      <c r="O337" s="73" t="str">
        <f t="shared" si="85"/>
        <v/>
      </c>
      <c r="P337" s="73">
        <f t="shared" si="85"/>
        <v>1.0000256264577629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0.49277951002172937</v>
      </c>
      <c r="D338" s="169">
        <f t="shared" si="85"/>
        <v>0.49718784690042234</v>
      </c>
      <c r="E338" s="169">
        <f t="shared" si="85"/>
        <v>0.67231179179286349</v>
      </c>
      <c r="F338" s="169">
        <f t="shared" si="85"/>
        <v>0.56332679498375371</v>
      </c>
      <c r="G338" s="169">
        <f t="shared" si="85"/>
        <v>0.6468847719971087</v>
      </c>
      <c r="H338" s="169">
        <f t="shared" si="85"/>
        <v>0.51648876038155123</v>
      </c>
      <c r="I338" s="169">
        <f t="shared" si="85"/>
        <v>0.52124403851865098</v>
      </c>
      <c r="J338" s="169">
        <f t="shared" si="85"/>
        <v>0.55981247580444482</v>
      </c>
      <c r="K338" s="169">
        <f t="shared" si="85"/>
        <v>0.53758632314412713</v>
      </c>
      <c r="L338" s="169">
        <f t="shared" si="85"/>
        <v>0.52863017232294629</v>
      </c>
      <c r="M338" s="169">
        <f t="shared" si="85"/>
        <v>0.52896632501885077</v>
      </c>
      <c r="N338" s="169">
        <f t="shared" si="85"/>
        <v>0.61054075582153311</v>
      </c>
      <c r="O338" s="169">
        <f t="shared" si="85"/>
        <v>0.54198005286504669</v>
      </c>
      <c r="P338" s="169">
        <f t="shared" si="85"/>
        <v>0.53129751373411038</v>
      </c>
      <c r="Q338" s="169">
        <f t="shared" si="85"/>
        <v>0.53267212538641839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0.49277951002172937</v>
      </c>
      <c r="D339" s="73">
        <f t="shared" si="86"/>
        <v>0.49718784690042234</v>
      </c>
      <c r="E339" s="73">
        <f t="shared" si="86"/>
        <v>0.5018938957698833</v>
      </c>
      <c r="F339" s="73">
        <f t="shared" si="86"/>
        <v>0.50660840639420224</v>
      </c>
      <c r="G339" s="73">
        <f t="shared" si="86"/>
        <v>0.51228733565020923</v>
      </c>
      <c r="H339" s="73">
        <f t="shared" si="86"/>
        <v>0.51648876038155123</v>
      </c>
      <c r="I339" s="73">
        <f t="shared" si="86"/>
        <v>0.52124403851865098</v>
      </c>
      <c r="J339" s="73">
        <f t="shared" si="86"/>
        <v>0.52678225862803307</v>
      </c>
      <c r="K339" s="73">
        <f t="shared" si="86"/>
        <v>0.52753543686935522</v>
      </c>
      <c r="L339" s="73">
        <f t="shared" si="86"/>
        <v>0.52863017232294629</v>
      </c>
      <c r="M339" s="73">
        <f t="shared" si="86"/>
        <v>0.52896632501885077</v>
      </c>
      <c r="N339" s="73">
        <f t="shared" si="86"/>
        <v>0.52959321457701725</v>
      </c>
      <c r="O339" s="73">
        <f t="shared" si="86"/>
        <v>0.52981051278543501</v>
      </c>
      <c r="P339" s="73">
        <f t="shared" si="86"/>
        <v>0.53129751373411038</v>
      </c>
      <c r="Q339" s="73">
        <f t="shared" si="86"/>
        <v>0.53267212538641839</v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>
        <f t="shared" si="86"/>
        <v>0.83149345959965415</v>
      </c>
      <c r="F340" s="65">
        <f t="shared" si="86"/>
        <v>0.83427375561279293</v>
      </c>
      <c r="G340" s="65">
        <f t="shared" si="86"/>
        <v>0.8380278327588585</v>
      </c>
      <c r="H340" s="65" t="str">
        <f t="shared" si="86"/>
        <v/>
      </c>
      <c r="I340" s="65" t="str">
        <f t="shared" si="86"/>
        <v/>
      </c>
      <c r="J340" s="65">
        <f t="shared" si="86"/>
        <v>0.84726409283762139</v>
      </c>
      <c r="K340" s="65">
        <f t="shared" si="86"/>
        <v>0.84753233991285526</v>
      </c>
      <c r="L340" s="65" t="str">
        <f t="shared" si="86"/>
        <v/>
      </c>
      <c r="M340" s="65" t="str">
        <f t="shared" si="86"/>
        <v/>
      </c>
      <c r="N340" s="65">
        <f t="shared" si="86"/>
        <v>0.8555921375557014</v>
      </c>
      <c r="O340" s="65">
        <f t="shared" si="86"/>
        <v>0.85512136118022963</v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258.07711515419203</v>
      </c>
      <c r="D342" s="168">
        <f t="shared" ref="D342:Q342" si="87">SUM(D343,D346,D348,D357)</f>
        <v>272.49394249190254</v>
      </c>
      <c r="E342" s="168">
        <f t="shared" si="87"/>
        <v>286.26637292975045</v>
      </c>
      <c r="F342" s="168">
        <f t="shared" si="87"/>
        <v>209.60827575625396</v>
      </c>
      <c r="G342" s="168">
        <f t="shared" si="87"/>
        <v>519.74965248986825</v>
      </c>
      <c r="H342" s="168">
        <f t="shared" si="87"/>
        <v>204.84956306351773</v>
      </c>
      <c r="I342" s="168">
        <f t="shared" si="87"/>
        <v>192.02686699971082</v>
      </c>
      <c r="J342" s="168">
        <f t="shared" si="87"/>
        <v>192.53625095847934</v>
      </c>
      <c r="K342" s="168">
        <f t="shared" si="87"/>
        <v>295.19515149318761</v>
      </c>
      <c r="L342" s="168">
        <f t="shared" si="87"/>
        <v>310.14015804835702</v>
      </c>
      <c r="M342" s="168">
        <f t="shared" si="87"/>
        <v>231.78647524955963</v>
      </c>
      <c r="N342" s="168">
        <f t="shared" si="87"/>
        <v>187.88017559818343</v>
      </c>
      <c r="O342" s="168">
        <f t="shared" si="87"/>
        <v>239.30802031540588</v>
      </c>
      <c r="P342" s="168">
        <f t="shared" si="87"/>
        <v>114.08728304391934</v>
      </c>
      <c r="Q342" s="168">
        <f t="shared" si="87"/>
        <v>109.88469489545591</v>
      </c>
    </row>
    <row r="343" spans="1:17" ht="12" customHeight="1" x14ac:dyDescent="0.25">
      <c r="A343" s="158" t="s">
        <v>65</v>
      </c>
      <c r="B343" s="157"/>
      <c r="C343" s="157">
        <f>SUM(C344:C345)</f>
        <v>209.19390202133116</v>
      </c>
      <c r="D343" s="157">
        <f t="shared" ref="D343:Q343" si="88">SUM(D344:D345)</f>
        <v>217.9873893124057</v>
      </c>
      <c r="E343" s="157">
        <f t="shared" si="88"/>
        <v>263.90061099523706</v>
      </c>
      <c r="F343" s="157">
        <f t="shared" si="88"/>
        <v>174.82769240100012</v>
      </c>
      <c r="G343" s="157">
        <f t="shared" si="88"/>
        <v>457.52785627739115</v>
      </c>
      <c r="H343" s="157">
        <f t="shared" si="88"/>
        <v>161.23812360786266</v>
      </c>
      <c r="I343" s="157">
        <f t="shared" si="88"/>
        <v>153.42502751549659</v>
      </c>
      <c r="J343" s="157">
        <f t="shared" si="88"/>
        <v>153.24403194250459</v>
      </c>
      <c r="K343" s="157">
        <f t="shared" si="88"/>
        <v>233.93633130701352</v>
      </c>
      <c r="L343" s="157">
        <f t="shared" si="88"/>
        <v>250.378753407803</v>
      </c>
      <c r="M343" s="157">
        <f t="shared" si="88"/>
        <v>188.95018563815313</v>
      </c>
      <c r="N343" s="157">
        <f t="shared" si="88"/>
        <v>151.52048423499667</v>
      </c>
      <c r="O343" s="157">
        <f t="shared" si="88"/>
        <v>193.18904575645379</v>
      </c>
      <c r="P343" s="157">
        <f t="shared" si="88"/>
        <v>94.757572666724272</v>
      </c>
      <c r="Q343" s="157">
        <f t="shared" si="88"/>
        <v>85.090076735770921</v>
      </c>
    </row>
    <row r="344" spans="1:17" ht="12" customHeight="1" x14ac:dyDescent="0.25">
      <c r="A344" s="23" t="s">
        <v>161</v>
      </c>
      <c r="B344" s="156"/>
      <c r="C344" s="156">
        <f>RES_hhdet_in_emi!C$64</f>
        <v>209.19390202133116</v>
      </c>
      <c r="D344" s="156">
        <f>RES_hhdet_in_emi!D$64</f>
        <v>217.9873893124057</v>
      </c>
      <c r="E344" s="156">
        <f>RES_hhdet_in_emi!E$64</f>
        <v>263.90061099523706</v>
      </c>
      <c r="F344" s="156">
        <f>RES_hhdet_in_emi!F$64</f>
        <v>174.82769240100012</v>
      </c>
      <c r="G344" s="156">
        <f>RES_hhdet_in_emi!G$64</f>
        <v>457.52785627739115</v>
      </c>
      <c r="H344" s="156">
        <f>RES_hhdet_in_emi!H$64</f>
        <v>161.23812360786266</v>
      </c>
      <c r="I344" s="156">
        <f>RES_hhdet_in_emi!I$64</f>
        <v>153.42502751549659</v>
      </c>
      <c r="J344" s="156">
        <f>RES_hhdet_in_emi!J$64</f>
        <v>153.24403194250459</v>
      </c>
      <c r="K344" s="156">
        <f>RES_hhdet_in_emi!K$64</f>
        <v>233.93633130701352</v>
      </c>
      <c r="L344" s="156">
        <f>RES_hhdet_in_emi!L$64</f>
        <v>250.378753407803</v>
      </c>
      <c r="M344" s="156">
        <f>RES_hhdet_in_emi!M$64</f>
        <v>188.95018563815313</v>
      </c>
      <c r="N344" s="156">
        <f>RES_hhdet_in_emi!N$64</f>
        <v>151.52048423499667</v>
      </c>
      <c r="O344" s="156">
        <f>RES_hhdet_in_emi!O$64</f>
        <v>193.18904575645379</v>
      </c>
      <c r="P344" s="156">
        <f>RES_hhdet_in_emi!P$64</f>
        <v>94.757572666724272</v>
      </c>
      <c r="Q344" s="156">
        <f>RES_hhdet_in_emi!Q$64</f>
        <v>85.090076735770921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34.221592383358868</v>
      </c>
      <c r="D348" s="157">
        <f t="shared" ref="D348:Q348" si="90">SUM(D349:D350,D353:D354)</f>
        <v>38.376728872841106</v>
      </c>
      <c r="E348" s="157">
        <f t="shared" si="90"/>
        <v>14.21848893136411</v>
      </c>
      <c r="F348" s="157">
        <f t="shared" si="90"/>
        <v>25.219022672612105</v>
      </c>
      <c r="G348" s="157">
        <f t="shared" si="90"/>
        <v>43.547892694262998</v>
      </c>
      <c r="H348" s="157">
        <f t="shared" si="90"/>
        <v>30.069529134282138</v>
      </c>
      <c r="I348" s="157">
        <f t="shared" si="90"/>
        <v>24.486506136716788</v>
      </c>
      <c r="J348" s="157">
        <f t="shared" si="90"/>
        <v>28.099261319354738</v>
      </c>
      <c r="K348" s="157">
        <f t="shared" si="90"/>
        <v>40.75632316731901</v>
      </c>
      <c r="L348" s="157">
        <f t="shared" si="90"/>
        <v>40.403009032249869</v>
      </c>
      <c r="M348" s="157">
        <f t="shared" si="90"/>
        <v>23.571897929091875</v>
      </c>
      <c r="N348" s="157">
        <f t="shared" si="90"/>
        <v>26.327172302485323</v>
      </c>
      <c r="O348" s="157">
        <f t="shared" si="90"/>
        <v>30.569828803209866</v>
      </c>
      <c r="P348" s="157">
        <f t="shared" si="90"/>
        <v>8.577768122198778</v>
      </c>
      <c r="Q348" s="157">
        <f t="shared" si="90"/>
        <v>16.243451846006401</v>
      </c>
    </row>
    <row r="349" spans="1:17" ht="12" customHeight="1" x14ac:dyDescent="0.25">
      <c r="A349" s="167" t="s">
        <v>160</v>
      </c>
      <c r="B349" s="132"/>
      <c r="C349" s="132">
        <f>RES_hhdet_in_emi!C$69</f>
        <v>32.16456668094127</v>
      </c>
      <c r="D349" s="132">
        <f>RES_hhdet_in_emi!D$69</f>
        <v>37.158665539770148</v>
      </c>
      <c r="E349" s="132">
        <f>RES_hhdet_in_emi!E$69</f>
        <v>11.815853604459754</v>
      </c>
      <c r="F349" s="132">
        <f>RES_hhdet_in_emi!F$69</f>
        <v>24.295051833323534</v>
      </c>
      <c r="G349" s="132">
        <f>RES_hhdet_in_emi!G$69</f>
        <v>43.141269170787623</v>
      </c>
      <c r="H349" s="132">
        <f>RES_hhdet_in_emi!H$69</f>
        <v>27.787429817490921</v>
      </c>
      <c r="I349" s="132">
        <f>RES_hhdet_in_emi!I$69</f>
        <v>20.093701243973438</v>
      </c>
      <c r="J349" s="132">
        <f>RES_hhdet_in_emi!J$69</f>
        <v>24.654868709352765</v>
      </c>
      <c r="K349" s="132">
        <f>RES_hhdet_in_emi!K$69</f>
        <v>24.422669357416577</v>
      </c>
      <c r="L349" s="132">
        <f>RES_hhdet_in_emi!L$69</f>
        <v>32.994594662759987</v>
      </c>
      <c r="M349" s="132">
        <f>RES_hhdet_in_emi!M$69</f>
        <v>16.367650845833573</v>
      </c>
      <c r="N349" s="132">
        <f>RES_hhdet_in_emi!N$69</f>
        <v>21.556651610434908</v>
      </c>
      <c r="O349" s="132">
        <f>RES_hhdet_in_emi!O$69</f>
        <v>17.52062934342446</v>
      </c>
      <c r="P349" s="132">
        <f>RES_hhdet_in_emi!P$69</f>
        <v>4.0444008297291436</v>
      </c>
      <c r="Q349" s="132">
        <f>RES_hhdet_in_emi!Q$69</f>
        <v>11.259728762133832</v>
      </c>
    </row>
    <row r="350" spans="1:17" ht="12" customHeight="1" x14ac:dyDescent="0.25">
      <c r="A350" s="167" t="s">
        <v>159</v>
      </c>
      <c r="B350" s="132"/>
      <c r="C350" s="132">
        <f>SUM(C351:C352)</f>
        <v>2.0570257024175977</v>
      </c>
      <c r="D350" s="132">
        <f t="shared" ref="D350:Q350" si="91">SUM(D351:D352)</f>
        <v>1.2180633330709607</v>
      </c>
      <c r="E350" s="132">
        <f t="shared" si="91"/>
        <v>2.4026353269043565</v>
      </c>
      <c r="F350" s="132">
        <f t="shared" si="91"/>
        <v>0.92397083928857138</v>
      </c>
      <c r="G350" s="132">
        <f t="shared" si="91"/>
        <v>0.40662352347537817</v>
      </c>
      <c r="H350" s="132">
        <f t="shared" si="91"/>
        <v>2.2820993167912182</v>
      </c>
      <c r="I350" s="132">
        <f t="shared" si="91"/>
        <v>4.3928048927433485</v>
      </c>
      <c r="J350" s="132">
        <f t="shared" si="91"/>
        <v>3.4443926100019713</v>
      </c>
      <c r="K350" s="132">
        <f t="shared" si="91"/>
        <v>16.333653809902437</v>
      </c>
      <c r="L350" s="132">
        <f t="shared" si="91"/>
        <v>7.4084143694898854</v>
      </c>
      <c r="M350" s="132">
        <f t="shared" si="91"/>
        <v>7.2042470832583039</v>
      </c>
      <c r="N350" s="132">
        <f t="shared" si="91"/>
        <v>4.7705206920504137</v>
      </c>
      <c r="O350" s="132">
        <f t="shared" si="91"/>
        <v>13.049199459785404</v>
      </c>
      <c r="P350" s="132">
        <f t="shared" si="91"/>
        <v>4.5333672924696344</v>
      </c>
      <c r="Q350" s="132">
        <f t="shared" si="91"/>
        <v>4.9837230838725688</v>
      </c>
    </row>
    <row r="351" spans="1:17" ht="12" customHeight="1" x14ac:dyDescent="0.25">
      <c r="A351" s="166" t="s">
        <v>203</v>
      </c>
      <c r="B351" s="165"/>
      <c r="C351" s="165">
        <f>RES_hhdet_in_emi!C$71</f>
        <v>2.0570257024175977</v>
      </c>
      <c r="D351" s="165">
        <f>RES_hhdet_in_emi!D$71</f>
        <v>1.2180633330709607</v>
      </c>
      <c r="E351" s="165">
        <f>RES_hhdet_in_emi!E$71</f>
        <v>2.4026353269043565</v>
      </c>
      <c r="F351" s="165">
        <f>RES_hhdet_in_emi!F$71</f>
        <v>0.92397083928857138</v>
      </c>
      <c r="G351" s="165">
        <f>RES_hhdet_in_emi!G$71</f>
        <v>0.40662352347537817</v>
      </c>
      <c r="H351" s="165">
        <f>RES_hhdet_in_emi!H$71</f>
        <v>2.2820993167912182</v>
      </c>
      <c r="I351" s="165">
        <f>RES_hhdet_in_emi!I$71</f>
        <v>4.3928048927433485</v>
      </c>
      <c r="J351" s="165">
        <f>RES_hhdet_in_emi!J$71</f>
        <v>3.4443926100019713</v>
      </c>
      <c r="K351" s="165">
        <f>RES_hhdet_in_emi!K$71</f>
        <v>16.333653809902437</v>
      </c>
      <c r="L351" s="165">
        <f>RES_hhdet_in_emi!L$71</f>
        <v>7.4084143694898854</v>
      </c>
      <c r="M351" s="165">
        <f>RES_hhdet_in_emi!M$71</f>
        <v>7.2042470832583039</v>
      </c>
      <c r="N351" s="165">
        <f>RES_hhdet_in_emi!N$71</f>
        <v>4.7705206920504137</v>
      </c>
      <c r="O351" s="165">
        <f>RES_hhdet_in_emi!O$71</f>
        <v>13.049199459785404</v>
      </c>
      <c r="P351" s="165">
        <f>RES_hhdet_in_emi!P$71</f>
        <v>4.5333672924696344</v>
      </c>
      <c r="Q351" s="165">
        <f>RES_hhdet_in_emi!Q$71</f>
        <v>4.9837230838725688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14.661620749501985</v>
      </c>
      <c r="D357" s="157">
        <f t="shared" ref="D357:Q357" si="93">SUM(D358:D359)</f>
        <v>16.129824306655742</v>
      </c>
      <c r="E357" s="157">
        <f t="shared" si="93"/>
        <v>8.1472730031492748</v>
      </c>
      <c r="F357" s="157">
        <f t="shared" si="93"/>
        <v>9.5615606826417245</v>
      </c>
      <c r="G357" s="157">
        <f t="shared" si="93"/>
        <v>18.673903518214111</v>
      </c>
      <c r="H357" s="157">
        <f t="shared" si="93"/>
        <v>13.541910321372946</v>
      </c>
      <c r="I357" s="157">
        <f t="shared" si="93"/>
        <v>14.115333347497424</v>
      </c>
      <c r="J357" s="157">
        <f t="shared" si="93"/>
        <v>11.192957696619985</v>
      </c>
      <c r="K357" s="157">
        <f t="shared" si="93"/>
        <v>20.50249701885506</v>
      </c>
      <c r="L357" s="157">
        <f t="shared" si="93"/>
        <v>19.358395608304139</v>
      </c>
      <c r="M357" s="157">
        <f t="shared" si="93"/>
        <v>19.264391682314628</v>
      </c>
      <c r="N357" s="157">
        <f t="shared" si="93"/>
        <v>10.032519060701413</v>
      </c>
      <c r="O357" s="157">
        <f t="shared" si="93"/>
        <v>15.549145755742215</v>
      </c>
      <c r="P357" s="157">
        <f t="shared" si="93"/>
        <v>10.751942254996299</v>
      </c>
      <c r="Q357" s="157">
        <f t="shared" si="93"/>
        <v>8.5511663136785767</v>
      </c>
    </row>
    <row r="358" spans="1:17" ht="12" customHeight="1" x14ac:dyDescent="0.25">
      <c r="A358" s="23" t="s">
        <v>203</v>
      </c>
      <c r="B358" s="156"/>
      <c r="C358" s="156">
        <f>RES_hhdet_in_emi!C$78</f>
        <v>14.661620749501985</v>
      </c>
      <c r="D358" s="156">
        <f>RES_hhdet_in_emi!D$78</f>
        <v>16.129824306655742</v>
      </c>
      <c r="E358" s="156">
        <f>RES_hhdet_in_emi!E$78</f>
        <v>8.1472730031492748</v>
      </c>
      <c r="F358" s="156">
        <f>RES_hhdet_in_emi!F$78</f>
        <v>9.5615606826417245</v>
      </c>
      <c r="G358" s="156">
        <f>RES_hhdet_in_emi!G$78</f>
        <v>18.673903518214111</v>
      </c>
      <c r="H358" s="156">
        <f>RES_hhdet_in_emi!H$78</f>
        <v>13.541910321372946</v>
      </c>
      <c r="I358" s="156">
        <f>RES_hhdet_in_emi!I$78</f>
        <v>14.115333347497424</v>
      </c>
      <c r="J358" s="156">
        <f>RES_hhdet_in_emi!J$78</f>
        <v>11.192957696619985</v>
      </c>
      <c r="K358" s="156">
        <f>RES_hhdet_in_emi!K$78</f>
        <v>20.50249701885506</v>
      </c>
      <c r="L358" s="156">
        <f>RES_hhdet_in_emi!L$78</f>
        <v>19.358395608304139</v>
      </c>
      <c r="M358" s="156">
        <f>RES_hhdet_in_emi!M$78</f>
        <v>19.264391682314628</v>
      </c>
      <c r="N358" s="156">
        <f>RES_hhdet_in_emi!N$78</f>
        <v>10.032519060701413</v>
      </c>
      <c r="O358" s="156">
        <f>RES_hhdet_in_emi!O$78</f>
        <v>15.549145755742215</v>
      </c>
      <c r="P358" s="156">
        <f>RES_hhdet_in_emi!P$78</f>
        <v>10.751942254996299</v>
      </c>
      <c r="Q358" s="156">
        <f>RES_hhdet_in_emi!Q$78</f>
        <v>8.5511663136785767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22564.211249814449</v>
      </c>
      <c r="D361" s="168">
        <f t="shared" si="94"/>
        <v>21378.222680665709</v>
      </c>
      <c r="E361" s="168">
        <f t="shared" si="94"/>
        <v>21647.499573855173</v>
      </c>
      <c r="F361" s="168">
        <f t="shared" si="94"/>
        <v>22794.862959606231</v>
      </c>
      <c r="G361" s="168">
        <f t="shared" si="94"/>
        <v>21329.797219369746</v>
      </c>
      <c r="H361" s="168">
        <f t="shared" si="94"/>
        <v>19167.829556349232</v>
      </c>
      <c r="I361" s="168">
        <f t="shared" si="94"/>
        <v>18117.062980675622</v>
      </c>
      <c r="J361" s="168">
        <f t="shared" si="94"/>
        <v>17946.124402211608</v>
      </c>
      <c r="K361" s="168">
        <f t="shared" si="94"/>
        <v>17380.346033591093</v>
      </c>
      <c r="L361" s="168">
        <f t="shared" si="94"/>
        <v>20527.159874245895</v>
      </c>
      <c r="M361" s="168">
        <f t="shared" si="94"/>
        <v>15877.578965997009</v>
      </c>
      <c r="N361" s="168">
        <f t="shared" si="94"/>
        <v>17082.75472849912</v>
      </c>
      <c r="O361" s="168">
        <f t="shared" si="94"/>
        <v>18766.035306509017</v>
      </c>
      <c r="P361" s="168">
        <f t="shared" si="94"/>
        <v>15103.986686295579</v>
      </c>
      <c r="Q361" s="168">
        <f t="shared" si="94"/>
        <v>16584.386388792249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18301.299983864126</v>
      </c>
      <c r="D362" s="157">
        <f t="shared" si="95"/>
        <v>17183.625749495845</v>
      </c>
      <c r="E362" s="157">
        <f t="shared" si="95"/>
        <v>17534.47226541282</v>
      </c>
      <c r="F362" s="157">
        <f t="shared" si="95"/>
        <v>18637.989152442402</v>
      </c>
      <c r="G362" s="157">
        <f t="shared" si="95"/>
        <v>17059.646551408267</v>
      </c>
      <c r="H362" s="157">
        <f t="shared" si="95"/>
        <v>15104.888411383316</v>
      </c>
      <c r="I362" s="157">
        <f t="shared" si="95"/>
        <v>13997.725747300541</v>
      </c>
      <c r="J362" s="157">
        <f t="shared" si="95"/>
        <v>14101.291340508616</v>
      </c>
      <c r="K362" s="157">
        <f t="shared" si="95"/>
        <v>13512.137264168661</v>
      </c>
      <c r="L362" s="157">
        <f t="shared" si="95"/>
        <v>16437.776993396874</v>
      </c>
      <c r="M362" s="157">
        <f t="shared" si="95"/>
        <v>12030.000318535143</v>
      </c>
      <c r="N362" s="157">
        <f t="shared" si="95"/>
        <v>13142.082533447714</v>
      </c>
      <c r="O362" s="157">
        <f t="shared" si="95"/>
        <v>14867.620895732707</v>
      </c>
      <c r="P362" s="157">
        <f t="shared" si="95"/>
        <v>10988.380207269265</v>
      </c>
      <c r="Q362" s="157">
        <f t="shared" si="95"/>
        <v>12689.425332428817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17927.528634796345</v>
      </c>
      <c r="D363" s="156">
        <f t="shared" si="96"/>
        <v>16581.42441962591</v>
      </c>
      <c r="E363" s="156">
        <f t="shared" si="96"/>
        <v>16989.359043660224</v>
      </c>
      <c r="F363" s="156">
        <f t="shared" si="96"/>
        <v>18007.691410969324</v>
      </c>
      <c r="G363" s="156">
        <f t="shared" si="96"/>
        <v>16477.171420953106</v>
      </c>
      <c r="H363" s="156">
        <f t="shared" si="96"/>
        <v>14719.997984342057</v>
      </c>
      <c r="I363" s="156">
        <f t="shared" si="96"/>
        <v>13623.326261340506</v>
      </c>
      <c r="J363" s="156">
        <f t="shared" si="96"/>
        <v>13940.547259847102</v>
      </c>
      <c r="K363" s="156">
        <f t="shared" si="96"/>
        <v>13334.709971102406</v>
      </c>
      <c r="L363" s="156">
        <f t="shared" si="96"/>
        <v>16308.862924992342</v>
      </c>
      <c r="M363" s="156">
        <f t="shared" si="96"/>
        <v>11931.159356135922</v>
      </c>
      <c r="N363" s="156">
        <f t="shared" si="96"/>
        <v>12967.294299068606</v>
      </c>
      <c r="O363" s="156">
        <f t="shared" si="96"/>
        <v>14679.18010530524</v>
      </c>
      <c r="P363" s="156">
        <f t="shared" si="96"/>
        <v>10794.47660048226</v>
      </c>
      <c r="Q363" s="156">
        <f t="shared" si="96"/>
        <v>12482.973169475115</v>
      </c>
    </row>
    <row r="364" spans="1:17" ht="12" customHeight="1" x14ac:dyDescent="0.25">
      <c r="A364" s="23" t="s">
        <v>60</v>
      </c>
      <c r="B364" s="156"/>
      <c r="C364" s="156">
        <f t="shared" si="96"/>
        <v>373.77134906778105</v>
      </c>
      <c r="D364" s="156">
        <f t="shared" si="96"/>
        <v>602.20132986993531</v>
      </c>
      <c r="E364" s="156">
        <f t="shared" si="96"/>
        <v>545.11322175259431</v>
      </c>
      <c r="F364" s="156">
        <f t="shared" si="96"/>
        <v>630.29774147307864</v>
      </c>
      <c r="G364" s="156">
        <f t="shared" si="96"/>
        <v>582.47513045516223</v>
      </c>
      <c r="H364" s="156">
        <f t="shared" si="96"/>
        <v>384.89042704125933</v>
      </c>
      <c r="I364" s="156">
        <f t="shared" si="96"/>
        <v>374.39948596003529</v>
      </c>
      <c r="J364" s="156">
        <f t="shared" si="96"/>
        <v>160.74408066151386</v>
      </c>
      <c r="K364" s="156">
        <f t="shared" si="96"/>
        <v>177.4272930662558</v>
      </c>
      <c r="L364" s="156">
        <f t="shared" si="96"/>
        <v>128.91406840453203</v>
      </c>
      <c r="M364" s="156">
        <f t="shared" si="96"/>
        <v>98.840962399221567</v>
      </c>
      <c r="N364" s="156">
        <f t="shared" si="96"/>
        <v>174.78823437910822</v>
      </c>
      <c r="O364" s="156">
        <f t="shared" si="96"/>
        <v>188.4407904274662</v>
      </c>
      <c r="P364" s="156">
        <f t="shared" si="96"/>
        <v>193.90360678700557</v>
      </c>
      <c r="Q364" s="156">
        <f t="shared" si="96"/>
        <v>206.45216295370201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21.400117086993163</v>
      </c>
      <c r="D365" s="157">
        <f t="shared" si="97"/>
        <v>17.592974029308824</v>
      </c>
      <c r="E365" s="157">
        <f t="shared" si="97"/>
        <v>12.534450309677567</v>
      </c>
      <c r="F365" s="157">
        <f t="shared" si="97"/>
        <v>16.20741390454716</v>
      </c>
      <c r="G365" s="157">
        <f t="shared" si="97"/>
        <v>12.160183201235984</v>
      </c>
      <c r="H365" s="157">
        <f t="shared" si="97"/>
        <v>17.162524071310965</v>
      </c>
      <c r="I365" s="157">
        <f t="shared" si="97"/>
        <v>18.033168992170406</v>
      </c>
      <c r="J365" s="157">
        <f t="shared" si="97"/>
        <v>51.604736669512732</v>
      </c>
      <c r="K365" s="157">
        <f t="shared" si="97"/>
        <v>44.080296681526661</v>
      </c>
      <c r="L365" s="157">
        <f t="shared" si="97"/>
        <v>45.6581273866936</v>
      </c>
      <c r="M365" s="157">
        <f t="shared" si="97"/>
        <v>44.338835454979922</v>
      </c>
      <c r="N365" s="157">
        <f t="shared" si="97"/>
        <v>43.395979108184278</v>
      </c>
      <c r="O365" s="157">
        <f t="shared" si="97"/>
        <v>31.169660726920959</v>
      </c>
      <c r="P365" s="157">
        <f t="shared" si="97"/>
        <v>5.8174582885737429</v>
      </c>
      <c r="Q365" s="157">
        <f t="shared" si="97"/>
        <v>22.740703132413159</v>
      </c>
    </row>
    <row r="366" spans="1:17" ht="12" customHeight="1" x14ac:dyDescent="0.25">
      <c r="A366" s="23" t="s">
        <v>60</v>
      </c>
      <c r="B366" s="156"/>
      <c r="C366" s="156">
        <f t="shared" si="96"/>
        <v>21.400117086993163</v>
      </c>
      <c r="D366" s="156">
        <f t="shared" si="96"/>
        <v>17.592974029308824</v>
      </c>
      <c r="E366" s="156">
        <f t="shared" si="96"/>
        <v>12.534450309677567</v>
      </c>
      <c r="F366" s="156">
        <f t="shared" si="96"/>
        <v>16.20741390454716</v>
      </c>
      <c r="G366" s="156">
        <f t="shared" si="96"/>
        <v>12.160183201235984</v>
      </c>
      <c r="H366" s="156">
        <f t="shared" si="96"/>
        <v>17.162524071310965</v>
      </c>
      <c r="I366" s="156">
        <f t="shared" si="96"/>
        <v>18.033168992170406</v>
      </c>
      <c r="J366" s="156">
        <f t="shared" si="96"/>
        <v>51.604736669512732</v>
      </c>
      <c r="K366" s="156">
        <f t="shared" si="96"/>
        <v>44.080296681526661</v>
      </c>
      <c r="L366" s="156">
        <f t="shared" si="96"/>
        <v>45.6581273866936</v>
      </c>
      <c r="M366" s="156">
        <f t="shared" si="96"/>
        <v>44.338835454979922</v>
      </c>
      <c r="N366" s="156">
        <f t="shared" si="96"/>
        <v>43.395979108184278</v>
      </c>
      <c r="O366" s="156">
        <f t="shared" si="96"/>
        <v>31.169660726920959</v>
      </c>
      <c r="P366" s="156">
        <f t="shared" si="96"/>
        <v>5.8174582885737429</v>
      </c>
      <c r="Q366" s="156">
        <f t="shared" si="96"/>
        <v>22.740703132413159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2985.0374979611215</v>
      </c>
      <c r="D367" s="157">
        <f t="shared" si="98"/>
        <v>2950.073062255819</v>
      </c>
      <c r="E367" s="157">
        <f t="shared" si="98"/>
        <v>3014.4612990502987</v>
      </c>
      <c r="F367" s="157">
        <f t="shared" si="98"/>
        <v>2949.6360292883651</v>
      </c>
      <c r="G367" s="157">
        <f t="shared" si="98"/>
        <v>3111.9144047706668</v>
      </c>
      <c r="H367" s="157">
        <f t="shared" si="98"/>
        <v>2809.4897819129151</v>
      </c>
      <c r="I367" s="157">
        <f t="shared" si="98"/>
        <v>2847.9375531002988</v>
      </c>
      <c r="J367" s="157">
        <f t="shared" si="98"/>
        <v>2658.0089965744733</v>
      </c>
      <c r="K367" s="157">
        <f t="shared" si="98"/>
        <v>2617.5588902079949</v>
      </c>
      <c r="L367" s="157">
        <f t="shared" si="98"/>
        <v>2782.7814181091471</v>
      </c>
      <c r="M367" s="157">
        <f t="shared" si="98"/>
        <v>2586.8000065394258</v>
      </c>
      <c r="N367" s="157">
        <f t="shared" si="98"/>
        <v>2755.0634203425989</v>
      </c>
      <c r="O367" s="157">
        <f t="shared" si="98"/>
        <v>2639.8506795893973</v>
      </c>
      <c r="P367" s="157">
        <f t="shared" si="98"/>
        <v>2884.9624890419677</v>
      </c>
      <c r="Q367" s="157">
        <f t="shared" si="98"/>
        <v>2617.7382355001869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3022.7609975778282</v>
      </c>
      <c r="D368" s="132">
        <f t="shared" si="99"/>
        <v>2969.1119814515951</v>
      </c>
      <c r="E368" s="132">
        <f t="shared" si="99"/>
        <v>2940.7738860714112</v>
      </c>
      <c r="F368" s="132">
        <f t="shared" si="99"/>
        <v>2932.8698112375564</v>
      </c>
      <c r="G368" s="132">
        <f t="shared" si="99"/>
        <v>2885.5698976775957</v>
      </c>
      <c r="H368" s="132">
        <f t="shared" si="99"/>
        <v>2849.8342926153277</v>
      </c>
      <c r="I368" s="132">
        <f t="shared" si="99"/>
        <v>2918.769359882393</v>
      </c>
      <c r="J368" s="132">
        <f t="shared" si="99"/>
        <v>2713.2493380956776</v>
      </c>
      <c r="K368" s="132">
        <f t="shared" si="99"/>
        <v>2777.9203611024973</v>
      </c>
      <c r="L368" s="132">
        <f t="shared" si="99"/>
        <v>2867.7733669304284</v>
      </c>
      <c r="M368" s="132">
        <f t="shared" si="99"/>
        <v>2735.6577297576714</v>
      </c>
      <c r="N368" s="132">
        <f t="shared" si="99"/>
        <v>2803.3193870127234</v>
      </c>
      <c r="O368" s="132">
        <f t="shared" si="99"/>
        <v>2811.7612055211021</v>
      </c>
      <c r="P368" s="132">
        <f t="shared" si="99"/>
        <v>2791.9808814771645</v>
      </c>
      <c r="Q368" s="132">
        <f t="shared" si="99"/>
        <v>2747.1233428493838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2594.5910023252741</v>
      </c>
      <c r="D369" s="132">
        <f t="shared" si="100"/>
        <v>2558.6504800992479</v>
      </c>
      <c r="E369" s="132">
        <f t="shared" si="100"/>
        <v>2546.3724344213242</v>
      </c>
      <c r="F369" s="132">
        <f t="shared" si="100"/>
        <v>2544.4453498299545</v>
      </c>
      <c r="G369" s="132">
        <f t="shared" si="100"/>
        <v>2504.1746802150278</v>
      </c>
      <c r="H369" s="132">
        <f t="shared" si="100"/>
        <v>2482.5268837686044</v>
      </c>
      <c r="I369" s="132">
        <f t="shared" si="100"/>
        <v>2541.3498847136993</v>
      </c>
      <c r="J369" s="132">
        <f t="shared" si="100"/>
        <v>2394.629182035223</v>
      </c>
      <c r="K369" s="132">
        <f t="shared" si="100"/>
        <v>2456.4643737980409</v>
      </c>
      <c r="L369" s="132">
        <f t="shared" si="100"/>
        <v>2528.5950384035609</v>
      </c>
      <c r="M369" s="132">
        <f t="shared" si="100"/>
        <v>2424.9537360159575</v>
      </c>
      <c r="N369" s="132">
        <f t="shared" si="100"/>
        <v>2476.0187725946862</v>
      </c>
      <c r="O369" s="132">
        <f t="shared" si="100"/>
        <v>2485.2653731719442</v>
      </c>
      <c r="P369" s="132">
        <f t="shared" si="100"/>
        <v>2464.4142455852398</v>
      </c>
      <c r="Q369" s="132">
        <f t="shared" si="100"/>
        <v>2422.6084987456047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2000.8538943410024</v>
      </c>
      <c r="D370" s="165">
        <f t="shared" si="101"/>
        <v>1969.7100806165045</v>
      </c>
      <c r="E370" s="165">
        <f t="shared" si="101"/>
        <v>1956.8273868271481</v>
      </c>
      <c r="F370" s="165">
        <f t="shared" si="101"/>
        <v>1951.9657713481899</v>
      </c>
      <c r="G370" s="165">
        <f t="shared" si="101"/>
        <v>1916.4952632476984</v>
      </c>
      <c r="H370" s="165">
        <f t="shared" si="101"/>
        <v>1896.7923603273534</v>
      </c>
      <c r="I370" s="165">
        <f t="shared" si="101"/>
        <v>1956.2443620635993</v>
      </c>
      <c r="J370" s="165">
        <f t="shared" si="101"/>
        <v>1807.2814579454828</v>
      </c>
      <c r="K370" s="165">
        <f t="shared" si="101"/>
        <v>1866.3398706780845</v>
      </c>
      <c r="L370" s="165">
        <f t="shared" si="101"/>
        <v>1925.7583218642101</v>
      </c>
      <c r="M370" s="165">
        <f t="shared" si="101"/>
        <v>1830.711428185841</v>
      </c>
      <c r="N370" s="165">
        <f t="shared" si="101"/>
        <v>1876.8712860634462</v>
      </c>
      <c r="O370" s="165">
        <f t="shared" si="101"/>
        <v>1883.121510241368</v>
      </c>
      <c r="P370" s="165">
        <f t="shared" si="101"/>
        <v>1866.4228045234795</v>
      </c>
      <c r="Q370" s="165">
        <f t="shared" si="101"/>
        <v>1833.763405312646</v>
      </c>
    </row>
    <row r="371" spans="1:17" ht="12" customHeight="1" x14ac:dyDescent="0.25">
      <c r="A371" s="147" t="s">
        <v>59</v>
      </c>
      <c r="B371" s="164"/>
      <c r="C371" s="164">
        <f t="shared" si="101"/>
        <v>593.73710798427192</v>
      </c>
      <c r="D371" s="164">
        <f t="shared" si="101"/>
        <v>588.94039948274383</v>
      </c>
      <c r="E371" s="164">
        <f t="shared" si="101"/>
        <v>589.54504759417603</v>
      </c>
      <c r="F371" s="164">
        <f t="shared" si="101"/>
        <v>592.47957848176463</v>
      </c>
      <c r="G371" s="164">
        <f t="shared" si="101"/>
        <v>587.6794169673293</v>
      </c>
      <c r="H371" s="164">
        <f t="shared" si="101"/>
        <v>585.7345234412511</v>
      </c>
      <c r="I371" s="164">
        <f t="shared" si="101"/>
        <v>585.10552265010074</v>
      </c>
      <c r="J371" s="164">
        <f t="shared" si="101"/>
        <v>587.34772408974004</v>
      </c>
      <c r="K371" s="164">
        <f t="shared" si="101"/>
        <v>590.12450311995667</v>
      </c>
      <c r="L371" s="164">
        <f t="shared" si="101"/>
        <v>602.8367165393505</v>
      </c>
      <c r="M371" s="164">
        <f t="shared" si="101"/>
        <v>594.2423078301166</v>
      </c>
      <c r="N371" s="164">
        <f t="shared" si="101"/>
        <v>599.14748653124002</v>
      </c>
      <c r="O371" s="164">
        <f t="shared" si="101"/>
        <v>602.14386293057612</v>
      </c>
      <c r="P371" s="164">
        <f t="shared" si="101"/>
        <v>597.99144106175947</v>
      </c>
      <c r="Q371" s="164">
        <f t="shared" si="101"/>
        <v>588.84509343295838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3243.6642302872201</v>
      </c>
      <c r="E372" s="162">
        <f t="shared" si="102"/>
        <v>3116.0772357634969</v>
      </c>
      <c r="F372" s="162">
        <f t="shared" si="102"/>
        <v>3302.3941644464285</v>
      </c>
      <c r="G372" s="162">
        <f t="shared" si="102"/>
        <v>3403.9059377376284</v>
      </c>
      <c r="H372" s="162">
        <f t="shared" si="102"/>
        <v>0</v>
      </c>
      <c r="I372" s="162">
        <f t="shared" si="102"/>
        <v>2974.441251303158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2572.2962910460628</v>
      </c>
      <c r="N372" s="162">
        <f t="shared" si="102"/>
        <v>3011.5431747480379</v>
      </c>
      <c r="O372" s="162">
        <f t="shared" si="102"/>
        <v>0</v>
      </c>
      <c r="P372" s="162">
        <f t="shared" si="102"/>
        <v>3234.8873683547927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2775.7617003007226</v>
      </c>
      <c r="E373" s="160">
        <f t="shared" si="103"/>
        <v>2669.5169539219055</v>
      </c>
      <c r="F373" s="160">
        <f t="shared" si="103"/>
        <v>2805.7439943226609</v>
      </c>
      <c r="G373" s="160">
        <f t="shared" si="103"/>
        <v>2848.2373262996466</v>
      </c>
      <c r="H373" s="160">
        <f t="shared" si="103"/>
        <v>0</v>
      </c>
      <c r="I373" s="160">
        <f t="shared" si="103"/>
        <v>2526.033992452521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2297.9006657042596</v>
      </c>
      <c r="N373" s="160">
        <f t="shared" si="103"/>
        <v>2594.5848945113935</v>
      </c>
      <c r="O373" s="160">
        <f t="shared" si="103"/>
        <v>0</v>
      </c>
      <c r="P373" s="160">
        <f t="shared" si="103"/>
        <v>2717.6949990972398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2191.308035548343</v>
      </c>
      <c r="E374" s="156">
        <f t="shared" si="104"/>
        <v>2077.6210023533954</v>
      </c>
      <c r="F374" s="156">
        <f t="shared" si="104"/>
        <v>2208.166182189143</v>
      </c>
      <c r="G374" s="156">
        <f t="shared" si="104"/>
        <v>2253.5259620033885</v>
      </c>
      <c r="H374" s="156">
        <f t="shared" si="104"/>
        <v>0</v>
      </c>
      <c r="I374" s="156">
        <f t="shared" si="104"/>
        <v>1943.4591058123149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1696.2170523335956</v>
      </c>
      <c r="N374" s="156">
        <f t="shared" si="104"/>
        <v>1985.1275297793056</v>
      </c>
      <c r="O374" s="156">
        <f t="shared" si="104"/>
        <v>0</v>
      </c>
      <c r="P374" s="156">
        <f t="shared" si="104"/>
        <v>2110.2613268176333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584.45366475238029</v>
      </c>
      <c r="E375" s="156">
        <f t="shared" si="104"/>
        <v>591.89595156851044</v>
      </c>
      <c r="F375" s="156">
        <f t="shared" si="104"/>
        <v>597.57781213351814</v>
      </c>
      <c r="G375" s="156">
        <f t="shared" si="104"/>
        <v>594.71136429625835</v>
      </c>
      <c r="H375" s="156">
        <f t="shared" si="104"/>
        <v>0</v>
      </c>
      <c r="I375" s="156">
        <f t="shared" si="104"/>
        <v>582.57488664020616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601.68361337066437</v>
      </c>
      <c r="N375" s="156">
        <f t="shared" si="104"/>
        <v>609.45736473208785</v>
      </c>
      <c r="O375" s="156">
        <f t="shared" si="104"/>
        <v>0</v>
      </c>
      <c r="P375" s="156">
        <f t="shared" si="104"/>
        <v>607.43367227960675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1256.4736509022093</v>
      </c>
      <c r="D376" s="157">
        <f t="shared" si="105"/>
        <v>1226.9308948847349</v>
      </c>
      <c r="E376" s="157">
        <f t="shared" si="105"/>
        <v>1086.031559082377</v>
      </c>
      <c r="F376" s="157">
        <f t="shared" si="105"/>
        <v>1191.0303639709168</v>
      </c>
      <c r="G376" s="157">
        <f t="shared" si="105"/>
        <v>1146.0760799895763</v>
      </c>
      <c r="H376" s="157">
        <f t="shared" si="105"/>
        <v>1236.2888389816892</v>
      </c>
      <c r="I376" s="157">
        <f t="shared" si="105"/>
        <v>1253.3665112826141</v>
      </c>
      <c r="J376" s="157">
        <f t="shared" si="105"/>
        <v>1135.2193284590069</v>
      </c>
      <c r="K376" s="157">
        <f t="shared" si="105"/>
        <v>1206.5695825329117</v>
      </c>
      <c r="L376" s="157">
        <f t="shared" si="105"/>
        <v>1260.9433353531779</v>
      </c>
      <c r="M376" s="157">
        <f t="shared" si="105"/>
        <v>1216.4398054674587</v>
      </c>
      <c r="N376" s="157">
        <f t="shared" si="105"/>
        <v>1142.2127956006229</v>
      </c>
      <c r="O376" s="157">
        <f t="shared" si="105"/>
        <v>1227.3940704599922</v>
      </c>
      <c r="P376" s="157">
        <f t="shared" si="105"/>
        <v>1224.8265316957725</v>
      </c>
      <c r="Q376" s="157">
        <f t="shared" si="105"/>
        <v>1254.4821177308345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1256.4736509022093</v>
      </c>
      <c r="D377" s="156">
        <f t="shared" si="106"/>
        <v>1226.9308948847349</v>
      </c>
      <c r="E377" s="156">
        <f t="shared" si="106"/>
        <v>1208.829089711222</v>
      </c>
      <c r="F377" s="156">
        <f t="shared" si="106"/>
        <v>1237.2921200469439</v>
      </c>
      <c r="G377" s="156">
        <f t="shared" si="106"/>
        <v>1229.4666322162423</v>
      </c>
      <c r="H377" s="156">
        <f t="shared" si="106"/>
        <v>1236.2888389816892</v>
      </c>
      <c r="I377" s="156">
        <f t="shared" si="106"/>
        <v>1253.3665112826141</v>
      </c>
      <c r="J377" s="156">
        <f t="shared" si="106"/>
        <v>1174.5169181986328</v>
      </c>
      <c r="K377" s="156">
        <f t="shared" si="106"/>
        <v>1220.8996323521906</v>
      </c>
      <c r="L377" s="156">
        <f t="shared" si="106"/>
        <v>1260.9433353531779</v>
      </c>
      <c r="M377" s="156">
        <f t="shared" si="106"/>
        <v>1216.4398054674587</v>
      </c>
      <c r="N377" s="156">
        <f t="shared" si="106"/>
        <v>1237.7777901153456</v>
      </c>
      <c r="O377" s="156">
        <f t="shared" si="106"/>
        <v>1240.7909065040651</v>
      </c>
      <c r="P377" s="156">
        <f t="shared" si="106"/>
        <v>1224.8265316957725</v>
      </c>
      <c r="Q377" s="156">
        <f t="shared" si="106"/>
        <v>1254.4821177308345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991.91282285109946</v>
      </c>
      <c r="F378" s="57">
        <f t="shared" si="107"/>
        <v>1010.5365601095588</v>
      </c>
      <c r="G378" s="57">
        <f t="shared" si="107"/>
        <v>1045.3834949783511</v>
      </c>
      <c r="H378" s="57">
        <f t="shared" si="107"/>
        <v>0</v>
      </c>
      <c r="I378" s="57">
        <f t="shared" si="107"/>
        <v>0</v>
      </c>
      <c r="J378" s="57">
        <f t="shared" si="107"/>
        <v>879.21146416053466</v>
      </c>
      <c r="K378" s="57">
        <f t="shared" si="107"/>
        <v>885.91280879733097</v>
      </c>
      <c r="L378" s="57">
        <f t="shared" si="107"/>
        <v>0</v>
      </c>
      <c r="M378" s="57">
        <f t="shared" si="107"/>
        <v>0</v>
      </c>
      <c r="N378" s="57">
        <f t="shared" si="107"/>
        <v>925.82266222184546</v>
      </c>
      <c r="O378" s="57">
        <f t="shared" si="107"/>
        <v>960.53448924937663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14708.491410179595</v>
      </c>
      <c r="D380" s="168">
        <f t="shared" si="108"/>
        <v>14115.385250698979</v>
      </c>
      <c r="E380" s="168">
        <f t="shared" si="108"/>
        <v>14769.75737678418</v>
      </c>
      <c r="F380" s="168">
        <f t="shared" si="108"/>
        <v>15389.69114627666</v>
      </c>
      <c r="G380" s="168">
        <f t="shared" si="108"/>
        <v>14673.055580354106</v>
      </c>
      <c r="H380" s="168">
        <f t="shared" si="108"/>
        <v>12922.004203259432</v>
      </c>
      <c r="I380" s="168">
        <f t="shared" si="108"/>
        <v>12224.843983897876</v>
      </c>
      <c r="J380" s="168">
        <f t="shared" si="108"/>
        <v>12272.262916067177</v>
      </c>
      <c r="K380" s="168">
        <f t="shared" si="108"/>
        <v>11814.760300436683</v>
      </c>
      <c r="L380" s="168">
        <f t="shared" si="108"/>
        <v>14121.751754055713</v>
      </c>
      <c r="M380" s="168">
        <f t="shared" si="108"/>
        <v>10954.951328322055</v>
      </c>
      <c r="N380" s="168">
        <f t="shared" si="108"/>
        <v>12003.6110619716</v>
      </c>
      <c r="O380" s="168">
        <f t="shared" si="108"/>
        <v>13126.910175697556</v>
      </c>
      <c r="P380" s="168">
        <f t="shared" si="108"/>
        <v>10555.940858585296</v>
      </c>
      <c r="Q380" s="168">
        <f t="shared" si="108"/>
        <v>11712.733091633454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12344.325020094324</v>
      </c>
      <c r="D381" s="157">
        <f t="shared" si="109"/>
        <v>11786.778981655119</v>
      </c>
      <c r="E381" s="157">
        <f t="shared" si="109"/>
        <v>11978.855435028061</v>
      </c>
      <c r="F381" s="157">
        <f t="shared" si="109"/>
        <v>12935.5030595641</v>
      </c>
      <c r="G381" s="157">
        <f t="shared" si="109"/>
        <v>11880.538849690758</v>
      </c>
      <c r="H381" s="157">
        <f t="shared" si="109"/>
        <v>10586.595894053624</v>
      </c>
      <c r="I381" s="157">
        <f t="shared" si="109"/>
        <v>9730.3166917793151</v>
      </c>
      <c r="J381" s="157">
        <f t="shared" si="109"/>
        <v>9896.9831931466233</v>
      </c>
      <c r="K381" s="157">
        <f t="shared" si="109"/>
        <v>9372.6748524127361</v>
      </c>
      <c r="L381" s="157">
        <f t="shared" si="109"/>
        <v>11600.585683100035</v>
      </c>
      <c r="M381" s="157">
        <f t="shared" si="109"/>
        <v>8410.4366112654916</v>
      </c>
      <c r="N381" s="157">
        <f t="shared" si="109"/>
        <v>9394.2119474391184</v>
      </c>
      <c r="O381" s="157">
        <f t="shared" si="109"/>
        <v>10630.586236113137</v>
      </c>
      <c r="P381" s="157">
        <f t="shared" si="109"/>
        <v>7791.1903868605759</v>
      </c>
      <c r="Q381" s="157">
        <f t="shared" si="109"/>
        <v>9274.0980482978048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11942.407719988529</v>
      </c>
      <c r="D382" s="156">
        <f t="shared" si="110"/>
        <v>11138.964657880142</v>
      </c>
      <c r="E382" s="156">
        <f t="shared" si="110"/>
        <v>11399.162612394684</v>
      </c>
      <c r="F382" s="156">
        <f t="shared" si="110"/>
        <v>12259.88211581316</v>
      </c>
      <c r="G382" s="156">
        <f t="shared" si="110"/>
        <v>11261.788519777581</v>
      </c>
      <c r="H382" s="156">
        <f t="shared" si="110"/>
        <v>10176.050662919142</v>
      </c>
      <c r="I382" s="156">
        <f t="shared" si="110"/>
        <v>9337.2043022079415</v>
      </c>
      <c r="J382" s="156">
        <f t="shared" si="110"/>
        <v>9726.3993224428705</v>
      </c>
      <c r="K382" s="156">
        <f t="shared" si="110"/>
        <v>9188.4261759163801</v>
      </c>
      <c r="L382" s="156">
        <f t="shared" si="110"/>
        <v>11465.204307096235</v>
      </c>
      <c r="M382" s="156">
        <f t="shared" si="110"/>
        <v>8308.4678420703749</v>
      </c>
      <c r="N382" s="156">
        <f t="shared" si="110"/>
        <v>9211.7193430450297</v>
      </c>
      <c r="O382" s="156">
        <f t="shared" si="110"/>
        <v>10435.36795195424</v>
      </c>
      <c r="P382" s="156">
        <f t="shared" si="110"/>
        <v>7593.909389292462</v>
      </c>
      <c r="Q382" s="156">
        <f t="shared" si="110"/>
        <v>9059.066720705363</v>
      </c>
    </row>
    <row r="383" spans="1:17" ht="12" customHeight="1" x14ac:dyDescent="0.25">
      <c r="A383" s="23" t="s">
        <v>60</v>
      </c>
      <c r="B383" s="156"/>
      <c r="C383" s="156">
        <f t="shared" si="110"/>
        <v>401.91730010579607</v>
      </c>
      <c r="D383" s="156">
        <f t="shared" si="110"/>
        <v>647.81432377497663</v>
      </c>
      <c r="E383" s="156">
        <f t="shared" si="110"/>
        <v>579.69282263337686</v>
      </c>
      <c r="F383" s="156">
        <f t="shared" si="110"/>
        <v>675.6209437509408</v>
      </c>
      <c r="G383" s="156">
        <f t="shared" si="110"/>
        <v>618.75032991317642</v>
      </c>
      <c r="H383" s="156">
        <f t="shared" si="110"/>
        <v>410.5452311344809</v>
      </c>
      <c r="I383" s="156">
        <f t="shared" si="110"/>
        <v>393.11238957137397</v>
      </c>
      <c r="J383" s="156">
        <f t="shared" si="110"/>
        <v>170.58387070375332</v>
      </c>
      <c r="K383" s="156">
        <f t="shared" si="110"/>
        <v>184.24867649635655</v>
      </c>
      <c r="L383" s="156">
        <f t="shared" si="110"/>
        <v>135.38137600379966</v>
      </c>
      <c r="M383" s="156">
        <f t="shared" si="110"/>
        <v>101.96876919511604</v>
      </c>
      <c r="N383" s="156">
        <f t="shared" si="110"/>
        <v>182.49260439408866</v>
      </c>
      <c r="O383" s="156">
        <f t="shared" si="110"/>
        <v>195.21828415889595</v>
      </c>
      <c r="P383" s="156">
        <f t="shared" si="110"/>
        <v>197.28099756811412</v>
      </c>
      <c r="Q383" s="156">
        <f t="shared" si="110"/>
        <v>215.03132759244198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40.521744721065929</v>
      </c>
      <c r="D384" s="157">
        <f t="shared" si="111"/>
        <v>34.501847373216712</v>
      </c>
      <c r="E384" s="157">
        <f t="shared" si="111"/>
        <v>25.580197819500437</v>
      </c>
      <c r="F384" s="157">
        <f t="shared" si="111"/>
        <v>34.605198109714614</v>
      </c>
      <c r="G384" s="157">
        <f t="shared" si="111"/>
        <v>27.349894917699501</v>
      </c>
      <c r="H384" s="157">
        <f t="shared" si="111"/>
        <v>41.016636154914622</v>
      </c>
      <c r="I384" s="157">
        <f t="shared" si="111"/>
        <v>46.143245645805763</v>
      </c>
      <c r="J384" s="157">
        <f t="shared" si="111"/>
        <v>137.96984952247399</v>
      </c>
      <c r="K384" s="157">
        <f t="shared" si="111"/>
        <v>127.79508577469252</v>
      </c>
      <c r="L384" s="157">
        <f t="shared" si="111"/>
        <v>145.02524657882179</v>
      </c>
      <c r="M384" s="157">
        <f t="shared" si="111"/>
        <v>150.11687283379527</v>
      </c>
      <c r="N384" s="157">
        <f t="shared" si="111"/>
        <v>154.06203735819096</v>
      </c>
      <c r="O384" s="157">
        <f t="shared" si="111"/>
        <v>114.34781436789183</v>
      </c>
      <c r="P384" s="157">
        <f t="shared" si="111"/>
        <v>21.862126961353333</v>
      </c>
      <c r="Q384" s="157">
        <f t="shared" si="111"/>
        <v>87.068141317710243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40.521744721065929</v>
      </c>
      <c r="D385" s="156">
        <f t="shared" si="112"/>
        <v>34.501847373216712</v>
      </c>
      <c r="E385" s="156">
        <f t="shared" si="112"/>
        <v>25.580197819500437</v>
      </c>
      <c r="F385" s="156">
        <f t="shared" si="112"/>
        <v>34.605198109714614</v>
      </c>
      <c r="G385" s="156">
        <f t="shared" si="112"/>
        <v>27.349894917699501</v>
      </c>
      <c r="H385" s="156">
        <f t="shared" si="112"/>
        <v>41.016636154914622</v>
      </c>
      <c r="I385" s="156">
        <f t="shared" si="112"/>
        <v>46.143245645805763</v>
      </c>
      <c r="J385" s="156">
        <f t="shared" si="112"/>
        <v>137.96984952247399</v>
      </c>
      <c r="K385" s="156">
        <f t="shared" si="112"/>
        <v>127.79508577469252</v>
      </c>
      <c r="L385" s="156">
        <f t="shared" si="112"/>
        <v>145.02524657882179</v>
      </c>
      <c r="M385" s="156">
        <f t="shared" si="112"/>
        <v>150.11687283379527</v>
      </c>
      <c r="N385" s="156">
        <f t="shared" si="112"/>
        <v>154.06203735819096</v>
      </c>
      <c r="O385" s="156">
        <f t="shared" si="112"/>
        <v>114.34781436789183</v>
      </c>
      <c r="P385" s="156">
        <f t="shared" si="112"/>
        <v>21.862126961353333</v>
      </c>
      <c r="Q385" s="156">
        <f t="shared" si="112"/>
        <v>87.068141317710243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1704.4801753174011</v>
      </c>
      <c r="D386" s="157">
        <f t="shared" si="113"/>
        <v>1684.0892917472945</v>
      </c>
      <c r="E386" s="157">
        <f t="shared" si="113"/>
        <v>2035.1699205063494</v>
      </c>
      <c r="F386" s="157">
        <f t="shared" si="113"/>
        <v>1748.6435709387756</v>
      </c>
      <c r="G386" s="157">
        <f t="shared" si="113"/>
        <v>2023.7876720502522</v>
      </c>
      <c r="H386" s="157">
        <f t="shared" si="113"/>
        <v>1655.8623831316943</v>
      </c>
      <c r="I386" s="157">
        <f t="shared" si="113"/>
        <v>1795.0742243877719</v>
      </c>
      <c r="J386" s="157">
        <f t="shared" si="113"/>
        <v>1601.7999305523829</v>
      </c>
      <c r="K386" s="157">
        <f t="shared" si="113"/>
        <v>1665.6550567578408</v>
      </c>
      <c r="L386" s="157">
        <f t="shared" si="113"/>
        <v>1709.5681317196354</v>
      </c>
      <c r="M386" s="157">
        <f t="shared" si="113"/>
        <v>1750.9421507179989</v>
      </c>
      <c r="N386" s="157">
        <f t="shared" si="113"/>
        <v>1757.9696136392595</v>
      </c>
      <c r="O386" s="157">
        <f t="shared" si="113"/>
        <v>1716.7530220223757</v>
      </c>
      <c r="P386" s="157">
        <f t="shared" si="113"/>
        <v>2092.1410537178299</v>
      </c>
      <c r="Q386" s="157">
        <f t="shared" si="113"/>
        <v>1683.3392461070018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1702.6091915769239</v>
      </c>
      <c r="D387" s="132">
        <f t="shared" si="114"/>
        <v>1682.1997268317864</v>
      </c>
      <c r="E387" s="132">
        <f t="shared" si="114"/>
        <v>1673.2710484496527</v>
      </c>
      <c r="F387" s="132">
        <f t="shared" si="114"/>
        <v>1678.7411888347292</v>
      </c>
      <c r="G387" s="132">
        <f t="shared" si="114"/>
        <v>1662.3739686448935</v>
      </c>
      <c r="H387" s="132">
        <f t="shared" si="114"/>
        <v>1651.2899618467559</v>
      </c>
      <c r="I387" s="132">
        <f t="shared" si="114"/>
        <v>1701.291914906946</v>
      </c>
      <c r="J387" s="132">
        <f t="shared" si="114"/>
        <v>1589.50050772398</v>
      </c>
      <c r="K387" s="132">
        <f t="shared" si="114"/>
        <v>1635.8913422446531</v>
      </c>
      <c r="L387" s="132">
        <f t="shared" si="114"/>
        <v>1696.768166659263</v>
      </c>
      <c r="M387" s="132">
        <f t="shared" si="114"/>
        <v>1626.4200673601047</v>
      </c>
      <c r="N387" s="132">
        <f t="shared" si="114"/>
        <v>1674.6952169482236</v>
      </c>
      <c r="O387" s="132">
        <f t="shared" si="114"/>
        <v>1687.7996516651724</v>
      </c>
      <c r="P387" s="132">
        <f t="shared" si="114"/>
        <v>1682.722524594991</v>
      </c>
      <c r="Q387" s="132">
        <f t="shared" si="114"/>
        <v>1663.2455056055715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1723.8452674293083</v>
      </c>
      <c r="D388" s="132">
        <f t="shared" si="115"/>
        <v>1709.4601180658476</v>
      </c>
      <c r="E388" s="132">
        <f t="shared" si="115"/>
        <v>1708.3692529220518</v>
      </c>
      <c r="F388" s="132">
        <f t="shared" si="115"/>
        <v>1716.1052586262383</v>
      </c>
      <c r="G388" s="132">
        <f t="shared" si="115"/>
        <v>1700.8021627667688</v>
      </c>
      <c r="H388" s="132">
        <f t="shared" si="115"/>
        <v>1692.9185300233419</v>
      </c>
      <c r="I388" s="132">
        <f t="shared" si="115"/>
        <v>1726.7705426516827</v>
      </c>
      <c r="J388" s="132">
        <f t="shared" si="115"/>
        <v>1660.4422128822459</v>
      </c>
      <c r="K388" s="132">
        <f t="shared" si="115"/>
        <v>1695.5548273780553</v>
      </c>
      <c r="L388" s="132">
        <f t="shared" si="115"/>
        <v>1747.84913155758</v>
      </c>
      <c r="M388" s="132">
        <f t="shared" si="115"/>
        <v>1694.2514246134317</v>
      </c>
      <c r="N388" s="132">
        <f t="shared" si="115"/>
        <v>1730.0461023713162</v>
      </c>
      <c r="O388" s="132">
        <f t="shared" si="115"/>
        <v>1742.7884587952494</v>
      </c>
      <c r="P388" s="132">
        <f t="shared" si="115"/>
        <v>1735.7334330231545</v>
      </c>
      <c r="Q388" s="132">
        <f t="shared" si="115"/>
        <v>1713.6432461174277</v>
      </c>
    </row>
    <row r="389" spans="1:17" ht="12" customHeight="1" x14ac:dyDescent="0.25">
      <c r="A389" s="166" t="s">
        <v>203</v>
      </c>
      <c r="B389" s="165"/>
      <c r="C389" s="165">
        <f t="shared" si="115"/>
        <v>1125.6961788498502</v>
      </c>
      <c r="D389" s="165">
        <f t="shared" si="115"/>
        <v>1116.0587376526782</v>
      </c>
      <c r="E389" s="165">
        <f t="shared" si="115"/>
        <v>1114.6558947341478</v>
      </c>
      <c r="F389" s="165">
        <f t="shared" si="115"/>
        <v>1117.9933222428926</v>
      </c>
      <c r="G389" s="165">
        <f t="shared" si="115"/>
        <v>1104.952548048366</v>
      </c>
      <c r="H389" s="165">
        <f t="shared" si="115"/>
        <v>1099.7373277950035</v>
      </c>
      <c r="I389" s="165">
        <f t="shared" si="115"/>
        <v>1136.8446288524367</v>
      </c>
      <c r="J389" s="165">
        <f t="shared" si="115"/>
        <v>1063.5336798773239</v>
      </c>
      <c r="K389" s="165">
        <f t="shared" si="115"/>
        <v>1100.9488134550843</v>
      </c>
      <c r="L389" s="165">
        <f t="shared" si="115"/>
        <v>1140.4796939953967</v>
      </c>
      <c r="M389" s="165">
        <f t="shared" si="115"/>
        <v>1092.5994404472669</v>
      </c>
      <c r="N389" s="165">
        <f t="shared" si="115"/>
        <v>1123.2662136078275</v>
      </c>
      <c r="O389" s="165">
        <f t="shared" si="115"/>
        <v>1132.9578601978337</v>
      </c>
      <c r="P389" s="165">
        <f t="shared" si="115"/>
        <v>1128.2010611264457</v>
      </c>
      <c r="Q389" s="165">
        <f t="shared" si="115"/>
        <v>1113.7945370085104</v>
      </c>
    </row>
    <row r="390" spans="1:17" ht="12" customHeight="1" x14ac:dyDescent="0.25">
      <c r="A390" s="147" t="s">
        <v>59</v>
      </c>
      <c r="B390" s="164"/>
      <c r="C390" s="164">
        <f t="shared" si="115"/>
        <v>598.14908857945761</v>
      </c>
      <c r="D390" s="164">
        <f t="shared" si="115"/>
        <v>593.40138041316948</v>
      </c>
      <c r="E390" s="164">
        <f t="shared" si="115"/>
        <v>593.71335818790419</v>
      </c>
      <c r="F390" s="164">
        <f t="shared" si="115"/>
        <v>598.11193638334566</v>
      </c>
      <c r="G390" s="164">
        <f t="shared" si="115"/>
        <v>595.84961471840279</v>
      </c>
      <c r="H390" s="164">
        <f t="shared" si="115"/>
        <v>593.18120222833886</v>
      </c>
      <c r="I390" s="164">
        <f t="shared" si="115"/>
        <v>589.92591379924636</v>
      </c>
      <c r="J390" s="164">
        <f t="shared" si="115"/>
        <v>596.90853300492199</v>
      </c>
      <c r="K390" s="164">
        <f t="shared" si="115"/>
        <v>594.6060139229711</v>
      </c>
      <c r="L390" s="164">
        <f t="shared" si="115"/>
        <v>607.36943756218307</v>
      </c>
      <c r="M390" s="164">
        <f t="shared" si="115"/>
        <v>601.65198416616465</v>
      </c>
      <c r="N390" s="164">
        <f t="shared" si="115"/>
        <v>606.77988876348866</v>
      </c>
      <c r="O390" s="164">
        <f t="shared" si="115"/>
        <v>609.83059859741547</v>
      </c>
      <c r="P390" s="164">
        <f t="shared" si="115"/>
        <v>607.53237189670892</v>
      </c>
      <c r="Q390" s="164">
        <f t="shared" si="115"/>
        <v>599.84870910891721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2297.06513574982</v>
      </c>
      <c r="E391" s="162">
        <f t="shared" si="116"/>
        <v>2220.7836820723383</v>
      </c>
      <c r="F391" s="162">
        <f t="shared" si="116"/>
        <v>2375.5163875400417</v>
      </c>
      <c r="G391" s="162">
        <f t="shared" si="116"/>
        <v>2463.6796921428531</v>
      </c>
      <c r="H391" s="162">
        <f t="shared" si="116"/>
        <v>0</v>
      </c>
      <c r="I391" s="162">
        <f t="shared" si="116"/>
        <v>2181.8552502423263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1919.9198447159899</v>
      </c>
      <c r="N391" s="162">
        <f t="shared" si="116"/>
        <v>2257.3484276526947</v>
      </c>
      <c r="O391" s="162">
        <f t="shared" si="116"/>
        <v>0</v>
      </c>
      <c r="P391" s="162">
        <f t="shared" si="116"/>
        <v>2443.1241062547515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2120.3537311780556</v>
      </c>
      <c r="E392" s="160">
        <f t="shared" si="117"/>
        <v>2082.2295256991788</v>
      </c>
      <c r="F392" s="160">
        <f t="shared" si="117"/>
        <v>2177.0191093426929</v>
      </c>
      <c r="G392" s="160">
        <f t="shared" si="117"/>
        <v>2222.4041288152885</v>
      </c>
      <c r="H392" s="160">
        <f t="shared" si="117"/>
        <v>0</v>
      </c>
      <c r="I392" s="160">
        <f t="shared" si="117"/>
        <v>2014.8977485652883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1867.6797358958834</v>
      </c>
      <c r="N392" s="160">
        <f t="shared" si="117"/>
        <v>2082.9453749685831</v>
      </c>
      <c r="O392" s="160">
        <f t="shared" si="117"/>
        <v>0</v>
      </c>
      <c r="P392" s="160">
        <f t="shared" si="117"/>
        <v>2201.2092296037827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1527.0071822878592</v>
      </c>
      <c r="E393" s="156">
        <f t="shared" si="117"/>
        <v>1488.4723537749626</v>
      </c>
      <c r="F393" s="156">
        <f t="shared" si="117"/>
        <v>1578.835048214512</v>
      </c>
      <c r="G393" s="156">
        <f t="shared" si="117"/>
        <v>1626.3663417825583</v>
      </c>
      <c r="H393" s="156">
        <f t="shared" si="117"/>
        <v>0</v>
      </c>
      <c r="I393" s="156">
        <f t="shared" si="117"/>
        <v>1424.8729966210524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1265.9961225252191</v>
      </c>
      <c r="N393" s="156">
        <f t="shared" si="117"/>
        <v>1476.1448686031383</v>
      </c>
      <c r="O393" s="156">
        <f t="shared" si="117"/>
        <v>0</v>
      </c>
      <c r="P393" s="156">
        <f t="shared" si="117"/>
        <v>1593.7599909508297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593.346548890196</v>
      </c>
      <c r="E394" s="156">
        <f t="shared" si="117"/>
        <v>593.75717192421621</v>
      </c>
      <c r="F394" s="156">
        <f t="shared" si="117"/>
        <v>598.18406112818104</v>
      </c>
      <c r="G394" s="156">
        <f t="shared" si="117"/>
        <v>596.03778703272985</v>
      </c>
      <c r="H394" s="156">
        <f t="shared" si="117"/>
        <v>0</v>
      </c>
      <c r="I394" s="156">
        <f t="shared" si="117"/>
        <v>590.02475194423573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601.68361337066415</v>
      </c>
      <c r="N394" s="156">
        <f t="shared" si="117"/>
        <v>606.80050636544456</v>
      </c>
      <c r="O394" s="156">
        <f t="shared" si="117"/>
        <v>0</v>
      </c>
      <c r="P394" s="156">
        <f t="shared" si="117"/>
        <v>607.44923865295323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619.16447004680413</v>
      </c>
      <c r="D395" s="157">
        <f t="shared" si="118"/>
        <v>610.0151299233496</v>
      </c>
      <c r="E395" s="157">
        <f t="shared" si="118"/>
        <v>730.15182343027004</v>
      </c>
      <c r="F395" s="157">
        <f t="shared" si="118"/>
        <v>670.93931766407013</v>
      </c>
      <c r="G395" s="157">
        <f t="shared" si="118"/>
        <v>741.37916369539721</v>
      </c>
      <c r="H395" s="157">
        <f t="shared" si="118"/>
        <v>638.52928991919987</v>
      </c>
      <c r="I395" s="157">
        <f t="shared" si="118"/>
        <v>653.30982208498222</v>
      </c>
      <c r="J395" s="157">
        <f t="shared" si="118"/>
        <v>635.50994284569583</v>
      </c>
      <c r="K395" s="157">
        <f t="shared" si="118"/>
        <v>648.6353054914124</v>
      </c>
      <c r="L395" s="157">
        <f t="shared" si="118"/>
        <v>666.57269265722107</v>
      </c>
      <c r="M395" s="157">
        <f t="shared" si="118"/>
        <v>643.4556935047674</v>
      </c>
      <c r="N395" s="157">
        <f t="shared" si="118"/>
        <v>697.36746353503065</v>
      </c>
      <c r="O395" s="157">
        <f t="shared" si="118"/>
        <v>665.22310319415146</v>
      </c>
      <c r="P395" s="157">
        <f t="shared" si="118"/>
        <v>650.74729104553739</v>
      </c>
      <c r="Q395" s="157">
        <f t="shared" si="118"/>
        <v>668.22765591093867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619.16447004680413</v>
      </c>
      <c r="D396" s="156">
        <f t="shared" si="119"/>
        <v>610.0151299233496</v>
      </c>
      <c r="E396" s="156">
        <f t="shared" si="119"/>
        <v>606.70394115512693</v>
      </c>
      <c r="F396" s="156">
        <f t="shared" si="119"/>
        <v>626.82258918108619</v>
      </c>
      <c r="G396" s="156">
        <f t="shared" si="119"/>
        <v>629.84018528889453</v>
      </c>
      <c r="H396" s="156">
        <f t="shared" si="119"/>
        <v>638.52928991919987</v>
      </c>
      <c r="I396" s="156">
        <f t="shared" si="119"/>
        <v>653.30982208498222</v>
      </c>
      <c r="J396" s="156">
        <f t="shared" si="119"/>
        <v>618.71467496551247</v>
      </c>
      <c r="K396" s="156">
        <f t="shared" si="119"/>
        <v>644.06782092654817</v>
      </c>
      <c r="L396" s="156">
        <f t="shared" si="119"/>
        <v>666.57269265722107</v>
      </c>
      <c r="M396" s="156">
        <f t="shared" si="119"/>
        <v>643.4556935047674</v>
      </c>
      <c r="N396" s="156">
        <f t="shared" si="119"/>
        <v>655.5187187992226</v>
      </c>
      <c r="O396" s="156">
        <f t="shared" si="119"/>
        <v>657.38406643442363</v>
      </c>
      <c r="P396" s="156">
        <f t="shared" si="119"/>
        <v>650.74729104553739</v>
      </c>
      <c r="Q396" s="156">
        <f t="shared" si="119"/>
        <v>668.22765591093867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824.76902469371964</v>
      </c>
      <c r="F397" s="57">
        <f t="shared" si="120"/>
        <v>843.06413118663454</v>
      </c>
      <c r="G397" s="57">
        <f t="shared" si="120"/>
        <v>876.06046469858859</v>
      </c>
      <c r="H397" s="57">
        <f t="shared" si="120"/>
        <v>0</v>
      </c>
      <c r="I397" s="57">
        <f t="shared" si="120"/>
        <v>0</v>
      </c>
      <c r="J397" s="57">
        <f t="shared" si="120"/>
        <v>744.92430359441232</v>
      </c>
      <c r="K397" s="57">
        <f t="shared" si="120"/>
        <v>750.83975579877188</v>
      </c>
      <c r="L397" s="57">
        <f t="shared" si="120"/>
        <v>0</v>
      </c>
      <c r="M397" s="57">
        <f t="shared" si="120"/>
        <v>0</v>
      </c>
      <c r="N397" s="57">
        <f t="shared" si="120"/>
        <v>792.12659056789892</v>
      </c>
      <c r="O397" s="57">
        <f t="shared" si="120"/>
        <v>821.37355990748358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4467.4986252034505</v>
      </c>
      <c r="D399" s="168">
        <f t="shared" si="121"/>
        <v>4186.8832021389762</v>
      </c>
      <c r="E399" s="168">
        <f t="shared" si="121"/>
        <v>3722.6350517055598</v>
      </c>
      <c r="F399" s="168">
        <f t="shared" si="121"/>
        <v>4361.1373841540662</v>
      </c>
      <c r="G399" s="168">
        <f t="shared" si="121"/>
        <v>3780.9667190335022</v>
      </c>
      <c r="H399" s="168">
        <f t="shared" si="121"/>
        <v>3777.6227485569807</v>
      </c>
      <c r="I399" s="168">
        <f t="shared" si="121"/>
        <v>3444.2325913529471</v>
      </c>
      <c r="J399" s="168">
        <f t="shared" si="121"/>
        <v>3537.9548970151332</v>
      </c>
      <c r="K399" s="168">
        <f t="shared" si="121"/>
        <v>3398.9020362915189</v>
      </c>
      <c r="L399" s="168">
        <f t="shared" si="121"/>
        <v>4080.6349185558761</v>
      </c>
      <c r="M399" s="168">
        <f t="shared" si="121"/>
        <v>2956.4255211244918</v>
      </c>
      <c r="N399" s="168">
        <f t="shared" si="121"/>
        <v>3247.8989086436304</v>
      </c>
      <c r="O399" s="168">
        <f t="shared" si="121"/>
        <v>3672.9928573528382</v>
      </c>
      <c r="P399" s="168">
        <f t="shared" si="121"/>
        <v>2625.2364627680827</v>
      </c>
      <c r="Q399" s="168">
        <f t="shared" si="121"/>
        <v>3256.265863532436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3621.2953989464249</v>
      </c>
      <c r="D400" s="157">
        <f t="shared" si="122"/>
        <v>3349.3872569932905</v>
      </c>
      <c r="E400" s="157">
        <f t="shared" si="122"/>
        <v>3431.7885632290622</v>
      </c>
      <c r="F400" s="157">
        <f t="shared" si="122"/>
        <v>3637.4879873636896</v>
      </c>
      <c r="G400" s="157">
        <f t="shared" si="122"/>
        <v>3328.3285314929212</v>
      </c>
      <c r="H400" s="157">
        <f t="shared" si="122"/>
        <v>2973.3859060604468</v>
      </c>
      <c r="I400" s="157">
        <f t="shared" si="122"/>
        <v>2751.8622177952416</v>
      </c>
      <c r="J400" s="157">
        <f t="shared" si="122"/>
        <v>2815.9397025251487</v>
      </c>
      <c r="K400" s="157">
        <f t="shared" si="122"/>
        <v>2693.5627798084797</v>
      </c>
      <c r="L400" s="157">
        <f t="shared" si="122"/>
        <v>3294.3308291635935</v>
      </c>
      <c r="M400" s="157">
        <f t="shared" si="122"/>
        <v>2410.0506746150522</v>
      </c>
      <c r="N400" s="157">
        <f t="shared" si="122"/>
        <v>2619.3461540960916</v>
      </c>
      <c r="O400" s="157">
        <f t="shared" si="122"/>
        <v>2965.140843365979</v>
      </c>
      <c r="P400" s="157">
        <f t="shared" si="122"/>
        <v>2180.4449036823594</v>
      </c>
      <c r="Q400" s="157">
        <f t="shared" si="122"/>
        <v>2521.5150523342299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3621.2953989464249</v>
      </c>
      <c r="D401" s="156">
        <f t="shared" si="123"/>
        <v>3349.3872569932905</v>
      </c>
      <c r="E401" s="156">
        <f t="shared" si="123"/>
        <v>3431.7885632290622</v>
      </c>
      <c r="F401" s="156">
        <f t="shared" si="123"/>
        <v>3637.4879873636896</v>
      </c>
      <c r="G401" s="156">
        <f t="shared" si="123"/>
        <v>3328.3285314929212</v>
      </c>
      <c r="H401" s="156">
        <f t="shared" si="123"/>
        <v>2973.3859060604468</v>
      </c>
      <c r="I401" s="156">
        <f t="shared" si="123"/>
        <v>2751.8622177952416</v>
      </c>
      <c r="J401" s="156">
        <f t="shared" si="123"/>
        <v>2815.9397025251487</v>
      </c>
      <c r="K401" s="156">
        <f t="shared" si="123"/>
        <v>2693.5627798084797</v>
      </c>
      <c r="L401" s="156">
        <f t="shared" si="123"/>
        <v>3294.3308291635935</v>
      </c>
      <c r="M401" s="156">
        <f t="shared" si="123"/>
        <v>2410.0506746150522</v>
      </c>
      <c r="N401" s="156">
        <f t="shared" si="123"/>
        <v>2619.3461540960916</v>
      </c>
      <c r="O401" s="156">
        <f t="shared" si="123"/>
        <v>2965.140843365979</v>
      </c>
      <c r="P401" s="156">
        <f t="shared" si="123"/>
        <v>2180.4449036823594</v>
      </c>
      <c r="Q401" s="156">
        <f t="shared" si="123"/>
        <v>2521.5150523342299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592.4001313854784</v>
      </c>
      <c r="D405" s="157">
        <f t="shared" si="127"/>
        <v>589.66037924132945</v>
      </c>
      <c r="E405" s="157">
        <f t="shared" si="127"/>
        <v>184.89857797993133</v>
      </c>
      <c r="F405" s="157">
        <f t="shared" si="127"/>
        <v>524.71030627270522</v>
      </c>
      <c r="G405" s="157">
        <f t="shared" si="127"/>
        <v>316.79315642112959</v>
      </c>
      <c r="H405" s="157">
        <f t="shared" si="127"/>
        <v>554.51100601488622</v>
      </c>
      <c r="I405" s="157">
        <f t="shared" si="127"/>
        <v>439.19490955695761</v>
      </c>
      <c r="J405" s="157">
        <f t="shared" si="127"/>
        <v>516.33870864535402</v>
      </c>
      <c r="K405" s="157">
        <f t="shared" si="127"/>
        <v>469.27176515076553</v>
      </c>
      <c r="L405" s="157">
        <f t="shared" si="127"/>
        <v>531.59813456347297</v>
      </c>
      <c r="M405" s="157">
        <f t="shared" si="127"/>
        <v>300.65844240427128</v>
      </c>
      <c r="N405" s="157">
        <f t="shared" si="127"/>
        <v>455.11983324834432</v>
      </c>
      <c r="O405" s="157">
        <f t="shared" si="127"/>
        <v>469.19765871909021</v>
      </c>
      <c r="P405" s="157">
        <f t="shared" si="127"/>
        <v>197.38106687050379</v>
      </c>
      <c r="Q405" s="157">
        <f t="shared" si="127"/>
        <v>481.34999876375758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610.58669689681096</v>
      </c>
      <c r="D406" s="132">
        <f t="shared" si="128"/>
        <v>599.74979130800352</v>
      </c>
      <c r="E406" s="132">
        <f t="shared" si="128"/>
        <v>594.02559939590788</v>
      </c>
      <c r="F406" s="132">
        <f t="shared" si="128"/>
        <v>592.42900510721097</v>
      </c>
      <c r="G406" s="132">
        <f t="shared" si="128"/>
        <v>582.87459508034362</v>
      </c>
      <c r="H406" s="132">
        <f t="shared" si="128"/>
        <v>575.65613319266424</v>
      </c>
      <c r="I406" s="132">
        <f t="shared" si="128"/>
        <v>589.58076536063402</v>
      </c>
      <c r="J406" s="132">
        <f t="shared" si="128"/>
        <v>548.06647053234099</v>
      </c>
      <c r="K406" s="132">
        <f t="shared" si="128"/>
        <v>561.12978131156353</v>
      </c>
      <c r="L406" s="132">
        <f t="shared" si="128"/>
        <v>579.27976077692267</v>
      </c>
      <c r="M406" s="132">
        <f t="shared" si="128"/>
        <v>552.59288392017766</v>
      </c>
      <c r="N406" s="132">
        <f t="shared" si="128"/>
        <v>566.26029191010196</v>
      </c>
      <c r="O406" s="132">
        <f t="shared" si="128"/>
        <v>567.96550845979414</v>
      </c>
      <c r="P406" s="132">
        <f t="shared" si="128"/>
        <v>563.96995514571643</v>
      </c>
      <c r="Q406" s="132">
        <f t="shared" si="128"/>
        <v>554.90889594731948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404.16518914255909</v>
      </c>
      <c r="D407" s="132">
        <f t="shared" si="129"/>
        <v>397.8742523579279</v>
      </c>
      <c r="E407" s="132">
        <f t="shared" si="129"/>
        <v>395.27199519823876</v>
      </c>
      <c r="F407" s="132">
        <f t="shared" si="129"/>
        <v>394.28996660277312</v>
      </c>
      <c r="G407" s="132">
        <f t="shared" si="129"/>
        <v>387.12505333451099</v>
      </c>
      <c r="H407" s="132">
        <f t="shared" si="129"/>
        <v>383.14513880502881</v>
      </c>
      <c r="I407" s="132">
        <f t="shared" si="129"/>
        <v>395.15422632240973</v>
      </c>
      <c r="J407" s="132">
        <f t="shared" si="129"/>
        <v>365.06426298805417</v>
      </c>
      <c r="K407" s="132">
        <f t="shared" si="129"/>
        <v>376.99384696219676</v>
      </c>
      <c r="L407" s="132">
        <f t="shared" si="129"/>
        <v>388.99615739081901</v>
      </c>
      <c r="M407" s="132">
        <f t="shared" si="129"/>
        <v>369.79703152281911</v>
      </c>
      <c r="N407" s="132">
        <f t="shared" si="129"/>
        <v>379.12115445986171</v>
      </c>
      <c r="O407" s="132">
        <f t="shared" si="129"/>
        <v>380.38367694798421</v>
      </c>
      <c r="P407" s="132">
        <f t="shared" si="129"/>
        <v>377.01059929649034</v>
      </c>
      <c r="Q407" s="132">
        <f t="shared" si="129"/>
        <v>370.41351977126271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404.16518914255909</v>
      </c>
      <c r="D408" s="165">
        <f t="shared" si="130"/>
        <v>397.8742523579279</v>
      </c>
      <c r="E408" s="165">
        <f t="shared" si="130"/>
        <v>395.27199519823876</v>
      </c>
      <c r="F408" s="165">
        <f t="shared" si="130"/>
        <v>394.28996660277312</v>
      </c>
      <c r="G408" s="165">
        <f t="shared" si="130"/>
        <v>387.12505333451099</v>
      </c>
      <c r="H408" s="165">
        <f t="shared" si="130"/>
        <v>383.14513880502881</v>
      </c>
      <c r="I408" s="165">
        <f t="shared" si="130"/>
        <v>395.15422632240973</v>
      </c>
      <c r="J408" s="165">
        <f t="shared" si="130"/>
        <v>365.06426298805417</v>
      </c>
      <c r="K408" s="165">
        <f t="shared" si="130"/>
        <v>376.99384696219676</v>
      </c>
      <c r="L408" s="165">
        <f t="shared" si="130"/>
        <v>388.99615739081901</v>
      </c>
      <c r="M408" s="165">
        <f t="shared" si="130"/>
        <v>369.79703152281911</v>
      </c>
      <c r="N408" s="165">
        <f t="shared" si="130"/>
        <v>379.12115445986171</v>
      </c>
      <c r="O408" s="165">
        <f t="shared" si="130"/>
        <v>380.38367694798421</v>
      </c>
      <c r="P408" s="165">
        <f t="shared" si="130"/>
        <v>377.01059929649034</v>
      </c>
      <c r="Q408" s="165">
        <f t="shared" si="130"/>
        <v>370.41351977126271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253.80309487154676</v>
      </c>
      <c r="D414" s="157">
        <f t="shared" si="136"/>
        <v>247.83556590435666</v>
      </c>
      <c r="E414" s="157">
        <f t="shared" si="136"/>
        <v>105.94791049656645</v>
      </c>
      <c r="F414" s="157">
        <f t="shared" si="136"/>
        <v>198.93909051767173</v>
      </c>
      <c r="G414" s="157">
        <f t="shared" si="136"/>
        <v>135.84503111945136</v>
      </c>
      <c r="H414" s="157">
        <f t="shared" si="136"/>
        <v>249.72583648164772</v>
      </c>
      <c r="I414" s="157">
        <f t="shared" si="136"/>
        <v>253.17546400074812</v>
      </c>
      <c r="J414" s="157">
        <f t="shared" si="136"/>
        <v>205.67648584463046</v>
      </c>
      <c r="K414" s="157">
        <f t="shared" si="136"/>
        <v>236.06749133227362</v>
      </c>
      <c r="L414" s="157">
        <f t="shared" si="136"/>
        <v>254.70595482880927</v>
      </c>
      <c r="M414" s="157">
        <f t="shared" si="136"/>
        <v>245.71640410516815</v>
      </c>
      <c r="N414" s="157">
        <f t="shared" si="136"/>
        <v>173.43292129919422</v>
      </c>
      <c r="O414" s="157">
        <f t="shared" si="136"/>
        <v>238.65435526776901</v>
      </c>
      <c r="P414" s="157">
        <f t="shared" si="136"/>
        <v>247.4104922152197</v>
      </c>
      <c r="Q414" s="157">
        <f t="shared" si="136"/>
        <v>253.4008124344488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253.80309487154676</v>
      </c>
      <c r="D415" s="156">
        <f t="shared" si="137"/>
        <v>247.83556590435666</v>
      </c>
      <c r="E415" s="156">
        <f t="shared" si="137"/>
        <v>244.17906728021089</v>
      </c>
      <c r="F415" s="156">
        <f t="shared" si="137"/>
        <v>249.92849559766245</v>
      </c>
      <c r="G415" s="156">
        <f t="shared" si="137"/>
        <v>248.34777559698003</v>
      </c>
      <c r="H415" s="156">
        <f t="shared" si="137"/>
        <v>249.72583648164772</v>
      </c>
      <c r="I415" s="156">
        <f t="shared" si="137"/>
        <v>253.17546400074812</v>
      </c>
      <c r="J415" s="156">
        <f t="shared" si="137"/>
        <v>237.24813377801976</v>
      </c>
      <c r="K415" s="156">
        <f t="shared" si="137"/>
        <v>246.61727287000343</v>
      </c>
      <c r="L415" s="156">
        <f t="shared" si="137"/>
        <v>254.70595482880927</v>
      </c>
      <c r="M415" s="156">
        <f t="shared" si="137"/>
        <v>245.71640410516815</v>
      </c>
      <c r="N415" s="156">
        <f t="shared" si="137"/>
        <v>250.02659918014376</v>
      </c>
      <c r="O415" s="156">
        <f t="shared" si="137"/>
        <v>250.63523770122703</v>
      </c>
      <c r="P415" s="156">
        <f t="shared" si="137"/>
        <v>247.4104922152197</v>
      </c>
      <c r="Q415" s="156">
        <f t="shared" si="137"/>
        <v>253.4008124344488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180.04765502798827</v>
      </c>
      <c r="D418" s="184">
        <f>D361/RES_summary!D$21</f>
        <v>169.34117871633177</v>
      </c>
      <c r="E418" s="184">
        <f>E361/RES_summary!E$21</f>
        <v>169.60347470773371</v>
      </c>
      <c r="F418" s="184">
        <f>F361/RES_summary!F$21</f>
        <v>176.2507152557539</v>
      </c>
      <c r="G418" s="184">
        <f>G361/RES_summary!G$21</f>
        <v>164.248370098122</v>
      </c>
      <c r="H418" s="184">
        <f>H361/RES_summary!H$21</f>
        <v>147.38253385108473</v>
      </c>
      <c r="I418" s="184">
        <f>I361/RES_summary!I$21</f>
        <v>138.82482663857814</v>
      </c>
      <c r="J418" s="184">
        <f>J361/RES_summary!J$21</f>
        <v>137.10756875015423</v>
      </c>
      <c r="K418" s="184">
        <f>K361/RES_summary!K$21</f>
        <v>132.52057691369748</v>
      </c>
      <c r="L418" s="184">
        <f>L361/RES_summary!L$21</f>
        <v>154.75388377306538</v>
      </c>
      <c r="M418" s="184">
        <f>M361/RES_summary!M$21</f>
        <v>117.70168123601884</v>
      </c>
      <c r="N418" s="184">
        <f>N361/RES_summary!N$21</f>
        <v>125.52476448058636</v>
      </c>
      <c r="O418" s="184">
        <f>O361/RES_summary!O$21</f>
        <v>137.08405466966065</v>
      </c>
      <c r="P418" s="184">
        <f>P361/RES_summary!P$21</f>
        <v>109.92365664929567</v>
      </c>
      <c r="Q418" s="184">
        <f>Q361/RES_summary!Q$21</f>
        <v>120.34861341069445</v>
      </c>
    </row>
    <row r="419" spans="1:17" ht="12" customHeight="1" x14ac:dyDescent="0.25">
      <c r="A419" s="158" t="s">
        <v>65</v>
      </c>
      <c r="B419" s="157"/>
      <c r="C419" s="178">
        <f>C362/RES_summary!C$21</f>
        <v>146.03240988915985</v>
      </c>
      <c r="D419" s="178">
        <f>D362/RES_summary!D$21</f>
        <v>136.11493726611903</v>
      </c>
      <c r="E419" s="178">
        <f>E362/RES_summary!E$21</f>
        <v>137.37879579275503</v>
      </c>
      <c r="F419" s="178">
        <f>F362/RES_summary!F$21</f>
        <v>144.10961473504298</v>
      </c>
      <c r="G419" s="178">
        <f>G362/RES_summary!G$21</f>
        <v>131.36642189801606</v>
      </c>
      <c r="H419" s="178">
        <f>H362/RES_summary!H$21</f>
        <v>116.1423478366722</v>
      </c>
      <c r="I419" s="178">
        <f>I362/RES_summary!I$21</f>
        <v>107.25976126903613</v>
      </c>
      <c r="J419" s="178">
        <f>J362/RES_summary!J$21</f>
        <v>107.73322019858929</v>
      </c>
      <c r="K419" s="178">
        <f>K362/RES_summary!K$21</f>
        <v>103.02650028508799</v>
      </c>
      <c r="L419" s="178">
        <f>L362/RES_summary!L$21</f>
        <v>123.9241008453031</v>
      </c>
      <c r="M419" s="178">
        <f>M362/RES_summary!M$21</f>
        <v>89.179292749467109</v>
      </c>
      <c r="N419" s="178">
        <f>N362/RES_summary!N$21</f>
        <v>96.568547697013599</v>
      </c>
      <c r="O419" s="178">
        <f>O362/RES_summary!O$21</f>
        <v>108.60651823304893</v>
      </c>
      <c r="P419" s="178">
        <f>P362/RES_summary!P$21</f>
        <v>79.971133325464407</v>
      </c>
      <c r="Q419" s="178">
        <f>Q362/RES_summary!Q$21</f>
        <v>92.083885887294684</v>
      </c>
    </row>
    <row r="420" spans="1:17" ht="12" customHeight="1" x14ac:dyDescent="0.25">
      <c r="A420" s="23" t="s">
        <v>161</v>
      </c>
      <c r="B420" s="156"/>
      <c r="C420" s="177">
        <f>C363/RES_summary!C$21</f>
        <v>143.04995886655408</v>
      </c>
      <c r="D420" s="177">
        <f>D363/RES_summary!D$21</f>
        <v>131.34478005763674</v>
      </c>
      <c r="E420" s="177">
        <f>E363/RES_summary!E$21</f>
        <v>133.1079516611756</v>
      </c>
      <c r="F420" s="177">
        <f>F363/RES_summary!F$21</f>
        <v>139.23612951358874</v>
      </c>
      <c r="G420" s="177">
        <f>G363/RES_summary!G$21</f>
        <v>126.88111949143376</v>
      </c>
      <c r="H420" s="177">
        <f>H363/RES_summary!H$21</f>
        <v>113.18290340789093</v>
      </c>
      <c r="I420" s="177">
        <f>I363/RES_summary!I$21</f>
        <v>104.39086669228193</v>
      </c>
      <c r="J420" s="177">
        <f>J363/RES_summary!J$21</f>
        <v>106.50514278217716</v>
      </c>
      <c r="K420" s="177">
        <f>K363/RES_summary!K$21</f>
        <v>101.67366374248219</v>
      </c>
      <c r="L420" s="177">
        <f>L363/RES_summary!L$21</f>
        <v>122.9522200356438</v>
      </c>
      <c r="M420" s="177">
        <f>M363/RES_summary!M$21</f>
        <v>88.446577297426913</v>
      </c>
      <c r="N420" s="177">
        <f>N363/RES_summary!N$21</f>
        <v>95.284196765145907</v>
      </c>
      <c r="O420" s="177">
        <f>O363/RES_summary!O$21</f>
        <v>107.22997666766069</v>
      </c>
      <c r="P420" s="177">
        <f>P363/RES_summary!P$21</f>
        <v>78.55994342320804</v>
      </c>
      <c r="Q420" s="177">
        <f>Q363/RES_summary!Q$21</f>
        <v>90.585715803419419</v>
      </c>
    </row>
    <row r="421" spans="1:17" ht="12" customHeight="1" x14ac:dyDescent="0.25">
      <c r="A421" s="23" t="s">
        <v>60</v>
      </c>
      <c r="B421" s="156"/>
      <c r="C421" s="177">
        <f>C364/RES_summary!C$21</f>
        <v>2.9824510226057659</v>
      </c>
      <c r="D421" s="177">
        <f>D364/RES_summary!D$21</f>
        <v>4.7701572084823018</v>
      </c>
      <c r="E421" s="177">
        <f>E364/RES_summary!E$21</f>
        <v>4.2708441315794206</v>
      </c>
      <c r="F421" s="177">
        <f>F364/RES_summary!F$21</f>
        <v>4.8734852214542723</v>
      </c>
      <c r="G421" s="177">
        <f>G364/RES_summary!G$21</f>
        <v>4.4853024065822904</v>
      </c>
      <c r="H421" s="177">
        <f>H364/RES_summary!H$21</f>
        <v>2.9594444287812784</v>
      </c>
      <c r="I421" s="177">
        <f>I364/RES_summary!I$21</f>
        <v>2.8688945767542058</v>
      </c>
      <c r="J421" s="177">
        <f>J364/RES_summary!J$21</f>
        <v>1.2280774164121377</v>
      </c>
      <c r="K421" s="177">
        <f>K364/RES_summary!K$21</f>
        <v>1.3528365426058051</v>
      </c>
      <c r="L421" s="177">
        <f>L364/RES_summary!L$21</f>
        <v>0.97188080965929768</v>
      </c>
      <c r="M421" s="177">
        <f>M364/RES_summary!M$21</f>
        <v>0.73271545204020205</v>
      </c>
      <c r="N421" s="177">
        <f>N364/RES_summary!N$21</f>
        <v>1.2843509318676931</v>
      </c>
      <c r="O421" s="177">
        <f>O364/RES_summary!O$21</f>
        <v>1.3765415653882367</v>
      </c>
      <c r="P421" s="177">
        <f>P364/RES_summary!P$21</f>
        <v>1.4111899022563612</v>
      </c>
      <c r="Q421" s="177">
        <f>Q364/RES_summary!Q$21</f>
        <v>1.4981700838752707</v>
      </c>
    </row>
    <row r="422" spans="1:17" ht="12" customHeight="1" x14ac:dyDescent="0.25">
      <c r="A422" s="158" t="s">
        <v>112</v>
      </c>
      <c r="B422" s="157"/>
      <c r="C422" s="178">
        <f>C365/RES_summary!C$21</f>
        <v>0.17075894460388846</v>
      </c>
      <c r="D422" s="178">
        <f>D365/RES_summary!D$21</f>
        <v>0.1393574668835004</v>
      </c>
      <c r="E422" s="178">
        <f>E365/RES_summary!E$21</f>
        <v>9.8204705759194891E-2</v>
      </c>
      <c r="F422" s="178">
        <f>F365/RES_summary!F$21</f>
        <v>0.12531631789954106</v>
      </c>
      <c r="G422" s="178">
        <f>G365/RES_summary!G$21</f>
        <v>9.3638502530339104E-2</v>
      </c>
      <c r="H422" s="178">
        <f>H365/RES_summary!H$21</f>
        <v>0.13196362569241321</v>
      </c>
      <c r="I422" s="178">
        <f>I365/RES_summary!I$21</f>
        <v>0.13818197583971092</v>
      </c>
      <c r="J422" s="178">
        <f>J365/RES_summary!J$21</f>
        <v>0.39425782537631793</v>
      </c>
      <c r="K422" s="178">
        <f>K365/RES_summary!K$21</f>
        <v>0.33610069301686329</v>
      </c>
      <c r="L422" s="178">
        <f>L365/RES_summary!L$21</f>
        <v>0.34421578933387487</v>
      </c>
      <c r="M422" s="178">
        <f>M365/RES_summary!M$21</f>
        <v>0.32868710577819715</v>
      </c>
      <c r="N422" s="178">
        <f>N365/RES_summary!N$21</f>
        <v>0.31887538886638755</v>
      </c>
      <c r="O422" s="178">
        <f>O365/RES_summary!O$21</f>
        <v>0.22769132666194872</v>
      </c>
      <c r="P422" s="178">
        <f>P365/RES_summary!P$21</f>
        <v>4.2338244912848107E-2</v>
      </c>
      <c r="Q422" s="178">
        <f>Q365/RES_summary!Q$21</f>
        <v>0.16502341574842355</v>
      </c>
    </row>
    <row r="423" spans="1:17" ht="12" customHeight="1" x14ac:dyDescent="0.25">
      <c r="A423" s="23" t="s">
        <v>60</v>
      </c>
      <c r="B423" s="156"/>
      <c r="C423" s="177">
        <f>C366/RES_summary!C$21</f>
        <v>0.17075894460388846</v>
      </c>
      <c r="D423" s="177">
        <f>D366/RES_summary!D$21</f>
        <v>0.1393574668835004</v>
      </c>
      <c r="E423" s="177">
        <f>E366/RES_summary!E$21</f>
        <v>9.8204705759194891E-2</v>
      </c>
      <c r="F423" s="177">
        <f>F366/RES_summary!F$21</f>
        <v>0.12531631789954106</v>
      </c>
      <c r="G423" s="177">
        <f>G366/RES_summary!G$21</f>
        <v>9.3638502530339104E-2</v>
      </c>
      <c r="H423" s="177">
        <f>H366/RES_summary!H$21</f>
        <v>0.13196362569241321</v>
      </c>
      <c r="I423" s="177">
        <f>I366/RES_summary!I$21</f>
        <v>0.13818197583971092</v>
      </c>
      <c r="J423" s="177">
        <f>J366/RES_summary!J$21</f>
        <v>0.39425782537631793</v>
      </c>
      <c r="K423" s="177">
        <f>K366/RES_summary!K$21</f>
        <v>0.33610069301686329</v>
      </c>
      <c r="L423" s="177">
        <f>L366/RES_summary!L$21</f>
        <v>0.34421578933387487</v>
      </c>
      <c r="M423" s="177">
        <f>M366/RES_summary!M$21</f>
        <v>0.32868710577819715</v>
      </c>
      <c r="N423" s="177">
        <f>N366/RES_summary!N$21</f>
        <v>0.31887538886638755</v>
      </c>
      <c r="O423" s="177">
        <f>O366/RES_summary!O$21</f>
        <v>0.22769132666194872</v>
      </c>
      <c r="P423" s="177">
        <f>P366/RES_summary!P$21</f>
        <v>4.2338244912848107E-2</v>
      </c>
      <c r="Q423" s="177">
        <f>Q366/RES_summary!Q$21</f>
        <v>0.16502341574842355</v>
      </c>
    </row>
    <row r="424" spans="1:17" ht="12" customHeight="1" x14ac:dyDescent="0.25">
      <c r="A424" s="158" t="s">
        <v>63</v>
      </c>
      <c r="B424" s="157"/>
      <c r="C424" s="178">
        <f>C367/RES_summary!C$21</f>
        <v>23.818647845841845</v>
      </c>
      <c r="D424" s="178">
        <f>D367/RES_summary!D$21</f>
        <v>23.368118908851333</v>
      </c>
      <c r="E424" s="178">
        <f>E367/RES_summary!E$21</f>
        <v>23.617651957753072</v>
      </c>
      <c r="F424" s="178">
        <f>F367/RES_summary!F$21</f>
        <v>22.806693807612028</v>
      </c>
      <c r="G424" s="178">
        <f>G367/RES_summary!G$21</f>
        <v>23.963043980759995</v>
      </c>
      <c r="H424" s="178">
        <f>H367/RES_summary!H$21</f>
        <v>21.602327048546748</v>
      </c>
      <c r="I424" s="178">
        <f>I367/RES_summary!I$21</f>
        <v>21.822766610038109</v>
      </c>
      <c r="J424" s="178">
        <f>J367/RES_summary!J$21</f>
        <v>20.307067034008291</v>
      </c>
      <c r="K424" s="178">
        <f>K367/RES_summary!K$21</f>
        <v>19.958199541339592</v>
      </c>
      <c r="L424" s="178">
        <f>L367/RES_summary!L$21</f>
        <v>20.979338339163668</v>
      </c>
      <c r="M424" s="178">
        <f>M367/RES_summary!M$21</f>
        <v>19.17614205812367</v>
      </c>
      <c r="N424" s="178">
        <f>N367/RES_summary!N$21</f>
        <v>20.244316122541889</v>
      </c>
      <c r="O424" s="178">
        <f>O367/RES_summary!O$21</f>
        <v>19.283851328738301</v>
      </c>
      <c r="P424" s="178">
        <f>P367/RES_summary!P$21</f>
        <v>20.996153709489615</v>
      </c>
      <c r="Q424" s="178">
        <f>Q367/RES_summary!Q$21</f>
        <v>18.996251023644184</v>
      </c>
    </row>
    <row r="425" spans="1:17" ht="12" customHeight="1" x14ac:dyDescent="0.25">
      <c r="A425" s="167" t="s">
        <v>160</v>
      </c>
      <c r="B425" s="132"/>
      <c r="C425" s="183">
        <f>C368/RES_summary!C$21</f>
        <v>24.119656712061051</v>
      </c>
      <c r="D425" s="183">
        <f>D368/RES_summary!D$21</f>
        <v>23.518929996669851</v>
      </c>
      <c r="E425" s="183">
        <f>E368/RES_summary!E$21</f>
        <v>23.040327022796745</v>
      </c>
      <c r="F425" s="183">
        <f>F368/RES_summary!F$21</f>
        <v>22.677056795587632</v>
      </c>
      <c r="G425" s="183">
        <f>G368/RES_summary!G$21</f>
        <v>22.220096498027281</v>
      </c>
      <c r="H425" s="183">
        <f>H368/RES_summary!H$21</f>
        <v>21.912538290608538</v>
      </c>
      <c r="I425" s="183">
        <f>I368/RES_summary!I$21</f>
        <v>22.365526399939483</v>
      </c>
      <c r="J425" s="183">
        <f>J368/RES_summary!J$21</f>
        <v>20.729100713991425</v>
      </c>
      <c r="K425" s="183">
        <f>K368/RES_summary!K$21</f>
        <v>21.180913668929243</v>
      </c>
      <c r="L425" s="183">
        <f>L368/RES_summary!L$21</f>
        <v>21.620091090645712</v>
      </c>
      <c r="M425" s="183">
        <f>M368/RES_summary!M$21</f>
        <v>20.279635501631368</v>
      </c>
      <c r="N425" s="183">
        <f>N368/RES_summary!N$21</f>
        <v>20.598902894249438</v>
      </c>
      <c r="O425" s="183">
        <f>O368/RES_summary!O$21</f>
        <v>20.53964092681808</v>
      </c>
      <c r="P425" s="183">
        <f>P368/RES_summary!P$21</f>
        <v>20.319453013379576</v>
      </c>
      <c r="Q425" s="183">
        <f>Q368/RES_summary!Q$21</f>
        <v>19.935165367559424</v>
      </c>
    </row>
    <row r="426" spans="1:17" ht="12" customHeight="1" x14ac:dyDescent="0.25">
      <c r="A426" s="167" t="s">
        <v>159</v>
      </c>
      <c r="B426" s="132"/>
      <c r="C426" s="183">
        <f>C369/RES_summary!C$21</f>
        <v>20.703140054550978</v>
      </c>
      <c r="D426" s="183">
        <f>D369/RES_summary!D$21</f>
        <v>20.267582328767404</v>
      </c>
      <c r="E426" s="183">
        <f>E369/RES_summary!E$21</f>
        <v>19.950276996399339</v>
      </c>
      <c r="F426" s="183">
        <f>F369/RES_summary!F$21</f>
        <v>19.673744634104761</v>
      </c>
      <c r="G426" s="183">
        <f>G369/RES_summary!G$21</f>
        <v>19.283193620462253</v>
      </c>
      <c r="H426" s="183">
        <f>H369/RES_summary!H$21</f>
        <v>19.0882906907975</v>
      </c>
      <c r="I426" s="183">
        <f>I369/RES_summary!I$21</f>
        <v>19.473490683874257</v>
      </c>
      <c r="J426" s="183">
        <f>J369/RES_summary!J$21</f>
        <v>18.294857310058482</v>
      </c>
      <c r="K426" s="183">
        <f>K369/RES_summary!K$21</f>
        <v>18.729896134087507</v>
      </c>
      <c r="L426" s="183">
        <f>L369/RES_summary!L$21</f>
        <v>19.063031860204184</v>
      </c>
      <c r="M426" s="183">
        <f>M369/RES_summary!M$21</f>
        <v>17.976363541311514</v>
      </c>
      <c r="N426" s="183">
        <f>N369/RES_summary!N$21</f>
        <v>18.19388489849057</v>
      </c>
      <c r="O426" s="183">
        <f>O369/RES_summary!O$21</f>
        <v>18.154620766718299</v>
      </c>
      <c r="P426" s="183">
        <f>P369/RES_summary!P$21</f>
        <v>17.935491536094933</v>
      </c>
      <c r="Q426" s="183">
        <f>Q369/RES_summary!Q$21</f>
        <v>17.580244865618464</v>
      </c>
    </row>
    <row r="427" spans="1:17" ht="12" customHeight="1" x14ac:dyDescent="0.25">
      <c r="A427" s="166" t="s">
        <v>203</v>
      </c>
      <c r="B427" s="165"/>
      <c r="C427" s="182">
        <f>C370/RES_summary!C$21</f>
        <v>15.965506072483617</v>
      </c>
      <c r="D427" s="182">
        <f>D370/RES_summary!D$21</f>
        <v>15.602467602823802</v>
      </c>
      <c r="E427" s="182">
        <f>E370/RES_summary!E$21</f>
        <v>15.331319124263826</v>
      </c>
      <c r="F427" s="182">
        <f>F370/RES_summary!F$21</f>
        <v>15.092670833973326</v>
      </c>
      <c r="G427" s="182">
        <f>G370/RES_summary!G$21</f>
        <v>14.757816028525136</v>
      </c>
      <c r="H427" s="182">
        <f>H370/RES_summary!H$21</f>
        <v>14.584544558506073</v>
      </c>
      <c r="I427" s="182">
        <f>I370/RES_summary!I$21</f>
        <v>14.990028169347761</v>
      </c>
      <c r="J427" s="182">
        <f>J370/RES_summary!J$21</f>
        <v>13.807547590364546</v>
      </c>
      <c r="K427" s="182">
        <f>K370/RES_summary!K$21</f>
        <v>14.230351680069097</v>
      </c>
      <c r="L427" s="182">
        <f>L370/RES_summary!L$21</f>
        <v>14.518256852994655</v>
      </c>
      <c r="M427" s="182">
        <f>M370/RES_summary!M$21</f>
        <v>13.571200837163405</v>
      </c>
      <c r="N427" s="182">
        <f>N370/RES_summary!N$21</f>
        <v>13.791325221713139</v>
      </c>
      <c r="O427" s="182">
        <f>O370/RES_summary!O$21</f>
        <v>13.75601867113633</v>
      </c>
      <c r="P427" s="182">
        <f>P370/RES_summary!P$21</f>
        <v>13.58343487636993</v>
      </c>
      <c r="Q427" s="182">
        <f>Q370/RES_summary!Q$21</f>
        <v>13.307147938967066</v>
      </c>
    </row>
    <row r="428" spans="1:17" ht="12" customHeight="1" x14ac:dyDescent="0.25">
      <c r="A428" s="147" t="s">
        <v>59</v>
      </c>
      <c r="B428" s="164"/>
      <c r="C428" s="181">
        <f>C371/RES_summary!C$21</f>
        <v>4.7376339820673632</v>
      </c>
      <c r="D428" s="181">
        <f>D371/RES_summary!D$21</f>
        <v>4.6651147259436039</v>
      </c>
      <c r="E428" s="181">
        <f>E371/RES_summary!E$21</f>
        <v>4.6189578721355122</v>
      </c>
      <c r="F428" s="181">
        <f>F371/RES_summary!F$21</f>
        <v>4.5810738001314348</v>
      </c>
      <c r="G428" s="181">
        <f>G371/RES_summary!G$21</f>
        <v>4.525377591937116</v>
      </c>
      <c r="H428" s="181">
        <f>H371/RES_summary!H$21</f>
        <v>4.5037461322914281</v>
      </c>
      <c r="I428" s="181">
        <f>I371/RES_summary!I$21</f>
        <v>4.4834625145265008</v>
      </c>
      <c r="J428" s="181">
        <f>J371/RES_summary!J$21</f>
        <v>4.4873097196939353</v>
      </c>
      <c r="K428" s="181">
        <f>K371/RES_summary!K$21</f>
        <v>4.4995444540184124</v>
      </c>
      <c r="L428" s="181">
        <f>L371/RES_summary!L$21</f>
        <v>4.5447750072095268</v>
      </c>
      <c r="M428" s="181">
        <f>M371/RES_summary!M$21</f>
        <v>4.4051627041481121</v>
      </c>
      <c r="N428" s="181">
        <f>N371/RES_summary!N$21</f>
        <v>4.4025596767774289</v>
      </c>
      <c r="O428" s="181">
        <f>O371/RES_summary!O$21</f>
        <v>4.3986020955819676</v>
      </c>
      <c r="P428" s="181">
        <f>P371/RES_summary!P$21</f>
        <v>4.3520566597249974</v>
      </c>
      <c r="Q428" s="181">
        <f>Q371/RES_summary!Q$21</f>
        <v>4.2730969266513936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25.693713285792022</v>
      </c>
      <c r="E429" s="180">
        <f>E372/RES_summary!E$21</f>
        <v>24.413790832519677</v>
      </c>
      <c r="F429" s="180">
        <f>F372/RES_summary!F$21</f>
        <v>25.534232628269564</v>
      </c>
      <c r="G429" s="180">
        <f>G372/RES_summary!G$21</f>
        <v>26.211501051356215</v>
      </c>
      <c r="H429" s="180">
        <f>H372/RES_summary!H$21</f>
        <v>0</v>
      </c>
      <c r="I429" s="180">
        <f>I372/RES_summary!I$21</f>
        <v>22.792120969013574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19.068624929637416</v>
      </c>
      <c r="N429" s="180">
        <f>N372/RES_summary!N$21</f>
        <v>22.128939608475996</v>
      </c>
      <c r="O429" s="180">
        <f>O372/RES_summary!O$21</f>
        <v>0</v>
      </c>
      <c r="P429" s="180">
        <f>P372/RES_summary!P$21</f>
        <v>23.542833806972087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21.987363738599452</v>
      </c>
      <c r="E430" s="179">
        <f>E373/RES_summary!E$21</f>
        <v>20.915087658584902</v>
      </c>
      <c r="F430" s="179">
        <f>F373/RES_summary!F$21</f>
        <v>21.694115323273142</v>
      </c>
      <c r="G430" s="179">
        <f>G373/RES_summary!G$21</f>
        <v>21.932620066004215</v>
      </c>
      <c r="H430" s="179">
        <f>H373/RES_summary!H$21</f>
        <v>0</v>
      </c>
      <c r="I430" s="179">
        <f>I373/RES_summary!I$21</f>
        <v>19.356130265673958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17.034509621774362</v>
      </c>
      <c r="N430" s="179">
        <f>N373/RES_summary!N$21</f>
        <v>19.065113500991188</v>
      </c>
      <c r="O430" s="179">
        <f>O373/RES_summary!O$21</f>
        <v>0</v>
      </c>
      <c r="P430" s="179">
        <f>P373/RES_summary!P$21</f>
        <v>19.778815895629073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17.357789336057689</v>
      </c>
      <c r="E431" s="177">
        <f>E374/RES_summary!E$21</f>
        <v>16.27771096253899</v>
      </c>
      <c r="F431" s="177">
        <f>F374/RES_summary!F$21</f>
        <v>17.07362179382573</v>
      </c>
      <c r="G431" s="177">
        <f>G374/RES_summary!G$21</f>
        <v>17.353093535119683</v>
      </c>
      <c r="H431" s="177">
        <f>H374/RES_summary!H$21</f>
        <v>0</v>
      </c>
      <c r="I431" s="177">
        <f>I374/RES_summary!I$21</f>
        <v>14.892059145091039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12.574183962707931</v>
      </c>
      <c r="N431" s="177">
        <f>N374/RES_summary!N$21</f>
        <v>14.586796427145597</v>
      </c>
      <c r="O431" s="177">
        <f>O374/RES_summary!O$21</f>
        <v>0</v>
      </c>
      <c r="P431" s="177">
        <f>P374/RES_summary!P$21</f>
        <v>15.35804065160238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4.6295744025417704</v>
      </c>
      <c r="E432" s="177">
        <f>E375/RES_summary!E$21</f>
        <v>4.637376696045914</v>
      </c>
      <c r="F432" s="177">
        <f>F375/RES_summary!F$21</f>
        <v>4.6204935294474136</v>
      </c>
      <c r="G432" s="177">
        <f>G375/RES_summary!G$21</f>
        <v>4.5795265308845332</v>
      </c>
      <c r="H432" s="177">
        <f>H375/RES_summary!H$21</f>
        <v>0</v>
      </c>
      <c r="I432" s="177">
        <f>I375/RES_summary!I$21</f>
        <v>4.4640711205829193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4.4603256590664335</v>
      </c>
      <c r="N432" s="177">
        <f>N375/RES_summary!N$21</f>
        <v>4.4783170738455924</v>
      </c>
      <c r="O432" s="177">
        <f>O375/RES_summary!O$21</f>
        <v>0</v>
      </c>
      <c r="P432" s="177">
        <f>P375/RES_summary!P$21</f>
        <v>4.4207752440266948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10.025838348382697</v>
      </c>
      <c r="D433" s="178">
        <f>D376/RES_summary!D$21</f>
        <v>9.7187650744778793</v>
      </c>
      <c r="E433" s="178">
        <f>E376/RES_summary!E$21</f>
        <v>8.5088222514664107</v>
      </c>
      <c r="F433" s="178">
        <f>F376/RES_summary!F$21</f>
        <v>9.2090903951993415</v>
      </c>
      <c r="G433" s="178">
        <f>G376/RES_summary!G$21</f>
        <v>8.825265716815613</v>
      </c>
      <c r="H433" s="178">
        <f>H376/RES_summary!H$21</f>
        <v>9.5058953401733426</v>
      </c>
      <c r="I433" s="178">
        <f>I376/RES_summary!I$21</f>
        <v>9.6041167836642174</v>
      </c>
      <c r="J433" s="178">
        <f>J376/RES_summary!J$21</f>
        <v>8.673023692180351</v>
      </c>
      <c r="K433" s="178">
        <f>K376/RES_summary!K$21</f>
        <v>9.1997763942530266</v>
      </c>
      <c r="L433" s="178">
        <f>L376/RES_summary!L$21</f>
        <v>9.506228799264699</v>
      </c>
      <c r="M433" s="178">
        <f>M376/RES_summary!M$21</f>
        <v>9.0175593226498556</v>
      </c>
      <c r="N433" s="178">
        <f>N376/RES_summary!N$21</f>
        <v>8.3930252721644756</v>
      </c>
      <c r="O433" s="178">
        <f>O376/RES_summary!O$21</f>
        <v>8.9659937812114787</v>
      </c>
      <c r="P433" s="178">
        <f>P376/RES_summary!P$21</f>
        <v>8.9140313694288</v>
      </c>
      <c r="Q433" s="178">
        <f>Q376/RES_summary!Q$21</f>
        <v>9.1034530840071799</v>
      </c>
    </row>
    <row r="434" spans="1:17" ht="12" customHeight="1" x14ac:dyDescent="0.25">
      <c r="A434" s="23" t="s">
        <v>203</v>
      </c>
      <c r="B434" s="156"/>
      <c r="C434" s="177">
        <f>C377/RES_summary!C$21</f>
        <v>10.025838348382697</v>
      </c>
      <c r="D434" s="177">
        <f>D377/RES_summary!D$21</f>
        <v>9.7187650744778793</v>
      </c>
      <c r="E434" s="177">
        <f>E377/RES_summary!E$21</f>
        <v>9.4709143309292596</v>
      </c>
      <c r="F434" s="177">
        <f>F377/RES_summary!F$21</f>
        <v>9.5667879874961557</v>
      </c>
      <c r="G434" s="177">
        <f>G377/RES_summary!G$21</f>
        <v>9.4674078874113121</v>
      </c>
      <c r="H434" s="177">
        <f>H377/RES_summary!H$21</f>
        <v>9.5058953401733426</v>
      </c>
      <c r="I434" s="177">
        <f>I377/RES_summary!I$21</f>
        <v>9.6041167836642174</v>
      </c>
      <c r="J434" s="177">
        <f>J377/RES_summary!J$21</f>
        <v>8.9732554785083849</v>
      </c>
      <c r="K434" s="177">
        <f>K377/RES_summary!K$21</f>
        <v>9.3090392631040046</v>
      </c>
      <c r="L434" s="177">
        <f>L377/RES_summary!L$21</f>
        <v>9.506228799264699</v>
      </c>
      <c r="M434" s="177">
        <f>M377/RES_summary!M$21</f>
        <v>9.0175593226498556</v>
      </c>
      <c r="N434" s="177">
        <f>N377/RES_summary!N$21</f>
        <v>9.0952406712439089</v>
      </c>
      <c r="O434" s="177">
        <f>O377/RES_summary!O$21</f>
        <v>9.0638563597833723</v>
      </c>
      <c r="P434" s="177">
        <f>P377/RES_summary!P$21</f>
        <v>8.9140313694288</v>
      </c>
      <c r="Q434" s="177">
        <f>Q377/RES_summary!Q$21</f>
        <v>9.1034530840071799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7.7714223201041515</v>
      </c>
      <c r="F435" s="176">
        <f>F378/RES_summary!F$21</f>
        <v>7.8135056932351743</v>
      </c>
      <c r="G435" s="176">
        <f>G378/RES_summary!G$21</f>
        <v>8.0498906488313047</v>
      </c>
      <c r="H435" s="176">
        <f>H378/RES_summary!H$21</f>
        <v>0</v>
      </c>
      <c r="I435" s="176">
        <f>I378/RES_summary!I$21</f>
        <v>0</v>
      </c>
      <c r="J435" s="176">
        <f>J378/RES_summary!J$21</f>
        <v>6.7171353305373618</v>
      </c>
      <c r="K435" s="176">
        <f>K378/RES_summary!K$21</f>
        <v>6.7548526531148214</v>
      </c>
      <c r="L435" s="176">
        <f>L378/RES_summary!L$21</f>
        <v>0</v>
      </c>
      <c r="M435" s="176">
        <f>M378/RES_summary!M$21</f>
        <v>0</v>
      </c>
      <c r="N435" s="176">
        <f>N378/RES_summary!N$21</f>
        <v>6.8029819237706199</v>
      </c>
      <c r="O435" s="176">
        <f>O378/RES_summary!O$21</f>
        <v>7.0166106098438856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117.36414617302086</v>
      </c>
      <c r="D437" s="184">
        <f>D380/RES_summary!D$21</f>
        <v>111.81079045220497</v>
      </c>
      <c r="E437" s="184">
        <f>E380/RES_summary!E$21</f>
        <v>115.71785291628795</v>
      </c>
      <c r="F437" s="184">
        <f>F380/RES_summary!F$21</f>
        <v>118.99365558384828</v>
      </c>
      <c r="G437" s="184">
        <f>G380/RES_summary!G$21</f>
        <v>112.98867207437648</v>
      </c>
      <c r="H437" s="184">
        <f>H380/RES_summary!H$21</f>
        <v>99.358026755819893</v>
      </c>
      <c r="I437" s="184">
        <f>I380/RES_summary!I$21</f>
        <v>93.674777670006137</v>
      </c>
      <c r="J437" s="184">
        <f>J380/RES_summary!J$21</f>
        <v>93.75952677990405</v>
      </c>
      <c r="K437" s="184">
        <f>K380/RES_summary!K$21</f>
        <v>90.084446424995448</v>
      </c>
      <c r="L437" s="184">
        <f>L380/RES_summary!L$21</f>
        <v>106.46362882188565</v>
      </c>
      <c r="M437" s="184">
        <f>M380/RES_summary!M$21</f>
        <v>81.209874122726291</v>
      </c>
      <c r="N437" s="184">
        <f>N380/RES_summary!N$21</f>
        <v>88.20301382404314</v>
      </c>
      <c r="O437" s="184">
        <f>O380/RES_summary!O$21</f>
        <v>95.890796472331786</v>
      </c>
      <c r="P437" s="184">
        <f>P380/RES_summary!P$21</f>
        <v>76.823930174821257</v>
      </c>
      <c r="Q437" s="184">
        <f>Q380/RES_summary!Q$21</f>
        <v>84.99628227308186</v>
      </c>
    </row>
    <row r="438" spans="1:17" ht="12" customHeight="1" x14ac:dyDescent="0.25">
      <c r="A438" s="158" t="s">
        <v>65</v>
      </c>
      <c r="B438" s="157"/>
      <c r="C438" s="178">
        <f>C381/RES_summary!C$21</f>
        <v>98.499643890259364</v>
      </c>
      <c r="D438" s="178">
        <f>D381/RES_summary!D$21</f>
        <v>93.365434341158632</v>
      </c>
      <c r="E438" s="178">
        <f>E381/RES_summary!E$21</f>
        <v>93.851740145366151</v>
      </c>
      <c r="F438" s="178">
        <f>F381/RES_summary!F$21</f>
        <v>100.01778341380077</v>
      </c>
      <c r="G438" s="178">
        <f>G381/RES_summary!G$21</f>
        <v>91.485123926873555</v>
      </c>
      <c r="H438" s="178">
        <f>H381/RES_summary!H$21</f>
        <v>81.400939169259217</v>
      </c>
      <c r="I438" s="178">
        <f>I381/RES_summary!I$21</f>
        <v>74.560072419881394</v>
      </c>
      <c r="J438" s="178">
        <f>J381/RES_summary!J$21</f>
        <v>75.612498451545704</v>
      </c>
      <c r="K438" s="178">
        <f>K381/RES_summary!K$21</f>
        <v>71.464185826086549</v>
      </c>
      <c r="L438" s="178">
        <f>L381/RES_summary!L$21</f>
        <v>87.456603811729224</v>
      </c>
      <c r="M438" s="178">
        <f>M381/RES_summary!M$21</f>
        <v>62.347196080391384</v>
      </c>
      <c r="N438" s="178">
        <f>N381/RES_summary!N$21</f>
        <v>69.029044842266501</v>
      </c>
      <c r="O438" s="178">
        <f>O381/RES_summary!O$21</f>
        <v>77.655393958276051</v>
      </c>
      <c r="P438" s="178">
        <f>P381/RES_summary!P$21</f>
        <v>56.702654389362785</v>
      </c>
      <c r="Q438" s="178">
        <f>Q381/RES_summary!Q$21</f>
        <v>67.299736908068368</v>
      </c>
    </row>
    <row r="439" spans="1:17" ht="12" customHeight="1" x14ac:dyDescent="0.25">
      <c r="A439" s="23" t="s">
        <v>161</v>
      </c>
      <c r="B439" s="156"/>
      <c r="C439" s="177">
        <f>C382/RES_summary!C$21</f>
        <v>95.292606578027858</v>
      </c>
      <c r="D439" s="177">
        <f>D382/RES_summary!D$21</f>
        <v>88.233967482756441</v>
      </c>
      <c r="E439" s="177">
        <f>E382/RES_summary!E$21</f>
        <v>89.309972323806832</v>
      </c>
      <c r="F439" s="177">
        <f>F382/RES_summary!F$21</f>
        <v>94.793857532391229</v>
      </c>
      <c r="G439" s="177">
        <f>G382/RES_summary!G$21</f>
        <v>86.720487294809146</v>
      </c>
      <c r="H439" s="177">
        <f>H382/RES_summary!H$21</f>
        <v>78.244233489714162</v>
      </c>
      <c r="I439" s="177">
        <f>I382/RES_summary!I$21</f>
        <v>71.547787294531133</v>
      </c>
      <c r="J439" s="177">
        <f>J382/RES_summary!J$21</f>
        <v>74.309245489736298</v>
      </c>
      <c r="K439" s="177">
        <f>K382/RES_summary!K$21</f>
        <v>70.059338025145649</v>
      </c>
      <c r="L439" s="177">
        <f>L382/RES_summary!L$21</f>
        <v>86.435966088075347</v>
      </c>
      <c r="M439" s="177">
        <f>M382/RES_summary!M$21</f>
        <v>61.591293962471788</v>
      </c>
      <c r="N439" s="177">
        <f>N382/RES_summary!N$21</f>
        <v>67.688081891613081</v>
      </c>
      <c r="O439" s="177">
        <f>O382/RES_summary!O$21</f>
        <v>76.229343463269615</v>
      </c>
      <c r="P439" s="177">
        <f>P382/RES_summary!P$21</f>
        <v>55.266884543260872</v>
      </c>
      <c r="Q439" s="177">
        <f>Q382/RES_summary!Q$21</f>
        <v>65.739310039752041</v>
      </c>
    </row>
    <row r="440" spans="1:17" ht="12" customHeight="1" x14ac:dyDescent="0.25">
      <c r="A440" s="23" t="s">
        <v>60</v>
      </c>
      <c r="B440" s="156"/>
      <c r="C440" s="177">
        <f>C383/RES_summary!C$21</f>
        <v>3.2070373122315048</v>
      </c>
      <c r="D440" s="177">
        <f>D383/RES_summary!D$21</f>
        <v>5.131466858402181</v>
      </c>
      <c r="E440" s="177">
        <f>E383/RES_summary!E$21</f>
        <v>4.5417678215593282</v>
      </c>
      <c r="F440" s="177">
        <f>F383/RES_summary!F$21</f>
        <v>5.2239258814095457</v>
      </c>
      <c r="G440" s="177">
        <f>G383/RES_summary!G$21</f>
        <v>4.7646366320644002</v>
      </c>
      <c r="H440" s="177">
        <f>H383/RES_summary!H$21</f>
        <v>3.1567056795450466</v>
      </c>
      <c r="I440" s="177">
        <f>I383/RES_summary!I$21</f>
        <v>3.0122851253502692</v>
      </c>
      <c r="J440" s="177">
        <f>J383/RES_summary!J$21</f>
        <v>1.3032529618094031</v>
      </c>
      <c r="K440" s="177">
        <f>K383/RES_summary!K$21</f>
        <v>1.4048478009409024</v>
      </c>
      <c r="L440" s="177">
        <f>L383/RES_summary!L$21</f>
        <v>1.0206377236538837</v>
      </c>
      <c r="M440" s="177">
        <f>M383/RES_summary!M$21</f>
        <v>0.75590211791959339</v>
      </c>
      <c r="N440" s="177">
        <f>N383/RES_summary!N$21</f>
        <v>1.3409629506534173</v>
      </c>
      <c r="O440" s="177">
        <f>O383/RES_summary!O$21</f>
        <v>1.4260504950064361</v>
      </c>
      <c r="P440" s="177">
        <f>P383/RES_summary!P$21</f>
        <v>1.4357698461019106</v>
      </c>
      <c r="Q440" s="177">
        <f>Q383/RES_summary!Q$21</f>
        <v>1.5604268683163383</v>
      </c>
    </row>
    <row r="441" spans="1:17" ht="12" customHeight="1" x14ac:dyDescent="0.25">
      <c r="A441" s="158" t="s">
        <v>112</v>
      </c>
      <c r="B441" s="157"/>
      <c r="C441" s="178">
        <f>C384/RES_summary!C$21</f>
        <v>0.32333703287460042</v>
      </c>
      <c r="D441" s="178">
        <f>D384/RES_summary!D$21</f>
        <v>0.2732960353788193</v>
      </c>
      <c r="E441" s="178">
        <f>E384/RES_summary!E$21</f>
        <v>0.20041531443836086</v>
      </c>
      <c r="F441" s="178">
        <f>F384/RES_summary!F$21</f>
        <v>0.26756865918485101</v>
      </c>
      <c r="G441" s="178">
        <f>G384/RES_summary!G$21</f>
        <v>0.210605643194192</v>
      </c>
      <c r="H441" s="178">
        <f>H384/RES_summary!H$21</f>
        <v>0.31537925297112807</v>
      </c>
      <c r="I441" s="178">
        <f>I384/RES_summary!I$21</f>
        <v>0.35357983157386058</v>
      </c>
      <c r="J441" s="178">
        <f>J384/RES_summary!J$21</f>
        <v>1.0540833332527115</v>
      </c>
      <c r="K441" s="178">
        <f>K384/RES_summary!K$21</f>
        <v>0.97440398832488206</v>
      </c>
      <c r="L441" s="178">
        <f>L384/RES_summary!L$21</f>
        <v>1.0933426879661612</v>
      </c>
      <c r="M441" s="178">
        <f>M384/RES_summary!M$21</f>
        <v>1.1128276138491149</v>
      </c>
      <c r="N441" s="178">
        <f>N384/RES_summary!N$21</f>
        <v>1.1320540078072814</v>
      </c>
      <c r="O441" s="178">
        <f>O384/RES_summary!O$21</f>
        <v>0.83529961337796865</v>
      </c>
      <c r="P441" s="178">
        <f>P384/RES_summary!P$21</f>
        <v>0.15910798835009543</v>
      </c>
      <c r="Q441" s="178">
        <f>Q384/RES_summary!Q$21</f>
        <v>0.63183103879648084</v>
      </c>
    </row>
    <row r="442" spans="1:17" ht="12" customHeight="1" x14ac:dyDescent="0.25">
      <c r="A442" s="23" t="s">
        <v>60</v>
      </c>
      <c r="B442" s="156"/>
      <c r="C442" s="177">
        <f>C385/RES_summary!C$21</f>
        <v>0.32333703287460042</v>
      </c>
      <c r="D442" s="177">
        <f>D385/RES_summary!D$21</f>
        <v>0.2732960353788193</v>
      </c>
      <c r="E442" s="177">
        <f>E385/RES_summary!E$21</f>
        <v>0.20041531443836086</v>
      </c>
      <c r="F442" s="177">
        <f>F385/RES_summary!F$21</f>
        <v>0.26756865918485101</v>
      </c>
      <c r="G442" s="177">
        <f>G385/RES_summary!G$21</f>
        <v>0.210605643194192</v>
      </c>
      <c r="H442" s="177">
        <f>H385/RES_summary!H$21</f>
        <v>0.31537925297112807</v>
      </c>
      <c r="I442" s="177">
        <f>I385/RES_summary!I$21</f>
        <v>0.35357983157386058</v>
      </c>
      <c r="J442" s="177">
        <f>J385/RES_summary!J$21</f>
        <v>1.0540833332527115</v>
      </c>
      <c r="K442" s="177">
        <f>K385/RES_summary!K$21</f>
        <v>0.97440398832488206</v>
      </c>
      <c r="L442" s="177">
        <f>L385/RES_summary!L$21</f>
        <v>1.0933426879661612</v>
      </c>
      <c r="M442" s="177">
        <f>M385/RES_summary!M$21</f>
        <v>1.1128276138491149</v>
      </c>
      <c r="N442" s="177">
        <f>N385/RES_summary!N$21</f>
        <v>1.1320540078072814</v>
      </c>
      <c r="O442" s="177">
        <f>O385/RES_summary!O$21</f>
        <v>0.83529961337796865</v>
      </c>
      <c r="P442" s="177">
        <f>P385/RES_summary!P$21</f>
        <v>0.15910798835009543</v>
      </c>
      <c r="Q442" s="177">
        <f>Q385/RES_summary!Q$21</f>
        <v>0.63183103879648084</v>
      </c>
    </row>
    <row r="443" spans="1:17" ht="12" customHeight="1" x14ac:dyDescent="0.25">
      <c r="A443" s="158" t="s">
        <v>63</v>
      </c>
      <c r="B443" s="157"/>
      <c r="C443" s="178">
        <f>C386/RES_summary!C$21</f>
        <v>13.600637541013805</v>
      </c>
      <c r="D443" s="178">
        <f>D386/RES_summary!D$21</f>
        <v>13.340008193756855</v>
      </c>
      <c r="E443" s="178">
        <f>E386/RES_summary!E$21</f>
        <v>15.945115922553077</v>
      </c>
      <c r="F443" s="178">
        <f>F386/RES_summary!F$21</f>
        <v>13.520576133819354</v>
      </c>
      <c r="G443" s="178">
        <f>G386/RES_summary!G$21</f>
        <v>15.584012503272568</v>
      </c>
      <c r="H443" s="178">
        <f>H386/RES_summary!H$21</f>
        <v>12.732020233026654</v>
      </c>
      <c r="I443" s="178">
        <f>I386/RES_summary!I$21</f>
        <v>13.755036799828984</v>
      </c>
      <c r="J443" s="178">
        <f>J386/RES_summary!J$21</f>
        <v>12.237678129275544</v>
      </c>
      <c r="K443" s="178">
        <f>K386/RES_summary!K$21</f>
        <v>12.700182645049388</v>
      </c>
      <c r="L443" s="178">
        <f>L386/RES_summary!L$21</f>
        <v>12.8884029538936</v>
      </c>
      <c r="M443" s="178">
        <f>M386/RES_summary!M$21</f>
        <v>12.979865212944203</v>
      </c>
      <c r="N443" s="178">
        <f>N386/RES_summary!N$21</f>
        <v>12.917630980672826</v>
      </c>
      <c r="O443" s="178">
        <f>O386/RES_summary!O$21</f>
        <v>12.540713117149085</v>
      </c>
      <c r="P443" s="178">
        <f>P386/RES_summary!P$21</f>
        <v>15.22616509318299</v>
      </c>
      <c r="Q443" s="178">
        <f>Q386/RES_summary!Q$21</f>
        <v>12.215558623603364</v>
      </c>
    </row>
    <row r="444" spans="1:17" ht="12" customHeight="1" x14ac:dyDescent="0.25">
      <c r="A444" s="167" t="s">
        <v>160</v>
      </c>
      <c r="B444" s="132"/>
      <c r="C444" s="183">
        <f>C387/RES_summary!C$21</f>
        <v>13.585708313870038</v>
      </c>
      <c r="D444" s="183">
        <f>D387/RES_summary!D$21</f>
        <v>13.325040572040454</v>
      </c>
      <c r="E444" s="183">
        <f>E387/RES_summary!E$21</f>
        <v>13.109716573809985</v>
      </c>
      <c r="F444" s="183">
        <f>F387/RES_summary!F$21</f>
        <v>12.980088355246107</v>
      </c>
      <c r="G444" s="183">
        <f>G387/RES_summary!G$21</f>
        <v>12.800975650885169</v>
      </c>
      <c r="H444" s="183">
        <f>H387/RES_summary!H$21</f>
        <v>12.69686262518025</v>
      </c>
      <c r="I444" s="183">
        <f>I387/RES_summary!I$21</f>
        <v>13.036415196022228</v>
      </c>
      <c r="J444" s="183">
        <f>J387/RES_summary!J$21</f>
        <v>12.14371110200894</v>
      </c>
      <c r="K444" s="183">
        <f>K387/RES_summary!K$21</f>
        <v>12.473242133579763</v>
      </c>
      <c r="L444" s="183">
        <f>L387/RES_summary!L$21</f>
        <v>12.791904250839339</v>
      </c>
      <c r="M444" s="183">
        <f>M387/RES_summary!M$21</f>
        <v>12.056773689127903</v>
      </c>
      <c r="N444" s="183">
        <f>N387/RES_summary!N$21</f>
        <v>12.305727385612336</v>
      </c>
      <c r="O444" s="183">
        <f>O387/RES_summary!O$21</f>
        <v>12.329211575129651</v>
      </c>
      <c r="P444" s="183">
        <f>P387/RES_summary!P$21</f>
        <v>12.246502653332382</v>
      </c>
      <c r="Q444" s="183">
        <f>Q387/RES_summary!Q$21</f>
        <v>12.06974353277699</v>
      </c>
    </row>
    <row r="445" spans="1:17" ht="12" customHeight="1" x14ac:dyDescent="0.25">
      <c r="A445" s="167" t="s">
        <v>159</v>
      </c>
      <c r="B445" s="132"/>
      <c r="C445" s="183">
        <f>C388/RES_summary!C$21</f>
        <v>13.755158316659289</v>
      </c>
      <c r="D445" s="183">
        <f>D388/RES_summary!D$21</f>
        <v>13.54097558463714</v>
      </c>
      <c r="E445" s="183">
        <f>E388/RES_summary!E$21</f>
        <v>13.38470341070596</v>
      </c>
      <c r="F445" s="183">
        <f>F388/RES_summary!F$21</f>
        <v>13.268988711317085</v>
      </c>
      <c r="G445" s="183">
        <f>G388/RES_summary!G$21</f>
        <v>13.096888836810843</v>
      </c>
      <c r="H445" s="183">
        <f>H388/RES_summary!H$21</f>
        <v>13.01694705834058</v>
      </c>
      <c r="I445" s="183">
        <f>I388/RES_summary!I$21</f>
        <v>13.231649163217943</v>
      </c>
      <c r="J445" s="183">
        <f>J388/RES_summary!J$21</f>
        <v>12.685702481275287</v>
      </c>
      <c r="K445" s="183">
        <f>K388/RES_summary!K$21</f>
        <v>12.928160548626222</v>
      </c>
      <c r="L445" s="183">
        <f>L388/RES_summary!L$21</f>
        <v>13.177002713233451</v>
      </c>
      <c r="M445" s="183">
        <f>M388/RES_summary!M$21</f>
        <v>12.559612617300493</v>
      </c>
      <c r="N445" s="183">
        <f>N388/RES_summary!N$21</f>
        <v>12.712447903874795</v>
      </c>
      <c r="O445" s="183">
        <f>O388/RES_summary!O$21</f>
        <v>12.73089943938643</v>
      </c>
      <c r="P445" s="183">
        <f>P388/RES_summary!P$21</f>
        <v>12.632304959554745</v>
      </c>
      <c r="Q445" s="183">
        <f>Q388/RES_summary!Q$21</f>
        <v>12.435466933537406</v>
      </c>
    </row>
    <row r="446" spans="1:17" ht="12" customHeight="1" x14ac:dyDescent="0.25">
      <c r="A446" s="166" t="s">
        <v>203</v>
      </c>
      <c r="B446" s="165"/>
      <c r="C446" s="182">
        <f>C389/RES_summary!C$21</f>
        <v>8.9823196136558554</v>
      </c>
      <c r="D446" s="182">
        <f>D389/RES_summary!D$21</f>
        <v>8.8405245362932394</v>
      </c>
      <c r="E446" s="182">
        <f>E389/RES_summary!E$21</f>
        <v>8.7330877270783915</v>
      </c>
      <c r="F446" s="182">
        <f>F389/RES_summary!F$21</f>
        <v>8.644365313607933</v>
      </c>
      <c r="G446" s="182">
        <f>G389/RES_summary!G$21</f>
        <v>8.5085973010517684</v>
      </c>
      <c r="H446" s="182">
        <f>H389/RES_summary!H$21</f>
        <v>8.4559429884621338</v>
      </c>
      <c r="I446" s="182">
        <f>I389/RES_summary!I$21</f>
        <v>8.7112496481233048</v>
      </c>
      <c r="J446" s="182">
        <f>J389/RES_summary!J$21</f>
        <v>8.125348619221354</v>
      </c>
      <c r="K446" s="182">
        <f>K389/RES_summary!K$21</f>
        <v>8.394445750938436</v>
      </c>
      <c r="L446" s="182">
        <f>L389/RES_summary!L$21</f>
        <v>8.5980556049324672</v>
      </c>
      <c r="M446" s="182">
        <f>M389/RES_summary!M$21</f>
        <v>8.0995214278943113</v>
      </c>
      <c r="N446" s="182">
        <f>N389/RES_summary!N$21</f>
        <v>8.2538050304554424</v>
      </c>
      <c r="O446" s="182">
        <f>O389/RES_summary!O$21</f>
        <v>8.2761464906714739</v>
      </c>
      <c r="P446" s="182">
        <f>P389/RES_summary!P$21</f>
        <v>8.2108114003542436</v>
      </c>
      <c r="Q446" s="182">
        <f>Q389/RES_summary!Q$21</f>
        <v>8.0825196067529816</v>
      </c>
    </row>
    <row r="447" spans="1:17" ht="12" customHeight="1" x14ac:dyDescent="0.25">
      <c r="A447" s="147" t="s">
        <v>59</v>
      </c>
      <c r="B447" s="164"/>
      <c r="C447" s="181">
        <f>C390/RES_summary!C$21</f>
        <v>4.7728387030034298</v>
      </c>
      <c r="D447" s="181">
        <f>D390/RES_summary!D$21</f>
        <v>4.7004510483439015</v>
      </c>
      <c r="E447" s="181">
        <f>E390/RES_summary!E$21</f>
        <v>4.6516156836275693</v>
      </c>
      <c r="F447" s="181">
        <f>F390/RES_summary!F$21</f>
        <v>4.6246233977091515</v>
      </c>
      <c r="G447" s="181">
        <f>G390/RES_summary!G$21</f>
        <v>4.5882915357590734</v>
      </c>
      <c r="H447" s="181">
        <f>H390/RES_summary!H$21</f>
        <v>4.5610040698784493</v>
      </c>
      <c r="I447" s="181">
        <f>I390/RES_summary!I$21</f>
        <v>4.5203995150946419</v>
      </c>
      <c r="J447" s="181">
        <f>J390/RES_summary!J$21</f>
        <v>4.5603538620539341</v>
      </c>
      <c r="K447" s="181">
        <f>K390/RES_summary!K$21</f>
        <v>4.5337147976877858</v>
      </c>
      <c r="L447" s="181">
        <f>L390/RES_summary!L$21</f>
        <v>4.5789471083009801</v>
      </c>
      <c r="M447" s="181">
        <f>M390/RES_summary!M$21</f>
        <v>4.4600911894061817</v>
      </c>
      <c r="N447" s="181">
        <f>N390/RES_summary!N$21</f>
        <v>4.4586428734193495</v>
      </c>
      <c r="O447" s="181">
        <f>O390/RES_summary!O$21</f>
        <v>4.4547529487149546</v>
      </c>
      <c r="P447" s="181">
        <f>P390/RES_summary!P$21</f>
        <v>4.4214935592005018</v>
      </c>
      <c r="Q447" s="181">
        <f>Q390/RES_summary!Q$21</f>
        <v>4.352947326784423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18.195512484200218</v>
      </c>
      <c r="E448" s="180">
        <f>E391/RES_summary!E$21</f>
        <v>17.399359578166099</v>
      </c>
      <c r="F448" s="180">
        <f>F391/RES_summary!F$21</f>
        <v>18.367579710728368</v>
      </c>
      <c r="G448" s="180">
        <f>G391/RES_summary!G$21</f>
        <v>18.971365255682603</v>
      </c>
      <c r="H448" s="180">
        <f>H391/RES_summary!H$21</f>
        <v>0</v>
      </c>
      <c r="I448" s="180">
        <f>I391/RES_summary!I$21</f>
        <v>16.718806861158622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14.232509505726039</v>
      </c>
      <c r="N448" s="180">
        <f>N391/RES_summary!N$21</f>
        <v>16.587086464398453</v>
      </c>
      <c r="O448" s="180">
        <f>O391/RES_summary!O$21</f>
        <v>0</v>
      </c>
      <c r="P448" s="180">
        <f>P391/RES_summary!P$21</f>
        <v>17.78054635411171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16.795746096236421</v>
      </c>
      <c r="E449" s="179">
        <f>E392/RES_summary!E$21</f>
        <v>16.313817745682691</v>
      </c>
      <c r="F449" s="179">
        <f>F392/RES_summary!F$21</f>
        <v>16.832791485828796</v>
      </c>
      <c r="G449" s="179">
        <f>G392/RES_summary!G$21</f>
        <v>17.113442387805023</v>
      </c>
      <c r="H449" s="179">
        <f>H392/RES_summary!H$21</f>
        <v>0</v>
      </c>
      <c r="I449" s="179">
        <f>I392/RES_summary!I$21</f>
        <v>15.439468910462789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13.84524966911952</v>
      </c>
      <c r="N449" s="179">
        <f>N392/RES_summary!N$21</f>
        <v>15.305565863019906</v>
      </c>
      <c r="O449" s="179">
        <f>O392/RES_summary!O$21</f>
        <v>0</v>
      </c>
      <c r="P449" s="179">
        <f>P392/RES_summary!P$21</f>
        <v>16.019940469609313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12.095729379355419</v>
      </c>
      <c r="E450" s="177">
        <f>E393/RES_summary!E$21</f>
        <v>11.661858790912278</v>
      </c>
      <c r="F450" s="177">
        <f>F393/RES_summary!F$21</f>
        <v>12.20761041695104</v>
      </c>
      <c r="G450" s="177">
        <f>G393/RES_summary!G$21</f>
        <v>12.523701846431502</v>
      </c>
      <c r="H450" s="177">
        <f>H393/RES_summary!H$21</f>
        <v>0</v>
      </c>
      <c r="I450" s="177">
        <f>I393/RES_summary!I$21</f>
        <v>10.918312032634569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9.3849240100530871</v>
      </c>
      <c r="N450" s="177">
        <f>N393/RES_summary!N$21</f>
        <v>10.846771490637373</v>
      </c>
      <c r="O450" s="177">
        <f>O393/RES_summary!O$21</f>
        <v>0</v>
      </c>
      <c r="P450" s="177">
        <f>P393/RES_summary!P$21</f>
        <v>11.599051936772552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4.7000167168809996</v>
      </c>
      <c r="E451" s="177">
        <f>E394/RES_summary!E$21</f>
        <v>4.6519589547704143</v>
      </c>
      <c r="F451" s="177">
        <f>F394/RES_summary!F$21</f>
        <v>4.6251810688777564</v>
      </c>
      <c r="G451" s="177">
        <f>G394/RES_summary!G$21</f>
        <v>4.5897405413735166</v>
      </c>
      <c r="H451" s="177">
        <f>H394/RES_summary!H$21</f>
        <v>0</v>
      </c>
      <c r="I451" s="177">
        <f>I394/RES_summary!I$21</f>
        <v>4.5211568778282194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4.4603256590664317</v>
      </c>
      <c r="N451" s="177">
        <f>N394/RES_summary!N$21</f>
        <v>4.4587943723825321</v>
      </c>
      <c r="O451" s="177">
        <f>O394/RES_summary!O$21</f>
        <v>0</v>
      </c>
      <c r="P451" s="177">
        <f>P394/RES_summary!P$21</f>
        <v>4.4208885328367646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4.9405277088730895</v>
      </c>
      <c r="D452" s="178">
        <f>D395/RES_summary!D$21</f>
        <v>4.8320518819106786</v>
      </c>
      <c r="E452" s="178">
        <f>E395/RES_summary!E$21</f>
        <v>5.7205815339303703</v>
      </c>
      <c r="F452" s="178">
        <f>F395/RES_summary!F$21</f>
        <v>5.1877273770433145</v>
      </c>
      <c r="G452" s="178">
        <f>G395/RES_summary!G$21</f>
        <v>5.7089300010361672</v>
      </c>
      <c r="H452" s="178">
        <f>H395/RES_summary!H$21</f>
        <v>4.9096881005628941</v>
      </c>
      <c r="I452" s="178">
        <f>I395/RES_summary!I$21</f>
        <v>5.0060886187218943</v>
      </c>
      <c r="J452" s="178">
        <f>J395/RES_summary!J$21</f>
        <v>4.8552668658300888</v>
      </c>
      <c r="K452" s="178">
        <f>K395/RES_summary!K$21</f>
        <v>4.9456739655346205</v>
      </c>
      <c r="L452" s="178">
        <f>L395/RES_summary!L$21</f>
        <v>5.025279368296653</v>
      </c>
      <c r="M452" s="178">
        <f>M395/RES_summary!M$21</f>
        <v>4.7699852155415723</v>
      </c>
      <c r="N452" s="178">
        <f>N395/RES_summary!N$21</f>
        <v>5.1242839932965278</v>
      </c>
      <c r="O452" s="178">
        <f>O395/RES_summary!O$21</f>
        <v>4.8593897835286777</v>
      </c>
      <c r="P452" s="178">
        <f>P395/RES_summary!P$21</f>
        <v>4.7360027039253882</v>
      </c>
      <c r="Q452" s="178">
        <f>Q395/RES_summary!Q$21</f>
        <v>4.8491557026136487</v>
      </c>
    </row>
    <row r="453" spans="1:17" ht="12" customHeight="1" x14ac:dyDescent="0.25">
      <c r="A453" s="23" t="s">
        <v>203</v>
      </c>
      <c r="B453" s="156"/>
      <c r="C453" s="177">
        <f>C396/RES_summary!C$21</f>
        <v>4.9405277088730895</v>
      </c>
      <c r="D453" s="177">
        <f>D396/RES_summary!D$21</f>
        <v>4.8320518819106786</v>
      </c>
      <c r="E453" s="177">
        <f>E396/RES_summary!E$21</f>
        <v>4.7533940900529039</v>
      </c>
      <c r="F453" s="177">
        <f>F396/RES_summary!F$21</f>
        <v>4.846615216656625</v>
      </c>
      <c r="G453" s="177">
        <f>G396/RES_summary!G$21</f>
        <v>4.8500331621557171</v>
      </c>
      <c r="H453" s="177">
        <f>H396/RES_summary!H$21</f>
        <v>4.9096881005628941</v>
      </c>
      <c r="I453" s="177">
        <f>I396/RES_summary!I$21</f>
        <v>5.0060886187218943</v>
      </c>
      <c r="J453" s="177">
        <f>J396/RES_summary!J$21</f>
        <v>4.7269517882150183</v>
      </c>
      <c r="K453" s="177">
        <f>K396/RES_summary!K$21</f>
        <v>4.9108480944955524</v>
      </c>
      <c r="L453" s="177">
        <f>L396/RES_summary!L$21</f>
        <v>5.025279368296653</v>
      </c>
      <c r="M453" s="177">
        <f>M396/RES_summary!M$21</f>
        <v>4.7699852155415723</v>
      </c>
      <c r="N453" s="177">
        <f>N396/RES_summary!N$21</f>
        <v>4.816777744435691</v>
      </c>
      <c r="O453" s="177">
        <f>O396/RES_summary!O$21</f>
        <v>4.8021263857903556</v>
      </c>
      <c r="P453" s="177">
        <f>P396/RES_summary!P$21</f>
        <v>4.7360027039253882</v>
      </c>
      <c r="Q453" s="177">
        <f>Q396/RES_summary!Q$21</f>
        <v>4.8491557026136487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6.4618868309533726</v>
      </c>
      <c r="F454" s="176">
        <f>F397/RES_summary!F$21</f>
        <v>6.5186027391972488</v>
      </c>
      <c r="G454" s="176">
        <f>G397/RES_summary!G$21</f>
        <v>6.7460324143858985</v>
      </c>
      <c r="H454" s="176">
        <f>H397/RES_summary!H$21</f>
        <v>0</v>
      </c>
      <c r="I454" s="176">
        <f>I397/RES_summary!I$21</f>
        <v>0</v>
      </c>
      <c r="J454" s="176">
        <f>J397/RES_summary!J$21</f>
        <v>5.6911875722952745</v>
      </c>
      <c r="K454" s="176">
        <f>K397/RES_summary!K$21</f>
        <v>5.7249560748609634</v>
      </c>
      <c r="L454" s="176">
        <f>L397/RES_summary!L$21</f>
        <v>0</v>
      </c>
      <c r="M454" s="176">
        <f>M397/RES_summary!M$21</f>
        <v>0</v>
      </c>
      <c r="N454" s="176">
        <f>N397/RES_summary!N$21</f>
        <v>5.8205778459117035</v>
      </c>
      <c r="O454" s="176">
        <f>O397/RES_summary!O$21</f>
        <v>6.0000536155613444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35.647718522191077</v>
      </c>
      <c r="D456" s="184">
        <f>D399/RES_summary!D$21</f>
        <v>33.165139459373684</v>
      </c>
      <c r="E456" s="184">
        <f>E399/RES_summary!E$21</f>
        <v>29.166040063149278</v>
      </c>
      <c r="F456" s="184">
        <f>F399/RES_summary!F$21</f>
        <v>33.720473979065318</v>
      </c>
      <c r="G456" s="184">
        <f>G399/RES_summary!G$21</f>
        <v>29.11502695546238</v>
      </c>
      <c r="H456" s="184">
        <f>H399/RES_summary!H$21</f>
        <v>29.046356603865192</v>
      </c>
      <c r="I456" s="184">
        <f>I399/RES_summary!I$21</f>
        <v>26.391970536699137</v>
      </c>
      <c r="J456" s="184">
        <f>J399/RES_summary!J$21</f>
        <v>27.029813424098847</v>
      </c>
      <c r="K456" s="184">
        <f>K399/RES_summary!K$21</f>
        <v>25.915735961295322</v>
      </c>
      <c r="L456" s="184">
        <f>L399/RES_summary!L$21</f>
        <v>30.763832199641172</v>
      </c>
      <c r="M456" s="184">
        <f>M399/RES_summary!M$21</f>
        <v>21.916203662450197</v>
      </c>
      <c r="N456" s="184">
        <f>N399/RES_summary!N$21</f>
        <v>23.865690987419843</v>
      </c>
      <c r="O456" s="184">
        <f>O399/RES_summary!O$21</f>
        <v>26.830854010169485</v>
      </c>
      <c r="P456" s="184">
        <f>P399/RES_summary!P$21</f>
        <v>19.105922002590599</v>
      </c>
      <c r="Q456" s="184">
        <f>Q399/RES_summary!Q$21</f>
        <v>23.62988128626478</v>
      </c>
    </row>
    <row r="457" spans="1:17" ht="12" customHeight="1" x14ac:dyDescent="0.25">
      <c r="A457" s="158" t="s">
        <v>65</v>
      </c>
      <c r="B457" s="157"/>
      <c r="C457" s="178">
        <f>C400/RES_summary!C$21</f>
        <v>28.895569959233949</v>
      </c>
      <c r="D457" s="178">
        <f>D400/RES_summary!D$21</f>
        <v>26.531166530960796</v>
      </c>
      <c r="E457" s="178">
        <f>E400/RES_summary!E$21</f>
        <v>26.887320764236179</v>
      </c>
      <c r="F457" s="178">
        <f>F400/RES_summary!F$21</f>
        <v>28.125190339733361</v>
      </c>
      <c r="G457" s="178">
        <f>G400/RES_summary!G$21</f>
        <v>25.629523376450614</v>
      </c>
      <c r="H457" s="178">
        <f>H400/RES_summary!H$21</f>
        <v>22.862533687708659</v>
      </c>
      <c r="I457" s="178">
        <f>I400/RES_summary!I$21</f>
        <v>21.086574337471948</v>
      </c>
      <c r="J457" s="178">
        <f>J400/RES_summary!J$21</f>
        <v>21.51365039644303</v>
      </c>
      <c r="K457" s="178">
        <f>K400/RES_summary!K$21</f>
        <v>20.537709251795004</v>
      </c>
      <c r="L457" s="178">
        <f>L400/RES_summary!L$21</f>
        <v>24.835900015863139</v>
      </c>
      <c r="M457" s="178">
        <f>M400/RES_summary!M$21</f>
        <v>17.865886031723516</v>
      </c>
      <c r="N457" s="178">
        <f>N400/RES_summary!N$21</f>
        <v>19.247060226037039</v>
      </c>
      <c r="O457" s="178">
        <f>O400/RES_summary!O$21</f>
        <v>21.66006419769656</v>
      </c>
      <c r="P457" s="178">
        <f>P400/RES_summary!P$21</f>
        <v>15.868822047662373</v>
      </c>
      <c r="Q457" s="178">
        <f>Q400/RES_summary!Q$21</f>
        <v>18.297984208068048</v>
      </c>
    </row>
    <row r="458" spans="1:17" ht="12" customHeight="1" x14ac:dyDescent="0.25">
      <c r="A458" s="23" t="s">
        <v>161</v>
      </c>
      <c r="B458" s="156"/>
      <c r="C458" s="177">
        <f>C401/RES_summary!C$21</f>
        <v>28.895569959233949</v>
      </c>
      <c r="D458" s="177">
        <f>D401/RES_summary!D$21</f>
        <v>26.531166530960796</v>
      </c>
      <c r="E458" s="177">
        <f>E401/RES_summary!E$21</f>
        <v>26.887320764236179</v>
      </c>
      <c r="F458" s="177">
        <f>F401/RES_summary!F$21</f>
        <v>28.125190339733361</v>
      </c>
      <c r="G458" s="177">
        <f>G401/RES_summary!G$21</f>
        <v>25.629523376450614</v>
      </c>
      <c r="H458" s="177">
        <f>H401/RES_summary!H$21</f>
        <v>22.862533687708659</v>
      </c>
      <c r="I458" s="177">
        <f>I401/RES_summary!I$21</f>
        <v>21.086574337471948</v>
      </c>
      <c r="J458" s="177">
        <f>J401/RES_summary!J$21</f>
        <v>21.51365039644303</v>
      </c>
      <c r="K458" s="177">
        <f>K401/RES_summary!K$21</f>
        <v>20.537709251795004</v>
      </c>
      <c r="L458" s="177">
        <f>L401/RES_summary!L$21</f>
        <v>24.835900015863139</v>
      </c>
      <c r="M458" s="177">
        <f>M401/RES_summary!M$21</f>
        <v>17.865886031723516</v>
      </c>
      <c r="N458" s="177">
        <f>N401/RES_summary!N$21</f>
        <v>19.247060226037039</v>
      </c>
      <c r="O458" s="177">
        <f>O401/RES_summary!O$21</f>
        <v>21.66006419769656</v>
      </c>
      <c r="P458" s="177">
        <f>P401/RES_summary!P$21</f>
        <v>15.868822047662373</v>
      </c>
      <c r="Q458" s="177">
        <f>Q401/RES_summary!Q$21</f>
        <v>18.297984208068048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4.7269657828214422</v>
      </c>
      <c r="D462" s="178">
        <f>D405/RES_summary!D$21</f>
        <v>4.6708178296483407</v>
      </c>
      <c r="E462" s="178">
        <f>E405/RES_summary!E$21</f>
        <v>1.448640346979827</v>
      </c>
      <c r="F462" s="178">
        <f>F405/RES_summary!F$21</f>
        <v>4.0570793053904604</v>
      </c>
      <c r="G462" s="178">
        <f>G405/RES_summary!G$21</f>
        <v>2.4394399564735951</v>
      </c>
      <c r="H462" s="178">
        <f>H405/RES_summary!H$21</f>
        <v>4.2636667273430024</v>
      </c>
      <c r="I462" s="178">
        <f>I405/RES_summary!I$21</f>
        <v>3.3653996370617527</v>
      </c>
      <c r="J462" s="178">
        <f>J405/RES_summary!J$21</f>
        <v>3.9448040929235049</v>
      </c>
      <c r="K462" s="178">
        <f>K405/RES_summary!K$21</f>
        <v>3.5780740456431177</v>
      </c>
      <c r="L462" s="178">
        <f>L405/RES_summary!L$21</f>
        <v>4.0077086374442379</v>
      </c>
      <c r="M462" s="178">
        <f>M405/RES_summary!M$21</f>
        <v>2.2288035363937699</v>
      </c>
      <c r="N462" s="178">
        <f>N405/RES_summary!N$21</f>
        <v>3.3442387241932527</v>
      </c>
      <c r="O462" s="178">
        <f>O405/RES_summary!O$21</f>
        <v>3.4274430612637321</v>
      </c>
      <c r="P462" s="178">
        <f>P405/RES_summary!P$21</f>
        <v>1.4364981295588204</v>
      </c>
      <c r="Q462" s="178">
        <f>Q405/RES_summary!Q$21</f>
        <v>3.4930327573413726</v>
      </c>
    </row>
    <row r="463" spans="1:17" ht="12" customHeight="1" x14ac:dyDescent="0.25">
      <c r="A463" s="167" t="s">
        <v>160</v>
      </c>
      <c r="B463" s="132"/>
      <c r="C463" s="183">
        <f>C406/RES_summary!C$21</f>
        <v>4.8720826866243723</v>
      </c>
      <c r="D463" s="183">
        <f>D406/RES_summary!D$21</f>
        <v>4.7507380810858262</v>
      </c>
      <c r="E463" s="183">
        <f>E406/RES_summary!E$21</f>
        <v>4.654062025924226</v>
      </c>
      <c r="F463" s="183">
        <f>F406/RES_summary!F$21</f>
        <v>4.5806827649471575</v>
      </c>
      <c r="G463" s="183">
        <f>G406/RES_summary!G$21</f>
        <v>4.4883784514655645</v>
      </c>
      <c r="H463" s="183">
        <f>H406/RES_summary!H$21</f>
        <v>4.4262528152932719</v>
      </c>
      <c r="I463" s="183">
        <f>I406/RES_summary!I$21</f>
        <v>4.5177547612398898</v>
      </c>
      <c r="J463" s="183">
        <f>J406/RES_summary!J$21</f>
        <v>4.187202741050144</v>
      </c>
      <c r="K463" s="183">
        <f>K406/RES_summary!K$21</f>
        <v>4.2784673100953743</v>
      </c>
      <c r="L463" s="183">
        <f>L406/RES_summary!L$21</f>
        <v>4.3671795475142083</v>
      </c>
      <c r="M463" s="183">
        <f>M406/RES_summary!M$21</f>
        <v>4.0964124074429353</v>
      </c>
      <c r="N463" s="183">
        <f>N406/RES_summary!N$21</f>
        <v>4.1609032563197514</v>
      </c>
      <c r="O463" s="183">
        <f>O406/RES_summary!O$21</f>
        <v>4.1489325550388667</v>
      </c>
      <c r="P463" s="183">
        <f>P406/RES_summary!P$21</f>
        <v>4.104455399593645</v>
      </c>
      <c r="Q463" s="183">
        <f>Q406/RES_summary!Q$21</f>
        <v>4.0268306967118752</v>
      </c>
    </row>
    <row r="464" spans="1:17" ht="12" customHeight="1" x14ac:dyDescent="0.25">
      <c r="A464" s="167" t="s">
        <v>159</v>
      </c>
      <c r="B464" s="132"/>
      <c r="C464" s="183">
        <f>C407/RES_summary!C$21</f>
        <v>3.2249739972479432</v>
      </c>
      <c r="D464" s="183">
        <f>D407/RES_summary!D$21</f>
        <v>3.151641550450567</v>
      </c>
      <c r="E464" s="183">
        <f>E407/RES_summary!E$21</f>
        <v>3.0968705467141837</v>
      </c>
      <c r="F464" s="183">
        <f>F407/RES_summary!F$21</f>
        <v>3.0486644624735462</v>
      </c>
      <c r="G464" s="183">
        <f>G407/RES_summary!G$21</f>
        <v>2.9810250130554583</v>
      </c>
      <c r="H464" s="183">
        <f>H407/RES_summary!H$21</f>
        <v>2.946024808067313</v>
      </c>
      <c r="I464" s="183">
        <f>I407/RES_summary!I$21</f>
        <v>3.0279310185775086</v>
      </c>
      <c r="J464" s="183">
        <f>J407/RES_summary!J$21</f>
        <v>2.7890742543660672</v>
      </c>
      <c r="K464" s="183">
        <f>K407/RES_summary!K$21</f>
        <v>2.8744791384353103</v>
      </c>
      <c r="L464" s="183">
        <f>L407/RES_summary!L$21</f>
        <v>2.9326349333185266</v>
      </c>
      <c r="M464" s="183">
        <f>M407/RES_summary!M$21</f>
        <v>2.7413330722233153</v>
      </c>
      <c r="N464" s="183">
        <f>N407/RES_summary!N$21</f>
        <v>2.7857973950647064</v>
      </c>
      <c r="O464" s="183">
        <f>O407/RES_summary!O$21</f>
        <v>2.7786656006182415</v>
      </c>
      <c r="P464" s="183">
        <f>P407/RES_summary!P$21</f>
        <v>2.7438043035230457</v>
      </c>
      <c r="Q464" s="183">
        <f>Q407/RES_summary!Q$21</f>
        <v>2.6879953498413851</v>
      </c>
    </row>
    <row r="465" spans="1:17" ht="12" customHeight="1" x14ac:dyDescent="0.25">
      <c r="A465" s="166" t="s">
        <v>203</v>
      </c>
      <c r="B465" s="165"/>
      <c r="C465" s="182">
        <f>C408/RES_summary!C$21</f>
        <v>3.2249739972479432</v>
      </c>
      <c r="D465" s="182">
        <f>D408/RES_summary!D$21</f>
        <v>3.151641550450567</v>
      </c>
      <c r="E465" s="182">
        <f>E408/RES_summary!E$21</f>
        <v>3.0968705467141837</v>
      </c>
      <c r="F465" s="182">
        <f>F408/RES_summary!F$21</f>
        <v>3.0486644624735462</v>
      </c>
      <c r="G465" s="182">
        <f>G408/RES_summary!G$21</f>
        <v>2.9810250130554583</v>
      </c>
      <c r="H465" s="182">
        <f>H408/RES_summary!H$21</f>
        <v>2.946024808067313</v>
      </c>
      <c r="I465" s="182">
        <f>I408/RES_summary!I$21</f>
        <v>3.0279310185775086</v>
      </c>
      <c r="J465" s="182">
        <f>J408/RES_summary!J$21</f>
        <v>2.7890742543660672</v>
      </c>
      <c r="K465" s="182">
        <f>K408/RES_summary!K$21</f>
        <v>2.8744791384353103</v>
      </c>
      <c r="L465" s="182">
        <f>L408/RES_summary!L$21</f>
        <v>2.9326349333185266</v>
      </c>
      <c r="M465" s="182">
        <f>M408/RES_summary!M$21</f>
        <v>2.7413330722233153</v>
      </c>
      <c r="N465" s="182">
        <f>N408/RES_summary!N$21</f>
        <v>2.7857973950647064</v>
      </c>
      <c r="O465" s="182">
        <f>O408/RES_summary!O$21</f>
        <v>2.7786656006182415</v>
      </c>
      <c r="P465" s="182">
        <f>P408/RES_summary!P$21</f>
        <v>2.7438043035230457</v>
      </c>
      <c r="Q465" s="182">
        <f>Q408/RES_summary!Q$21</f>
        <v>2.6879953498413851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2.025182780135681</v>
      </c>
      <c r="D471" s="178">
        <f>D414/RES_summary!D$21</f>
        <v>1.9631550987645521</v>
      </c>
      <c r="E471" s="178">
        <f>E414/RES_summary!E$21</f>
        <v>0.83007895193327152</v>
      </c>
      <c r="F471" s="178">
        <f>F414/RES_summary!F$21</f>
        <v>1.5382043339414972</v>
      </c>
      <c r="G471" s="178">
        <f>G414/RES_summary!G$21</f>
        <v>1.0460636225381721</v>
      </c>
      <c r="H471" s="178">
        <f>H414/RES_summary!H$21</f>
        <v>1.9201561888135308</v>
      </c>
      <c r="I471" s="178">
        <f>I414/RES_summary!I$21</f>
        <v>1.9399965621654387</v>
      </c>
      <c r="J471" s="178">
        <f>J414/RES_summary!J$21</f>
        <v>1.5713589347323129</v>
      </c>
      <c r="K471" s="178">
        <f>K414/RES_summary!K$21</f>
        <v>1.7999526638571983</v>
      </c>
      <c r="L471" s="178">
        <f>L414/RES_summary!L$21</f>
        <v>1.9202235463337929</v>
      </c>
      <c r="M471" s="178">
        <f>M414/RES_summary!M$21</f>
        <v>1.8215140943329096</v>
      </c>
      <c r="N471" s="178">
        <f>N414/RES_summary!N$21</f>
        <v>1.2743920371895507</v>
      </c>
      <c r="O471" s="178">
        <f>O414/RES_summary!O$21</f>
        <v>1.7433467512091907</v>
      </c>
      <c r="P471" s="178">
        <f>P414/RES_summary!P$21</f>
        <v>1.8006018253694076</v>
      </c>
      <c r="Q471" s="178">
        <f>Q414/RES_summary!Q$21</f>
        <v>1.8388643208553626</v>
      </c>
    </row>
    <row r="472" spans="1:17" ht="12" customHeight="1" x14ac:dyDescent="0.25">
      <c r="A472" s="23" t="s">
        <v>203</v>
      </c>
      <c r="B472" s="156"/>
      <c r="C472" s="177">
        <f>C415/RES_summary!C$21</f>
        <v>2.025182780135681</v>
      </c>
      <c r="D472" s="177">
        <f>D415/RES_summary!D$21</f>
        <v>1.9631550987645521</v>
      </c>
      <c r="E472" s="177">
        <f>E415/RES_summary!E$21</f>
        <v>1.913090152528963</v>
      </c>
      <c r="F472" s="177">
        <f>F415/RES_summary!F$21</f>
        <v>1.9324562814850756</v>
      </c>
      <c r="G472" s="177">
        <f>G415/RES_summary!G$21</f>
        <v>1.9123818637270389</v>
      </c>
      <c r="H472" s="177">
        <f>H415/RES_summary!H$21</f>
        <v>1.9201561888135308</v>
      </c>
      <c r="I472" s="177">
        <f>I415/RES_summary!I$21</f>
        <v>1.9399965621654387</v>
      </c>
      <c r="J472" s="177">
        <f>J415/RES_summary!J$21</f>
        <v>1.8125648794013125</v>
      </c>
      <c r="K472" s="177">
        <f>K415/RES_summary!K$21</f>
        <v>1.8803919792190089</v>
      </c>
      <c r="L472" s="177">
        <f>L415/RES_summary!L$21</f>
        <v>1.9202235463337929</v>
      </c>
      <c r="M472" s="177">
        <f>M415/RES_summary!M$21</f>
        <v>1.8215140943329096</v>
      </c>
      <c r="N472" s="177">
        <f>N415/RES_summary!N$21</f>
        <v>1.837205443429494</v>
      </c>
      <c r="O472" s="177">
        <f>O415/RES_summary!O$21</f>
        <v>1.8308659269793264</v>
      </c>
      <c r="P472" s="177">
        <f>P415/RES_summary!P$21</f>
        <v>1.8006018253694076</v>
      </c>
      <c r="Q472" s="177">
        <f>Q415/RES_summary!Q$21</f>
        <v>1.8388643208553626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72357</v>
      </c>
      <c r="C5" s="151">
        <f>RES_hhdet_num!C$81</f>
        <v>73918</v>
      </c>
      <c r="D5" s="151">
        <f>RES_hhdet_num!D$81</f>
        <v>75784</v>
      </c>
      <c r="E5" s="151">
        <f>RES_hhdet_num!E$81</f>
        <v>83146.000000000015</v>
      </c>
      <c r="F5" s="151">
        <f>RES_hhdet_num!F$81</f>
        <v>87954</v>
      </c>
      <c r="G5" s="151">
        <f>RES_hhdet_num!G$81</f>
        <v>94000</v>
      </c>
      <c r="H5" s="151">
        <f>RES_hhdet_num!H$81</f>
        <v>130621.00000000001</v>
      </c>
      <c r="I5" s="151">
        <f>RES_hhdet_num!I$81</f>
        <v>206404</v>
      </c>
      <c r="J5" s="151">
        <f>RES_hhdet_num!J$81</f>
        <v>239333.99999999994</v>
      </c>
      <c r="K5" s="151">
        <f>RES_hhdet_num!K$81</f>
        <v>251934.99999999994</v>
      </c>
      <c r="L5" s="151">
        <f>RES_hhdet_num!L$81</f>
        <v>267709.99999999988</v>
      </c>
      <c r="M5" s="151">
        <f>RES_hhdet_num!M$81</f>
        <v>317365.99999999988</v>
      </c>
      <c r="N5" s="151">
        <f>RES_hhdet_num!N$81</f>
        <v>335266.99999999994</v>
      </c>
      <c r="O5" s="151">
        <f>RES_hhdet_num!O$81</f>
        <v>336592.99999999983</v>
      </c>
      <c r="P5" s="151">
        <f>RES_hhdet_num!P$81</f>
        <v>337024.99999999977</v>
      </c>
      <c r="Q5" s="151">
        <f>RES_hhdet_num!Q$81</f>
        <v>340813.99999999965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72357</v>
      </c>
      <c r="C7" s="67">
        <f>RES_hhdet_num!C$83</f>
        <v>73918</v>
      </c>
      <c r="D7" s="67">
        <f>RES_hhdet_num!D$83</f>
        <v>75784</v>
      </c>
      <c r="E7" s="67">
        <f>RES_hhdet_num!E$83</f>
        <v>83146.000000000015</v>
      </c>
      <c r="F7" s="67">
        <f>RES_hhdet_num!F$83</f>
        <v>87954</v>
      </c>
      <c r="G7" s="67">
        <f>RES_hhdet_num!G$83</f>
        <v>94000</v>
      </c>
      <c r="H7" s="67">
        <f>RES_hhdet_num!H$83</f>
        <v>130621.00000000001</v>
      </c>
      <c r="I7" s="67">
        <f>RES_hhdet_num!I$83</f>
        <v>206404</v>
      </c>
      <c r="J7" s="67">
        <f>RES_hhdet_num!J$83</f>
        <v>239333.99999999994</v>
      </c>
      <c r="K7" s="67">
        <f>RES_hhdet_num!K$83</f>
        <v>251934.99999999994</v>
      </c>
      <c r="L7" s="67">
        <f>RES_hhdet_num!L$83</f>
        <v>267709.99999999988</v>
      </c>
      <c r="M7" s="67">
        <f>RES_hhdet_num!M$83</f>
        <v>317365.99999999988</v>
      </c>
      <c r="N7" s="67">
        <f>RES_hhdet_num!N$83</f>
        <v>335266.99999999994</v>
      </c>
      <c r="O7" s="67">
        <f>RES_hhdet_num!O$83</f>
        <v>336592.99999999983</v>
      </c>
      <c r="P7" s="67">
        <f>RES_hhdet_num!P$83</f>
        <v>337024.99999999977</v>
      </c>
      <c r="Q7" s="67">
        <f>RES_hhdet_num!Q$83</f>
        <v>340813.99999999965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345</v>
      </c>
      <c r="C9" s="67">
        <f>RES_hhdet_num!C$86</f>
        <v>451</v>
      </c>
      <c r="D9" s="67">
        <f>RES_hhdet_num!D$86</f>
        <v>552</v>
      </c>
      <c r="E9" s="67">
        <f>RES_hhdet_num!E$86</f>
        <v>680</v>
      </c>
      <c r="F9" s="67">
        <f>RES_hhdet_num!F$86</f>
        <v>793</v>
      </c>
      <c r="G9" s="67">
        <f>RES_hhdet_num!G$86</f>
        <v>953</v>
      </c>
      <c r="H9" s="67">
        <f>RES_hhdet_num!H$86</f>
        <v>1457</v>
      </c>
      <c r="I9" s="67">
        <f>RES_hhdet_num!I$86</f>
        <v>2538</v>
      </c>
      <c r="J9" s="67">
        <f>RES_hhdet_num!J$86</f>
        <v>3672</v>
      </c>
      <c r="K9" s="67">
        <f>RES_hhdet_num!K$86</f>
        <v>4689.9999999999991</v>
      </c>
      <c r="L9" s="67">
        <f>RES_hhdet_num!L$86</f>
        <v>5890.9999999999991</v>
      </c>
      <c r="M9" s="67">
        <f>RES_hhdet_num!M$86</f>
        <v>8002.9999999999982</v>
      </c>
      <c r="N9" s="67">
        <f>RES_hhdet_num!N$86</f>
        <v>9499.9999999999982</v>
      </c>
      <c r="O9" s="67">
        <f>RES_hhdet_num!O$86</f>
        <v>9979.9999999999964</v>
      </c>
      <c r="P9" s="67">
        <f>RES_hhdet_num!P$86</f>
        <v>9728.9999999999945</v>
      </c>
      <c r="Q9" s="67">
        <f>RES_hhdet_num!Q$86</f>
        <v>9984.9999999999909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27659</v>
      </c>
      <c r="C11" s="67">
        <f>RES_hhdet_num!C$88</f>
        <v>31520.000000000007</v>
      </c>
      <c r="D11" s="67">
        <f>RES_hhdet_num!D$88</f>
        <v>31513</v>
      </c>
      <c r="E11" s="67">
        <f>RES_hhdet_num!E$88</f>
        <v>38352.000000000007</v>
      </c>
      <c r="F11" s="67">
        <f>RES_hhdet_num!F$88</f>
        <v>39529</v>
      </c>
      <c r="G11" s="67">
        <f>RES_hhdet_num!G$88</f>
        <v>43266</v>
      </c>
      <c r="H11" s="67">
        <f>RES_hhdet_num!H$88</f>
        <v>57991.000000000007</v>
      </c>
      <c r="I11" s="67">
        <f>RES_hhdet_num!I$88</f>
        <v>111065.99999999999</v>
      </c>
      <c r="J11" s="67">
        <f>RES_hhdet_num!J$88</f>
        <v>119737.99999999997</v>
      </c>
      <c r="K11" s="67">
        <f>RES_hhdet_num!K$88</f>
        <v>142481.99999999997</v>
      </c>
      <c r="L11" s="67">
        <f>RES_hhdet_num!L$88</f>
        <v>153759.99999999994</v>
      </c>
      <c r="M11" s="67">
        <f>RES_hhdet_num!M$88</f>
        <v>164751.99999999991</v>
      </c>
      <c r="N11" s="67">
        <f>RES_hhdet_num!N$88</f>
        <v>205834.99999999994</v>
      </c>
      <c r="O11" s="67">
        <f>RES_hhdet_num!O$88</f>
        <v>204413.99999999988</v>
      </c>
      <c r="P11" s="67">
        <f>RES_hhdet_num!P$88</f>
        <v>203567.99999999983</v>
      </c>
      <c r="Q11" s="67">
        <f>RES_hhdet_num!Q$88</f>
        <v>209443.99999999971</v>
      </c>
    </row>
    <row r="12" spans="1:17" ht="12" customHeight="1" x14ac:dyDescent="0.25">
      <c r="A12" s="23" t="s">
        <v>155</v>
      </c>
      <c r="B12" s="67">
        <f>RES_hhdet_num!B$89</f>
        <v>60</v>
      </c>
      <c r="C12" s="67">
        <f>RES_hhdet_num!C$89</f>
        <v>156</v>
      </c>
      <c r="D12" s="67">
        <f>RES_hhdet_num!D$89</f>
        <v>196</v>
      </c>
      <c r="E12" s="67">
        <f>RES_hhdet_num!E$89</f>
        <v>373</v>
      </c>
      <c r="F12" s="67">
        <f>RES_hhdet_num!F$89</f>
        <v>418</v>
      </c>
      <c r="G12" s="67">
        <f>RES_hhdet_num!G$89</f>
        <v>447</v>
      </c>
      <c r="H12" s="67">
        <f>RES_hhdet_num!H$89</f>
        <v>730</v>
      </c>
      <c r="I12" s="67">
        <f>RES_hhdet_num!I$89</f>
        <v>1980</v>
      </c>
      <c r="J12" s="67">
        <f>RES_hhdet_num!J$89</f>
        <v>2651</v>
      </c>
      <c r="K12" s="67">
        <f>RES_hhdet_num!K$89</f>
        <v>5905.9999999999973</v>
      </c>
      <c r="L12" s="67">
        <f>RES_hhdet_num!L$89</f>
        <v>7271.9999999999964</v>
      </c>
      <c r="M12" s="67">
        <f>RES_hhdet_num!M$89</f>
        <v>9225.9999999999964</v>
      </c>
      <c r="N12" s="67">
        <f>RES_hhdet_num!N$89</f>
        <v>12457.999999999998</v>
      </c>
      <c r="O12" s="67">
        <f>RES_hhdet_num!O$89</f>
        <v>15289.999999999991</v>
      </c>
      <c r="P12" s="67">
        <f>RES_hhdet_num!P$89</f>
        <v>16903.999999999989</v>
      </c>
      <c r="Q12" s="67">
        <f>RES_hhdet_num!Q$89</f>
        <v>19120.999999999978</v>
      </c>
    </row>
    <row r="13" spans="1:17" ht="12" customHeight="1" x14ac:dyDescent="0.25">
      <c r="A13" s="23" t="s">
        <v>144</v>
      </c>
      <c r="B13" s="67">
        <f>RES_hhdet_num!B$92</f>
        <v>16101</v>
      </c>
      <c r="C13" s="67">
        <f>RES_hhdet_num!C$92</f>
        <v>16005.000000000002</v>
      </c>
      <c r="D13" s="67">
        <f>RES_hhdet_num!D$92</f>
        <v>15686.000000000002</v>
      </c>
      <c r="E13" s="67">
        <f>RES_hhdet_num!E$92</f>
        <v>11964</v>
      </c>
      <c r="F13" s="67">
        <f>RES_hhdet_num!F$92</f>
        <v>12145</v>
      </c>
      <c r="G13" s="67">
        <f>RES_hhdet_num!G$92</f>
        <v>10480.000000000002</v>
      </c>
      <c r="H13" s="67">
        <f>RES_hhdet_num!H$92</f>
        <v>6456</v>
      </c>
      <c r="I13" s="67">
        <f>RES_hhdet_num!I$92</f>
        <v>6301.9999999999991</v>
      </c>
      <c r="J13" s="67">
        <f>RES_hhdet_num!J$92</f>
        <v>5818.0000000000009</v>
      </c>
      <c r="K13" s="67">
        <f>RES_hhdet_num!K$92</f>
        <v>5215.9999999999982</v>
      </c>
      <c r="L13" s="67">
        <f>RES_hhdet_num!L$92</f>
        <v>3573.9999999999986</v>
      </c>
      <c r="M13" s="67">
        <f>RES_hhdet_num!M$92</f>
        <v>9133.0000000000091</v>
      </c>
      <c r="N13" s="67">
        <f>RES_hhdet_num!N$92</f>
        <v>9306.9999999999982</v>
      </c>
      <c r="O13" s="67">
        <f>RES_hhdet_num!O$92</f>
        <v>9334.9999999999945</v>
      </c>
      <c r="P13" s="67">
        <f>RES_hhdet_num!P$92</f>
        <v>9681.9999999999927</v>
      </c>
      <c r="Q13" s="67">
        <f>RES_hhdet_num!Q$92</f>
        <v>13993.999999999993</v>
      </c>
    </row>
    <row r="14" spans="1:17" ht="12" customHeight="1" x14ac:dyDescent="0.25">
      <c r="A14" s="23" t="s">
        <v>143</v>
      </c>
      <c r="B14" s="67">
        <f>RES_hhdet_num!B$93</f>
        <v>35</v>
      </c>
      <c r="C14" s="67">
        <f>RES_hhdet_num!C$93</f>
        <v>79.000000000000071</v>
      </c>
      <c r="D14" s="67">
        <f>RES_hhdet_num!D$93</f>
        <v>98.000000000000114</v>
      </c>
      <c r="E14" s="67">
        <f>RES_hhdet_num!E$93</f>
        <v>116.00000000000003</v>
      </c>
      <c r="F14" s="67">
        <f>RES_hhdet_num!F$93</f>
        <v>128</v>
      </c>
      <c r="G14" s="67">
        <f>RES_hhdet_num!G$93</f>
        <v>108</v>
      </c>
      <c r="H14" s="67">
        <f>RES_hhdet_num!H$93</f>
        <v>81</v>
      </c>
      <c r="I14" s="67">
        <f>RES_hhdet_num!I$93</f>
        <v>112.00000000000001</v>
      </c>
      <c r="J14" s="67">
        <f>RES_hhdet_num!J$93</f>
        <v>129</v>
      </c>
      <c r="K14" s="67">
        <f>RES_hhdet_num!K$93</f>
        <v>216.00000000000006</v>
      </c>
      <c r="L14" s="67">
        <f>RES_hhdet_num!L$93</f>
        <v>168.99999999999991</v>
      </c>
      <c r="M14" s="67">
        <f>RES_hhdet_num!M$93</f>
        <v>511.00000000000051</v>
      </c>
      <c r="N14" s="67">
        <f>RES_hhdet_num!N$93</f>
        <v>562.99999999999955</v>
      </c>
      <c r="O14" s="67">
        <f>RES_hhdet_num!O$93</f>
        <v>697.99999999999966</v>
      </c>
      <c r="P14" s="67">
        <f>RES_hhdet_num!P$93</f>
        <v>803.9999999999992</v>
      </c>
      <c r="Q14" s="67">
        <f>RES_hhdet_num!Q$93</f>
        <v>1277.9999999999989</v>
      </c>
    </row>
    <row r="15" spans="1:17" ht="12" customHeight="1" x14ac:dyDescent="0.25">
      <c r="A15" s="23" t="s">
        <v>142</v>
      </c>
      <c r="B15" s="67">
        <f>RES_hhdet_num!B$96</f>
        <v>28441</v>
      </c>
      <c r="C15" s="67">
        <f>RES_hhdet_num!C$96</f>
        <v>26029</v>
      </c>
      <c r="D15" s="67">
        <f>RES_hhdet_num!D$96</f>
        <v>28116.000000000007</v>
      </c>
      <c r="E15" s="67">
        <f>RES_hhdet_num!E$96</f>
        <v>32030.000000000004</v>
      </c>
      <c r="F15" s="67">
        <f>RES_hhdet_num!F$96</f>
        <v>35360</v>
      </c>
      <c r="G15" s="67">
        <f>RES_hhdet_num!G$96</f>
        <v>39292.999999999993</v>
      </c>
      <c r="H15" s="67">
        <f>RES_hhdet_num!H$96</f>
        <v>64551.000000000007</v>
      </c>
      <c r="I15" s="67">
        <f>RES_hhdet_num!I$96</f>
        <v>85421</v>
      </c>
      <c r="J15" s="67">
        <f>RES_hhdet_num!J$96</f>
        <v>108593.99999999999</v>
      </c>
      <c r="K15" s="67">
        <f>RES_hhdet_num!K$96</f>
        <v>94209.999999999956</v>
      </c>
      <c r="L15" s="67">
        <f>RES_hhdet_num!L$96</f>
        <v>98285.999999999971</v>
      </c>
      <c r="M15" s="67">
        <f>RES_hhdet_num!M$96</f>
        <v>126651.99999999996</v>
      </c>
      <c r="N15" s="67">
        <f>RES_hhdet_num!N$96</f>
        <v>100990.99999999999</v>
      </c>
      <c r="O15" s="67">
        <f>RES_hhdet_num!O$96</f>
        <v>99419.999999999956</v>
      </c>
      <c r="P15" s="67">
        <f>RES_hhdet_num!P$96</f>
        <v>97933.999999999927</v>
      </c>
      <c r="Q15" s="67">
        <f>RES_hhdet_num!Q$96</f>
        <v>88863.999999999942</v>
      </c>
    </row>
    <row r="16" spans="1:17" ht="12" customHeight="1" x14ac:dyDescent="0.25">
      <c r="A16" s="23" t="s">
        <v>141</v>
      </c>
      <c r="B16" s="67">
        <f>RES_hhdet_num!B$97</f>
        <v>61</v>
      </c>
      <c r="C16" s="67">
        <f>RES_hhdet_num!C$97</f>
        <v>129</v>
      </c>
      <c r="D16" s="67">
        <f>RES_hhdet_num!D$97</f>
        <v>175</v>
      </c>
      <c r="E16" s="67">
        <f>RES_hhdet_num!E$97</f>
        <v>311</v>
      </c>
      <c r="F16" s="67">
        <f>RES_hhdet_num!F$97</f>
        <v>374</v>
      </c>
      <c r="G16" s="67">
        <f>RES_hhdet_num!G$97</f>
        <v>406</v>
      </c>
      <c r="H16" s="67">
        <f>RES_hhdet_num!H$97</f>
        <v>812</v>
      </c>
      <c r="I16" s="67">
        <f>RES_hhdet_num!I$97</f>
        <v>1523</v>
      </c>
      <c r="J16" s="67">
        <f>RES_hhdet_num!J$97</f>
        <v>2404</v>
      </c>
      <c r="K16" s="67">
        <f>RES_hhdet_num!K$97</f>
        <v>3905.0000000000009</v>
      </c>
      <c r="L16" s="67">
        <f>RES_hhdet_num!L$97</f>
        <v>4648.9999999999982</v>
      </c>
      <c r="M16" s="67">
        <f>RES_hhdet_num!M$97</f>
        <v>7091.9999999999973</v>
      </c>
      <c r="N16" s="67">
        <f>RES_hhdet_num!N$97</f>
        <v>6112.9999999999982</v>
      </c>
      <c r="O16" s="67">
        <f>RES_hhdet_num!O$97</f>
        <v>7435.9999999999973</v>
      </c>
      <c r="P16" s="67">
        <f>RES_hhdet_num!P$97</f>
        <v>8132.9999999999936</v>
      </c>
      <c r="Q16" s="67">
        <f>RES_hhdet_num!Q$97</f>
        <v>8112.9999999999927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38065.000000000015</v>
      </c>
      <c r="K18" s="67">
        <f>RES_hhdet_num!K$101</f>
        <v>37523.999999999985</v>
      </c>
      <c r="L18" s="67">
        <f>RES_hhdet_num!L$101</f>
        <v>37321.999999999985</v>
      </c>
      <c r="M18" s="67">
        <f>RES_hhdet_num!M$101</f>
        <v>37158.999999999993</v>
      </c>
      <c r="N18" s="67">
        <f>RES_hhdet_num!N$101</f>
        <v>37009.999999999985</v>
      </c>
      <c r="O18" s="67">
        <f>RES_hhdet_num!O$101</f>
        <v>36992.999999999985</v>
      </c>
      <c r="P18" s="67">
        <f>RES_hhdet_num!P$101</f>
        <v>36933.999999999978</v>
      </c>
      <c r="Q18" s="67">
        <f>RES_hhdet_num!Q$101</f>
        <v>36496.999999999985</v>
      </c>
    </row>
    <row r="19" spans="1:17" ht="12" customHeight="1" x14ac:dyDescent="0.25">
      <c r="A19" s="23" t="s">
        <v>57</v>
      </c>
      <c r="B19" s="67">
        <f>RES_hhdet_num!B$102</f>
        <v>7664</v>
      </c>
      <c r="C19" s="67">
        <f>RES_hhdet_num!C$102</f>
        <v>7877</v>
      </c>
      <c r="D19" s="67">
        <f>RES_hhdet_num!D$102</f>
        <v>13011.000000000002</v>
      </c>
      <c r="E19" s="67">
        <f>RES_hhdet_num!E$102</f>
        <v>6939</v>
      </c>
      <c r="F19" s="67">
        <f>RES_hhdet_num!F$102</f>
        <v>8658.9999999999982</v>
      </c>
      <c r="G19" s="67">
        <f>RES_hhdet_num!G$102</f>
        <v>7751</v>
      </c>
      <c r="H19" s="67">
        <f>RES_hhdet_num!H$102</f>
        <v>9189.9999999999982</v>
      </c>
      <c r="I19" s="67">
        <f>RES_hhdet_num!I$102</f>
        <v>20477.000000000011</v>
      </c>
      <c r="J19" s="67">
        <f>RES_hhdet_num!J$102</f>
        <v>44525.000000000015</v>
      </c>
      <c r="K19" s="67">
        <f>RES_hhdet_num!K$102</f>
        <v>26333.999999999985</v>
      </c>
      <c r="L19" s="67">
        <f>RES_hhdet_num!L$102</f>
        <v>25671.604721060714</v>
      </c>
      <c r="M19" s="67">
        <f>RES_hhdet_num!M$102</f>
        <v>49767.999999999964</v>
      </c>
      <c r="N19" s="67">
        <f>RES_hhdet_num!N$102</f>
        <v>48265.999999999985</v>
      </c>
      <c r="O19" s="67">
        <f>RES_hhdet_num!O$102</f>
        <v>44380.999999999964</v>
      </c>
      <c r="P19" s="67">
        <f>RES_hhdet_num!P$102</f>
        <v>55229.999999999971</v>
      </c>
      <c r="Q19" s="67">
        <f>RES_hhdet_num!Q$102</f>
        <v>49036.999999999949</v>
      </c>
    </row>
    <row r="20" spans="1:17" ht="12" customHeight="1" x14ac:dyDescent="0.25">
      <c r="A20" s="29" t="s">
        <v>140</v>
      </c>
      <c r="B20" s="83">
        <f>RES_hhdet_num!B$103</f>
        <v>64693</v>
      </c>
      <c r="C20" s="83">
        <f>RES_hhdet_num!C$103</f>
        <v>66041</v>
      </c>
      <c r="D20" s="83">
        <f>RES_hhdet_num!D$103</f>
        <v>62773.000000000007</v>
      </c>
      <c r="E20" s="83">
        <f>RES_hhdet_num!E$103</f>
        <v>76207.000000000015</v>
      </c>
      <c r="F20" s="83">
        <f>RES_hhdet_num!F$103</f>
        <v>79295</v>
      </c>
      <c r="G20" s="83">
        <f>RES_hhdet_num!G$103</f>
        <v>86249.000000000015</v>
      </c>
      <c r="H20" s="83">
        <f>RES_hhdet_num!H$103</f>
        <v>121431</v>
      </c>
      <c r="I20" s="83">
        <f>RES_hhdet_num!I$103</f>
        <v>185926.99999999997</v>
      </c>
      <c r="J20" s="83">
        <f>RES_hhdet_num!J$103</f>
        <v>156743.99999999994</v>
      </c>
      <c r="K20" s="83">
        <f>RES_hhdet_num!K$103</f>
        <v>188076.99999999994</v>
      </c>
      <c r="L20" s="83">
        <f>RES_hhdet_num!L$103</f>
        <v>204716.39527893922</v>
      </c>
      <c r="M20" s="83">
        <f>RES_hhdet_num!M$103</f>
        <v>230438.99999999991</v>
      </c>
      <c r="N20" s="83">
        <f>RES_hhdet_num!N$103</f>
        <v>249990.99999999994</v>
      </c>
      <c r="O20" s="83">
        <f>RES_hhdet_num!O$103</f>
        <v>255218.99999999985</v>
      </c>
      <c r="P20" s="83">
        <f>RES_hhdet_num!P$103</f>
        <v>244860.9999999998</v>
      </c>
      <c r="Q20" s="83">
        <f>RES_hhdet_num!Q$103</f>
        <v>255279.99999999974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4522.3125</v>
      </c>
      <c r="D24" s="67">
        <f t="shared" ref="D24:Q24" si="0">C7+D41-D7</f>
        <v>4522.3125</v>
      </c>
      <c r="E24" s="67">
        <f t="shared" si="0"/>
        <v>4522.3124999999854</v>
      </c>
      <c r="F24" s="67">
        <f t="shared" si="0"/>
        <v>4522.3125000000146</v>
      </c>
      <c r="G24" s="67">
        <f t="shared" si="0"/>
        <v>4522.3125</v>
      </c>
      <c r="H24" s="67">
        <f t="shared" si="0"/>
        <v>4522.3124999999854</v>
      </c>
      <c r="I24" s="67">
        <f t="shared" si="0"/>
        <v>4522.3125</v>
      </c>
      <c r="J24" s="67">
        <f t="shared" si="0"/>
        <v>4522.3125000000582</v>
      </c>
      <c r="K24" s="67">
        <f t="shared" si="0"/>
        <v>4522.3125</v>
      </c>
      <c r="L24" s="67">
        <f t="shared" si="0"/>
        <v>4522.3125000000582</v>
      </c>
      <c r="M24" s="67">
        <f t="shared" si="0"/>
        <v>4522.3125</v>
      </c>
      <c r="N24" s="67">
        <f t="shared" si="0"/>
        <v>4522.3124999999418</v>
      </c>
      <c r="O24" s="67">
        <f t="shared" si="0"/>
        <v>4522.3125000001164</v>
      </c>
      <c r="P24" s="67">
        <f t="shared" si="0"/>
        <v>4522.3125000000582</v>
      </c>
      <c r="Q24" s="67">
        <f t="shared" si="0"/>
        <v>4522.3125000001164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39</v>
      </c>
      <c r="D26" s="67">
        <f t="shared" ref="D26:Q26" si="1">C9+D43-D9</f>
        <v>34</v>
      </c>
      <c r="E26" s="67">
        <f t="shared" si="1"/>
        <v>36</v>
      </c>
      <c r="F26" s="67">
        <f t="shared" si="1"/>
        <v>37</v>
      </c>
      <c r="G26" s="67">
        <f t="shared" si="1"/>
        <v>39</v>
      </c>
      <c r="H26" s="67">
        <f t="shared" si="1"/>
        <v>48</v>
      </c>
      <c r="I26" s="67">
        <f t="shared" si="1"/>
        <v>62</v>
      </c>
      <c r="J26" s="67">
        <f t="shared" si="1"/>
        <v>50</v>
      </c>
      <c r="K26" s="67">
        <f t="shared" si="1"/>
        <v>155.00000000000091</v>
      </c>
      <c r="L26" s="67">
        <f t="shared" si="1"/>
        <v>221</v>
      </c>
      <c r="M26" s="67">
        <f t="shared" si="1"/>
        <v>176.00000000000091</v>
      </c>
      <c r="N26" s="67">
        <f t="shared" si="1"/>
        <v>150</v>
      </c>
      <c r="O26" s="67">
        <f t="shared" si="1"/>
        <v>199.00000000000182</v>
      </c>
      <c r="P26" s="67">
        <f t="shared" si="1"/>
        <v>552.00000000000182</v>
      </c>
      <c r="Q26" s="67">
        <f t="shared" si="1"/>
        <v>1143.0000000000036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1296.7499999999927</v>
      </c>
      <c r="D28" s="67">
        <f t="shared" si="2"/>
        <v>2022.4878458578823</v>
      </c>
      <c r="E28" s="67">
        <f t="shared" si="2"/>
        <v>1296.75</v>
      </c>
      <c r="F28" s="67">
        <f t="shared" si="2"/>
        <v>2146.3534856908955</v>
      </c>
      <c r="G28" s="67">
        <f t="shared" si="2"/>
        <v>1296.75</v>
      </c>
      <c r="H28" s="67">
        <f t="shared" si="2"/>
        <v>2867.4733142401019</v>
      </c>
      <c r="I28" s="67">
        <f t="shared" si="2"/>
        <v>1296.7500000000146</v>
      </c>
      <c r="J28" s="67">
        <f t="shared" si="2"/>
        <v>11122.097071173921</v>
      </c>
      <c r="K28" s="67">
        <f t="shared" si="2"/>
        <v>1501.84840750476</v>
      </c>
      <c r="L28" s="67">
        <f t="shared" si="2"/>
        <v>4073.0833412305801</v>
      </c>
      <c r="M28" s="67">
        <f t="shared" si="2"/>
        <v>6134.1811320805864</v>
      </c>
      <c r="N28" s="67">
        <f t="shared" si="2"/>
        <v>1296.75</v>
      </c>
      <c r="O28" s="67">
        <f t="shared" si="2"/>
        <v>4334.7785647159617</v>
      </c>
      <c r="P28" s="67">
        <f t="shared" si="2"/>
        <v>4275.5842240837228</v>
      </c>
      <c r="Q28" s="67">
        <f t="shared" si="2"/>
        <v>4434.8363563444873</v>
      </c>
    </row>
    <row r="29" spans="1:17" ht="12" customHeight="1" x14ac:dyDescent="0.25">
      <c r="A29" s="23" t="s">
        <v>155</v>
      </c>
      <c r="B29" s="67"/>
      <c r="C29" s="67">
        <f t="shared" si="2"/>
        <v>13.296526338481584</v>
      </c>
      <c r="D29" s="67">
        <f t="shared" si="2"/>
        <v>5.7656806442488175</v>
      </c>
      <c r="E29" s="67">
        <f t="shared" si="2"/>
        <v>27.206384328322144</v>
      </c>
      <c r="F29" s="67">
        <f t="shared" si="2"/>
        <v>9.3946744332303069</v>
      </c>
      <c r="G29" s="67">
        <f t="shared" si="2"/>
        <v>25.568995139956087</v>
      </c>
      <c r="H29" s="67">
        <f t="shared" si="2"/>
        <v>83.596577665412042</v>
      </c>
      <c r="I29" s="67">
        <f t="shared" si="2"/>
        <v>323.1488682980048</v>
      </c>
      <c r="J29" s="67">
        <f t="shared" si="2"/>
        <v>249.50856311076723</v>
      </c>
      <c r="K29" s="67">
        <f t="shared" si="2"/>
        <v>209.72084076288502</v>
      </c>
      <c r="L29" s="67">
        <f t="shared" si="2"/>
        <v>363.58060742777434</v>
      </c>
      <c r="M29" s="67">
        <f t="shared" si="2"/>
        <v>275.94164096594977</v>
      </c>
      <c r="N29" s="67">
        <f t="shared" si="2"/>
        <v>399.68112887854295</v>
      </c>
      <c r="O29" s="67">
        <f t="shared" si="2"/>
        <v>0</v>
      </c>
      <c r="P29" s="67">
        <f t="shared" si="2"/>
        <v>40.420448181273969</v>
      </c>
      <c r="Q29" s="67">
        <f t="shared" si="2"/>
        <v>93.837275039455562</v>
      </c>
    </row>
    <row r="30" spans="1:17" ht="12" customHeight="1" x14ac:dyDescent="0.25">
      <c r="A30" s="23" t="s">
        <v>144</v>
      </c>
      <c r="B30" s="67"/>
      <c r="C30" s="67">
        <f t="shared" si="2"/>
        <v>1509.7499999999982</v>
      </c>
      <c r="D30" s="67">
        <f t="shared" si="2"/>
        <v>1509.7500000000018</v>
      </c>
      <c r="E30" s="67">
        <f t="shared" si="2"/>
        <v>4865.6215321060517</v>
      </c>
      <c r="F30" s="67">
        <f t="shared" si="2"/>
        <v>1509.75</v>
      </c>
      <c r="G30" s="67">
        <f t="shared" si="2"/>
        <v>2315.1522163402497</v>
      </c>
      <c r="H30" s="67">
        <f t="shared" si="2"/>
        <v>4792.262867443942</v>
      </c>
      <c r="I30" s="67">
        <f t="shared" si="2"/>
        <v>1442.3865244425633</v>
      </c>
      <c r="J30" s="67">
        <f t="shared" si="2"/>
        <v>582.24106078298064</v>
      </c>
      <c r="K30" s="67">
        <f t="shared" si="2"/>
        <v>1871.1051898977894</v>
      </c>
      <c r="L30" s="67">
        <f t="shared" si="2"/>
        <v>1668.7357734437614</v>
      </c>
      <c r="M30" s="67">
        <f t="shared" si="2"/>
        <v>292.50385419084523</v>
      </c>
      <c r="N30" s="67">
        <f t="shared" si="2"/>
        <v>2184.5472086647296</v>
      </c>
      <c r="O30" s="67">
        <f t="shared" si="2"/>
        <v>978.2348363692563</v>
      </c>
      <c r="P30" s="67">
        <f t="shared" si="2"/>
        <v>706.77988993995677</v>
      </c>
      <c r="Q30" s="67">
        <f t="shared" si="2"/>
        <v>561.29233966760148</v>
      </c>
    </row>
    <row r="31" spans="1:17" ht="12" customHeight="1" x14ac:dyDescent="0.25">
      <c r="A31" s="23" t="s">
        <v>143</v>
      </c>
      <c r="B31" s="67"/>
      <c r="C31" s="67">
        <f t="shared" si="2"/>
        <v>5.5304736659818303</v>
      </c>
      <c r="D31" s="67">
        <f t="shared" si="2"/>
        <v>5.5117624025635337</v>
      </c>
      <c r="E31" s="67">
        <f t="shared" si="2"/>
        <v>3</v>
      </c>
      <c r="F31" s="67">
        <f t="shared" si="2"/>
        <v>9.5983311204020367</v>
      </c>
      <c r="G31" s="67">
        <f t="shared" si="2"/>
        <v>27.310922574535709</v>
      </c>
      <c r="H31" s="67">
        <f t="shared" si="2"/>
        <v>41.987293382362694</v>
      </c>
      <c r="I31" s="67">
        <f t="shared" si="2"/>
        <v>3</v>
      </c>
      <c r="J31" s="67">
        <f t="shared" si="2"/>
        <v>3</v>
      </c>
      <c r="K31" s="67">
        <f t="shared" si="2"/>
        <v>29.967917650692868</v>
      </c>
      <c r="L31" s="67">
        <f t="shared" si="2"/>
        <v>59.643779880329163</v>
      </c>
      <c r="M31" s="67">
        <f t="shared" si="2"/>
        <v>14.799808770970287</v>
      </c>
      <c r="N31" s="67">
        <f t="shared" si="2"/>
        <v>55.60778734889459</v>
      </c>
      <c r="O31" s="67">
        <f t="shared" si="2"/>
        <v>10.310922574535766</v>
      </c>
      <c r="P31" s="67">
        <f t="shared" si="2"/>
        <v>33.277492299612618</v>
      </c>
      <c r="Q31" s="67">
        <f t="shared" si="2"/>
        <v>274.5837564416056</v>
      </c>
    </row>
    <row r="32" spans="1:17" ht="12" customHeight="1" x14ac:dyDescent="0.25">
      <c r="A32" s="23" t="s">
        <v>142</v>
      </c>
      <c r="B32" s="67"/>
      <c r="C32" s="67">
        <f t="shared" si="2"/>
        <v>3873.7493851484323</v>
      </c>
      <c r="D32" s="67">
        <f t="shared" si="2"/>
        <v>2666.25</v>
      </c>
      <c r="E32" s="67">
        <f t="shared" si="2"/>
        <v>2666.2500000000036</v>
      </c>
      <c r="F32" s="67">
        <f t="shared" si="2"/>
        <v>2666.25</v>
      </c>
      <c r="G32" s="67">
        <f t="shared" si="2"/>
        <v>2666.2500000000073</v>
      </c>
      <c r="H32" s="67">
        <f t="shared" si="2"/>
        <v>2666.2499999999927</v>
      </c>
      <c r="I32" s="67">
        <f t="shared" si="2"/>
        <v>9578.7394027867995</v>
      </c>
      <c r="J32" s="67">
        <f t="shared" si="2"/>
        <v>2666.2500000000146</v>
      </c>
      <c r="K32" s="67">
        <f t="shared" si="2"/>
        <v>15779.171125383058</v>
      </c>
      <c r="L32" s="67">
        <f t="shared" si="2"/>
        <v>6130.1762631815945</v>
      </c>
      <c r="M32" s="67">
        <f t="shared" si="2"/>
        <v>7099.9001933798281</v>
      </c>
      <c r="N32" s="67">
        <f t="shared" si="2"/>
        <v>25660.999999999971</v>
      </c>
      <c r="O32" s="67">
        <f t="shared" si="2"/>
        <v>1571.0000000000291</v>
      </c>
      <c r="P32" s="67">
        <f t="shared" si="2"/>
        <v>19870.134346891093</v>
      </c>
      <c r="Q32" s="67">
        <f t="shared" si="2"/>
        <v>30448.739402786799</v>
      </c>
    </row>
    <row r="33" spans="1:17" ht="12" customHeight="1" x14ac:dyDescent="0.25">
      <c r="A33" s="23" t="s">
        <v>141</v>
      </c>
      <c r="B33" s="67"/>
      <c r="C33" s="67">
        <f t="shared" si="2"/>
        <v>6</v>
      </c>
      <c r="D33" s="67">
        <f t="shared" si="2"/>
        <v>15.744005830549327</v>
      </c>
      <c r="E33" s="67">
        <f t="shared" si="2"/>
        <v>18.603995035192497</v>
      </c>
      <c r="F33" s="67">
        <f t="shared" si="2"/>
        <v>30.402120617456603</v>
      </c>
      <c r="G33" s="67">
        <f t="shared" si="2"/>
        <v>28.801585756139616</v>
      </c>
      <c r="H33" s="67">
        <f t="shared" si="2"/>
        <v>118.12218798864774</v>
      </c>
      <c r="I33" s="67">
        <f t="shared" si="2"/>
        <v>283.43874911127386</v>
      </c>
      <c r="J33" s="67">
        <f t="shared" si="2"/>
        <v>97.245614522460073</v>
      </c>
      <c r="K33" s="67">
        <f t="shared" si="2"/>
        <v>0</v>
      </c>
      <c r="L33" s="67">
        <f t="shared" si="2"/>
        <v>6</v>
      </c>
      <c r="M33" s="67">
        <f t="shared" si="2"/>
        <v>1124.5169154726673</v>
      </c>
      <c r="N33" s="67">
        <f t="shared" si="2"/>
        <v>978.99999999999909</v>
      </c>
      <c r="O33" s="67">
        <f t="shared" si="2"/>
        <v>0</v>
      </c>
      <c r="P33" s="67">
        <f t="shared" si="2"/>
        <v>309.80863411503105</v>
      </c>
      <c r="Q33" s="67">
        <f t="shared" si="2"/>
        <v>1363.0408627818979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4167.8815273931395</v>
      </c>
      <c r="L35" s="67">
        <f t="shared" si="3"/>
        <v>2797.9977993951688</v>
      </c>
      <c r="M35" s="67">
        <f t="shared" si="3"/>
        <v>4640.678153071196</v>
      </c>
      <c r="N35" s="67">
        <f t="shared" si="3"/>
        <v>1562.0712664634193</v>
      </c>
      <c r="O35" s="67">
        <f t="shared" si="3"/>
        <v>318.21267784797965</v>
      </c>
      <c r="P35" s="67">
        <f t="shared" si="3"/>
        <v>346.7700971676386</v>
      </c>
      <c r="Q35" s="67">
        <f t="shared" si="3"/>
        <v>1202.6980259957272</v>
      </c>
    </row>
    <row r="36" spans="1:17" ht="12" customHeight="1" x14ac:dyDescent="0.25">
      <c r="A36" s="23" t="s">
        <v>57</v>
      </c>
      <c r="B36" s="67"/>
      <c r="C36" s="67">
        <f t="shared" si="3"/>
        <v>718.5</v>
      </c>
      <c r="D36" s="67">
        <f t="shared" si="3"/>
        <v>1107.8559197750928</v>
      </c>
      <c r="E36" s="67">
        <f t="shared" si="3"/>
        <v>6758.3458618366421</v>
      </c>
      <c r="F36" s="67">
        <f t="shared" si="3"/>
        <v>1404.8458618366403</v>
      </c>
      <c r="G36" s="67">
        <f t="shared" si="3"/>
        <v>1995.5381369024435</v>
      </c>
      <c r="H36" s="67">
        <f t="shared" si="3"/>
        <v>1530.5478447732494</v>
      </c>
      <c r="I36" s="67">
        <f t="shared" si="3"/>
        <v>3653.5370232514724</v>
      </c>
      <c r="J36" s="67">
        <f t="shared" si="3"/>
        <v>718.5</v>
      </c>
      <c r="K36" s="67">
        <f t="shared" si="3"/>
        <v>18828.541697590044</v>
      </c>
      <c r="L36" s="67">
        <f t="shared" si="3"/>
        <v>662.39527893927152</v>
      </c>
      <c r="M36" s="67">
        <f t="shared" si="3"/>
        <v>1440.8896496847956</v>
      </c>
      <c r="N36" s="67">
        <f t="shared" si="3"/>
        <v>12422.098606552667</v>
      </c>
      <c r="O36" s="67">
        <f t="shared" si="3"/>
        <v>7839.9533803105369</v>
      </c>
      <c r="P36" s="67">
        <f t="shared" si="3"/>
        <v>5355.7191044205829</v>
      </c>
      <c r="Q36" s="67">
        <f t="shared" si="3"/>
        <v>16994.223154203595</v>
      </c>
    </row>
    <row r="37" spans="1:17" ht="12" customHeight="1" x14ac:dyDescent="0.25">
      <c r="A37" s="29" t="s">
        <v>140</v>
      </c>
      <c r="B37" s="83"/>
      <c r="C37" s="83">
        <f t="shared" si="3"/>
        <v>6065.25</v>
      </c>
      <c r="D37" s="83">
        <f t="shared" si="3"/>
        <v>8981.4937062602767</v>
      </c>
      <c r="E37" s="83">
        <f t="shared" si="3"/>
        <v>6065.25</v>
      </c>
      <c r="F37" s="83">
        <f t="shared" si="3"/>
        <v>6065.2500000000146</v>
      </c>
      <c r="G37" s="83">
        <f t="shared" si="3"/>
        <v>6065.2499999999854</v>
      </c>
      <c r="H37" s="83">
        <f t="shared" si="3"/>
        <v>6065.25</v>
      </c>
      <c r="I37" s="83">
        <f t="shared" si="3"/>
        <v>6805.477287338319</v>
      </c>
      <c r="J37" s="83">
        <f t="shared" si="3"/>
        <v>37155.36445222632</v>
      </c>
      <c r="K37" s="83">
        <f t="shared" si="3"/>
        <v>1090.6327836868877</v>
      </c>
      <c r="L37" s="83">
        <f t="shared" si="3"/>
        <v>11778.743706260284</v>
      </c>
      <c r="M37" s="83">
        <f t="shared" si="3"/>
        <v>18327.391351678205</v>
      </c>
      <c r="N37" s="83">
        <f t="shared" si="3"/>
        <v>14804.87022493413</v>
      </c>
      <c r="O37" s="83">
        <f t="shared" si="3"/>
        <v>17098.552792129311</v>
      </c>
      <c r="P37" s="83">
        <f t="shared" si="3"/>
        <v>44906.316469790734</v>
      </c>
      <c r="Q37" s="83">
        <f t="shared" si="3"/>
        <v>72964.410895745532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6083.3125</v>
      </c>
      <c r="D41" s="67">
        <f>RES_hhdet_in!D$83</f>
        <v>6388.3125</v>
      </c>
      <c r="E41" s="67">
        <f>RES_hhdet_in!E$83</f>
        <v>11884.312500000002</v>
      </c>
      <c r="F41" s="67">
        <f>RES_hhdet_in!F$83</f>
        <v>9330.3124999999982</v>
      </c>
      <c r="G41" s="67">
        <f>RES_hhdet_in!G$83</f>
        <v>10568.3125</v>
      </c>
      <c r="H41" s="67">
        <f>RES_hhdet_in!H$83</f>
        <v>41143.312500000007</v>
      </c>
      <c r="I41" s="67">
        <f>RES_hhdet_in!I$83</f>
        <v>80305.312499999985</v>
      </c>
      <c r="J41" s="67">
        <f>RES_hhdet_in!J$83</f>
        <v>37452.3125</v>
      </c>
      <c r="K41" s="67">
        <f>RES_hhdet_in!K$83</f>
        <v>17123.3125</v>
      </c>
      <c r="L41" s="67">
        <f>RES_hhdet_in!L$83</f>
        <v>20297.312500000007</v>
      </c>
      <c r="M41" s="67">
        <f>RES_hhdet_in!M$83</f>
        <v>54178.3125</v>
      </c>
      <c r="N41" s="67">
        <f>RES_hhdet_in!N$83</f>
        <v>22423.3125</v>
      </c>
      <c r="O41" s="67">
        <f>RES_hhdet_in!O$83</f>
        <v>5848.3125000000018</v>
      </c>
      <c r="P41" s="67">
        <f>RES_hhdet_in!P$83</f>
        <v>4954.3124999999991</v>
      </c>
      <c r="Q41" s="67">
        <f>RES_hhdet_in!Q$83</f>
        <v>8311.3125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145</v>
      </c>
      <c r="D43" s="67">
        <f>RES_hhdet_in!D$86</f>
        <v>135</v>
      </c>
      <c r="E43" s="67">
        <f>RES_hhdet_in!E$86</f>
        <v>164</v>
      </c>
      <c r="F43" s="67">
        <f>RES_hhdet_in!F$86</f>
        <v>150</v>
      </c>
      <c r="G43" s="67">
        <f>RES_hhdet_in!G$86</f>
        <v>199</v>
      </c>
      <c r="H43" s="67">
        <f>RES_hhdet_in!H$86</f>
        <v>552</v>
      </c>
      <c r="I43" s="67">
        <f>RES_hhdet_in!I$86</f>
        <v>1143</v>
      </c>
      <c r="J43" s="67">
        <f>RES_hhdet_in!J$86</f>
        <v>1184</v>
      </c>
      <c r="K43" s="67">
        <f>RES_hhdet_in!K$86</f>
        <v>1173</v>
      </c>
      <c r="L43" s="67">
        <f>RES_hhdet_in!L$86</f>
        <v>1422</v>
      </c>
      <c r="M43" s="67">
        <f>RES_hhdet_in!M$86</f>
        <v>2288</v>
      </c>
      <c r="N43" s="67">
        <f>RES_hhdet_in!N$86</f>
        <v>1647</v>
      </c>
      <c r="O43" s="67">
        <f>RES_hhdet_in!O$86</f>
        <v>679</v>
      </c>
      <c r="P43" s="67">
        <f>RES_hhdet_in!P$86</f>
        <v>301</v>
      </c>
      <c r="Q43" s="67">
        <f>RES_hhdet_in!Q$86</f>
        <v>1399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5157.7500000000018</v>
      </c>
      <c r="D45" s="67">
        <f>RES_hhdet_in!D$88</f>
        <v>2015.4878458578739</v>
      </c>
      <c r="E45" s="67">
        <f>RES_hhdet_in!E$88</f>
        <v>8135.7500000000055</v>
      </c>
      <c r="F45" s="67">
        <f>RES_hhdet_in!F$88</f>
        <v>3323.3534856908886</v>
      </c>
      <c r="G45" s="67">
        <f>RES_hhdet_in!G$88</f>
        <v>5033.7499999999982</v>
      </c>
      <c r="H45" s="67">
        <f>RES_hhdet_in!H$88</f>
        <v>17592.473314240106</v>
      </c>
      <c r="I45" s="67">
        <f>RES_hhdet_in!I$88</f>
        <v>54371.749999999985</v>
      </c>
      <c r="J45" s="67">
        <f>RES_hhdet_in!J$88</f>
        <v>19794.097071173899</v>
      </c>
      <c r="K45" s="67">
        <f>RES_hhdet_in!K$88</f>
        <v>24245.848407504745</v>
      </c>
      <c r="L45" s="67">
        <f>RES_hhdet_in!L$88</f>
        <v>15351.083341230558</v>
      </c>
      <c r="M45" s="67">
        <f>RES_hhdet_in!M$88</f>
        <v>17126.181132080554</v>
      </c>
      <c r="N45" s="67">
        <f>RES_hhdet_in!N$88</f>
        <v>42379.750000000015</v>
      </c>
      <c r="O45" s="67">
        <f>RES_hhdet_in!O$88</f>
        <v>2913.7785647159012</v>
      </c>
      <c r="P45" s="67">
        <f>RES_hhdet_in!P$88</f>
        <v>3429.584224083655</v>
      </c>
      <c r="Q45" s="67">
        <f>RES_hhdet_in!Q$88</f>
        <v>10310.836356344375</v>
      </c>
    </row>
    <row r="46" spans="1:17" ht="12" customHeight="1" x14ac:dyDescent="0.25">
      <c r="A46" s="23" t="s">
        <v>155</v>
      </c>
      <c r="B46" s="67"/>
      <c r="C46" s="67">
        <f>RES_hhdet_in!C$89</f>
        <v>109.29652633848158</v>
      </c>
      <c r="D46" s="67">
        <f>RES_hhdet_in!D$89</f>
        <v>45.76568064424881</v>
      </c>
      <c r="E46" s="67">
        <f>RES_hhdet_in!E$89</f>
        <v>204.20638432832214</v>
      </c>
      <c r="F46" s="67">
        <f>RES_hhdet_in!F$89</f>
        <v>54.394674433230314</v>
      </c>
      <c r="G46" s="67">
        <f>RES_hhdet_in!G$89</f>
        <v>54.568995139956094</v>
      </c>
      <c r="H46" s="67">
        <f>RES_hhdet_in!H$89</f>
        <v>366.5965776654121</v>
      </c>
      <c r="I46" s="67">
        <f>RES_hhdet_in!I$89</f>
        <v>1573.1488682980048</v>
      </c>
      <c r="J46" s="67">
        <f>RES_hhdet_in!J$89</f>
        <v>920.50856311076711</v>
      </c>
      <c r="K46" s="67">
        <f>RES_hhdet_in!K$89</f>
        <v>3464.7208407628823</v>
      </c>
      <c r="L46" s="67">
        <f>RES_hhdet_in!L$89</f>
        <v>1729.5806074277737</v>
      </c>
      <c r="M46" s="67">
        <f>RES_hhdet_in!M$89</f>
        <v>2229.9416409659507</v>
      </c>
      <c r="N46" s="67">
        <f>RES_hhdet_in!N$89</f>
        <v>3631.6811288785448</v>
      </c>
      <c r="O46" s="67">
        <f>RES_hhdet_in!O$89</f>
        <v>2831.9999999999991</v>
      </c>
      <c r="P46" s="67">
        <f>RES_hhdet_in!P$89</f>
        <v>1654.4204481812735</v>
      </c>
      <c r="Q46" s="67">
        <f>RES_hhdet_in!Q$89</f>
        <v>2310.8372750394451</v>
      </c>
    </row>
    <row r="47" spans="1:17" ht="12" customHeight="1" x14ac:dyDescent="0.25">
      <c r="A47" s="23" t="s">
        <v>144</v>
      </c>
      <c r="B47" s="67"/>
      <c r="C47" s="67">
        <f>RES_hhdet_in!C$92</f>
        <v>1413.7500000000005</v>
      </c>
      <c r="D47" s="67">
        <f>RES_hhdet_in!D$92</f>
        <v>1190.7500000000007</v>
      </c>
      <c r="E47" s="67">
        <f>RES_hhdet_in!E$92</f>
        <v>1143.621532106049</v>
      </c>
      <c r="F47" s="67">
        <f>RES_hhdet_in!F$92</f>
        <v>1690.7499999999998</v>
      </c>
      <c r="G47" s="67">
        <f>RES_hhdet_in!G$92</f>
        <v>650.15221634025238</v>
      </c>
      <c r="H47" s="67">
        <f>RES_hhdet_in!H$92</f>
        <v>768.26286744394019</v>
      </c>
      <c r="I47" s="67">
        <f>RES_hhdet_in!I$92</f>
        <v>1288.3865244425622</v>
      </c>
      <c r="J47" s="67">
        <f>RES_hhdet_in!J$92</f>
        <v>98.241060782982188</v>
      </c>
      <c r="K47" s="67">
        <f>RES_hhdet_in!K$92</f>
        <v>1269.1051898977867</v>
      </c>
      <c r="L47" s="67">
        <f>RES_hhdet_in!L$92</f>
        <v>26.735773443761691</v>
      </c>
      <c r="M47" s="67">
        <f>RES_hhdet_in!M$92</f>
        <v>5851.5038541908552</v>
      </c>
      <c r="N47" s="67">
        <f>RES_hhdet_in!N$92</f>
        <v>2358.5472086647183</v>
      </c>
      <c r="O47" s="67">
        <f>RES_hhdet_in!O$92</f>
        <v>1006.2348363692522</v>
      </c>
      <c r="P47" s="67">
        <f>RES_hhdet_in!P$92</f>
        <v>1053.7798899399556</v>
      </c>
      <c r="Q47" s="67">
        <f>RES_hhdet_in!Q$92</f>
        <v>4873.2923396676015</v>
      </c>
    </row>
    <row r="48" spans="1:17" ht="12" customHeight="1" x14ac:dyDescent="0.25">
      <c r="A48" s="23" t="s">
        <v>143</v>
      </c>
      <c r="B48" s="67"/>
      <c r="C48" s="67">
        <f>RES_hhdet_in!C$93</f>
        <v>49.530473665981908</v>
      </c>
      <c r="D48" s="67">
        <f>RES_hhdet_in!D$93</f>
        <v>24.511762402563576</v>
      </c>
      <c r="E48" s="67">
        <f>RES_hhdet_in!E$93</f>
        <v>20.999999999999918</v>
      </c>
      <c r="F48" s="67">
        <f>RES_hhdet_in!F$93</f>
        <v>21.598331120402019</v>
      </c>
      <c r="G48" s="67">
        <f>RES_hhdet_in!G$93</f>
        <v>7.3109225745357147</v>
      </c>
      <c r="H48" s="67">
        <f>RES_hhdet_in!H$93</f>
        <v>14.987293382362688</v>
      </c>
      <c r="I48" s="67">
        <f>RES_hhdet_in!I$93</f>
        <v>34.000000000000014</v>
      </c>
      <c r="J48" s="67">
        <f>RES_hhdet_in!J$93</f>
        <v>19.999999999999996</v>
      </c>
      <c r="K48" s="67">
        <f>RES_hhdet_in!K$93</f>
        <v>116.96791765069291</v>
      </c>
      <c r="L48" s="67">
        <f>RES_hhdet_in!L$93</f>
        <v>12.643779880329035</v>
      </c>
      <c r="M48" s="67">
        <f>RES_hhdet_in!M$93</f>
        <v>356.79980877097091</v>
      </c>
      <c r="N48" s="67">
        <f>RES_hhdet_in!N$93</f>
        <v>107.60778734889365</v>
      </c>
      <c r="O48" s="67">
        <f>RES_hhdet_in!O$93</f>
        <v>145.31092257453594</v>
      </c>
      <c r="P48" s="67">
        <f>RES_hhdet_in!P$93</f>
        <v>139.27749229961211</v>
      </c>
      <c r="Q48" s="67">
        <f>RES_hhdet_in!Q$93</f>
        <v>748.58375644160526</v>
      </c>
    </row>
    <row r="49" spans="1:17" ht="12" customHeight="1" x14ac:dyDescent="0.25">
      <c r="A49" s="23" t="s">
        <v>142</v>
      </c>
      <c r="B49" s="67"/>
      <c r="C49" s="67">
        <f>RES_hhdet_in!C$96</f>
        <v>1461.7493851484312</v>
      </c>
      <c r="D49" s="67">
        <f>RES_hhdet_in!D$96</f>
        <v>4753.2500000000073</v>
      </c>
      <c r="E49" s="67">
        <f>RES_hhdet_in!E$96</f>
        <v>6580.2499999999982</v>
      </c>
      <c r="F49" s="67">
        <f>RES_hhdet_in!F$96</f>
        <v>5996.2499999999964</v>
      </c>
      <c r="G49" s="67">
        <f>RES_hhdet_in!G$96</f>
        <v>6599.2499999999982</v>
      </c>
      <c r="H49" s="67">
        <f>RES_hhdet_in!H$96</f>
        <v>27924.25</v>
      </c>
      <c r="I49" s="67">
        <f>RES_hhdet_in!I$96</f>
        <v>30448.739402786785</v>
      </c>
      <c r="J49" s="67">
        <f>RES_hhdet_in!J$96</f>
        <v>25839.250000000007</v>
      </c>
      <c r="K49" s="67">
        <f>RES_hhdet_in!K$96</f>
        <v>1395.1711253830233</v>
      </c>
      <c r="L49" s="67">
        <f>RES_hhdet_in!L$96</f>
        <v>10206.176263181604</v>
      </c>
      <c r="M49" s="67">
        <f>RES_hhdet_in!M$96</f>
        <v>35465.900193379821</v>
      </c>
      <c r="N49" s="67">
        <f>RES_hhdet_in!N$96</f>
        <v>0</v>
      </c>
      <c r="O49" s="67">
        <f>RES_hhdet_in!O$96</f>
        <v>0</v>
      </c>
      <c r="P49" s="67">
        <f>RES_hhdet_in!P$96</f>
        <v>18384.134346891067</v>
      </c>
      <c r="Q49" s="67">
        <f>RES_hhdet_in!Q$96</f>
        <v>21378.739402786807</v>
      </c>
    </row>
    <row r="50" spans="1:17" ht="12" customHeight="1" x14ac:dyDescent="0.25">
      <c r="A50" s="23" t="s">
        <v>141</v>
      </c>
      <c r="B50" s="67"/>
      <c r="C50" s="67">
        <f>RES_hhdet_in!C$97</f>
        <v>74</v>
      </c>
      <c r="D50" s="67">
        <f>RES_hhdet_in!D$97</f>
        <v>61.744005830549334</v>
      </c>
      <c r="E50" s="67">
        <f>RES_hhdet_in!E$97</f>
        <v>154.6039950351925</v>
      </c>
      <c r="F50" s="67">
        <f>RES_hhdet_in!F$97</f>
        <v>93.402120617456589</v>
      </c>
      <c r="G50" s="67">
        <f>RES_hhdet_in!G$97</f>
        <v>60.801585756139602</v>
      </c>
      <c r="H50" s="67">
        <f>RES_hhdet_in!H$97</f>
        <v>524.12218798864774</v>
      </c>
      <c r="I50" s="67">
        <f>RES_hhdet_in!I$97</f>
        <v>994.43874911127386</v>
      </c>
      <c r="J50" s="67">
        <f>RES_hhdet_in!J$97</f>
        <v>978.24561452246007</v>
      </c>
      <c r="K50" s="67">
        <f>RES_hhdet_in!K$97</f>
        <v>1501.0000000000027</v>
      </c>
      <c r="L50" s="67">
        <f>RES_hhdet_in!L$97</f>
        <v>749.99999999999773</v>
      </c>
      <c r="M50" s="67">
        <f>RES_hhdet_in!M$97</f>
        <v>3567.5169154726659</v>
      </c>
      <c r="N50" s="67">
        <f>RES_hhdet_in!N$97</f>
        <v>0</v>
      </c>
      <c r="O50" s="67">
        <f>RES_hhdet_in!O$97</f>
        <v>1323.0000000000016</v>
      </c>
      <c r="P50" s="67">
        <f>RES_hhdet_in!P$97</f>
        <v>1006.8086341150272</v>
      </c>
      <c r="Q50" s="67">
        <f>RES_hhdet_in!Q$97</f>
        <v>1343.0408627818967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38065.000000000015</v>
      </c>
      <c r="K52" s="67">
        <f>RES_hhdet_in!K$101</f>
        <v>3626.8815273931073</v>
      </c>
      <c r="L52" s="67">
        <f>RES_hhdet_in!L$101</f>
        <v>2595.9977993951679</v>
      </c>
      <c r="M52" s="67">
        <f>RES_hhdet_in!M$101</f>
        <v>4477.6781530712024</v>
      </c>
      <c r="N52" s="67">
        <f>RES_hhdet_in!N$101</f>
        <v>1413.07126646341</v>
      </c>
      <c r="O52" s="67">
        <f>RES_hhdet_in!O$101</f>
        <v>301.21267784798187</v>
      </c>
      <c r="P52" s="67">
        <f>RES_hhdet_in!P$101</f>
        <v>287.77009716762802</v>
      </c>
      <c r="Q52" s="67">
        <f>RES_hhdet_in!Q$101</f>
        <v>765.69802599573597</v>
      </c>
    </row>
    <row r="53" spans="1:17" ht="12" customHeight="1" x14ac:dyDescent="0.25">
      <c r="A53" s="23" t="s">
        <v>57</v>
      </c>
      <c r="B53" s="67"/>
      <c r="C53" s="67">
        <f>RES_hhdet_in!C$102</f>
        <v>931.5</v>
      </c>
      <c r="D53" s="67">
        <f>RES_hhdet_in!D$102</f>
        <v>6241.8559197750947</v>
      </c>
      <c r="E53" s="67">
        <f>RES_hhdet_in!E$102</f>
        <v>686.34586183664021</v>
      </c>
      <c r="F53" s="67">
        <f>RES_hhdet_in!F$102</f>
        <v>3124.8458618366381</v>
      </c>
      <c r="G53" s="67">
        <f>RES_hhdet_in!G$102</f>
        <v>1087.5381369024462</v>
      </c>
      <c r="H53" s="67">
        <f>RES_hhdet_in!H$102</f>
        <v>2969.5478447732476</v>
      </c>
      <c r="I53" s="67">
        <f>RES_hhdet_in!I$102</f>
        <v>14940.537023251483</v>
      </c>
      <c r="J53" s="67">
        <f>RES_hhdet_in!J$102</f>
        <v>24766.5</v>
      </c>
      <c r="K53" s="67">
        <f>RES_hhdet_in!K$102</f>
        <v>637.54169759001877</v>
      </c>
      <c r="L53" s="67">
        <f>RES_hhdet_in!L$102</f>
        <v>0</v>
      </c>
      <c r="M53" s="67">
        <f>RES_hhdet_in!M$102</f>
        <v>25537.284928624045</v>
      </c>
      <c r="N53" s="67">
        <f>RES_hhdet_in!N$102</f>
        <v>10920.098606552689</v>
      </c>
      <c r="O53" s="67">
        <f>RES_hhdet_in!O$102</f>
        <v>3954.9533803105114</v>
      </c>
      <c r="P53" s="67">
        <f>RES_hhdet_in!P$102</f>
        <v>16204.719104420587</v>
      </c>
      <c r="Q53" s="67">
        <f>RES_hhdet_in!Q$102</f>
        <v>10801.223154203579</v>
      </c>
    </row>
    <row r="54" spans="1:17" ht="12" customHeight="1" x14ac:dyDescent="0.25">
      <c r="A54" s="29" t="s">
        <v>140</v>
      </c>
      <c r="B54" s="83"/>
      <c r="C54" s="83">
        <f>RES_hhdet_in!C$103</f>
        <v>7413.25</v>
      </c>
      <c r="D54" s="83">
        <f>RES_hhdet_in!D$103</f>
        <v>5713.4937062602821</v>
      </c>
      <c r="E54" s="83">
        <f>RES_hhdet_in!E$103</f>
        <v>19499.250000000004</v>
      </c>
      <c r="F54" s="83">
        <f>RES_hhdet_in!F$103</f>
        <v>9153.25</v>
      </c>
      <c r="G54" s="83">
        <f>RES_hhdet_in!G$103</f>
        <v>13019.25</v>
      </c>
      <c r="H54" s="83">
        <f>RES_hhdet_in!H$103</f>
        <v>41247.249999999993</v>
      </c>
      <c r="I54" s="83">
        <f>RES_hhdet_in!I$103</f>
        <v>71301.477287338275</v>
      </c>
      <c r="J54" s="83">
        <f>RES_hhdet_in!J$103</f>
        <v>7972.3644522263057</v>
      </c>
      <c r="K54" s="83">
        <f>RES_hhdet_in!K$103</f>
        <v>32423.632783686884</v>
      </c>
      <c r="L54" s="83">
        <f>RES_hhdet_in!L$103</f>
        <v>28418.138985199555</v>
      </c>
      <c r="M54" s="83">
        <f>RES_hhdet_in!M$103</f>
        <v>44049.996072738912</v>
      </c>
      <c r="N54" s="83">
        <f>RES_hhdet_in!N$103</f>
        <v>34356.870224934188</v>
      </c>
      <c r="O54" s="83">
        <f>RES_hhdet_in!O$103</f>
        <v>22326.552792129201</v>
      </c>
      <c r="P54" s="83">
        <f>RES_hhdet_in!P$103</f>
        <v>34548.316469790661</v>
      </c>
      <c r="Q54" s="83">
        <f>RES_hhdet_in!Q$103</f>
        <v>83383.410895745474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2555.9229952059654</v>
      </c>
      <c r="D58" s="67">
        <f>RES_hhdet_in_new!D$83</f>
        <v>2812.1004518813661</v>
      </c>
      <c r="E58" s="67">
        <f>RES_hhdet_in_new!E$83</f>
        <v>4602.3569688245489</v>
      </c>
      <c r="F58" s="67">
        <f>RES_hhdet_in_new!F$83</f>
        <v>3868.9016364759364</v>
      </c>
      <c r="G58" s="67">
        <f>RES_hhdet_in_new!G$83</f>
        <v>5377.683555887209</v>
      </c>
      <c r="H58" s="67">
        <f>RES_hhdet_in_new!H$83</f>
        <v>16921.885525295344</v>
      </c>
      <c r="I58" s="67">
        <f>RES_hhdet_in_new!I$83</f>
        <v>36591.602639009972</v>
      </c>
      <c r="J58" s="67">
        <f>RES_hhdet_in_new!J$83</f>
        <v>17561.133693658518</v>
      </c>
      <c r="K58" s="67">
        <f>RES_hhdet_in_new!K$83</f>
        <v>8524.2272467190232</v>
      </c>
      <c r="L58" s="67">
        <f>RES_hhdet_in_new!L$83</f>
        <v>9417.1705686618825</v>
      </c>
      <c r="M58" s="67">
        <f>RES_hhdet_in_new!M$83</f>
        <v>29216.622482015195</v>
      </c>
      <c r="N58" s="67">
        <f>RES_hhdet_in_new!N$83</f>
        <v>10235.338631103241</v>
      </c>
      <c r="O58" s="67">
        <f>RES_hhdet_in_new!O$83</f>
        <v>2647.6935318033597</v>
      </c>
      <c r="P58" s="67">
        <f>RES_hhdet_in_new!P$83</f>
        <v>2211.7401202504934</v>
      </c>
      <c r="Q58" s="67">
        <f>RES_hhdet_in_new!Q$83</f>
        <v>3338.6943030903567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61</v>
      </c>
      <c r="D60" s="67">
        <f>RES_hhdet_in_new!D$86</f>
        <v>59</v>
      </c>
      <c r="E60" s="67">
        <f>RES_hhdet_in_new!E$86</f>
        <v>64</v>
      </c>
      <c r="F60" s="67">
        <f>RES_hhdet_in_new!F$86</f>
        <v>62</v>
      </c>
      <c r="G60" s="67">
        <f>RES_hhdet_in_new!G$86</f>
        <v>101</v>
      </c>
      <c r="H60" s="67">
        <f>RES_hhdet_in_new!H$86</f>
        <v>227</v>
      </c>
      <c r="I60" s="67">
        <f>RES_hhdet_in_new!I$86</f>
        <v>521</v>
      </c>
      <c r="J60" s="67">
        <f>RES_hhdet_in_new!J$86</f>
        <v>555</v>
      </c>
      <c r="K60" s="67">
        <f>RES_hhdet_in_new!K$86</f>
        <v>583.99999999999977</v>
      </c>
      <c r="L60" s="67">
        <f>RES_hhdet_in_new!L$86</f>
        <v>659.99999999999966</v>
      </c>
      <c r="M60" s="67">
        <f>RES_hhdet_in_new!M$86</f>
        <v>1233.9999999999995</v>
      </c>
      <c r="N60" s="67">
        <f>RES_hhdet_in_new!N$86</f>
        <v>751.99999999999977</v>
      </c>
      <c r="O60" s="67">
        <f>RES_hhdet_in_new!O$86</f>
        <v>306.99999999999983</v>
      </c>
      <c r="P60" s="67">
        <f>RES_hhdet_in_new!P$86</f>
        <v>133.99999999999989</v>
      </c>
      <c r="Q60" s="67">
        <f>RES_hhdet_in_new!Q$86</f>
        <v>561.99999999999943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2195.8843452352285</v>
      </c>
      <c r="D62" s="67">
        <f>RES_hhdet_in_new!D$88</f>
        <v>555.22389619723799</v>
      </c>
      <c r="E62" s="67">
        <f>RES_hhdet_in_new!E$88</f>
        <v>2622.49135921072</v>
      </c>
      <c r="F62" s="67">
        <f>RES_hhdet_in_new!F$88</f>
        <v>847.15890842441024</v>
      </c>
      <c r="G62" s="67">
        <f>RES_hhdet_in_new!G$88</f>
        <v>2474.8728047546765</v>
      </c>
      <c r="H62" s="67">
        <f>RES_hhdet_in_new!H$88</f>
        <v>6640.8892265683735</v>
      </c>
      <c r="I62" s="67">
        <f>RES_hhdet_in_new!I$88</f>
        <v>18126.693033528387</v>
      </c>
      <c r="J62" s="67">
        <f>RES_hhdet_in_new!J$88</f>
        <v>11269.579905604311</v>
      </c>
      <c r="K62" s="67">
        <f>RES_hhdet_in_new!K$88</f>
        <v>5059.5064059561428</v>
      </c>
      <c r="L62" s="67">
        <f>RES_hhdet_in_new!L$88</f>
        <v>7687.5899612341091</v>
      </c>
      <c r="M62" s="67">
        <f>RES_hhdet_in_new!M$88</f>
        <v>4927.5891212250453</v>
      </c>
      <c r="N62" s="67">
        <f>RES_hhdet_in_new!N$88</f>
        <v>6603.657502224698</v>
      </c>
      <c r="O62" s="67">
        <f>RES_hhdet_in_new!O$88</f>
        <v>0</v>
      </c>
      <c r="P62" s="67">
        <f>RES_hhdet_in_new!P$88</f>
        <v>0</v>
      </c>
      <c r="Q62" s="67">
        <f>RES_hhdet_in_new!Q$88</f>
        <v>1027.8570280509146</v>
      </c>
    </row>
    <row r="63" spans="1:17" ht="12" customHeight="1" x14ac:dyDescent="0.25">
      <c r="A63" s="148" t="s">
        <v>155</v>
      </c>
      <c r="B63" s="67"/>
      <c r="C63" s="67">
        <f>RES_hhdet_in_new!C$89</f>
        <v>106.86795551575811</v>
      </c>
      <c r="D63" s="67">
        <f>RES_hhdet_in_new!D$89</f>
        <v>43.453301293264957</v>
      </c>
      <c r="E63" s="67">
        <f>RES_hhdet_in_new!E$89</f>
        <v>202.50556103946596</v>
      </c>
      <c r="F63" s="67">
        <f>RES_hhdet_in_new!F$89</f>
        <v>53.958294510900942</v>
      </c>
      <c r="G63" s="67">
        <f>RES_hhdet_in_new!G$89</f>
        <v>54.568995139956094</v>
      </c>
      <c r="H63" s="67">
        <f>RES_hhdet_in_new!H$89</f>
        <v>366.5965776654121</v>
      </c>
      <c r="I63" s="67">
        <f>RES_hhdet_in_new!I$89</f>
        <v>1573.1488682980048</v>
      </c>
      <c r="J63" s="67">
        <f>RES_hhdet_in_new!J$89</f>
        <v>920.50856311076711</v>
      </c>
      <c r="K63" s="67">
        <f>RES_hhdet_in_new!K$89</f>
        <v>3464.7208407628809</v>
      </c>
      <c r="L63" s="67">
        <f>RES_hhdet_in_new!L$89</f>
        <v>1729.580607427773</v>
      </c>
      <c r="M63" s="67">
        <f>RES_hhdet_in_new!M$89</f>
        <v>2229.9416409659498</v>
      </c>
      <c r="N63" s="67">
        <f>RES_hhdet_in_new!N$89</f>
        <v>3631.6811288785434</v>
      </c>
      <c r="O63" s="67">
        <f>RES_hhdet_in_new!O$89</f>
        <v>2098.1167519105479</v>
      </c>
      <c r="P63" s="67">
        <f>RES_hhdet_in_new!P$89</f>
        <v>1510.105051963111</v>
      </c>
      <c r="Q63" s="67">
        <f>RES_hhdet_in_new!Q$89</f>
        <v>2310.8372750394424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184.2575122703816</v>
      </c>
      <c r="D66" s="67">
        <f>RES_hhdet_in_new!D$96</f>
        <v>2154.0161966863488</v>
      </c>
      <c r="E66" s="67">
        <f>RES_hhdet_in_new!E$96</f>
        <v>1625.5762764242552</v>
      </c>
      <c r="F66" s="67">
        <f>RES_hhdet_in_new!F$96</f>
        <v>2874.3823129231687</v>
      </c>
      <c r="G66" s="67">
        <f>RES_hhdet_in_new!G$96</f>
        <v>2787.4401702364366</v>
      </c>
      <c r="H66" s="67">
        <f>RES_hhdet_in_new!H$96</f>
        <v>9390.277533072911</v>
      </c>
      <c r="I66" s="67">
        <f>RES_hhdet_in_new!I$96</f>
        <v>15897.321988072306</v>
      </c>
      <c r="J66" s="67">
        <f>RES_hhdet_in_new!J$96</f>
        <v>4392.7996104209797</v>
      </c>
      <c r="K66" s="67">
        <f>RES_hhdet_in_new!K$96</f>
        <v>0</v>
      </c>
      <c r="L66" s="67">
        <f>RES_hhdet_in_new!L$96</f>
        <v>0</v>
      </c>
      <c r="M66" s="67">
        <f>RES_hhdet_in_new!M$96</f>
        <v>18575.915543868694</v>
      </c>
      <c r="N66" s="67">
        <f>RES_hhdet_in_new!N$96</f>
        <v>0</v>
      </c>
      <c r="O66" s="67">
        <f>RES_hhdet_in_new!O$96</f>
        <v>0</v>
      </c>
      <c r="P66" s="67">
        <f>RES_hhdet_in_new!P$96</f>
        <v>4.2796607583562682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68.913182184597147</v>
      </c>
      <c r="D67" s="67">
        <f>RES_hhdet_in_new!D$97</f>
        <v>59.407057704513839</v>
      </c>
      <c r="E67" s="67">
        <f>RES_hhdet_in_new!E$97</f>
        <v>151.7837721501075</v>
      </c>
      <c r="F67" s="67">
        <f>RES_hhdet_in_new!F$97</f>
        <v>93.402120617456589</v>
      </c>
      <c r="G67" s="67">
        <f>RES_hhdet_in_new!G$97</f>
        <v>60.801585756139602</v>
      </c>
      <c r="H67" s="67">
        <f>RES_hhdet_in_new!H$97</f>
        <v>524.12218798864774</v>
      </c>
      <c r="I67" s="67">
        <f>RES_hhdet_in_new!I$97</f>
        <v>994.43874911127386</v>
      </c>
      <c r="J67" s="67">
        <f>RES_hhdet_in_new!J$97</f>
        <v>978.24561452246007</v>
      </c>
      <c r="K67" s="67">
        <f>RES_hhdet_in_new!K$97</f>
        <v>0</v>
      </c>
      <c r="L67" s="67">
        <f>RES_hhdet_in_new!L$97</f>
        <v>0</v>
      </c>
      <c r="M67" s="67">
        <f>RES_hhdet_in_new!M$97</f>
        <v>3483.1761759555052</v>
      </c>
      <c r="N67" s="67">
        <f>RES_hhdet_in_new!N$97</f>
        <v>0</v>
      </c>
      <c r="O67" s="67">
        <f>RES_hhdet_in_new!O$97</f>
        <v>549.57677989281194</v>
      </c>
      <c r="P67" s="67">
        <f>RES_hhdet_in_new!P$97</f>
        <v>697.35540752902625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9588.7692414322119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2555.9229952059654</v>
      </c>
      <c r="D71" s="83">
        <f>RES_hhdet_in_new!D$103</f>
        <v>2812.1004518813661</v>
      </c>
      <c r="E71" s="83">
        <f>RES_hhdet_in_new!E$103</f>
        <v>4602.3569688245489</v>
      </c>
      <c r="F71" s="83">
        <f>RES_hhdet_in_new!F$103</f>
        <v>3868.9016364759364</v>
      </c>
      <c r="G71" s="83">
        <f>RES_hhdet_in_new!G$103</f>
        <v>5377.683555887209</v>
      </c>
      <c r="H71" s="83">
        <f>RES_hhdet_in_new!H$103</f>
        <v>16921.885525295344</v>
      </c>
      <c r="I71" s="83">
        <f>RES_hhdet_in_new!I$103</f>
        <v>36591.602639009972</v>
      </c>
      <c r="J71" s="83">
        <f>RES_hhdet_in_new!J$103</f>
        <v>7972.3644522263057</v>
      </c>
      <c r="K71" s="83">
        <f>RES_hhdet_in_new!K$103</f>
        <v>8524.2272467190232</v>
      </c>
      <c r="L71" s="83">
        <f>RES_hhdet_in_new!L$103</f>
        <v>9417.1705686618825</v>
      </c>
      <c r="M71" s="83">
        <f>RES_hhdet_in_new!M$103</f>
        <v>29216.622482015195</v>
      </c>
      <c r="N71" s="83">
        <f>RES_hhdet_in_new!N$103</f>
        <v>10235.338631103241</v>
      </c>
      <c r="O71" s="83">
        <f>RES_hhdet_in_new!O$103</f>
        <v>2647.6935318033602</v>
      </c>
      <c r="P71" s="83">
        <f>RES_hhdet_in_new!P$103</f>
        <v>2211.7401202504934</v>
      </c>
      <c r="Q71" s="83">
        <f>RES_hhdet_in_new!Q$103</f>
        <v>3338.6943030903572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3527.3895047940346</v>
      </c>
      <c r="D75" s="67">
        <f t="shared" ref="D75:Q75" si="4">D41-D58</f>
        <v>3576.2120481186339</v>
      </c>
      <c r="E75" s="67">
        <f t="shared" si="4"/>
        <v>7281.955531175453</v>
      </c>
      <c r="F75" s="67">
        <f t="shared" si="4"/>
        <v>5461.4108635240618</v>
      </c>
      <c r="G75" s="67">
        <f t="shared" si="4"/>
        <v>5190.628944112791</v>
      </c>
      <c r="H75" s="67">
        <f t="shared" si="4"/>
        <v>24221.426974704664</v>
      </c>
      <c r="I75" s="67">
        <f t="shared" si="4"/>
        <v>43713.709860990013</v>
      </c>
      <c r="J75" s="67">
        <f t="shared" si="4"/>
        <v>19891.178806341482</v>
      </c>
      <c r="K75" s="67">
        <f t="shared" si="4"/>
        <v>8599.0852532809768</v>
      </c>
      <c r="L75" s="67">
        <f t="shared" si="4"/>
        <v>10880.141931338125</v>
      </c>
      <c r="M75" s="67">
        <f t="shared" si="4"/>
        <v>24961.690017984805</v>
      </c>
      <c r="N75" s="67">
        <f t="shared" si="4"/>
        <v>12187.973868896759</v>
      </c>
      <c r="O75" s="67">
        <f t="shared" si="4"/>
        <v>3200.6189681966421</v>
      </c>
      <c r="P75" s="67">
        <f t="shared" si="4"/>
        <v>2742.5723797495057</v>
      </c>
      <c r="Q75" s="67">
        <f t="shared" si="4"/>
        <v>4972.6181969096433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84</v>
      </c>
      <c r="D77" s="67">
        <f t="shared" ref="D77:Q77" si="5">D43-D60</f>
        <v>76</v>
      </c>
      <c r="E77" s="67">
        <f t="shared" si="5"/>
        <v>100</v>
      </c>
      <c r="F77" s="67">
        <f t="shared" si="5"/>
        <v>88</v>
      </c>
      <c r="G77" s="67">
        <f t="shared" si="5"/>
        <v>98</v>
      </c>
      <c r="H77" s="67">
        <f t="shared" si="5"/>
        <v>325</v>
      </c>
      <c r="I77" s="67">
        <f t="shared" si="5"/>
        <v>622</v>
      </c>
      <c r="J77" s="67">
        <f t="shared" si="5"/>
        <v>629</v>
      </c>
      <c r="K77" s="67">
        <f t="shared" si="5"/>
        <v>589.00000000000023</v>
      </c>
      <c r="L77" s="67">
        <f t="shared" si="5"/>
        <v>762.00000000000034</v>
      </c>
      <c r="M77" s="67">
        <f t="shared" si="5"/>
        <v>1054.0000000000005</v>
      </c>
      <c r="N77" s="67">
        <f t="shared" si="5"/>
        <v>895.00000000000023</v>
      </c>
      <c r="O77" s="67">
        <f t="shared" si="5"/>
        <v>372.00000000000017</v>
      </c>
      <c r="P77" s="67">
        <f t="shared" si="5"/>
        <v>167.00000000000011</v>
      </c>
      <c r="Q77" s="67">
        <f t="shared" si="5"/>
        <v>837.00000000000057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2961.8656547647734</v>
      </c>
      <c r="D79" s="67">
        <f t="shared" si="6"/>
        <v>1460.2639496606359</v>
      </c>
      <c r="E79" s="67">
        <f t="shared" si="6"/>
        <v>5513.258640789285</v>
      </c>
      <c r="F79" s="67">
        <f t="shared" si="6"/>
        <v>2476.1945772664785</v>
      </c>
      <c r="G79" s="67">
        <f t="shared" si="6"/>
        <v>2558.8771952453217</v>
      </c>
      <c r="H79" s="67">
        <f t="shared" si="6"/>
        <v>10951.584087671732</v>
      </c>
      <c r="I79" s="67">
        <f t="shared" si="6"/>
        <v>36245.056966471602</v>
      </c>
      <c r="J79" s="67">
        <f t="shared" si="6"/>
        <v>8524.5171655695885</v>
      </c>
      <c r="K79" s="67">
        <f t="shared" si="6"/>
        <v>19186.342001548604</v>
      </c>
      <c r="L79" s="67">
        <f t="shared" si="6"/>
        <v>7663.4933799964492</v>
      </c>
      <c r="M79" s="67">
        <f t="shared" si="6"/>
        <v>12198.592010855507</v>
      </c>
      <c r="N79" s="67">
        <f t="shared" si="6"/>
        <v>35776.092497775317</v>
      </c>
      <c r="O79" s="67">
        <f t="shared" si="6"/>
        <v>2913.7785647159012</v>
      </c>
      <c r="P79" s="67">
        <f t="shared" si="6"/>
        <v>3429.584224083655</v>
      </c>
      <c r="Q79" s="67">
        <f t="shared" si="6"/>
        <v>9282.9793282934606</v>
      </c>
    </row>
    <row r="80" spans="1:17" ht="12" customHeight="1" x14ac:dyDescent="0.25">
      <c r="A80" s="148" t="s">
        <v>155</v>
      </c>
      <c r="B80" s="67"/>
      <c r="C80" s="67">
        <f t="shared" si="6"/>
        <v>2.4285708227234721</v>
      </c>
      <c r="D80" s="67">
        <f t="shared" si="6"/>
        <v>2.3123793509838535</v>
      </c>
      <c r="E80" s="67">
        <f t="shared" si="6"/>
        <v>1.7008232888561849</v>
      </c>
      <c r="F80" s="67">
        <f t="shared" si="6"/>
        <v>0.4363799223293725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733.88324808945117</v>
      </c>
      <c r="P80" s="67">
        <f t="shared" si="6"/>
        <v>144.3153962181625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1413.7500000000005</v>
      </c>
      <c r="D81" s="67">
        <f t="shared" si="6"/>
        <v>1190.7500000000007</v>
      </c>
      <c r="E81" s="67">
        <f t="shared" si="6"/>
        <v>1143.621532106049</v>
      </c>
      <c r="F81" s="67">
        <f t="shared" si="6"/>
        <v>1690.7499999999998</v>
      </c>
      <c r="G81" s="67">
        <f t="shared" si="6"/>
        <v>650.15221634025238</v>
      </c>
      <c r="H81" s="67">
        <f t="shared" si="6"/>
        <v>768.26286744394019</v>
      </c>
      <c r="I81" s="67">
        <f t="shared" si="6"/>
        <v>1288.3865244425622</v>
      </c>
      <c r="J81" s="67">
        <f t="shared" si="6"/>
        <v>98.241060782982188</v>
      </c>
      <c r="K81" s="67">
        <f t="shared" si="6"/>
        <v>1269.1051898977867</v>
      </c>
      <c r="L81" s="67">
        <f t="shared" si="6"/>
        <v>26.735773443761691</v>
      </c>
      <c r="M81" s="67">
        <f t="shared" si="6"/>
        <v>5851.5038541908552</v>
      </c>
      <c r="N81" s="67">
        <f t="shared" si="6"/>
        <v>2358.5472086647183</v>
      </c>
      <c r="O81" s="67">
        <f t="shared" si="6"/>
        <v>1006.2348363692522</v>
      </c>
      <c r="P81" s="67">
        <f t="shared" si="6"/>
        <v>1053.7798899399556</v>
      </c>
      <c r="Q81" s="67">
        <f t="shared" si="6"/>
        <v>4873.2923396676015</v>
      </c>
    </row>
    <row r="82" spans="1:17" ht="12" customHeight="1" x14ac:dyDescent="0.25">
      <c r="A82" s="148" t="s">
        <v>143</v>
      </c>
      <c r="B82" s="67"/>
      <c r="C82" s="67">
        <f t="shared" si="6"/>
        <v>49.530473665981908</v>
      </c>
      <c r="D82" s="67">
        <f t="shared" si="6"/>
        <v>24.511762402563576</v>
      </c>
      <c r="E82" s="67">
        <f t="shared" si="6"/>
        <v>20.999999999999918</v>
      </c>
      <c r="F82" s="67">
        <f t="shared" si="6"/>
        <v>21.598331120402019</v>
      </c>
      <c r="G82" s="67">
        <f t="shared" si="6"/>
        <v>7.3109225745357147</v>
      </c>
      <c r="H82" s="67">
        <f t="shared" si="6"/>
        <v>14.987293382362688</v>
      </c>
      <c r="I82" s="67">
        <f t="shared" si="6"/>
        <v>34.000000000000014</v>
      </c>
      <c r="J82" s="67">
        <f t="shared" si="6"/>
        <v>19.999999999999996</v>
      </c>
      <c r="K82" s="67">
        <f t="shared" si="6"/>
        <v>116.96791765069291</v>
      </c>
      <c r="L82" s="67">
        <f t="shared" si="6"/>
        <v>12.643779880329035</v>
      </c>
      <c r="M82" s="67">
        <f t="shared" si="6"/>
        <v>356.79980877097091</v>
      </c>
      <c r="N82" s="67">
        <f t="shared" si="6"/>
        <v>107.60778734889365</v>
      </c>
      <c r="O82" s="67">
        <f t="shared" si="6"/>
        <v>145.31092257453594</v>
      </c>
      <c r="P82" s="67">
        <f t="shared" si="6"/>
        <v>139.27749229961211</v>
      </c>
      <c r="Q82" s="67">
        <f t="shared" si="6"/>
        <v>748.58375644160526</v>
      </c>
    </row>
    <row r="83" spans="1:17" ht="12" customHeight="1" x14ac:dyDescent="0.25">
      <c r="A83" s="148" t="s">
        <v>142</v>
      </c>
      <c r="B83" s="67"/>
      <c r="C83" s="67">
        <f t="shared" si="6"/>
        <v>1277.4918728780497</v>
      </c>
      <c r="D83" s="67">
        <f t="shared" si="6"/>
        <v>2599.2338033136584</v>
      </c>
      <c r="E83" s="67">
        <f t="shared" si="6"/>
        <v>4954.6737235757428</v>
      </c>
      <c r="F83" s="67">
        <f t="shared" si="6"/>
        <v>3121.8676870768277</v>
      </c>
      <c r="G83" s="67">
        <f t="shared" si="6"/>
        <v>3811.8098297635615</v>
      </c>
      <c r="H83" s="67">
        <f t="shared" si="6"/>
        <v>18533.972466927087</v>
      </c>
      <c r="I83" s="67">
        <f t="shared" si="6"/>
        <v>14551.417414714479</v>
      </c>
      <c r="J83" s="67">
        <f t="shared" si="6"/>
        <v>21446.450389579026</v>
      </c>
      <c r="K83" s="67">
        <f t="shared" si="6"/>
        <v>1395.1711253830233</v>
      </c>
      <c r="L83" s="67">
        <f t="shared" si="6"/>
        <v>10206.176263181604</v>
      </c>
      <c r="M83" s="67">
        <f t="shared" si="6"/>
        <v>16889.984649511127</v>
      </c>
      <c r="N83" s="67">
        <f t="shared" si="6"/>
        <v>0</v>
      </c>
      <c r="O83" s="67">
        <f t="shared" si="6"/>
        <v>0</v>
      </c>
      <c r="P83" s="67">
        <f t="shared" si="6"/>
        <v>18379.854686132712</v>
      </c>
      <c r="Q83" s="67">
        <f t="shared" si="6"/>
        <v>21378.739402786807</v>
      </c>
    </row>
    <row r="84" spans="1:17" ht="12" customHeight="1" x14ac:dyDescent="0.25">
      <c r="A84" s="148" t="s">
        <v>141</v>
      </c>
      <c r="B84" s="67"/>
      <c r="C84" s="67">
        <f t="shared" si="6"/>
        <v>5.0868178154028527</v>
      </c>
      <c r="D84" s="67">
        <f t="shared" si="6"/>
        <v>2.3369481260354945</v>
      </c>
      <c r="E84" s="67">
        <f t="shared" si="6"/>
        <v>2.820222885085002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1501.0000000000027</v>
      </c>
      <c r="L84" s="67">
        <f t="shared" si="6"/>
        <v>749.99999999999773</v>
      </c>
      <c r="M84" s="67">
        <f t="shared" si="6"/>
        <v>84.340739517160728</v>
      </c>
      <c r="N84" s="67">
        <f t="shared" si="6"/>
        <v>0</v>
      </c>
      <c r="O84" s="67">
        <f t="shared" si="6"/>
        <v>773.42322010718965</v>
      </c>
      <c r="P84" s="67">
        <f t="shared" si="6"/>
        <v>309.45322658600094</v>
      </c>
      <c r="Q84" s="67">
        <f t="shared" si="6"/>
        <v>1343.0408627818967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28476.230758567803</v>
      </c>
      <c r="K86" s="67">
        <f t="shared" si="7"/>
        <v>3626.8815273931073</v>
      </c>
      <c r="L86" s="67">
        <f t="shared" si="7"/>
        <v>2595.9977993951679</v>
      </c>
      <c r="M86" s="67">
        <f t="shared" si="7"/>
        <v>4477.6781530712024</v>
      </c>
      <c r="N86" s="67">
        <f t="shared" si="7"/>
        <v>1413.07126646341</v>
      </c>
      <c r="O86" s="67">
        <f t="shared" si="7"/>
        <v>301.21267784798187</v>
      </c>
      <c r="P86" s="67">
        <f t="shared" si="7"/>
        <v>287.77009716762802</v>
      </c>
      <c r="Q86" s="67">
        <f t="shared" si="7"/>
        <v>765.69802599573597</v>
      </c>
    </row>
    <row r="87" spans="1:17" ht="12" customHeight="1" x14ac:dyDescent="0.25">
      <c r="A87" s="148" t="s">
        <v>57</v>
      </c>
      <c r="B87" s="67"/>
      <c r="C87" s="67">
        <f t="shared" si="7"/>
        <v>931.5</v>
      </c>
      <c r="D87" s="67">
        <f t="shared" si="7"/>
        <v>6241.8559197750947</v>
      </c>
      <c r="E87" s="67">
        <f t="shared" si="7"/>
        <v>686.34586183664021</v>
      </c>
      <c r="F87" s="67">
        <f t="shared" si="7"/>
        <v>3124.8458618366381</v>
      </c>
      <c r="G87" s="67">
        <f t="shared" si="7"/>
        <v>1087.5381369024462</v>
      </c>
      <c r="H87" s="67">
        <f t="shared" si="7"/>
        <v>2969.5478447732476</v>
      </c>
      <c r="I87" s="67">
        <f t="shared" si="7"/>
        <v>14940.537023251483</v>
      </c>
      <c r="J87" s="67">
        <f t="shared" si="7"/>
        <v>24766.5</v>
      </c>
      <c r="K87" s="67">
        <f t="shared" si="7"/>
        <v>637.54169759001877</v>
      </c>
      <c r="L87" s="67">
        <f t="shared" si="7"/>
        <v>0</v>
      </c>
      <c r="M87" s="67">
        <f t="shared" si="7"/>
        <v>25537.284928624045</v>
      </c>
      <c r="N87" s="67">
        <f t="shared" si="7"/>
        <v>10920.098606552689</v>
      </c>
      <c r="O87" s="67">
        <f t="shared" si="7"/>
        <v>3954.9533803105114</v>
      </c>
      <c r="P87" s="67">
        <f t="shared" si="7"/>
        <v>16204.719104420587</v>
      </c>
      <c r="Q87" s="67">
        <f t="shared" si="7"/>
        <v>10801.223154203579</v>
      </c>
    </row>
    <row r="88" spans="1:17" ht="12" customHeight="1" x14ac:dyDescent="0.25">
      <c r="A88" s="159" t="s">
        <v>140</v>
      </c>
      <c r="B88" s="83"/>
      <c r="C88" s="83">
        <f t="shared" si="7"/>
        <v>4857.327004794035</v>
      </c>
      <c r="D88" s="83">
        <f t="shared" si="7"/>
        <v>2901.393254378916</v>
      </c>
      <c r="E88" s="83">
        <f t="shared" si="7"/>
        <v>14896.893031175456</v>
      </c>
      <c r="F88" s="83">
        <f t="shared" si="7"/>
        <v>5284.3483635240636</v>
      </c>
      <c r="G88" s="83">
        <f t="shared" si="7"/>
        <v>7641.566444112791</v>
      </c>
      <c r="H88" s="83">
        <f t="shared" si="7"/>
        <v>24325.364474704649</v>
      </c>
      <c r="I88" s="83">
        <f t="shared" si="7"/>
        <v>34709.874648328303</v>
      </c>
      <c r="J88" s="83">
        <f t="shared" si="7"/>
        <v>0</v>
      </c>
      <c r="K88" s="83">
        <f t="shared" si="7"/>
        <v>23899.405536967861</v>
      </c>
      <c r="L88" s="83">
        <f t="shared" si="7"/>
        <v>19000.968416537675</v>
      </c>
      <c r="M88" s="83">
        <f t="shared" si="7"/>
        <v>14833.373590723717</v>
      </c>
      <c r="N88" s="83">
        <f t="shared" si="7"/>
        <v>24121.531593830947</v>
      </c>
      <c r="O88" s="83">
        <f t="shared" si="7"/>
        <v>19678.85926032584</v>
      </c>
      <c r="P88" s="83">
        <f t="shared" si="7"/>
        <v>32336.57634954017</v>
      </c>
      <c r="Q88" s="83">
        <f t="shared" si="7"/>
        <v>80044.71659265511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4522.3124999999955</v>
      </c>
      <c r="C94" s="80">
        <f>RES_hhdet_numvin!C83</f>
        <v>6083.3124999999936</v>
      </c>
      <c r="D94" s="80">
        <f>RES_hhdet_numvin!D83</f>
        <v>6388.3124999999936</v>
      </c>
      <c r="E94" s="80">
        <f>RES_hhdet_numvin!E83</f>
        <v>11884.312499999987</v>
      </c>
      <c r="F94" s="80">
        <f>RES_hhdet_numvin!F83</f>
        <v>9330.3124999999891</v>
      </c>
      <c r="G94" s="80">
        <f>RES_hhdet_numvin!G83</f>
        <v>10568.312499999987</v>
      </c>
      <c r="H94" s="80">
        <f>RES_hhdet_numvin!H83</f>
        <v>41143.312499999956</v>
      </c>
      <c r="I94" s="80">
        <f>RES_hhdet_numvin!I83</f>
        <v>80305.312499999913</v>
      </c>
      <c r="J94" s="80">
        <f>RES_hhdet_numvin!J83</f>
        <v>37452.312499999956</v>
      </c>
      <c r="K94" s="80">
        <f>RES_hhdet_numvin!K83</f>
        <v>17123.312499999985</v>
      </c>
      <c r="L94" s="80">
        <f>RES_hhdet_numvin!L83</f>
        <v>20297.312499999985</v>
      </c>
      <c r="M94" s="80">
        <f>RES_hhdet_numvin!M83</f>
        <v>54178.312499999942</v>
      </c>
      <c r="N94" s="80">
        <f>RES_hhdet_numvin!N83</f>
        <v>22423.312499999971</v>
      </c>
      <c r="O94" s="80">
        <f>RES_hhdet_numvin!O83</f>
        <v>5848.3124999999945</v>
      </c>
      <c r="P94" s="80">
        <f>RES_hhdet_numvin!P83</f>
        <v>4954.3124999999936</v>
      </c>
      <c r="Q94" s="80">
        <f>RES_hhdet_numvin!Q83</f>
        <v>8311.3124999999927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1075.9999999999989</v>
      </c>
      <c r="K96" s="80">
        <f>RES_hhdet_numvin!K86</f>
        <v>1172.9999999999986</v>
      </c>
      <c r="L96" s="80">
        <f>RES_hhdet_numvin!L86</f>
        <v>1421.9999999999986</v>
      </c>
      <c r="M96" s="80">
        <f>RES_hhdet_numvin!M86</f>
        <v>2287.9999999999973</v>
      </c>
      <c r="N96" s="80">
        <f>RES_hhdet_numvin!N86</f>
        <v>1646.9999999999982</v>
      </c>
      <c r="O96" s="80">
        <f>RES_hhdet_numvin!O86</f>
        <v>678.9999999999992</v>
      </c>
      <c r="P96" s="80">
        <f>RES_hhdet_numvin!P86</f>
        <v>300.99999999999966</v>
      </c>
      <c r="Q96" s="80">
        <f>RES_hhdet_numvin!Q86</f>
        <v>1398.9999999999984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4459.1820405839881</v>
      </c>
      <c r="C98" s="80">
        <f>RES_hhdet_numvin!C88</f>
        <v>6023.4750732676594</v>
      </c>
      <c r="D98" s="80">
        <f>RES_hhdet_numvin!D88</f>
        <v>6128.4394195105706</v>
      </c>
      <c r="E98" s="80">
        <f>RES_hhdet_numvin!E88</f>
        <v>9834.8986121698508</v>
      </c>
      <c r="F98" s="80">
        <f>RES_hhdet_numvin!F88</f>
        <v>8795.2884262103325</v>
      </c>
      <c r="G98" s="80">
        <f>RES_hhdet_numvin!G88</f>
        <v>9625.0597398432401</v>
      </c>
      <c r="H98" s="80">
        <f>RES_hhdet_numvin!H88</f>
        <v>19788.004130466405</v>
      </c>
      <c r="I98" s="80">
        <f>RES_hhdet_numvin!I88</f>
        <v>54046.894350063769</v>
      </c>
      <c r="J98" s="80">
        <f>RES_hhdet_numvin!J88</f>
        <v>19794.097071173877</v>
      </c>
      <c r="K98" s="80">
        <f>RES_hhdet_numvin!K88</f>
        <v>11927.161392839516</v>
      </c>
      <c r="L98" s="80">
        <f>RES_hhdet_numvin!L88</f>
        <v>15351.083341230542</v>
      </c>
      <c r="M98" s="80">
        <f>RES_hhdet_numvin!M88</f>
        <v>17126.181132080535</v>
      </c>
      <c r="N98" s="80">
        <f>RES_hhdet_numvin!N88</f>
        <v>17929.118915411345</v>
      </c>
      <c r="O98" s="80">
        <f>RES_hhdet_numvin!O88</f>
        <v>2913.7785647158976</v>
      </c>
      <c r="P98" s="80">
        <f>RES_hhdet_numvin!P88</f>
        <v>2199.5351300541533</v>
      </c>
      <c r="Q98" s="80">
        <f>RES_hhdet_numvin!Q88</f>
        <v>3501.8026603780618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93.239051775482849</v>
      </c>
      <c r="H99" s="80">
        <f>RES_hhdet_numvin!H89</f>
        <v>451.68755958540652</v>
      </c>
      <c r="I99" s="80">
        <f>RES_hhdet_numvin!I89</f>
        <v>481.56721885408245</v>
      </c>
      <c r="J99" s="80">
        <f>RES_hhdet_numvin!J89</f>
        <v>920.50856311076609</v>
      </c>
      <c r="K99" s="80">
        <f>RES_hhdet_numvin!K89</f>
        <v>3464.7208407628787</v>
      </c>
      <c r="L99" s="80">
        <f>RES_hhdet_numvin!L89</f>
        <v>1729.5806074277718</v>
      </c>
      <c r="M99" s="80">
        <f>RES_hhdet_numvin!M89</f>
        <v>2229.9416409659484</v>
      </c>
      <c r="N99" s="80">
        <f>RES_hhdet_numvin!N89</f>
        <v>3631.6811288785407</v>
      </c>
      <c r="O99" s="80">
        <f>RES_hhdet_numvin!O89</f>
        <v>2158.3544672289872</v>
      </c>
      <c r="P99" s="80">
        <f>RES_hhdet_numvin!P89</f>
        <v>1648.881646370673</v>
      </c>
      <c r="Q99" s="80">
        <f>RES_hhdet_numvin!Q89</f>
        <v>2310.8372750394424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46.883190473126824</v>
      </c>
      <c r="D100" s="80">
        <f>RES_hhdet_numvin!D92</f>
        <v>259.24481094196204</v>
      </c>
      <c r="E100" s="80">
        <f>RES_hhdet_numvin!E92</f>
        <v>1949.1215767605684</v>
      </c>
      <c r="F100" s="80">
        <f>RES_hhdet_numvin!F92</f>
        <v>526.89772651245892</v>
      </c>
      <c r="G100" s="80">
        <f>RES_hhdet_numvin!G92</f>
        <v>632.49743590215849</v>
      </c>
      <c r="H100" s="80">
        <f>RES_hhdet_numvin!H92</f>
        <v>1629.7456318493957</v>
      </c>
      <c r="I100" s="80">
        <f>RES_hhdet_numvin!I92</f>
        <v>4277.2101914676296</v>
      </c>
      <c r="J100" s="80">
        <f>RES_hhdet_numvin!J92</f>
        <v>50.066785629996616</v>
      </c>
      <c r="K100" s="80">
        <f>RES_hhdet_numvin!K92</f>
        <v>0</v>
      </c>
      <c r="L100" s="80">
        <f>RES_hhdet_numvin!L92</f>
        <v>0</v>
      </c>
      <c r="M100" s="80">
        <f>RES_hhdet_numvin!M92</f>
        <v>2611.7065731196326</v>
      </c>
      <c r="N100" s="80">
        <f>RES_hhdet_numvin!N92</f>
        <v>801.37902725350875</v>
      </c>
      <c r="O100" s="80">
        <f>RES_hhdet_numvin!O92</f>
        <v>142.19520075284507</v>
      </c>
      <c r="P100" s="80">
        <f>RES_hhdet_numvin!P92</f>
        <v>216.1481755249516</v>
      </c>
      <c r="Q100" s="80">
        <f>RES_hhdet_numvin!Q92</f>
        <v>850.90367381175645</v>
      </c>
    </row>
    <row r="101" spans="1:17" ht="12" customHeight="1" x14ac:dyDescent="0.25">
      <c r="A101" s="23" t="s">
        <v>143</v>
      </c>
      <c r="B101" s="80">
        <f>RES_hhdet_numvin!B93</f>
        <v>63.130459416007625</v>
      </c>
      <c r="C101" s="80">
        <f>RES_hhdet_numvin!C93</f>
        <v>12.952978102869437</v>
      </c>
      <c r="D101" s="80">
        <f>RES_hhdet_numvin!D93</f>
        <v>0.6153813637075638</v>
      </c>
      <c r="E101" s="80">
        <f>RES_hhdet_numvin!E93</f>
        <v>83.909740830647422</v>
      </c>
      <c r="F101" s="80">
        <f>RES_hhdet_numvin!F93</f>
        <v>0.96022952873561851</v>
      </c>
      <c r="G101" s="80">
        <f>RES_hhdet_numvin!G93</f>
        <v>28.844964126707104</v>
      </c>
      <c r="H101" s="80">
        <f>RES_hhdet_numvin!H93</f>
        <v>161.08479971154577</v>
      </c>
      <c r="I101" s="80">
        <f>RES_hhdet_numvin!I93</f>
        <v>446.44453672558393</v>
      </c>
      <c r="J101" s="80">
        <f>RES_hhdet_numvin!J93</f>
        <v>15.977731790367351</v>
      </c>
      <c r="K101" s="80">
        <f>RES_hhdet_numvin!K93</f>
        <v>24.230904146066987</v>
      </c>
      <c r="L101" s="80">
        <f>RES_hhdet_numvin!L93</f>
        <v>12.643779880329021</v>
      </c>
      <c r="M101" s="80">
        <f>RES_hhdet_numvin!M93</f>
        <v>174.23469863629518</v>
      </c>
      <c r="N101" s="80">
        <f>RES_hhdet_numvin!N93</f>
        <v>61.133428456577299</v>
      </c>
      <c r="O101" s="80">
        <f>RES_hhdet_numvin!O93</f>
        <v>20.924300029476559</v>
      </c>
      <c r="P101" s="80">
        <f>RES_hhdet_numvin!P93</f>
        <v>61.464748667660011</v>
      </c>
      <c r="Q101" s="80">
        <f>RES_hhdet_numvin!Q93</f>
        <v>109.44731858742239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1.2151558813527266E-3</v>
      </c>
      <c r="D102" s="80">
        <f>RES_hhdet_numvin!D96</f>
        <v>1.2447699713740009E-2</v>
      </c>
      <c r="E102" s="80">
        <f>RES_hhdet_numvin!E96</f>
        <v>15.822657309141931</v>
      </c>
      <c r="F102" s="80">
        <f>RES_hhdet_numvin!F96</f>
        <v>6.9211987934293147</v>
      </c>
      <c r="G102" s="80">
        <f>RES_hhdet_numvin!G96</f>
        <v>74.628600185081908</v>
      </c>
      <c r="H102" s="80">
        <f>RES_hhdet_numvin!H96</f>
        <v>18642.592135575047</v>
      </c>
      <c r="I102" s="80">
        <f>RES_hhdet_numvin!I96</f>
        <v>20317.866516765469</v>
      </c>
      <c r="J102" s="80">
        <f>RES_hhdet_numvin!J96</f>
        <v>15693.416733772494</v>
      </c>
      <c r="K102" s="80">
        <f>RES_hhdet_numvin!K96</f>
        <v>1395.1711253830217</v>
      </c>
      <c r="L102" s="80">
        <f>RES_hhdet_numvin!L96</f>
        <v>2706.2345966941175</v>
      </c>
      <c r="M102" s="80">
        <f>RES_hhdet_numvin!M96</f>
        <v>28468.731539724868</v>
      </c>
      <c r="N102" s="80">
        <f>RES_hhdet_numvin!N96</f>
        <v>0</v>
      </c>
      <c r="O102" s="80">
        <f>RES_hhdet_numvin!O96</f>
        <v>0</v>
      </c>
      <c r="P102" s="80">
        <f>RES_hhdet_numvin!P96</f>
        <v>4.2796607583562674</v>
      </c>
      <c r="Q102" s="80">
        <f>RES_hhdet_numvin!Q96</f>
        <v>1538.3215721833089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4.3000456647246351E-5</v>
      </c>
      <c r="D103" s="80">
        <f>RES_hhdet_numvin!D97</f>
        <v>4.4048404004164762E-4</v>
      </c>
      <c r="E103" s="80">
        <f>RES_hhdet_numvin!E97</f>
        <v>0.55991292977867513</v>
      </c>
      <c r="F103" s="80">
        <f>RES_hhdet_numvin!F97</f>
        <v>0.2449189550335901</v>
      </c>
      <c r="G103" s="80">
        <f>RES_hhdet_numvin!G97</f>
        <v>114.04270816731642</v>
      </c>
      <c r="H103" s="80">
        <f>RES_hhdet_numvin!H97</f>
        <v>470.19824281215881</v>
      </c>
      <c r="I103" s="80">
        <f>RES_hhdet_numvin!I97</f>
        <v>735.32968612338004</v>
      </c>
      <c r="J103" s="80">
        <f>RES_hhdet_numvin!J97</f>
        <v>978.24561452245894</v>
      </c>
      <c r="K103" s="80">
        <f>RES_hhdet_numvin!K97</f>
        <v>312.02823686849911</v>
      </c>
      <c r="L103" s="80">
        <f>RES_hhdet_numvin!L97</f>
        <v>497.7701747672204</v>
      </c>
      <c r="M103" s="80">
        <f>RES_hhdet_numvin!M97</f>
        <v>3567.5169154726618</v>
      </c>
      <c r="N103" s="80">
        <f>RES_hhdet_numvin!N97</f>
        <v>0</v>
      </c>
      <c r="O103" s="80">
        <f>RES_hhdet_numvin!O97</f>
        <v>613.0599672727883</v>
      </c>
      <c r="P103" s="80">
        <f>RES_hhdet_numvin!P97</f>
        <v>824.00313862420012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1651.2534761364468</v>
      </c>
      <c r="C105" s="80">
        <f>RES_hhdet_numvin!C101</f>
        <v>2938.1359771209918</v>
      </c>
      <c r="D105" s="80">
        <f>RES_hhdet_numvin!D101</f>
        <v>4.66567731083328E-2</v>
      </c>
      <c r="E105" s="80">
        <f>RES_hhdet_numvin!E101</f>
        <v>1.073893108148112</v>
      </c>
      <c r="F105" s="80">
        <f>RES_hhdet_numvin!F101</f>
        <v>1.2244423081281408</v>
      </c>
      <c r="G105" s="80">
        <f>RES_hhdet_numvin!G101</f>
        <v>4.3888054884653283</v>
      </c>
      <c r="H105" s="80">
        <f>RES_hhdet_numvin!H101</f>
        <v>38.452915429159951</v>
      </c>
      <c r="I105" s="80">
        <f>RES_hhdet_numvin!I101</f>
        <v>494.16469819145073</v>
      </c>
      <c r="J105" s="80">
        <f>RES_hhdet_numvin!J101</f>
        <v>18439.532509493765</v>
      </c>
      <c r="K105" s="80">
        <f>RES_hhdet_numvin!K101</f>
        <v>3626.8815273931032</v>
      </c>
      <c r="L105" s="80">
        <f>RES_hhdet_numvin!L101</f>
        <v>2595.9977993951652</v>
      </c>
      <c r="M105" s="80">
        <f>RES_hhdet_numvin!M101</f>
        <v>4477.6781530711905</v>
      </c>
      <c r="N105" s="80">
        <f>RES_hhdet_numvin!N101</f>
        <v>1413.0712664634082</v>
      </c>
      <c r="O105" s="80">
        <f>RES_hhdet_numvin!O101</f>
        <v>301.21267784798152</v>
      </c>
      <c r="P105" s="80">
        <f>RES_hhdet_numvin!P101</f>
        <v>287.77009716762768</v>
      </c>
      <c r="Q105" s="80">
        <f>RES_hhdet_numvin!Q101</f>
        <v>226.11510461181862</v>
      </c>
    </row>
    <row r="106" spans="1:17" ht="12" customHeight="1" x14ac:dyDescent="0.25">
      <c r="A106" s="23" t="s">
        <v>57</v>
      </c>
      <c r="B106" s="80">
        <f>RES_hhdet_numvin!B102</f>
        <v>2871.0590238635482</v>
      </c>
      <c r="C106" s="80">
        <f>RES_hhdet_numvin!C102</f>
        <v>4.1484955564565951</v>
      </c>
      <c r="D106" s="80">
        <f>RES_hhdet_numvin!D102</f>
        <v>0.8360560859892564</v>
      </c>
      <c r="E106" s="80">
        <f>RES_hhdet_numvin!E102</f>
        <v>19.243398309734921</v>
      </c>
      <c r="F106" s="80">
        <f>RES_hhdet_numvin!F102</f>
        <v>21.941132561443126</v>
      </c>
      <c r="G106" s="80">
        <f>RES_hhdet_numvin!G102</f>
        <v>78.644263081710974</v>
      </c>
      <c r="H106" s="80">
        <f>RES_hhdet_numvin!H102</f>
        <v>6981.9161251264031</v>
      </c>
      <c r="I106" s="80">
        <f>RES_hhdet_numvin!I102</f>
        <v>9417.3140156018799</v>
      </c>
      <c r="J106" s="80">
        <f>RES_hhdet_numvin!J102</f>
        <v>11040.415538279893</v>
      </c>
      <c r="K106" s="80">
        <f>RES_hhdet_numvin!K102</f>
        <v>637.54169759001809</v>
      </c>
      <c r="L106" s="80">
        <f>RES_hhdet_numvin!L102</f>
        <v>0</v>
      </c>
      <c r="M106" s="80">
        <f>RES_hhdet_numvin!M102</f>
        <v>11287.736484650322</v>
      </c>
      <c r="N106" s="80">
        <f>RES_hhdet_numvin!N102</f>
        <v>3239.4762172584842</v>
      </c>
      <c r="O106" s="80">
        <f>RES_hhdet_numvin!O102</f>
        <v>634.00351711505652</v>
      </c>
      <c r="P106" s="80">
        <f>RES_hhdet_numvin!P102</f>
        <v>1670.4418568518781</v>
      </c>
      <c r="Q106" s="80">
        <f>RES_hhdet_numvin!Q102</f>
        <v>1132.2821780671275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3141.0280273225453</v>
      </c>
      <c r="D107" s="78">
        <f>RES_hhdet_numvin!D103</f>
        <v>6387.4297871408953</v>
      </c>
      <c r="E107" s="78">
        <f>RES_hhdet_numvin!E103</f>
        <v>11863.995208582102</v>
      </c>
      <c r="F107" s="78">
        <f>RES_hhdet_numvin!F103</f>
        <v>9307.146925130417</v>
      </c>
      <c r="G107" s="78">
        <f>RES_hhdet_numvin!G103</f>
        <v>10485.279431429813</v>
      </c>
      <c r="H107" s="78">
        <f>RES_hhdet_numvin!H103</f>
        <v>34122.943459444396</v>
      </c>
      <c r="I107" s="78">
        <f>RES_hhdet_numvin!I103</f>
        <v>70393.833786206596</v>
      </c>
      <c r="J107" s="78">
        <f>RES_hhdet_numvin!J103</f>
        <v>7972.3644522262966</v>
      </c>
      <c r="K107" s="78">
        <f>RES_hhdet_numvin!K103</f>
        <v>12858.88927501686</v>
      </c>
      <c r="L107" s="78">
        <f>RES_hhdet_numvin!L103</f>
        <v>17701.314700604809</v>
      </c>
      <c r="M107" s="78">
        <f>RES_hhdet_numvin!M103</f>
        <v>38412.897862278427</v>
      </c>
      <c r="N107" s="78">
        <f>RES_hhdet_numvin!N103</f>
        <v>17770.765016278085</v>
      </c>
      <c r="O107" s="78">
        <f>RES_hhdet_numvin!O103</f>
        <v>4913.0963050369555</v>
      </c>
      <c r="P107" s="78">
        <f>RES_hhdet_numvin!P103</f>
        <v>2996.1005459804887</v>
      </c>
      <c r="Q107" s="78">
        <f>RES_hhdet_numvin!Q103</f>
        <v>6952.9152173210459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170.41472543287509</v>
      </c>
      <c r="C111" s="168">
        <f t="shared" ref="C111:Q111" si="8">SUM(C112,C115,C117,C130)</f>
        <v>188.90601795064907</v>
      </c>
      <c r="D111" s="168">
        <f t="shared" si="8"/>
        <v>169.3271490166</v>
      </c>
      <c r="E111" s="168">
        <f t="shared" si="8"/>
        <v>211.40174206963695</v>
      </c>
      <c r="F111" s="168">
        <f t="shared" si="8"/>
        <v>211.95361862429709</v>
      </c>
      <c r="G111" s="168">
        <f t="shared" si="8"/>
        <v>217.69502171438185</v>
      </c>
      <c r="H111" s="168">
        <f t="shared" si="8"/>
        <v>241.69058741614907</v>
      </c>
      <c r="I111" s="168">
        <f t="shared" si="8"/>
        <v>402.53916059512107</v>
      </c>
      <c r="J111" s="168">
        <f t="shared" si="8"/>
        <v>462.0500992700866</v>
      </c>
      <c r="K111" s="168">
        <f t="shared" si="8"/>
        <v>474.24800732448182</v>
      </c>
      <c r="L111" s="168">
        <f t="shared" si="8"/>
        <v>562.26968520778769</v>
      </c>
      <c r="M111" s="168">
        <f t="shared" si="8"/>
        <v>492.3721347196738</v>
      </c>
      <c r="N111" s="168">
        <f t="shared" si="8"/>
        <v>626.21962566428795</v>
      </c>
      <c r="O111" s="168">
        <f t="shared" si="8"/>
        <v>672.436766571828</v>
      </c>
      <c r="P111" s="168">
        <f t="shared" si="8"/>
        <v>519.04943350072961</v>
      </c>
      <c r="Q111" s="168">
        <f t="shared" si="8"/>
        <v>591.00616948196807</v>
      </c>
    </row>
    <row r="112" spans="1:17" ht="12" customHeight="1" x14ac:dyDescent="0.25">
      <c r="A112" s="158" t="s">
        <v>65</v>
      </c>
      <c r="B112" s="157">
        <f>SUM(B113:B114)</f>
        <v>143.6290817847696</v>
      </c>
      <c r="C112" s="157">
        <f t="shared" ref="C112:Q112" si="9">SUM(C113:C114)</f>
        <v>160.8956872076684</v>
      </c>
      <c r="D112" s="157">
        <f t="shared" si="9"/>
        <v>139.47919086254203</v>
      </c>
      <c r="E112" s="157">
        <f t="shared" si="9"/>
        <v>179.08671394726207</v>
      </c>
      <c r="F112" s="157">
        <f t="shared" si="9"/>
        <v>177.07693686703408</v>
      </c>
      <c r="G112" s="157">
        <f t="shared" si="9"/>
        <v>180.10131922607869</v>
      </c>
      <c r="H112" s="157">
        <f t="shared" si="9"/>
        <v>192.6199825095124</v>
      </c>
      <c r="I112" s="157">
        <f t="shared" si="9"/>
        <v>324.54712876897355</v>
      </c>
      <c r="J112" s="157">
        <f t="shared" si="9"/>
        <v>371.4451140270528</v>
      </c>
      <c r="K112" s="157">
        <f t="shared" si="9"/>
        <v>379.74522202491443</v>
      </c>
      <c r="L112" s="157">
        <f t="shared" si="9"/>
        <v>463.94882217406882</v>
      </c>
      <c r="M112" s="157">
        <f t="shared" si="9"/>
        <v>377.43115986816804</v>
      </c>
      <c r="N112" s="157">
        <f t="shared" si="9"/>
        <v>496.53528062970361</v>
      </c>
      <c r="O112" s="157">
        <f t="shared" si="9"/>
        <v>540.62406857542362</v>
      </c>
      <c r="P112" s="157">
        <f t="shared" si="9"/>
        <v>386.24052307231</v>
      </c>
      <c r="Q112" s="157">
        <f t="shared" si="9"/>
        <v>454.6186714767972</v>
      </c>
    </row>
    <row r="113" spans="1:17" ht="12" customHeight="1" x14ac:dyDescent="0.25">
      <c r="A113" s="23" t="s">
        <v>157</v>
      </c>
      <c r="B113" s="156">
        <f>RES_hhdet_fec!B$83</f>
        <v>142.74924684924724</v>
      </c>
      <c r="C113" s="156">
        <f>RES_hhdet_fec!C$83</f>
        <v>159.85806645645343</v>
      </c>
      <c r="D113" s="156">
        <f>RES_hhdet_fec!D$83</f>
        <v>137.91365093670976</v>
      </c>
      <c r="E113" s="156">
        <f>RES_hhdet_fec!E$83</f>
        <v>177.29273127851602</v>
      </c>
      <c r="F113" s="156">
        <f>RES_hhdet_fec!F$83</f>
        <v>175.12978081702968</v>
      </c>
      <c r="G113" s="156">
        <f>RES_hhdet_fec!G$83</f>
        <v>178.09882714911566</v>
      </c>
      <c r="H113" s="156">
        <f>RES_hhdet_fec!H$83</f>
        <v>190.99284304302097</v>
      </c>
      <c r="I113" s="156">
        <f>RES_hhdet_fec!I$83</f>
        <v>321.60890143567048</v>
      </c>
      <c r="J113" s="156">
        <f>RES_hhdet_fec!J$83</f>
        <v>370.02428023208762</v>
      </c>
      <c r="K113" s="156">
        <f>RES_hhdet_fec!K$83</f>
        <v>378.07707926616212</v>
      </c>
      <c r="L113" s="156">
        <f>RES_hhdet_fec!L$83</f>
        <v>462.74021334765848</v>
      </c>
      <c r="M113" s="156">
        <f>RES_hhdet_fec!M$83</f>
        <v>376.40058850114599</v>
      </c>
      <c r="N113" s="156">
        <f>RES_hhdet_fec!N$83</f>
        <v>494.34130109258462</v>
      </c>
      <c r="O113" s="156">
        <f>RES_hhdet_fec!O$83</f>
        <v>538.36204318321097</v>
      </c>
      <c r="P113" s="156">
        <f>RES_hhdet_fec!P$83</f>
        <v>383.9943851983233</v>
      </c>
      <c r="Q113" s="156">
        <f>RES_hhdet_fec!Q$83</f>
        <v>452.19516464115372</v>
      </c>
    </row>
    <row r="114" spans="1:17" ht="12" customHeight="1" x14ac:dyDescent="0.25">
      <c r="A114" s="23" t="s">
        <v>60</v>
      </c>
      <c r="B114" s="156">
        <f>RES_hhdet_fec!B$84</f>
        <v>0.87983493552236425</v>
      </c>
      <c r="C114" s="156">
        <f>RES_hhdet_fec!C$84</f>
        <v>1.0376207512149755</v>
      </c>
      <c r="D114" s="156">
        <f>RES_hhdet_fec!D$84</f>
        <v>1.5655399258322653</v>
      </c>
      <c r="E114" s="156">
        <f>RES_hhdet_fec!E$84</f>
        <v>1.7939826687460529</v>
      </c>
      <c r="F114" s="156">
        <f>RES_hhdet_fec!F$84</f>
        <v>1.9471560500043881</v>
      </c>
      <c r="G114" s="156">
        <f>RES_hhdet_fec!G$84</f>
        <v>2.0024920769630268</v>
      </c>
      <c r="H114" s="156">
        <f>RES_hhdet_fec!H$84</f>
        <v>1.6271394664914296</v>
      </c>
      <c r="I114" s="156">
        <f>RES_hhdet_fec!I$84</f>
        <v>2.9382273333030979</v>
      </c>
      <c r="J114" s="156">
        <f>RES_hhdet_fec!J$84</f>
        <v>1.4208337949651879</v>
      </c>
      <c r="K114" s="156">
        <f>RES_hhdet_fec!K$84</f>
        <v>1.6681427587523143</v>
      </c>
      <c r="L114" s="156">
        <f>RES_hhdet_fec!L$84</f>
        <v>1.2086088264103143</v>
      </c>
      <c r="M114" s="156">
        <f>RES_hhdet_fec!M$84</f>
        <v>1.0305713670220404</v>
      </c>
      <c r="N114" s="156">
        <f>RES_hhdet_fec!N$84</f>
        <v>2.1939795371189681</v>
      </c>
      <c r="O114" s="156">
        <f>RES_hhdet_fec!O$84</f>
        <v>2.2620253922126623</v>
      </c>
      <c r="P114" s="156">
        <f>RES_hhdet_fec!P$84</f>
        <v>2.2461378739866875</v>
      </c>
      <c r="Q114" s="156">
        <f>RES_hhdet_fec!Q$84</f>
        <v>2.4235068356434679</v>
      </c>
    </row>
    <row r="115" spans="1:17" ht="12" customHeight="1" x14ac:dyDescent="0.25">
      <c r="A115" s="158" t="s">
        <v>112</v>
      </c>
      <c r="B115" s="157">
        <f>B116</f>
        <v>2.8823503347512925E-2</v>
      </c>
      <c r="C115" s="157">
        <f t="shared" ref="C115:Q115" si="10">C116</f>
        <v>3.6021590047494827E-2</v>
      </c>
      <c r="D115" s="157">
        <f t="shared" si="10"/>
        <v>4.2620473640322537E-2</v>
      </c>
      <c r="E115" s="157">
        <f t="shared" si="10"/>
        <v>5.0723582199299226E-2</v>
      </c>
      <c r="F115" s="157">
        <f t="shared" si="10"/>
        <v>5.7579367027851172E-2</v>
      </c>
      <c r="G115" s="157">
        <f t="shared" si="10"/>
        <v>6.7367553503882113E-2</v>
      </c>
      <c r="H115" s="157">
        <f t="shared" si="10"/>
        <v>9.6286118487132116E-2</v>
      </c>
      <c r="I115" s="157">
        <f t="shared" si="10"/>
        <v>0.15701100819295957</v>
      </c>
      <c r="J115" s="157">
        <f t="shared" si="10"/>
        <v>0.22685462181698382</v>
      </c>
      <c r="K115" s="157">
        <f t="shared" si="10"/>
        <v>0.28456364377657861</v>
      </c>
      <c r="L115" s="157">
        <f t="shared" si="10"/>
        <v>0.33842537799608602</v>
      </c>
      <c r="M115" s="157">
        <f t="shared" si="10"/>
        <v>0.43024627009157718</v>
      </c>
      <c r="N115" s="157">
        <f t="shared" si="10"/>
        <v>0.49414337299545763</v>
      </c>
      <c r="O115" s="157">
        <f t="shared" si="10"/>
        <v>0.50338002220092992</v>
      </c>
      <c r="P115" s="157">
        <f t="shared" si="10"/>
        <v>0.47885180209478784</v>
      </c>
      <c r="Q115" s="157">
        <f t="shared" si="10"/>
        <v>0.4853511061923047</v>
      </c>
    </row>
    <row r="116" spans="1:17" ht="12" customHeight="1" x14ac:dyDescent="0.25">
      <c r="A116" s="23" t="s">
        <v>60</v>
      </c>
      <c r="B116" s="156">
        <f>RES_hhdet_fec!B$86</f>
        <v>2.8823503347512925E-2</v>
      </c>
      <c r="C116" s="156">
        <f>RES_hhdet_fec!C$86</f>
        <v>3.6021590047494827E-2</v>
      </c>
      <c r="D116" s="156">
        <f>RES_hhdet_fec!D$86</f>
        <v>4.2620473640322537E-2</v>
      </c>
      <c r="E116" s="156">
        <f>RES_hhdet_fec!E$86</f>
        <v>5.0723582199299226E-2</v>
      </c>
      <c r="F116" s="156">
        <f>RES_hhdet_fec!F$86</f>
        <v>5.7579367027851172E-2</v>
      </c>
      <c r="G116" s="156">
        <f>RES_hhdet_fec!G$86</f>
        <v>6.7367553503882113E-2</v>
      </c>
      <c r="H116" s="156">
        <f>RES_hhdet_fec!H$86</f>
        <v>9.6286118487132116E-2</v>
      </c>
      <c r="I116" s="156">
        <f>RES_hhdet_fec!I$86</f>
        <v>0.15701100819295957</v>
      </c>
      <c r="J116" s="156">
        <f>RES_hhdet_fec!J$86</f>
        <v>0.22685462181698382</v>
      </c>
      <c r="K116" s="156">
        <f>RES_hhdet_fec!K$86</f>
        <v>0.28456364377657861</v>
      </c>
      <c r="L116" s="156">
        <f>RES_hhdet_fec!L$86</f>
        <v>0.33842537799608602</v>
      </c>
      <c r="M116" s="156">
        <f>RES_hhdet_fec!M$86</f>
        <v>0.43024627009157718</v>
      </c>
      <c r="N116" s="156">
        <f>RES_hhdet_fec!N$86</f>
        <v>0.49414337299545763</v>
      </c>
      <c r="O116" s="156">
        <f>RES_hhdet_fec!O$86</f>
        <v>0.50338002220092992</v>
      </c>
      <c r="P116" s="156">
        <f>RES_hhdet_fec!P$86</f>
        <v>0.47885180209478784</v>
      </c>
      <c r="Q116" s="156">
        <f>RES_hhdet_fec!Q$86</f>
        <v>0.4853511061923047</v>
      </c>
    </row>
    <row r="117" spans="1:17" ht="12" customHeight="1" x14ac:dyDescent="0.25">
      <c r="A117" s="158" t="s">
        <v>63</v>
      </c>
      <c r="B117" s="157">
        <f>RES_hhdet_fec!B$87</f>
        <v>20.805272981515294</v>
      </c>
      <c r="C117" s="157">
        <f>RES_hhdet_fec!C$87</f>
        <v>21.851687462882637</v>
      </c>
      <c r="D117" s="157">
        <f>RES_hhdet_fec!D$87</f>
        <v>23.028997290889674</v>
      </c>
      <c r="E117" s="157">
        <f>RES_hhdet_fec!E$87</f>
        <v>24.779639185638644</v>
      </c>
      <c r="F117" s="157">
        <f>RES_hhdet_fec!F$87</f>
        <v>26.746594143409453</v>
      </c>
      <c r="G117" s="157">
        <f>RES_hhdet_fec!G$87</f>
        <v>28.70460493352255</v>
      </c>
      <c r="H117" s="157">
        <f>RES_hhdet_fec!H$87</f>
        <v>37.46209929950183</v>
      </c>
      <c r="I117" s="157">
        <f>RES_hhdet_fec!I$87</f>
        <v>59.591186711562329</v>
      </c>
      <c r="J117" s="157">
        <f>RES_hhdet_fec!J$87</f>
        <v>67.625341092251404</v>
      </c>
      <c r="K117" s="157">
        <f>RES_hhdet_fec!K$87</f>
        <v>71.06526925496587</v>
      </c>
      <c r="L117" s="157">
        <f>RES_hhdet_fec!L$87</f>
        <v>74.858900398167748</v>
      </c>
      <c r="M117" s="157">
        <f>RES_hhdet_fec!M$87</f>
        <v>85.927470797753472</v>
      </c>
      <c r="N117" s="157">
        <f>RES_hhdet_fec!N$87</f>
        <v>97.751665375656046</v>
      </c>
      <c r="O117" s="157">
        <f>RES_hhdet_fec!O$87</f>
        <v>99.201487178695217</v>
      </c>
      <c r="P117" s="157">
        <f>RES_hhdet_fec!P$87</f>
        <v>98.943549945586781</v>
      </c>
      <c r="Q117" s="157">
        <f>RES_hhdet_fec!Q$87</f>
        <v>100.14811128016311</v>
      </c>
    </row>
    <row r="118" spans="1:17" ht="12" customHeight="1" x14ac:dyDescent="0.25">
      <c r="A118" s="167" t="s">
        <v>156</v>
      </c>
      <c r="B118" s="132">
        <f>RES_hhdet_fec!B$88</f>
        <v>9.1679438089698273</v>
      </c>
      <c r="C118" s="132">
        <f>RES_hhdet_fec!C$88</f>
        <v>10.508358102189833</v>
      </c>
      <c r="D118" s="132">
        <f>RES_hhdet_fec!D$88</f>
        <v>10.344329257261776</v>
      </c>
      <c r="E118" s="132">
        <f>RES_hhdet_fec!E$88</f>
        <v>12.50110046201859</v>
      </c>
      <c r="F118" s="132">
        <f>RES_hhdet_fec!F$88</f>
        <v>12.880634979626837</v>
      </c>
      <c r="G118" s="132">
        <f>RES_hhdet_fec!G$88</f>
        <v>13.911715989767034</v>
      </c>
      <c r="H118" s="132">
        <f>RES_hhdet_fec!H$88</f>
        <v>18.429461497672431</v>
      </c>
      <c r="I118" s="132">
        <f>RES_hhdet_fec!I$88</f>
        <v>34.833419192240697</v>
      </c>
      <c r="J118" s="132">
        <f>RES_hhdet_fec!J$88</f>
        <v>37.700886175787872</v>
      </c>
      <c r="K118" s="132">
        <f>RES_hhdet_fec!K$88</f>
        <v>44.318378341430865</v>
      </c>
      <c r="L118" s="132">
        <f>RES_hhdet_fec!L$88</f>
        <v>48.475920562611975</v>
      </c>
      <c r="M118" s="132">
        <f>RES_hhdet_fec!M$88</f>
        <v>51.273679133162375</v>
      </c>
      <c r="N118" s="132">
        <f>RES_hhdet_fec!N$88</f>
        <v>64.25427463601838</v>
      </c>
      <c r="O118" s="132">
        <f>RES_hhdet_fec!O$88</f>
        <v>63.902430229731742</v>
      </c>
      <c r="P118" s="132">
        <f>RES_hhdet_fec!P$88</f>
        <v>62.73972722435758</v>
      </c>
      <c r="Q118" s="132">
        <f>RES_hhdet_fec!Q$88</f>
        <v>63.5034627576389</v>
      </c>
    </row>
    <row r="119" spans="1:17" ht="12" customHeight="1" x14ac:dyDescent="0.25">
      <c r="A119" s="167" t="s">
        <v>155</v>
      </c>
      <c r="B119" s="132">
        <f>SUM(B120:B121)</f>
        <v>1.5973245145800445E-2</v>
      </c>
      <c r="C119" s="132">
        <f t="shared" ref="C119:Q119" si="11">SUM(C120:C121)</f>
        <v>4.1830500218214363E-2</v>
      </c>
      <c r="D119" s="132">
        <f t="shared" si="11"/>
        <v>5.1823086987969287E-2</v>
      </c>
      <c r="E119" s="132">
        <f t="shared" si="11"/>
        <v>9.8075657450622716E-2</v>
      </c>
      <c r="F119" s="132">
        <f t="shared" si="11"/>
        <v>0.11003231057862561</v>
      </c>
      <c r="G119" s="132">
        <f t="shared" si="11"/>
        <v>0.11634136773541905</v>
      </c>
      <c r="H119" s="132">
        <f t="shared" si="11"/>
        <v>0.18804809357134253</v>
      </c>
      <c r="I119" s="132">
        <f t="shared" si="11"/>
        <v>0.5041141895257355</v>
      </c>
      <c r="J119" s="132">
        <f t="shared" si="11"/>
        <v>0.67866314217165979</v>
      </c>
      <c r="K119" s="132">
        <f t="shared" si="11"/>
        <v>1.4961176298247925</v>
      </c>
      <c r="L119" s="132">
        <f t="shared" si="11"/>
        <v>1.8700849716609731</v>
      </c>
      <c r="M119" s="132">
        <f t="shared" si="11"/>
        <v>2.3437367032831431</v>
      </c>
      <c r="N119" s="132">
        <f t="shared" si="11"/>
        <v>3.1778674806671643</v>
      </c>
      <c r="O119" s="132">
        <f t="shared" si="11"/>
        <v>3.9087003446155784</v>
      </c>
      <c r="P119" s="132">
        <f t="shared" si="11"/>
        <v>4.2694562406053613</v>
      </c>
      <c r="Q119" s="132">
        <f t="shared" si="11"/>
        <v>4.7546546760640487</v>
      </c>
    </row>
    <row r="120" spans="1:17" ht="12" customHeight="1" x14ac:dyDescent="0.25">
      <c r="A120" s="166" t="s">
        <v>55</v>
      </c>
      <c r="B120" s="165">
        <f>RES_hhdet_fec!B$90</f>
        <v>1.2927069255933786E-2</v>
      </c>
      <c r="C120" s="165">
        <f>RES_hhdet_fec!C$90</f>
        <v>3.3805441356665959E-2</v>
      </c>
      <c r="D120" s="165">
        <f>RES_hhdet_fec!D$90</f>
        <v>4.1819806028470907E-2</v>
      </c>
      <c r="E120" s="165">
        <f>RES_hhdet_fec!E$90</f>
        <v>7.9028259465385262E-2</v>
      </c>
      <c r="F120" s="165">
        <f>RES_hhdet_fec!F$90</f>
        <v>8.8534203343483497E-2</v>
      </c>
      <c r="G120" s="165">
        <f>RES_hhdet_fec!G$90</f>
        <v>9.3423221024059103E-2</v>
      </c>
      <c r="H120" s="165">
        <f>RES_hhdet_fec!H$90</f>
        <v>0.15079545930654348</v>
      </c>
      <c r="I120" s="165">
        <f>RES_hhdet_fec!I$90</f>
        <v>0.40363937208879719</v>
      </c>
      <c r="J120" s="165">
        <f>RES_hhdet_fec!J$90</f>
        <v>0.54255359212456244</v>
      </c>
      <c r="K120" s="165">
        <f>RES_hhdet_fec!K$90</f>
        <v>1.1940723924069019</v>
      </c>
      <c r="L120" s="165">
        <f>RES_hhdet_fec!L$90</f>
        <v>1.4902184008542669</v>
      </c>
      <c r="M120" s="165">
        <f>RES_hhdet_fec!M$90</f>
        <v>1.8663392638247769</v>
      </c>
      <c r="N120" s="165">
        <f>RES_hhdet_fec!N$90</f>
        <v>2.5278103321596461</v>
      </c>
      <c r="O120" s="165">
        <f>RES_hhdet_fec!O$90</f>
        <v>3.1069021830118468</v>
      </c>
      <c r="P120" s="165">
        <f>RES_hhdet_fec!P$90</f>
        <v>3.3863820779805551</v>
      </c>
      <c r="Q120" s="165">
        <f>RES_hhdet_fec!Q$90</f>
        <v>3.7683691698149513</v>
      </c>
    </row>
    <row r="121" spans="1:17" ht="12" customHeight="1" x14ac:dyDescent="0.25">
      <c r="A121" s="147" t="s">
        <v>59</v>
      </c>
      <c r="B121" s="164">
        <f>RES_hhdet_fec!B$91</f>
        <v>3.0461758898666599E-3</v>
      </c>
      <c r="C121" s="164">
        <f>RES_hhdet_fec!C$91</f>
        <v>8.0250588615484054E-3</v>
      </c>
      <c r="D121" s="164">
        <f>RES_hhdet_fec!D$91</f>
        <v>1.0003280959498378E-2</v>
      </c>
      <c r="E121" s="164">
        <f>RES_hhdet_fec!E$91</f>
        <v>1.9047397985237455E-2</v>
      </c>
      <c r="F121" s="164">
        <f>RES_hhdet_fec!F$91</f>
        <v>2.1498107235142123E-2</v>
      </c>
      <c r="G121" s="164">
        <f>RES_hhdet_fec!G$91</f>
        <v>2.2918146711359944E-2</v>
      </c>
      <c r="H121" s="164">
        <f>RES_hhdet_fec!H$91</f>
        <v>3.7252634264799044E-2</v>
      </c>
      <c r="I121" s="164">
        <f>RES_hhdet_fec!I$91</f>
        <v>0.10047481743693837</v>
      </c>
      <c r="J121" s="164">
        <f>RES_hhdet_fec!J$91</f>
        <v>0.13610955004709729</v>
      </c>
      <c r="K121" s="164">
        <f>RES_hhdet_fec!K$91</f>
        <v>0.30204523741789063</v>
      </c>
      <c r="L121" s="164">
        <f>RES_hhdet_fec!L$91</f>
        <v>0.37986657080670622</v>
      </c>
      <c r="M121" s="164">
        <f>RES_hhdet_fec!M$91</f>
        <v>0.47739743945836632</v>
      </c>
      <c r="N121" s="164">
        <f>RES_hhdet_fec!N$91</f>
        <v>0.65005714850751817</v>
      </c>
      <c r="O121" s="164">
        <f>RES_hhdet_fec!O$91</f>
        <v>0.80179816160373163</v>
      </c>
      <c r="P121" s="164">
        <f>RES_hhdet_fec!P$91</f>
        <v>0.88307416262480665</v>
      </c>
      <c r="Q121" s="164">
        <f>RES_hhdet_fec!Q$91</f>
        <v>0.98628550624909728</v>
      </c>
    </row>
    <row r="122" spans="1:17" ht="12" customHeight="1" x14ac:dyDescent="0.25">
      <c r="A122" s="163" t="s">
        <v>144</v>
      </c>
      <c r="B122" s="162">
        <f>RES_hhdet_fec!B$92</f>
        <v>4.4474171717275972</v>
      </c>
      <c r="C122" s="162">
        <f>RES_hhdet_fec!C$92</f>
        <v>4.4464811754630285</v>
      </c>
      <c r="D122" s="162">
        <f>RES_hhdet_fec!D$92</f>
        <v>4.2908669924250598</v>
      </c>
      <c r="E122" s="162">
        <f>RES_hhdet_fec!E$92</f>
        <v>3.2497750240621808</v>
      </c>
      <c r="F122" s="162">
        <f>RES_hhdet_fec!F$92</f>
        <v>3.2978767272001779</v>
      </c>
      <c r="G122" s="162">
        <f>RES_hhdet_fec!G$92</f>
        <v>2.8081253941537723</v>
      </c>
      <c r="H122" s="162">
        <f>RES_hhdet_fec!H$92</f>
        <v>1.7097437809793423</v>
      </c>
      <c r="I122" s="162">
        <f>RES_hhdet_fec!I$92</f>
        <v>1.6470686930551139</v>
      </c>
      <c r="J122" s="162">
        <f>RES_hhdet_fec!J$92</f>
        <v>1.5265568532264688</v>
      </c>
      <c r="K122" s="162">
        <f>RES_hhdet_fec!K$92</f>
        <v>1.3519992504179654</v>
      </c>
      <c r="L122" s="162">
        <f>RES_hhdet_fec!L$92</f>
        <v>0.93897331567992737</v>
      </c>
      <c r="M122" s="162">
        <f>RES_hhdet_fec!M$92</f>
        <v>2.3722551755215568</v>
      </c>
      <c r="N122" s="162">
        <f>RES_hhdet_fec!N$92</f>
        <v>2.4297519676543784</v>
      </c>
      <c r="O122" s="162">
        <f>RES_hhdet_fec!O$92</f>
        <v>2.4403186969597499</v>
      </c>
      <c r="P122" s="162">
        <f>RES_hhdet_fec!P$92</f>
        <v>2.5116893047720081</v>
      </c>
      <c r="Q122" s="162">
        <f>RES_hhdet_fec!Q$92</f>
        <v>3.5698801825329394</v>
      </c>
    </row>
    <row r="123" spans="1:17" ht="12" customHeight="1" x14ac:dyDescent="0.25">
      <c r="A123" s="161" t="s">
        <v>143</v>
      </c>
      <c r="B123" s="160">
        <f>SUM(B124:B125)</f>
        <v>8.0609394545937199E-3</v>
      </c>
      <c r="C123" s="160">
        <f t="shared" ref="C123:Q123" si="12">SUM(C124:C125)</f>
        <v>1.8329939523471936E-2</v>
      </c>
      <c r="D123" s="160">
        <f t="shared" si="12"/>
        <v>2.2426619914754489E-2</v>
      </c>
      <c r="E123" s="160">
        <f t="shared" si="12"/>
        <v>2.6404449898667984E-2</v>
      </c>
      <c r="F123" s="160">
        <f t="shared" si="12"/>
        <v>2.9175440944121573E-2</v>
      </c>
      <c r="G123" s="160">
        <f t="shared" si="12"/>
        <v>2.434742327285748E-2</v>
      </c>
      <c r="H123" s="160">
        <f t="shared" si="12"/>
        <v>1.8076821582970002E-2</v>
      </c>
      <c r="I123" s="160">
        <f t="shared" si="12"/>
        <v>2.4710177563828362E-2</v>
      </c>
      <c r="J123" s="160">
        <f t="shared" si="12"/>
        <v>2.8624206402952719E-2</v>
      </c>
      <c r="K123" s="160">
        <f t="shared" si="12"/>
        <v>4.7438697773719417E-2</v>
      </c>
      <c r="L123" s="160">
        <f t="shared" si="12"/>
        <v>3.7688194169440581E-2</v>
      </c>
      <c r="M123" s="160">
        <f t="shared" si="12"/>
        <v>0.11271603858774726</v>
      </c>
      <c r="N123" s="160">
        <f t="shared" si="12"/>
        <v>0.12491480527997564</v>
      </c>
      <c r="O123" s="160">
        <f t="shared" si="12"/>
        <v>0.15520714470704028</v>
      </c>
      <c r="P123" s="160">
        <f t="shared" si="12"/>
        <v>0.17757347275585217</v>
      </c>
      <c r="Q123" s="160">
        <f t="shared" si="12"/>
        <v>0.27783307596948564</v>
      </c>
    </row>
    <row r="124" spans="1:17" ht="12" customHeight="1" x14ac:dyDescent="0.25">
      <c r="A124" s="148" t="s">
        <v>57</v>
      </c>
      <c r="B124" s="156">
        <f>RES_hhdet_fec!B$94</f>
        <v>6.2840035188381676E-3</v>
      </c>
      <c r="C124" s="156">
        <f>RES_hhdet_fec!C$94</f>
        <v>1.426596740768781E-2</v>
      </c>
      <c r="D124" s="156">
        <f>RES_hhdet_fec!D$94</f>
        <v>1.7424979435005299E-2</v>
      </c>
      <c r="E124" s="156">
        <f>RES_hhdet_fec!E$94</f>
        <v>2.048086232148958E-2</v>
      </c>
      <c r="F124" s="156">
        <f>RES_hhdet_fec!F$94</f>
        <v>2.2592288489341212E-2</v>
      </c>
      <c r="G124" s="156">
        <f>RES_hhdet_fec!G$94</f>
        <v>1.8810152926488636E-2</v>
      </c>
      <c r="H124" s="156">
        <f>RES_hhdet_fec!H$94</f>
        <v>1.3943310109752576E-2</v>
      </c>
      <c r="I124" s="156">
        <f>RES_hhdet_fec!I$94</f>
        <v>1.9026753547193465E-2</v>
      </c>
      <c r="J124" s="156">
        <f>RES_hhdet_fec!J$94</f>
        <v>2.2000995555696755E-2</v>
      </c>
      <c r="K124" s="156">
        <f>RES_hhdet_fec!K$94</f>
        <v>3.6392004363244579E-2</v>
      </c>
      <c r="L124" s="156">
        <f>RES_hhdet_fec!L$94</f>
        <v>2.886016192709551E-2</v>
      </c>
      <c r="M124" s="156">
        <f>RES_hhdet_fec!M$94</f>
        <v>8.627445051456005E-2</v>
      </c>
      <c r="N124" s="156">
        <f>RES_hhdet_fec!N$94</f>
        <v>9.5537523644903186E-2</v>
      </c>
      <c r="O124" s="156">
        <f>RES_hhdet_fec!O$94</f>
        <v>0.11860445557692875</v>
      </c>
      <c r="P124" s="156">
        <f>RES_hhdet_fec!P$94</f>
        <v>0.1355720750541044</v>
      </c>
      <c r="Q124" s="156">
        <f>RES_hhdet_fec!Q$94</f>
        <v>0.21191221006360486</v>
      </c>
    </row>
    <row r="125" spans="1:17" ht="12" customHeight="1" x14ac:dyDescent="0.25">
      <c r="A125" s="148" t="s">
        <v>59</v>
      </c>
      <c r="B125" s="156">
        <f>RES_hhdet_fec!B$95</f>
        <v>1.7769359357555519E-3</v>
      </c>
      <c r="C125" s="156">
        <f>RES_hhdet_fec!C$95</f>
        <v>4.0639721157841261E-3</v>
      </c>
      <c r="D125" s="156">
        <f>RES_hhdet_fec!D$95</f>
        <v>5.0016404797491891E-3</v>
      </c>
      <c r="E125" s="156">
        <f>RES_hhdet_fec!E$95</f>
        <v>5.9235875771784024E-3</v>
      </c>
      <c r="F125" s="156">
        <f>RES_hhdet_fec!F$95</f>
        <v>6.5831524547803619E-3</v>
      </c>
      <c r="G125" s="156">
        <f>RES_hhdet_fec!G$95</f>
        <v>5.537270346368842E-3</v>
      </c>
      <c r="H125" s="156">
        <f>RES_hhdet_fec!H$95</f>
        <v>4.1335114732174256E-3</v>
      </c>
      <c r="I125" s="156">
        <f>RES_hhdet_fec!I$95</f>
        <v>5.6834240166348969E-3</v>
      </c>
      <c r="J125" s="156">
        <f>RES_hhdet_fec!J$95</f>
        <v>6.6232108472559625E-3</v>
      </c>
      <c r="K125" s="156">
        <f>RES_hhdet_fec!K$95</f>
        <v>1.1046693410474838E-2</v>
      </c>
      <c r="L125" s="156">
        <f>RES_hhdet_fec!L$95</f>
        <v>8.8280322423450706E-3</v>
      </c>
      <c r="M125" s="156">
        <f>RES_hhdet_fec!M$95</f>
        <v>2.6441588073187205E-2</v>
      </c>
      <c r="N125" s="156">
        <f>RES_hhdet_fec!N$95</f>
        <v>2.9377281635072455E-2</v>
      </c>
      <c r="O125" s="156">
        <f>RES_hhdet_fec!O$95</f>
        <v>3.6602689130111526E-2</v>
      </c>
      <c r="P125" s="156">
        <f>RES_hhdet_fec!P$95</f>
        <v>4.2001397701747774E-2</v>
      </c>
      <c r="Q125" s="156">
        <f>RES_hhdet_fec!Q$95</f>
        <v>6.5920865905880796E-2</v>
      </c>
    </row>
    <row r="126" spans="1:17" ht="12" customHeight="1" x14ac:dyDescent="0.25">
      <c r="A126" s="163" t="s">
        <v>142</v>
      </c>
      <c r="B126" s="162">
        <f>RES_hhdet_fec!B$96</f>
        <v>7.1528090385723644</v>
      </c>
      <c r="C126" s="162">
        <f>RES_hhdet_fec!C$96</f>
        <v>6.8081199147048865</v>
      </c>
      <c r="D126" s="162">
        <f>RES_hhdet_fec!D$96</f>
        <v>8.2771327141435957</v>
      </c>
      <c r="E126" s="162">
        <f>RES_hhdet_fec!E$96</f>
        <v>8.8326569607168715</v>
      </c>
      <c r="F126" s="162">
        <f>RES_hhdet_fec!F$96</f>
        <v>10.338561923258478</v>
      </c>
      <c r="G126" s="162">
        <f>RES_hhdet_fec!G$96</f>
        <v>11.744381006428886</v>
      </c>
      <c r="H126" s="162">
        <f>RES_hhdet_fec!H$96</f>
        <v>16.936848118677254</v>
      </c>
      <c r="I126" s="162">
        <f>RES_hhdet_fec!I$96</f>
        <v>22.246770645813594</v>
      </c>
      <c r="J126" s="162">
        <f>RES_hhdet_fec!J$96</f>
        <v>27.176135163606578</v>
      </c>
      <c r="K126" s="162">
        <f>RES_hhdet_fec!K$96</f>
        <v>23.031110459940031</v>
      </c>
      <c r="L126" s="162">
        <f>RES_hhdet_fec!L$96</f>
        <v>22.598579980114465</v>
      </c>
      <c r="M126" s="162">
        <f>RES_hhdet_fec!M$96</f>
        <v>28.423566556377629</v>
      </c>
      <c r="N126" s="162">
        <f>RES_hhdet_fec!N$96</f>
        <v>26.406911538415475</v>
      </c>
      <c r="O126" s="162">
        <f>RES_hhdet_fec!O$96</f>
        <v>27.087982878343141</v>
      </c>
      <c r="P126" s="162">
        <f>RES_hhdet_fec!P$96</f>
        <v>27.344199115238567</v>
      </c>
      <c r="Q126" s="162">
        <f>RES_hhdet_fec!Q$96</f>
        <v>26.07635448605383</v>
      </c>
    </row>
    <row r="127" spans="1:17" ht="12" customHeight="1" x14ac:dyDescent="0.25">
      <c r="A127" s="161" t="s">
        <v>141</v>
      </c>
      <c r="B127" s="160">
        <f>SUM(B128:B129)</f>
        <v>1.3068777645108769E-2</v>
      </c>
      <c r="C127" s="160">
        <f t="shared" ref="C127:Q127" si="13">SUM(C128:C129)</f>
        <v>2.8567830783201839E-2</v>
      </c>
      <c r="D127" s="160">
        <f t="shared" si="13"/>
        <v>4.2418620156519524E-2</v>
      </c>
      <c r="E127" s="160">
        <f t="shared" si="13"/>
        <v>7.1626631491709877E-2</v>
      </c>
      <c r="F127" s="160">
        <f t="shared" si="13"/>
        <v>9.031276180121238E-2</v>
      </c>
      <c r="G127" s="160">
        <f t="shared" si="13"/>
        <v>9.9693752164581248E-2</v>
      </c>
      <c r="H127" s="160">
        <f t="shared" si="13"/>
        <v>0.17992098701849268</v>
      </c>
      <c r="I127" s="160">
        <f t="shared" si="13"/>
        <v>0.33510381336336431</v>
      </c>
      <c r="J127" s="160">
        <f t="shared" si="13"/>
        <v>0.51447555105588716</v>
      </c>
      <c r="K127" s="160">
        <f t="shared" si="13"/>
        <v>0.82022487557849</v>
      </c>
      <c r="L127" s="160">
        <f t="shared" si="13"/>
        <v>0.93765337393096804</v>
      </c>
      <c r="M127" s="160">
        <f t="shared" si="13"/>
        <v>1.4015171908210156</v>
      </c>
      <c r="N127" s="160">
        <f t="shared" si="13"/>
        <v>1.3579449476206813</v>
      </c>
      <c r="O127" s="160">
        <f t="shared" si="13"/>
        <v>1.7068478843379733</v>
      </c>
      <c r="P127" s="160">
        <f t="shared" si="13"/>
        <v>1.900904587857418</v>
      </c>
      <c r="Q127" s="160">
        <f t="shared" si="13"/>
        <v>1.9659261019039076</v>
      </c>
    </row>
    <row r="128" spans="1:17" ht="12" customHeight="1" x14ac:dyDescent="0.25">
      <c r="A128" s="148" t="s">
        <v>60</v>
      </c>
      <c r="B128" s="156">
        <f>RES_hhdet_fec!B$98</f>
        <v>9.971832157077665E-3</v>
      </c>
      <c r="C128" s="156">
        <f>RES_hhdet_fec!C$98</f>
        <v>2.1931724416921428E-2</v>
      </c>
      <c r="D128" s="156">
        <f>RES_hhdet_fec!D$98</f>
        <v>3.3487119299824543E-2</v>
      </c>
      <c r="E128" s="156">
        <f>RES_hhdet_fec!E$98</f>
        <v>5.5745288935653989E-2</v>
      </c>
      <c r="F128" s="156">
        <f>RES_hhdet_fec!F$98</f>
        <v>7.1077613222401012E-2</v>
      </c>
      <c r="G128" s="156">
        <f>RES_hhdet_fec!G$98</f>
        <v>7.8877717343972448E-2</v>
      </c>
      <c r="H128" s="156">
        <f>RES_hhdet_fec!H$98</f>
        <v>0.13848381027463402</v>
      </c>
      <c r="I128" s="156">
        <f>RES_hhdet_fec!I$98</f>
        <v>0.25781939570858797</v>
      </c>
      <c r="J128" s="156">
        <f>RES_hhdet_fec!J$98</f>
        <v>0.39104765278609382</v>
      </c>
      <c r="K128" s="156">
        <f>RES_hhdet_fec!K$98</f>
        <v>0.62051497850485926</v>
      </c>
      <c r="L128" s="156">
        <f>RES_hhdet_fec!L$98</f>
        <v>0.69480413195071811</v>
      </c>
      <c r="M128" s="156">
        <f>RES_hhdet_fec!M$98</f>
        <v>1.0345431348228871</v>
      </c>
      <c r="N128" s="156">
        <f>RES_hhdet_fec!N$98</f>
        <v>1.0389692413414664</v>
      </c>
      <c r="O128" s="156">
        <f>RES_hhdet_fec!O$98</f>
        <v>1.3169086345220575</v>
      </c>
      <c r="P128" s="156">
        <f>RES_hhdet_fec!P$98</f>
        <v>1.4760322402102604</v>
      </c>
      <c r="Q128" s="156">
        <f>RES_hhdet_fec!Q$98</f>
        <v>1.5474472403276864</v>
      </c>
    </row>
    <row r="129" spans="1:17" ht="12" customHeight="1" x14ac:dyDescent="0.25">
      <c r="A129" s="148" t="s">
        <v>59</v>
      </c>
      <c r="B129" s="156">
        <f>RES_hhdet_fec!B$99</f>
        <v>3.0969454880311045E-3</v>
      </c>
      <c r="C129" s="156">
        <f>RES_hhdet_fec!C$99</f>
        <v>6.6361063662804124E-3</v>
      </c>
      <c r="D129" s="156">
        <f>RES_hhdet_fec!D$99</f>
        <v>8.9315008566949825E-3</v>
      </c>
      <c r="E129" s="156">
        <f>RES_hhdet_fec!E$99</f>
        <v>1.5881342556055892E-2</v>
      </c>
      <c r="F129" s="156">
        <f>RES_hhdet_fec!F$99</f>
        <v>1.9235148578811364E-2</v>
      </c>
      <c r="G129" s="156">
        <f>RES_hhdet_fec!G$99</f>
        <v>2.08160348206088E-2</v>
      </c>
      <c r="H129" s="156">
        <f>RES_hhdet_fec!H$99</f>
        <v>4.1437176743858668E-2</v>
      </c>
      <c r="I129" s="156">
        <f>RES_hhdet_fec!I$99</f>
        <v>7.7284417654776352E-2</v>
      </c>
      <c r="J129" s="156">
        <f>RES_hhdet_fec!J$99</f>
        <v>0.12342789826979328</v>
      </c>
      <c r="K129" s="156">
        <f>RES_hhdet_fec!K$99</f>
        <v>0.19970989707363071</v>
      </c>
      <c r="L129" s="156">
        <f>RES_hhdet_fec!L$99</f>
        <v>0.24284924198024996</v>
      </c>
      <c r="M129" s="156">
        <f>RES_hhdet_fec!M$99</f>
        <v>0.36697405599812843</v>
      </c>
      <c r="N129" s="156">
        <f>RES_hhdet_fec!N$99</f>
        <v>0.31897570627921479</v>
      </c>
      <c r="O129" s="156">
        <f>RES_hhdet_fec!O$99</f>
        <v>0.38993924981591566</v>
      </c>
      <c r="P129" s="156">
        <f>RES_hhdet_fec!P$99</f>
        <v>0.42487234764715759</v>
      </c>
      <c r="Q129" s="156">
        <f>RES_hhdet_fec!Q$99</f>
        <v>0.41847886157622122</v>
      </c>
    </row>
    <row r="130" spans="1:17" ht="12" customHeight="1" x14ac:dyDescent="0.25">
      <c r="A130" s="158" t="s">
        <v>62</v>
      </c>
      <c r="B130" s="157">
        <f>SUM(B131:B133)</f>
        <v>5.951547163242676</v>
      </c>
      <c r="C130" s="157">
        <f t="shared" ref="C130:Q130" si="14">SUM(C131:C133)</f>
        <v>6.1226216900505586</v>
      </c>
      <c r="D130" s="157">
        <f t="shared" si="14"/>
        <v>6.7763403895280137</v>
      </c>
      <c r="E130" s="157">
        <f t="shared" si="14"/>
        <v>7.4846653545369302</v>
      </c>
      <c r="F130" s="157">
        <f t="shared" si="14"/>
        <v>8.0725082468257305</v>
      </c>
      <c r="G130" s="157">
        <f t="shared" si="14"/>
        <v>8.8217300012767428</v>
      </c>
      <c r="H130" s="157">
        <f t="shared" si="14"/>
        <v>11.512219488647714</v>
      </c>
      <c r="I130" s="157">
        <f t="shared" si="14"/>
        <v>18.243834106392235</v>
      </c>
      <c r="J130" s="157">
        <f t="shared" si="14"/>
        <v>22.752789528965423</v>
      </c>
      <c r="K130" s="157">
        <f t="shared" si="14"/>
        <v>23.152952400824958</v>
      </c>
      <c r="L130" s="157">
        <f t="shared" si="14"/>
        <v>23.123537257554947</v>
      </c>
      <c r="M130" s="157">
        <f t="shared" si="14"/>
        <v>28.583257783660699</v>
      </c>
      <c r="N130" s="157">
        <f t="shared" si="14"/>
        <v>31.438536285932905</v>
      </c>
      <c r="O130" s="157">
        <f t="shared" si="14"/>
        <v>32.107830795508164</v>
      </c>
      <c r="P130" s="157">
        <f t="shared" si="14"/>
        <v>33.386508680738025</v>
      </c>
      <c r="Q130" s="157">
        <f t="shared" si="14"/>
        <v>35.754035618815493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5.5897299999999985</v>
      </c>
      <c r="K131" s="156">
        <f>RES_hhdet_fec!K$101</f>
        <v>5.5998899999999994</v>
      </c>
      <c r="L131" s="156">
        <f>RES_hhdet_fec!L$101</f>
        <v>5.6102479074456353</v>
      </c>
      <c r="M131" s="156">
        <f>RES_hhdet_fec!M$101</f>
        <v>5.6102435237112021</v>
      </c>
      <c r="N131" s="156">
        <f>RES_hhdet_fec!N$101</f>
        <v>5.6098876243654408</v>
      </c>
      <c r="O131" s="156">
        <f>RES_hhdet_fec!O$101</f>
        <v>5.6101919913226697</v>
      </c>
      <c r="P131" s="156">
        <f>RES_hhdet_fec!P$101</f>
        <v>5.6102501192149354</v>
      </c>
      <c r="Q131" s="156">
        <f>RES_hhdet_fec!Q$101</f>
        <v>5.6102418165525334</v>
      </c>
    </row>
    <row r="132" spans="1:17" ht="12" customHeight="1" x14ac:dyDescent="0.25">
      <c r="A132" s="23" t="s">
        <v>57</v>
      </c>
      <c r="B132" s="156">
        <f>RES_hhdet_fec!B$102</f>
        <v>0.96963049814399604</v>
      </c>
      <c r="C132" s="156">
        <f>RES_hhdet_fec!C$102</f>
        <v>0.98683960496618295</v>
      </c>
      <c r="D132" s="156">
        <f>RES_hhdet_fec!D$102</f>
        <v>1.5655799323143047</v>
      </c>
      <c r="E132" s="156">
        <f>RES_hhdet_fec!E$102</f>
        <v>0.85478338897232242</v>
      </c>
      <c r="F132" s="156">
        <f>RES_hhdet_fec!F$102</f>
        <v>1.0573543132554495</v>
      </c>
      <c r="G132" s="156">
        <f>RES_hhdet_fec!G$102</f>
        <v>0.93868831917683648</v>
      </c>
      <c r="H132" s="156">
        <f>RES_hhdet_fec!H$102</f>
        <v>1.1100832099446991</v>
      </c>
      <c r="I132" s="156">
        <f>RES_hhdet_fec!I$102</f>
        <v>2.4376935020665531</v>
      </c>
      <c r="J132" s="156">
        <f>RES_hhdet_fec!J$102</f>
        <v>5.2122127162704635</v>
      </c>
      <c r="K132" s="156">
        <f>RES_hhdet_fec!K$102</f>
        <v>3.1184172974608382</v>
      </c>
      <c r="L132" s="156">
        <f>RES_hhdet_fec!L$102</f>
        <v>1.5304708138362664</v>
      </c>
      <c r="M132" s="156">
        <f>RES_hhdet_fec!M$102</f>
        <v>5.8638666654125515</v>
      </c>
      <c r="N132" s="156">
        <f>RES_hhdet_fec!N$102</f>
        <v>5.6740541999905121</v>
      </c>
      <c r="O132" s="156">
        <f>RES_hhdet_fec!O$102</f>
        <v>5.1921479246272089</v>
      </c>
      <c r="P132" s="156">
        <f>RES_hhdet_fec!P$102</f>
        <v>6.3532649609338279</v>
      </c>
      <c r="Q132" s="156">
        <f>RES_hhdet_fec!Q$102</f>
        <v>5.7567197460474624</v>
      </c>
    </row>
    <row r="133" spans="1:17" ht="12" customHeight="1" x14ac:dyDescent="0.25">
      <c r="A133" s="29" t="s">
        <v>140</v>
      </c>
      <c r="B133" s="57">
        <f>RES_hhdet_fec!B$103</f>
        <v>4.9819166650986801</v>
      </c>
      <c r="C133" s="57">
        <f>RES_hhdet_fec!C$103</f>
        <v>5.1357820850843758</v>
      </c>
      <c r="D133" s="57">
        <f>RES_hhdet_fec!D$103</f>
        <v>5.2107604572137092</v>
      </c>
      <c r="E133" s="57">
        <f>RES_hhdet_fec!E$103</f>
        <v>6.629881965564608</v>
      </c>
      <c r="F133" s="57">
        <f>RES_hhdet_fec!F$103</f>
        <v>7.0151539335702813</v>
      </c>
      <c r="G133" s="57">
        <f>RES_hhdet_fec!G$103</f>
        <v>7.8830416820999067</v>
      </c>
      <c r="H133" s="57">
        <f>RES_hhdet_fec!H$103</f>
        <v>10.402136278703015</v>
      </c>
      <c r="I133" s="57">
        <f>RES_hhdet_fec!I$103</f>
        <v>15.806140604325682</v>
      </c>
      <c r="J133" s="57">
        <f>RES_hhdet_fec!J$103</f>
        <v>11.950846812694962</v>
      </c>
      <c r="K133" s="57">
        <f>RES_hhdet_fec!K$103</f>
        <v>14.434645103364121</v>
      </c>
      <c r="L133" s="57">
        <f>RES_hhdet_fec!L$103</f>
        <v>15.982818536273045</v>
      </c>
      <c r="M133" s="57">
        <f>RES_hhdet_fec!M$103</f>
        <v>17.109147594536946</v>
      </c>
      <c r="N133" s="57">
        <f>RES_hhdet_fec!N$103</f>
        <v>20.154594461576952</v>
      </c>
      <c r="O133" s="57">
        <f>RES_hhdet_fec!O$103</f>
        <v>21.305490879558288</v>
      </c>
      <c r="P133" s="57">
        <f>RES_hhdet_fec!P$103</f>
        <v>21.422993600589262</v>
      </c>
      <c r="Q133" s="57">
        <f>RES_hhdet_fec!Q$103</f>
        <v>24.3870740562155</v>
      </c>
    </row>
    <row r="135" spans="1:17" ht="12" customHeight="1" x14ac:dyDescent="0.25">
      <c r="A135" s="152" t="s">
        <v>119</v>
      </c>
      <c r="B135" s="168">
        <f>SUM(B136,B139,B141,B154)</f>
        <v>84.531469177303421</v>
      </c>
      <c r="C135" s="168">
        <f t="shared" ref="C135:Q135" si="15">SUM(C136,C139,C141,C154)</f>
        <v>94.420646996742349</v>
      </c>
      <c r="D135" s="168">
        <f t="shared" si="15"/>
        <v>86.49073366089479</v>
      </c>
      <c r="E135" s="168">
        <f t="shared" si="15"/>
        <v>109.59344051883303</v>
      </c>
      <c r="F135" s="168">
        <f t="shared" si="15"/>
        <v>111.75042504179942</v>
      </c>
      <c r="G135" s="168">
        <f t="shared" si="15"/>
        <v>116.68015580352083</v>
      </c>
      <c r="H135" s="168">
        <f t="shared" si="15"/>
        <v>134.00178907554459</v>
      </c>
      <c r="I135" s="168">
        <f t="shared" si="15"/>
        <v>226.84454945063138</v>
      </c>
      <c r="J135" s="168">
        <f t="shared" si="15"/>
        <v>259.05647291901829</v>
      </c>
      <c r="K135" s="168">
        <f t="shared" si="15"/>
        <v>267.19044302451255</v>
      </c>
      <c r="L135" s="168">
        <f t="shared" si="15"/>
        <v>317.3497406306688</v>
      </c>
      <c r="M135" s="168">
        <f t="shared" si="15"/>
        <v>282.00555016905383</v>
      </c>
      <c r="N135" s="168">
        <f t="shared" si="15"/>
        <v>358.68298942900765</v>
      </c>
      <c r="O135" s="168">
        <f t="shared" si="15"/>
        <v>386.12612386715449</v>
      </c>
      <c r="P135" s="168">
        <f t="shared" si="15"/>
        <v>300.82964072775655</v>
      </c>
      <c r="Q135" s="168">
        <f t="shared" si="15"/>
        <v>343.31588803214601</v>
      </c>
    </row>
    <row r="136" spans="1:17" ht="12" customHeight="1" x14ac:dyDescent="0.25">
      <c r="A136" s="158" t="s">
        <v>65</v>
      </c>
      <c r="B136" s="157">
        <f>SUM(B137:B138)</f>
        <v>68.915828512700699</v>
      </c>
      <c r="C136" s="157">
        <f t="shared" ref="C136:Q136" si="16">SUM(C137:C138)</f>
        <v>78.116226638969593</v>
      </c>
      <c r="D136" s="157">
        <f t="shared" si="16"/>
        <v>68.862963216534723</v>
      </c>
      <c r="E136" s="157">
        <f t="shared" si="16"/>
        <v>89.986812415869991</v>
      </c>
      <c r="F136" s="157">
        <f t="shared" si="16"/>
        <v>90.280354772401736</v>
      </c>
      <c r="G136" s="157">
        <f t="shared" si="16"/>
        <v>93.120190092785649</v>
      </c>
      <c r="H136" s="157">
        <f t="shared" si="16"/>
        <v>102.45557681611579</v>
      </c>
      <c r="I136" s="157">
        <f t="shared" si="16"/>
        <v>177.41014443120943</v>
      </c>
      <c r="J136" s="157">
        <f t="shared" si="16"/>
        <v>203.9545904104032</v>
      </c>
      <c r="K136" s="157">
        <f t="shared" si="16"/>
        <v>209.64258904993406</v>
      </c>
      <c r="L136" s="157">
        <f t="shared" si="16"/>
        <v>257.09585733844239</v>
      </c>
      <c r="M136" s="157">
        <f t="shared" si="16"/>
        <v>210.95928604722337</v>
      </c>
      <c r="N136" s="157">
        <f t="shared" si="16"/>
        <v>279.05894904404812</v>
      </c>
      <c r="O136" s="157">
        <f t="shared" si="16"/>
        <v>304.5527071552695</v>
      </c>
      <c r="P136" s="157">
        <f t="shared" si="16"/>
        <v>218.39680242321381</v>
      </c>
      <c r="Q136" s="157">
        <f t="shared" si="16"/>
        <v>257.67364140895808</v>
      </c>
    </row>
    <row r="137" spans="1:17" ht="12" customHeight="1" x14ac:dyDescent="0.25">
      <c r="A137" s="23" t="s">
        <v>157</v>
      </c>
      <c r="B137" s="156">
        <f>RES_hhdet_tes!B$83</f>
        <v>68.035993577178331</v>
      </c>
      <c r="C137" s="156">
        <f>RES_hhdet_tes!C$83</f>
        <v>77.07860588775462</v>
      </c>
      <c r="D137" s="156">
        <f>RES_hhdet_tes!D$83</f>
        <v>67.297423290702454</v>
      </c>
      <c r="E137" s="156">
        <f>RES_hhdet_tes!E$83</f>
        <v>88.192829747123938</v>
      </c>
      <c r="F137" s="156">
        <f>RES_hhdet_tes!F$83</f>
        <v>88.333198722397341</v>
      </c>
      <c r="G137" s="156">
        <f>RES_hhdet_tes!G$83</f>
        <v>91.117698015822626</v>
      </c>
      <c r="H137" s="156">
        <f>RES_hhdet_tes!H$83</f>
        <v>100.82843734962437</v>
      </c>
      <c r="I137" s="156">
        <f>RES_hhdet_tes!I$83</f>
        <v>174.47191709790633</v>
      </c>
      <c r="J137" s="156">
        <f>RES_hhdet_tes!J$83</f>
        <v>202.53375661543802</v>
      </c>
      <c r="K137" s="156">
        <f>RES_hhdet_tes!K$83</f>
        <v>207.97444629118175</v>
      </c>
      <c r="L137" s="156">
        <f>RES_hhdet_tes!L$83</f>
        <v>255.88724851203204</v>
      </c>
      <c r="M137" s="156">
        <f>RES_hhdet_tes!M$83</f>
        <v>209.92871468020132</v>
      </c>
      <c r="N137" s="156">
        <f>RES_hhdet_tes!N$83</f>
        <v>276.86496950692913</v>
      </c>
      <c r="O137" s="156">
        <f>RES_hhdet_tes!O$83</f>
        <v>302.29068176305685</v>
      </c>
      <c r="P137" s="156">
        <f>RES_hhdet_tes!P$83</f>
        <v>216.15066454922712</v>
      </c>
      <c r="Q137" s="156">
        <f>RES_hhdet_tes!Q$83</f>
        <v>255.2501345733146</v>
      </c>
    </row>
    <row r="138" spans="1:17" ht="12" customHeight="1" x14ac:dyDescent="0.25">
      <c r="A138" s="23" t="s">
        <v>60</v>
      </c>
      <c r="B138" s="156">
        <f>RES_hhdet_tes!B$84</f>
        <v>0.87983493552236458</v>
      </c>
      <c r="C138" s="156">
        <f>RES_hhdet_tes!C$84</f>
        <v>1.0376207512149758</v>
      </c>
      <c r="D138" s="156">
        <f>RES_hhdet_tes!D$84</f>
        <v>1.5655399258322658</v>
      </c>
      <c r="E138" s="156">
        <f>RES_hhdet_tes!E$84</f>
        <v>1.7939826687460532</v>
      </c>
      <c r="F138" s="156">
        <f>RES_hhdet_tes!F$84</f>
        <v>1.9471560500043881</v>
      </c>
      <c r="G138" s="156">
        <f>RES_hhdet_tes!G$84</f>
        <v>2.0024920769630263</v>
      </c>
      <c r="H138" s="156">
        <f>RES_hhdet_tes!H$84</f>
        <v>1.6271394664914303</v>
      </c>
      <c r="I138" s="156">
        <f>RES_hhdet_tes!I$84</f>
        <v>2.938227333303097</v>
      </c>
      <c r="J138" s="156">
        <f>RES_hhdet_tes!J$84</f>
        <v>1.4208337949651877</v>
      </c>
      <c r="K138" s="156">
        <f>RES_hhdet_tes!K$84</f>
        <v>1.668142758752315</v>
      </c>
      <c r="L138" s="156">
        <f>RES_hhdet_tes!L$84</f>
        <v>1.2086088264103141</v>
      </c>
      <c r="M138" s="156">
        <f>RES_hhdet_tes!M$84</f>
        <v>1.03057136702204</v>
      </c>
      <c r="N138" s="156">
        <f>RES_hhdet_tes!N$84</f>
        <v>2.1939795371189681</v>
      </c>
      <c r="O138" s="156">
        <f>RES_hhdet_tes!O$84</f>
        <v>2.2620253922126614</v>
      </c>
      <c r="P138" s="156">
        <f>RES_hhdet_tes!P$84</f>
        <v>2.246137873986688</v>
      </c>
      <c r="Q138" s="156">
        <f>RES_hhdet_tes!Q$84</f>
        <v>2.4235068356434692</v>
      </c>
    </row>
    <row r="139" spans="1:17" ht="12" customHeight="1" x14ac:dyDescent="0.25">
      <c r="A139" s="158" t="s">
        <v>112</v>
      </c>
      <c r="B139" s="157">
        <f>B140</f>
        <v>4.5907951414538559E-2</v>
      </c>
      <c r="C139" s="157">
        <f t="shared" ref="C139:Q139" si="17">C140</f>
        <v>6.0698888359059518E-2</v>
      </c>
      <c r="D139" s="157">
        <f t="shared" si="17"/>
        <v>7.469807593389266E-2</v>
      </c>
      <c r="E139" s="157">
        <f t="shared" si="17"/>
        <v>9.245343970056924E-2</v>
      </c>
      <c r="F139" s="157">
        <f t="shared" si="17"/>
        <v>0.10850224262667074</v>
      </c>
      <c r="G139" s="157">
        <f t="shared" si="17"/>
        <v>0.13209839740860685</v>
      </c>
      <c r="H139" s="157">
        <f t="shared" si="17"/>
        <v>0.20289956569965537</v>
      </c>
      <c r="I139" s="157">
        <f t="shared" si="17"/>
        <v>0.35790968085627906</v>
      </c>
      <c r="J139" s="157">
        <f t="shared" si="17"/>
        <v>0.54547999131543978</v>
      </c>
      <c r="K139" s="157">
        <f t="shared" si="17"/>
        <v>0.72087873654454226</v>
      </c>
      <c r="L139" s="157">
        <f t="shared" si="17"/>
        <v>0.91126759902042176</v>
      </c>
      <c r="M139" s="157">
        <f t="shared" si="17"/>
        <v>1.240709713457927</v>
      </c>
      <c r="N139" s="157">
        <f t="shared" si="17"/>
        <v>1.4813184588818815</v>
      </c>
      <c r="O139" s="157">
        <f t="shared" si="17"/>
        <v>1.5371842841599819</v>
      </c>
      <c r="P139" s="157">
        <f t="shared" si="17"/>
        <v>1.4911893256453543</v>
      </c>
      <c r="Q139" s="157">
        <f t="shared" si="17"/>
        <v>1.5919882335555862</v>
      </c>
    </row>
    <row r="140" spans="1:17" ht="12" customHeight="1" x14ac:dyDescent="0.25">
      <c r="A140" s="23" t="s">
        <v>60</v>
      </c>
      <c r="B140" s="156">
        <f>RES_hhdet_tes!B$86</f>
        <v>4.5907951414538559E-2</v>
      </c>
      <c r="C140" s="156">
        <f>RES_hhdet_tes!C$86</f>
        <v>6.0698888359059518E-2</v>
      </c>
      <c r="D140" s="156">
        <f>RES_hhdet_tes!D$86</f>
        <v>7.469807593389266E-2</v>
      </c>
      <c r="E140" s="156">
        <f>RES_hhdet_tes!E$86</f>
        <v>9.245343970056924E-2</v>
      </c>
      <c r="F140" s="156">
        <f>RES_hhdet_tes!F$86</f>
        <v>0.10850224262667074</v>
      </c>
      <c r="G140" s="156">
        <f>RES_hhdet_tes!G$86</f>
        <v>0.13209839740860685</v>
      </c>
      <c r="H140" s="156">
        <f>RES_hhdet_tes!H$86</f>
        <v>0.20289956569965537</v>
      </c>
      <c r="I140" s="156">
        <f>RES_hhdet_tes!I$86</f>
        <v>0.35790968085627906</v>
      </c>
      <c r="J140" s="156">
        <f>RES_hhdet_tes!J$86</f>
        <v>0.54547999131543978</v>
      </c>
      <c r="K140" s="156">
        <f>RES_hhdet_tes!K$86</f>
        <v>0.72087873654454226</v>
      </c>
      <c r="L140" s="156">
        <f>RES_hhdet_tes!L$86</f>
        <v>0.91126759902042176</v>
      </c>
      <c r="M140" s="156">
        <f>RES_hhdet_tes!M$86</f>
        <v>1.240709713457927</v>
      </c>
      <c r="N140" s="156">
        <f>RES_hhdet_tes!N$86</f>
        <v>1.4813184588818815</v>
      </c>
      <c r="O140" s="156">
        <f>RES_hhdet_tes!O$86</f>
        <v>1.5371842841599819</v>
      </c>
      <c r="P140" s="156">
        <f>RES_hhdet_tes!P$86</f>
        <v>1.4911893256453543</v>
      </c>
      <c r="Q140" s="156">
        <f>RES_hhdet_tes!Q$86</f>
        <v>1.5919882335555862</v>
      </c>
    </row>
    <row r="141" spans="1:17" ht="12" customHeight="1" x14ac:dyDescent="0.25">
      <c r="A141" s="158" t="s">
        <v>63</v>
      </c>
      <c r="B141" s="157">
        <f>RES_hhdet_tes!B$87</f>
        <v>11.172877453353582</v>
      </c>
      <c r="C141" s="157">
        <f>RES_hhdet_tes!C$87</f>
        <v>11.691825693635092</v>
      </c>
      <c r="D141" s="157">
        <f>RES_hhdet_tes!D$87</f>
        <v>12.660987055185748</v>
      </c>
      <c r="E141" s="157">
        <f>RES_hhdet_tes!E$87</f>
        <v>13.721945336992887</v>
      </c>
      <c r="F141" s="157">
        <f>RES_hhdet_tes!F$87</f>
        <v>15.133235999207896</v>
      </c>
      <c r="G141" s="157">
        <f>RES_hhdet_tes!G$87</f>
        <v>16.503142354661414</v>
      </c>
      <c r="H141" s="157">
        <f>RES_hhdet_tes!H$87</f>
        <v>22.189111479564261</v>
      </c>
      <c r="I141" s="157">
        <f>RES_hhdet_tes!I$87</f>
        <v>34.724671926635139</v>
      </c>
      <c r="J141" s="157">
        <f>RES_hhdet_tes!J$87</f>
        <v>40.106738483806133</v>
      </c>
      <c r="K141" s="157">
        <f>RES_hhdet_tes!K$87</f>
        <v>41.233919094529689</v>
      </c>
      <c r="L141" s="157">
        <f>RES_hhdet_tes!L$87</f>
        <v>43.168674756683302</v>
      </c>
      <c r="M141" s="157">
        <f>RES_hhdet_tes!M$87</f>
        <v>50.592988311145625</v>
      </c>
      <c r="N141" s="157">
        <f>RES_hhdet_tes!N$87</f>
        <v>56.4321346092363</v>
      </c>
      <c r="O141" s="157">
        <f>RES_hhdet_tes!O$87</f>
        <v>57.553201571249097</v>
      </c>
      <c r="P141" s="157">
        <f>RES_hhdet_tes!P$87</f>
        <v>57.747233620527879</v>
      </c>
      <c r="Q141" s="157">
        <f>RES_hhdet_tes!Q$87</f>
        <v>58.502271071537059</v>
      </c>
    </row>
    <row r="142" spans="1:17" ht="12" customHeight="1" x14ac:dyDescent="0.25">
      <c r="A142" s="167" t="s">
        <v>156</v>
      </c>
      <c r="B142" s="132">
        <f>RES_hhdet_tes!B$88</f>
        <v>4.0128088088659837</v>
      </c>
      <c r="C142" s="132">
        <f>RES_hhdet_tes!C$88</f>
        <v>4.694168698736827</v>
      </c>
      <c r="D142" s="132">
        <f>RES_hhdet_tes!D$88</f>
        <v>4.6510922217053059</v>
      </c>
      <c r="E142" s="132">
        <f>RES_hhdet_tes!E$88</f>
        <v>5.7498010653982172</v>
      </c>
      <c r="F142" s="132">
        <f>RES_hhdet_tes!F$88</f>
        <v>5.9710055646323505</v>
      </c>
      <c r="G142" s="132">
        <f>RES_hhdet_tes!G$88</f>
        <v>6.5264546157738241</v>
      </c>
      <c r="H142" s="132">
        <f>RES_hhdet_tes!H$88</f>
        <v>8.8336830471209762</v>
      </c>
      <c r="I142" s="132">
        <f>RES_hhdet_tes!I$88</f>
        <v>17.148593417460496</v>
      </c>
      <c r="J142" s="132">
        <f>RES_hhdet_tes!J$88</f>
        <v>18.660486801544302</v>
      </c>
      <c r="K142" s="132">
        <f>RES_hhdet_tes!K$88</f>
        <v>22.063059417216952</v>
      </c>
      <c r="L142" s="132">
        <f>RES_hhdet_tes!L$88</f>
        <v>24.213406958681659</v>
      </c>
      <c r="M142" s="132">
        <f>RES_hhdet_tes!M$88</f>
        <v>25.689503397366131</v>
      </c>
      <c r="N142" s="132">
        <f>RES_hhdet_tes!N$88</f>
        <v>32.406603927856487</v>
      </c>
      <c r="O142" s="132">
        <f>RES_hhdet_tes!O$88</f>
        <v>32.262833304295143</v>
      </c>
      <c r="P142" s="132">
        <f>RES_hhdet_tes!P$88</f>
        <v>31.710876410212968</v>
      </c>
      <c r="Q142" s="132">
        <f>RES_hhdet_tes!Q$88</f>
        <v>32.149413718329527</v>
      </c>
    </row>
    <row r="143" spans="1:17" ht="12" customHeight="1" x14ac:dyDescent="0.25">
      <c r="A143" s="167" t="s">
        <v>155</v>
      </c>
      <c r="B143" s="132">
        <f>SUM(B144:B145)</f>
        <v>8.7043538263717746E-3</v>
      </c>
      <c r="C143" s="132">
        <f t="shared" ref="C143:Q143" si="18">SUM(C144:C145)</f>
        <v>2.4187476801215878E-2</v>
      </c>
      <c r="D143" s="132">
        <f t="shared" si="18"/>
        <v>3.0232097060418003E-2</v>
      </c>
      <c r="E143" s="132">
        <f t="shared" si="18"/>
        <v>5.798362512992454E-2</v>
      </c>
      <c r="F143" s="132">
        <f t="shared" si="18"/>
        <v>6.5204495728160339E-2</v>
      </c>
      <c r="G143" s="132">
        <f t="shared" si="18"/>
        <v>6.9196738750855608E-2</v>
      </c>
      <c r="H143" s="132">
        <f t="shared" si="18"/>
        <v>0.11274969289698467</v>
      </c>
      <c r="I143" s="132">
        <f t="shared" si="18"/>
        <v>0.30439702715440087</v>
      </c>
      <c r="J143" s="132">
        <f t="shared" si="18"/>
        <v>0.41073156917982762</v>
      </c>
      <c r="K143" s="132">
        <f t="shared" si="18"/>
        <v>0.91069679620060739</v>
      </c>
      <c r="L143" s="132">
        <f t="shared" si="18"/>
        <v>1.1415876058569068</v>
      </c>
      <c r="M143" s="132">
        <f t="shared" si="18"/>
        <v>1.4344194003331732</v>
      </c>
      <c r="N143" s="132">
        <f t="shared" si="18"/>
        <v>1.9530709734803016</v>
      </c>
      <c r="O143" s="132">
        <f t="shared" si="18"/>
        <v>2.4054247970763503</v>
      </c>
      <c r="P143" s="132">
        <f t="shared" si="18"/>
        <v>2.6323848010849247</v>
      </c>
      <c r="Q143" s="132">
        <f t="shared" si="18"/>
        <v>2.9361850752906204</v>
      </c>
    </row>
    <row r="144" spans="1:17" ht="12" customHeight="1" x14ac:dyDescent="0.25">
      <c r="A144" s="166" t="s">
        <v>55</v>
      </c>
      <c r="B144" s="165">
        <f>RES_hhdet_tes!B$90</f>
        <v>5.6581779365051134E-3</v>
      </c>
      <c r="C144" s="165">
        <f>RES_hhdet_tes!C$90</f>
        <v>1.6162417939667474E-2</v>
      </c>
      <c r="D144" s="165">
        <f>RES_hhdet_tes!D$90</f>
        <v>2.0228816100919627E-2</v>
      </c>
      <c r="E144" s="165">
        <f>RES_hhdet_tes!E$90</f>
        <v>3.8936227144687086E-2</v>
      </c>
      <c r="F144" s="165">
        <f>RES_hhdet_tes!F$90</f>
        <v>4.3706388493018229E-2</v>
      </c>
      <c r="G144" s="165">
        <f>RES_hhdet_tes!G$90</f>
        <v>4.6278592039495657E-2</v>
      </c>
      <c r="H144" s="165">
        <f>RES_hhdet_tes!H$90</f>
        <v>7.5497058632185615E-2</v>
      </c>
      <c r="I144" s="165">
        <f>RES_hhdet_tes!I$90</f>
        <v>0.2039222097174625</v>
      </c>
      <c r="J144" s="165">
        <f>RES_hhdet_tes!J$90</f>
        <v>0.27462201913273032</v>
      </c>
      <c r="K144" s="165">
        <f>RES_hhdet_tes!K$90</f>
        <v>0.60865155878271682</v>
      </c>
      <c r="L144" s="165">
        <f>RES_hhdet_tes!L$90</f>
        <v>0.76172103505020061</v>
      </c>
      <c r="M144" s="165">
        <f>RES_hhdet_tes!M$90</f>
        <v>0.95702196087480684</v>
      </c>
      <c r="N144" s="165">
        <f>RES_hhdet_tes!N$90</f>
        <v>1.3030138249727834</v>
      </c>
      <c r="O144" s="165">
        <f>RES_hhdet_tes!O$90</f>
        <v>1.6036266354726183</v>
      </c>
      <c r="P144" s="165">
        <f>RES_hhdet_tes!P$90</f>
        <v>1.749310638460118</v>
      </c>
      <c r="Q144" s="165">
        <f>RES_hhdet_tes!Q$90</f>
        <v>1.9498995690415228</v>
      </c>
    </row>
    <row r="145" spans="1:17" ht="12" customHeight="1" x14ac:dyDescent="0.25">
      <c r="A145" s="147" t="s">
        <v>59</v>
      </c>
      <c r="B145" s="164">
        <f>RES_hhdet_tes!B$91</f>
        <v>3.0461758898666603E-3</v>
      </c>
      <c r="C145" s="164">
        <f>RES_hhdet_tes!C$91</f>
        <v>8.0250588615484036E-3</v>
      </c>
      <c r="D145" s="164">
        <f>RES_hhdet_tes!D$91</f>
        <v>1.0003280959498378E-2</v>
      </c>
      <c r="E145" s="164">
        <f>RES_hhdet_tes!E$91</f>
        <v>1.9047397985237455E-2</v>
      </c>
      <c r="F145" s="164">
        <f>RES_hhdet_tes!F$91</f>
        <v>2.1498107235142117E-2</v>
      </c>
      <c r="G145" s="164">
        <f>RES_hhdet_tes!G$91</f>
        <v>2.2918146711359944E-2</v>
      </c>
      <c r="H145" s="164">
        <f>RES_hhdet_tes!H$91</f>
        <v>3.7252634264799044E-2</v>
      </c>
      <c r="I145" s="164">
        <f>RES_hhdet_tes!I$91</f>
        <v>0.1004748174369384</v>
      </c>
      <c r="J145" s="164">
        <f>RES_hhdet_tes!J$91</f>
        <v>0.13610955004709729</v>
      </c>
      <c r="K145" s="164">
        <f>RES_hhdet_tes!K$91</f>
        <v>0.30204523741789063</v>
      </c>
      <c r="L145" s="164">
        <f>RES_hhdet_tes!L$91</f>
        <v>0.37986657080670622</v>
      </c>
      <c r="M145" s="164">
        <f>RES_hhdet_tes!M$91</f>
        <v>0.47739743945836627</v>
      </c>
      <c r="N145" s="164">
        <f>RES_hhdet_tes!N$91</f>
        <v>0.65005714850751828</v>
      </c>
      <c r="O145" s="164">
        <f>RES_hhdet_tes!O$91</f>
        <v>0.80179816160373185</v>
      </c>
      <c r="P145" s="164">
        <f>RES_hhdet_tes!P$91</f>
        <v>0.88307416262480665</v>
      </c>
      <c r="Q145" s="164">
        <f>RES_hhdet_tes!Q$91</f>
        <v>0.98628550624909761</v>
      </c>
    </row>
    <row r="146" spans="1:17" ht="12" customHeight="1" x14ac:dyDescent="0.25">
      <c r="A146" s="163" t="s">
        <v>144</v>
      </c>
      <c r="B146" s="162">
        <f>RES_hhdet_tes!B$92</f>
        <v>2.3359612809951171</v>
      </c>
      <c r="C146" s="162">
        <f>RES_hhdet_tes!C$92</f>
        <v>2.3598295710712676</v>
      </c>
      <c r="D146" s="162">
        <f>RES_hhdet_tes!D$92</f>
        <v>2.300293969122007</v>
      </c>
      <c r="E146" s="162">
        <f>RES_hhdet_tes!E$92</f>
        <v>1.7531443833424052</v>
      </c>
      <c r="F146" s="162">
        <f>RES_hhdet_tes!F$92</f>
        <v>1.8058824671356517</v>
      </c>
      <c r="G146" s="162">
        <f>RES_hhdet_tes!G$92</f>
        <v>1.5476707603208926</v>
      </c>
      <c r="H146" s="162">
        <f>RES_hhdet_tes!H$92</f>
        <v>0.96990976657080774</v>
      </c>
      <c r="I146" s="162">
        <f>RES_hhdet_tes!I$92</f>
        <v>0.94168846271668083</v>
      </c>
      <c r="J146" s="162">
        <f>RES_hhdet_tes!J$92</f>
        <v>0.87881859507480076</v>
      </c>
      <c r="K146" s="162">
        <f>RES_hhdet_tes!K$92</f>
        <v>0.78831730372104003</v>
      </c>
      <c r="L146" s="162">
        <f>RES_hhdet_tes!L$92</f>
        <v>0.55156104162013264</v>
      </c>
      <c r="M146" s="162">
        <f>RES_hhdet_tes!M$92</f>
        <v>1.4162810751851784</v>
      </c>
      <c r="N146" s="162">
        <f>RES_hhdet_tes!N$92</f>
        <v>1.4628406947679478</v>
      </c>
      <c r="O146" s="162">
        <f>RES_hhdet_tes!O$92</f>
        <v>1.4692474827666757</v>
      </c>
      <c r="P146" s="162">
        <f>RES_hhdet_tes!P$92</f>
        <v>1.5129635517223294</v>
      </c>
      <c r="Q146" s="162">
        <f>RES_hhdet_tes!Q$92</f>
        <v>2.1613064829848714</v>
      </c>
    </row>
    <row r="147" spans="1:17" ht="12" customHeight="1" x14ac:dyDescent="0.25">
      <c r="A147" s="161" t="s">
        <v>143</v>
      </c>
      <c r="B147" s="160">
        <f>SUM(B148:B149)</f>
        <v>5.0775457825131725E-3</v>
      </c>
      <c r="C147" s="160">
        <f t="shared" ref="C147:Q147" si="19">SUM(C148:C149)</f>
        <v>1.1999646585002986E-2</v>
      </c>
      <c r="D147" s="160">
        <f t="shared" si="19"/>
        <v>1.4846630572197362E-2</v>
      </c>
      <c r="E147" s="160">
        <f t="shared" si="19"/>
        <v>1.7533895971707035E-2</v>
      </c>
      <c r="F147" s="160">
        <f t="shared" si="19"/>
        <v>1.9571465020021616E-2</v>
      </c>
      <c r="G147" s="160">
        <f t="shared" si="19"/>
        <v>1.6364436147803967E-2</v>
      </c>
      <c r="H147" s="160">
        <f t="shared" si="19"/>
        <v>1.2180192029702233E-2</v>
      </c>
      <c r="I147" s="160">
        <f t="shared" si="19"/>
        <v>1.6751034300888704E-2</v>
      </c>
      <c r="J147" s="160">
        <f t="shared" si="19"/>
        <v>1.9455975326848389E-2</v>
      </c>
      <c r="K147" s="160">
        <f t="shared" si="19"/>
        <v>3.2664743014939886E-2</v>
      </c>
      <c r="L147" s="160">
        <f t="shared" si="19"/>
        <v>2.603936121948755E-2</v>
      </c>
      <c r="M147" s="160">
        <f t="shared" si="19"/>
        <v>7.8482118354574637E-2</v>
      </c>
      <c r="N147" s="160">
        <f t="shared" si="19"/>
        <v>8.708064419337494E-2</v>
      </c>
      <c r="O147" s="160">
        <f t="shared" si="19"/>
        <v>0.10833667272052226</v>
      </c>
      <c r="P147" s="160">
        <f t="shared" si="19"/>
        <v>0.12412883326494831</v>
      </c>
      <c r="Q147" s="160">
        <f t="shared" si="19"/>
        <v>0.19538555282001413</v>
      </c>
    </row>
    <row r="148" spans="1:17" ht="12" customHeight="1" x14ac:dyDescent="0.25">
      <c r="A148" s="148" t="s">
        <v>57</v>
      </c>
      <c r="B148" s="156">
        <f>RES_hhdet_tes!B$94</f>
        <v>3.3006098467576201E-3</v>
      </c>
      <c r="C148" s="156">
        <f>RES_hhdet_tes!C$94</f>
        <v>7.9356744692188601E-3</v>
      </c>
      <c r="D148" s="156">
        <f>RES_hhdet_tes!D$94</f>
        <v>9.844990092448172E-3</v>
      </c>
      <c r="E148" s="156">
        <f>RES_hhdet_tes!E$94</f>
        <v>1.1610308394528632E-2</v>
      </c>
      <c r="F148" s="156">
        <f>RES_hhdet_tes!F$94</f>
        <v>1.2988312565241255E-2</v>
      </c>
      <c r="G148" s="156">
        <f>RES_hhdet_tes!G$94</f>
        <v>1.0827165801435123E-2</v>
      </c>
      <c r="H148" s="156">
        <f>RES_hhdet_tes!H$94</f>
        <v>8.0466805564848049E-3</v>
      </c>
      <c r="I148" s="156">
        <f>RES_hhdet_tes!I$94</f>
        <v>1.1067610284253807E-2</v>
      </c>
      <c r="J148" s="156">
        <f>RES_hhdet_tes!J$94</f>
        <v>1.2832764479592427E-2</v>
      </c>
      <c r="K148" s="156">
        <f>RES_hhdet_tes!K$94</f>
        <v>2.1618049604465055E-2</v>
      </c>
      <c r="L148" s="156">
        <f>RES_hhdet_tes!L$94</f>
        <v>1.7211328977142479E-2</v>
      </c>
      <c r="M148" s="156">
        <f>RES_hhdet_tes!M$94</f>
        <v>5.2040530281387429E-2</v>
      </c>
      <c r="N148" s="156">
        <f>RES_hhdet_tes!N$94</f>
        <v>5.7703362558302475E-2</v>
      </c>
      <c r="O148" s="156">
        <f>RES_hhdet_tes!O$94</f>
        <v>7.1733983590410763E-2</v>
      </c>
      <c r="P148" s="156">
        <f>RES_hhdet_tes!P$94</f>
        <v>8.2127435563200527E-2</v>
      </c>
      <c r="Q148" s="156">
        <f>RES_hhdet_tes!Q$94</f>
        <v>0.12946468691413335</v>
      </c>
    </row>
    <row r="149" spans="1:17" ht="12" customHeight="1" x14ac:dyDescent="0.25">
      <c r="A149" s="148" t="s">
        <v>59</v>
      </c>
      <c r="B149" s="156">
        <f>RES_hhdet_tes!B$95</f>
        <v>1.7769359357555521E-3</v>
      </c>
      <c r="C149" s="156">
        <f>RES_hhdet_tes!C$95</f>
        <v>4.0639721157841261E-3</v>
      </c>
      <c r="D149" s="156">
        <f>RES_hhdet_tes!D$95</f>
        <v>5.0016404797491891E-3</v>
      </c>
      <c r="E149" s="156">
        <f>RES_hhdet_tes!E$95</f>
        <v>5.9235875771784024E-3</v>
      </c>
      <c r="F149" s="156">
        <f>RES_hhdet_tes!F$95</f>
        <v>6.583152454780361E-3</v>
      </c>
      <c r="G149" s="156">
        <f>RES_hhdet_tes!G$95</f>
        <v>5.5372703463688446E-3</v>
      </c>
      <c r="H149" s="156">
        <f>RES_hhdet_tes!H$95</f>
        <v>4.1335114732174274E-3</v>
      </c>
      <c r="I149" s="156">
        <f>RES_hhdet_tes!I$95</f>
        <v>5.6834240166348969E-3</v>
      </c>
      <c r="J149" s="156">
        <f>RES_hhdet_tes!J$95</f>
        <v>6.6232108472559607E-3</v>
      </c>
      <c r="K149" s="156">
        <f>RES_hhdet_tes!K$95</f>
        <v>1.1046693410474831E-2</v>
      </c>
      <c r="L149" s="156">
        <f>RES_hhdet_tes!L$95</f>
        <v>8.8280322423450689E-3</v>
      </c>
      <c r="M149" s="156">
        <f>RES_hhdet_tes!M$95</f>
        <v>2.6441588073187205E-2</v>
      </c>
      <c r="N149" s="156">
        <f>RES_hhdet_tes!N$95</f>
        <v>2.9377281635072458E-2</v>
      </c>
      <c r="O149" s="156">
        <f>RES_hhdet_tes!O$95</f>
        <v>3.6602689130111499E-2</v>
      </c>
      <c r="P149" s="156">
        <f>RES_hhdet_tes!P$95</f>
        <v>4.2001397701747788E-2</v>
      </c>
      <c r="Q149" s="156">
        <f>RES_hhdet_tes!Q$95</f>
        <v>6.5920865905880796E-2</v>
      </c>
    </row>
    <row r="150" spans="1:17" ht="12" customHeight="1" x14ac:dyDescent="0.25">
      <c r="A150" s="163" t="s">
        <v>142</v>
      </c>
      <c r="B150" s="162">
        <f>RES_hhdet_tes!B$96</f>
        <v>4.8005360232890819</v>
      </c>
      <c r="C150" s="162">
        <f>RES_hhdet_tes!C$96</f>
        <v>4.5798400135052502</v>
      </c>
      <c r="D150" s="162">
        <f>RES_hhdet_tes!D$96</f>
        <v>5.6320069710870664</v>
      </c>
      <c r="E150" s="162">
        <f>RES_hhdet_tes!E$96</f>
        <v>6.0878731546396239</v>
      </c>
      <c r="F150" s="162">
        <f>RES_hhdet_tes!F$96</f>
        <v>7.2015001876175893</v>
      </c>
      <c r="G150" s="162">
        <f>RES_hhdet_tes!G$96</f>
        <v>8.266020408445641</v>
      </c>
      <c r="H150" s="162">
        <f>RES_hhdet_tes!H$96</f>
        <v>12.118551494726475</v>
      </c>
      <c r="I150" s="162">
        <f>RES_hhdet_tes!I$96</f>
        <v>16.04786833919847</v>
      </c>
      <c r="J150" s="162">
        <f>RES_hhdet_tes!J$96</f>
        <v>19.727206229027132</v>
      </c>
      <c r="K150" s="162">
        <f>RES_hhdet_tes!K$96</f>
        <v>16.783280693238567</v>
      </c>
      <c r="L150" s="162">
        <f>RES_hhdet_tes!L$96</f>
        <v>16.481244283771584</v>
      </c>
      <c r="M150" s="162">
        <f>RES_hhdet_tes!M$96</f>
        <v>20.838418516651842</v>
      </c>
      <c r="N150" s="162">
        <f>RES_hhdet_tes!N$96</f>
        <v>19.43016424737251</v>
      </c>
      <c r="O150" s="162">
        <f>RES_hhdet_tes!O$96</f>
        <v>19.935210990855428</v>
      </c>
      <c r="P150" s="162">
        <f>RES_hhdet_tes!P$96</f>
        <v>20.236547137967364</v>
      </c>
      <c r="Q150" s="162">
        <f>RES_hhdet_tes!Q$96</f>
        <v>19.478999033530993</v>
      </c>
    </row>
    <row r="151" spans="1:17" ht="12" customHeight="1" x14ac:dyDescent="0.25">
      <c r="A151" s="161" t="s">
        <v>141</v>
      </c>
      <c r="B151" s="160">
        <f>SUM(B152:B153)</f>
        <v>9.7894405945128278E-3</v>
      </c>
      <c r="C151" s="160">
        <f t="shared" ref="C151:Q151" si="20">SUM(C152:C153)</f>
        <v>2.1800286935527734E-2</v>
      </c>
      <c r="D151" s="160">
        <f t="shared" si="20"/>
        <v>3.2515165638755145E-2</v>
      </c>
      <c r="E151" s="160">
        <f t="shared" si="20"/>
        <v>5.5609212511010836E-2</v>
      </c>
      <c r="F151" s="160">
        <f t="shared" si="20"/>
        <v>7.007181907412241E-2</v>
      </c>
      <c r="G151" s="160">
        <f t="shared" si="20"/>
        <v>7.7435395222393177E-2</v>
      </c>
      <c r="H151" s="160">
        <f t="shared" si="20"/>
        <v>0.14203728621931366</v>
      </c>
      <c r="I151" s="160">
        <f t="shared" si="20"/>
        <v>0.26537364580420653</v>
      </c>
      <c r="J151" s="160">
        <f t="shared" si="20"/>
        <v>0.41003931365322244</v>
      </c>
      <c r="K151" s="160">
        <f t="shared" si="20"/>
        <v>0.65590014113758444</v>
      </c>
      <c r="L151" s="160">
        <f t="shared" si="20"/>
        <v>0.75483550553353618</v>
      </c>
      <c r="M151" s="160">
        <f t="shared" si="20"/>
        <v>1.1358838032547178</v>
      </c>
      <c r="N151" s="160">
        <f t="shared" si="20"/>
        <v>1.0923741215656788</v>
      </c>
      <c r="O151" s="160">
        <f t="shared" si="20"/>
        <v>1.3721483235349767</v>
      </c>
      <c r="P151" s="160">
        <f t="shared" si="20"/>
        <v>1.5303328862753445</v>
      </c>
      <c r="Q151" s="160">
        <f t="shared" si="20"/>
        <v>1.5809812085810293</v>
      </c>
    </row>
    <row r="152" spans="1:17" ht="12" customHeight="1" x14ac:dyDescent="0.25">
      <c r="A152" s="148" t="s">
        <v>60</v>
      </c>
      <c r="B152" s="156">
        <f>RES_hhdet_tes!B$98</f>
        <v>6.6924951064817233E-3</v>
      </c>
      <c r="C152" s="156">
        <f>RES_hhdet_tes!C$98</f>
        <v>1.5164180569247322E-2</v>
      </c>
      <c r="D152" s="156">
        <f>RES_hhdet_tes!D$98</f>
        <v>2.3583664782060164E-2</v>
      </c>
      <c r="E152" s="156">
        <f>RES_hhdet_tes!E$98</f>
        <v>3.9727869954954941E-2</v>
      </c>
      <c r="F152" s="156">
        <f>RES_hhdet_tes!F$98</f>
        <v>5.0836670495311043E-2</v>
      </c>
      <c r="G152" s="156">
        <f>RES_hhdet_tes!G$98</f>
        <v>5.661936040178437E-2</v>
      </c>
      <c r="H152" s="156">
        <f>RES_hhdet_tes!H$98</f>
        <v>0.10060010947545499</v>
      </c>
      <c r="I152" s="156">
        <f>RES_hhdet_tes!I$98</f>
        <v>0.18808922814943019</v>
      </c>
      <c r="J152" s="156">
        <f>RES_hhdet_tes!J$98</f>
        <v>0.28661141538342916</v>
      </c>
      <c r="K152" s="156">
        <f>RES_hhdet_tes!K$98</f>
        <v>0.4561902440639537</v>
      </c>
      <c r="L152" s="156">
        <f>RES_hhdet_tes!L$98</f>
        <v>0.51198626355328625</v>
      </c>
      <c r="M152" s="156">
        <f>RES_hhdet_tes!M$98</f>
        <v>0.76890974725658945</v>
      </c>
      <c r="N152" s="156">
        <f>RES_hhdet_tes!N$98</f>
        <v>0.77339841528646402</v>
      </c>
      <c r="O152" s="156">
        <f>RES_hhdet_tes!O$98</f>
        <v>0.98220907371906119</v>
      </c>
      <c r="P152" s="156">
        <f>RES_hhdet_tes!P$98</f>
        <v>1.1054605386281871</v>
      </c>
      <c r="Q152" s="156">
        <f>RES_hhdet_tes!Q$98</f>
        <v>1.1625023470048079</v>
      </c>
    </row>
    <row r="153" spans="1:17" ht="12" customHeight="1" x14ac:dyDescent="0.25">
      <c r="A153" s="148" t="s">
        <v>59</v>
      </c>
      <c r="B153" s="156">
        <f>RES_hhdet_tes!B$99</f>
        <v>3.0969454880311045E-3</v>
      </c>
      <c r="C153" s="156">
        <f>RES_hhdet_tes!C$99</f>
        <v>6.6361063662804124E-3</v>
      </c>
      <c r="D153" s="156">
        <f>RES_hhdet_tes!D$99</f>
        <v>8.9315008566949825E-3</v>
      </c>
      <c r="E153" s="156">
        <f>RES_hhdet_tes!E$99</f>
        <v>1.5881342556055892E-2</v>
      </c>
      <c r="F153" s="156">
        <f>RES_hhdet_tes!F$99</f>
        <v>1.9235148578811364E-2</v>
      </c>
      <c r="G153" s="156">
        <f>RES_hhdet_tes!G$99</f>
        <v>2.0816034820608804E-2</v>
      </c>
      <c r="H153" s="156">
        <f>RES_hhdet_tes!H$99</f>
        <v>4.1437176743858668E-2</v>
      </c>
      <c r="I153" s="156">
        <f>RES_hhdet_tes!I$99</f>
        <v>7.7284417654776325E-2</v>
      </c>
      <c r="J153" s="156">
        <f>RES_hhdet_tes!J$99</f>
        <v>0.12342789826979328</v>
      </c>
      <c r="K153" s="156">
        <f>RES_hhdet_tes!K$99</f>
        <v>0.19970989707363068</v>
      </c>
      <c r="L153" s="156">
        <f>RES_hhdet_tes!L$99</f>
        <v>0.24284924198024996</v>
      </c>
      <c r="M153" s="156">
        <f>RES_hhdet_tes!M$99</f>
        <v>0.36697405599812843</v>
      </c>
      <c r="N153" s="156">
        <f>RES_hhdet_tes!N$99</f>
        <v>0.31897570627921468</v>
      </c>
      <c r="O153" s="156">
        <f>RES_hhdet_tes!O$99</f>
        <v>0.38993924981591566</v>
      </c>
      <c r="P153" s="156">
        <f>RES_hhdet_tes!P$99</f>
        <v>0.42487234764715748</v>
      </c>
      <c r="Q153" s="156">
        <f>RES_hhdet_tes!Q$99</f>
        <v>0.41847886157622133</v>
      </c>
    </row>
    <row r="154" spans="1:17" ht="12" customHeight="1" x14ac:dyDescent="0.25">
      <c r="A154" s="158" t="s">
        <v>62</v>
      </c>
      <c r="B154" s="157">
        <f>SUM(B155:B157)</f>
        <v>4.3968552598346049</v>
      </c>
      <c r="C154" s="157">
        <f t="shared" ref="C154:Q154" si="21">SUM(C155:C157)</f>
        <v>4.5518957757786023</v>
      </c>
      <c r="D154" s="157">
        <f t="shared" si="21"/>
        <v>4.8920853132404316</v>
      </c>
      <c r="E154" s="157">
        <f t="shared" si="21"/>
        <v>5.792229326269589</v>
      </c>
      <c r="F154" s="157">
        <f t="shared" si="21"/>
        <v>6.22833202756311</v>
      </c>
      <c r="G154" s="157">
        <f t="shared" si="21"/>
        <v>6.9247249586651494</v>
      </c>
      <c r="H154" s="157">
        <f t="shared" si="21"/>
        <v>9.154201214164889</v>
      </c>
      <c r="I154" s="157">
        <f t="shared" si="21"/>
        <v>14.351823411930546</v>
      </c>
      <c r="J154" s="157">
        <f t="shared" si="21"/>
        <v>14.449664033493526</v>
      </c>
      <c r="K154" s="157">
        <f t="shared" si="21"/>
        <v>15.593056143504295</v>
      </c>
      <c r="L154" s="157">
        <f t="shared" si="21"/>
        <v>16.173940936522708</v>
      </c>
      <c r="M154" s="157">
        <f t="shared" si="21"/>
        <v>19.212566097226873</v>
      </c>
      <c r="N154" s="157">
        <f t="shared" si="21"/>
        <v>21.710587316841327</v>
      </c>
      <c r="O154" s="157">
        <f t="shared" si="21"/>
        <v>22.483030856475906</v>
      </c>
      <c r="P154" s="157">
        <f t="shared" si="21"/>
        <v>23.194415358369511</v>
      </c>
      <c r="Q154" s="157">
        <f t="shared" si="21"/>
        <v>25.547987318095291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1.9861262117012075</v>
      </c>
      <c r="K155" s="156">
        <f>RES_hhdet_tes!K$101</f>
        <v>1.989736232634399</v>
      </c>
      <c r="L155" s="156">
        <f>RES_hhdet_tes!L$101</f>
        <v>1.9934165734516029</v>
      </c>
      <c r="M155" s="156">
        <f>RES_hhdet_tes!M$101</f>
        <v>1.9934150158361446</v>
      </c>
      <c r="N155" s="156">
        <f>RES_hhdet_tes!N$101</f>
        <v>1.9932885587408378</v>
      </c>
      <c r="O155" s="156">
        <f>RES_hhdet_tes!O$101</f>
        <v>1.993396705501367</v>
      </c>
      <c r="P155" s="156">
        <f>RES_hhdet_tes!P$101</f>
        <v>1.9934173593308819</v>
      </c>
      <c r="Q155" s="156">
        <f>RES_hhdet_tes!Q$101</f>
        <v>1.9934144092536101</v>
      </c>
    </row>
    <row r="156" spans="1:17" ht="12" customHeight="1" x14ac:dyDescent="0.25">
      <c r="A156" s="23" t="s">
        <v>57</v>
      </c>
      <c r="B156" s="156">
        <f>RES_hhdet_tes!B$102</f>
        <v>0.40470646821330625</v>
      </c>
      <c r="C156" s="156">
        <f>RES_hhdet_tes!C$102</f>
        <v>0.41669394097261359</v>
      </c>
      <c r="D156" s="156">
        <f>RES_hhdet_tes!D$102</f>
        <v>0.68381995774135762</v>
      </c>
      <c r="E156" s="156">
        <f>RES_hhdet_tes!E$102</f>
        <v>0.38656045931324534</v>
      </c>
      <c r="F156" s="156">
        <f>RES_hhdet_tes!F$102</f>
        <v>0.47923684479390188</v>
      </c>
      <c r="G156" s="156">
        <f>RES_hhdet_tes!G$102</f>
        <v>0.42577664335491577</v>
      </c>
      <c r="H156" s="156">
        <f>RES_hhdet_tes!H$102</f>
        <v>0.50513209761528821</v>
      </c>
      <c r="I156" s="156">
        <f>RES_hhdet_tes!I$102</f>
        <v>1.1230691554992152</v>
      </c>
      <c r="J156" s="156">
        <f>RES_hhdet_tes!J$102</f>
        <v>2.4214578161843532</v>
      </c>
      <c r="K156" s="156">
        <f>RES_hhdet_tes!K$102</f>
        <v>1.4583087389826475</v>
      </c>
      <c r="L156" s="156">
        <f>RES_hhdet_tes!L$102</f>
        <v>0.71605248114924447</v>
      </c>
      <c r="M156" s="156">
        <f>RES_hhdet_tes!M$102</f>
        <v>2.7764545980384776</v>
      </c>
      <c r="N156" s="156">
        <f>RES_hhdet_tes!N$102</f>
        <v>2.687573718055877</v>
      </c>
      <c r="O156" s="156">
        <f>RES_hhdet_tes!O$102</f>
        <v>2.4619482265359625</v>
      </c>
      <c r="P156" s="156">
        <f>RES_hhdet_tes!P$102</f>
        <v>3.0211226321748361</v>
      </c>
      <c r="Q156" s="156">
        <f>RES_hhdet_tes!Q$102</f>
        <v>2.7430198287683742</v>
      </c>
    </row>
    <row r="157" spans="1:17" ht="12" customHeight="1" x14ac:dyDescent="0.25">
      <c r="A157" s="29" t="s">
        <v>140</v>
      </c>
      <c r="B157" s="57">
        <f>RES_hhdet_tes!B$103</f>
        <v>3.9921487916212985</v>
      </c>
      <c r="C157" s="57">
        <f>RES_hhdet_tes!C$103</f>
        <v>4.1352018348059882</v>
      </c>
      <c r="D157" s="57">
        <f>RES_hhdet_tes!D$103</f>
        <v>4.2082653554990737</v>
      </c>
      <c r="E157" s="57">
        <f>RES_hhdet_tes!E$103</f>
        <v>5.4056688669563435</v>
      </c>
      <c r="F157" s="57">
        <f>RES_hhdet_tes!F$103</f>
        <v>5.7490951827692083</v>
      </c>
      <c r="G157" s="57">
        <f>RES_hhdet_tes!G$103</f>
        <v>6.4989483153102334</v>
      </c>
      <c r="H157" s="57">
        <f>RES_hhdet_tes!H$103</f>
        <v>8.649069116549601</v>
      </c>
      <c r="I157" s="57">
        <f>RES_hhdet_tes!I$103</f>
        <v>13.228754256431332</v>
      </c>
      <c r="J157" s="57">
        <f>RES_hhdet_tes!J$103</f>
        <v>10.042080005607966</v>
      </c>
      <c r="K157" s="57">
        <f>RES_hhdet_tes!K$103</f>
        <v>12.14501117188725</v>
      </c>
      <c r="L157" s="57">
        <f>RES_hhdet_tes!L$103</f>
        <v>13.46447188192186</v>
      </c>
      <c r="M157" s="57">
        <f>RES_hhdet_tes!M$103</f>
        <v>14.44269648335225</v>
      </c>
      <c r="N157" s="57">
        <f>RES_hhdet_tes!N$103</f>
        <v>17.02972504004461</v>
      </c>
      <c r="O157" s="57">
        <f>RES_hhdet_tes!O$103</f>
        <v>18.027685924438575</v>
      </c>
      <c r="P157" s="57">
        <f>RES_hhdet_tes!P$103</f>
        <v>18.179875366863794</v>
      </c>
      <c r="Q157" s="57">
        <f>RES_hhdet_tes!Q$103</f>
        <v>20.811553080073306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0.49603383136394308</v>
      </c>
      <c r="C159" s="175">
        <f t="shared" si="22"/>
        <v>0.49982868741327952</v>
      </c>
      <c r="D159" s="175">
        <f t="shared" si="22"/>
        <v>0.51079070404956539</v>
      </c>
      <c r="E159" s="175">
        <f t="shared" si="22"/>
        <v>0.51841313816010237</v>
      </c>
      <c r="F159" s="175">
        <f t="shared" si="22"/>
        <v>0.52723999602896621</v>
      </c>
      <c r="G159" s="175">
        <f t="shared" si="22"/>
        <v>0.53597989923998546</v>
      </c>
      <c r="H159" s="175">
        <f t="shared" si="22"/>
        <v>0.55443528235055706</v>
      </c>
      <c r="I159" s="175">
        <f t="shared" si="22"/>
        <v>0.5635341145821946</v>
      </c>
      <c r="J159" s="175">
        <f t="shared" si="22"/>
        <v>0.56066749759010337</v>
      </c>
      <c r="K159" s="175">
        <f t="shared" si="22"/>
        <v>0.56339813535937555</v>
      </c>
      <c r="L159" s="175">
        <f t="shared" si="22"/>
        <v>0.56440841286577936</v>
      </c>
      <c r="M159" s="175">
        <f t="shared" si="22"/>
        <v>0.57274880173633369</v>
      </c>
      <c r="N159" s="175">
        <f t="shared" si="22"/>
        <v>0.57277506920758048</v>
      </c>
      <c r="O159" s="175">
        <f t="shared" si="22"/>
        <v>0.57421923229402938</v>
      </c>
      <c r="P159" s="175">
        <f t="shared" si="22"/>
        <v>0.57957801571771428</v>
      </c>
      <c r="Q159" s="175">
        <f t="shared" si="22"/>
        <v>0.58090068388468963</v>
      </c>
    </row>
    <row r="160" spans="1:17" ht="12" customHeight="1" x14ac:dyDescent="0.25">
      <c r="A160" s="158" t="s">
        <v>65</v>
      </c>
      <c r="B160" s="169">
        <f t="shared" si="22"/>
        <v>0.47981806787550263</v>
      </c>
      <c r="C160" s="169">
        <f t="shared" si="22"/>
        <v>0.48550851793898497</v>
      </c>
      <c r="D160" s="169">
        <f t="shared" si="22"/>
        <v>0.49371496056641007</v>
      </c>
      <c r="E160" s="169">
        <f t="shared" si="22"/>
        <v>0.50247620514366886</v>
      </c>
      <c r="F160" s="169">
        <f t="shared" si="22"/>
        <v>0.50983688994006415</v>
      </c>
      <c r="G160" s="169">
        <f t="shared" si="22"/>
        <v>0.51704335366857124</v>
      </c>
      <c r="H160" s="169">
        <f t="shared" si="22"/>
        <v>0.5319052337213046</v>
      </c>
      <c r="I160" s="169">
        <f t="shared" si="22"/>
        <v>0.54663908167709452</v>
      </c>
      <c r="J160" s="169">
        <f t="shared" si="22"/>
        <v>0.54908405766658963</v>
      </c>
      <c r="K160" s="169">
        <f t="shared" si="22"/>
        <v>0.55206116335594024</v>
      </c>
      <c r="L160" s="169">
        <f t="shared" si="22"/>
        <v>0.55414702021160145</v>
      </c>
      <c r="M160" s="169">
        <f t="shared" si="22"/>
        <v>0.55893447197340251</v>
      </c>
      <c r="N160" s="169">
        <f t="shared" si="22"/>
        <v>0.56201232808703327</v>
      </c>
      <c r="O160" s="169">
        <f t="shared" si="22"/>
        <v>0.56333545777527794</v>
      </c>
      <c r="P160" s="169">
        <f t="shared" si="22"/>
        <v>0.56544248823504895</v>
      </c>
      <c r="Q160" s="169">
        <f t="shared" si="22"/>
        <v>0.56679071401076231</v>
      </c>
    </row>
    <row r="161" spans="1:17" ht="12" customHeight="1" x14ac:dyDescent="0.25">
      <c r="A161" s="23" t="s">
        <v>157</v>
      </c>
      <c r="B161" s="73">
        <f t="shared" si="22"/>
        <v>0.47661192670970021</v>
      </c>
      <c r="C161" s="73">
        <f t="shared" si="22"/>
        <v>0.48216901152593028</v>
      </c>
      <c r="D161" s="73">
        <f t="shared" si="22"/>
        <v>0.48796781778756665</v>
      </c>
      <c r="E161" s="73">
        <f t="shared" si="22"/>
        <v>0.49744188106944104</v>
      </c>
      <c r="F161" s="73">
        <f t="shared" si="22"/>
        <v>0.50438707974336594</v>
      </c>
      <c r="G161" s="73">
        <f t="shared" si="22"/>
        <v>0.51161312780309942</v>
      </c>
      <c r="H161" s="73">
        <f t="shared" si="22"/>
        <v>0.52791735932698192</v>
      </c>
      <c r="I161" s="73">
        <f t="shared" si="22"/>
        <v>0.54249716447231144</v>
      </c>
      <c r="J161" s="73">
        <f t="shared" si="22"/>
        <v>0.54735261288368497</v>
      </c>
      <c r="K161" s="73">
        <f t="shared" si="22"/>
        <v>0.55008477820145774</v>
      </c>
      <c r="L161" s="73">
        <f t="shared" si="22"/>
        <v>0.55298251833536449</v>
      </c>
      <c r="M161" s="73">
        <f t="shared" si="22"/>
        <v>0.55772685031166513</v>
      </c>
      <c r="N161" s="73">
        <f t="shared" si="22"/>
        <v>0.56006845654006043</v>
      </c>
      <c r="O161" s="73">
        <f t="shared" si="22"/>
        <v>0.56150073280739032</v>
      </c>
      <c r="P161" s="73">
        <f t="shared" si="22"/>
        <v>0.56290058626141326</v>
      </c>
      <c r="Q161" s="73">
        <f t="shared" si="22"/>
        <v>0.56446896059994844</v>
      </c>
    </row>
    <row r="162" spans="1:17" ht="12" customHeight="1" x14ac:dyDescent="0.25">
      <c r="A162" s="23" t="s">
        <v>60</v>
      </c>
      <c r="B162" s="73">
        <f t="shared" si="22"/>
        <v>1.0000000000000004</v>
      </c>
      <c r="C162" s="73">
        <f t="shared" si="22"/>
        <v>1.0000000000000002</v>
      </c>
      <c r="D162" s="73">
        <f t="shared" si="22"/>
        <v>1.0000000000000002</v>
      </c>
      <c r="E162" s="73">
        <f t="shared" si="22"/>
        <v>1.0000000000000002</v>
      </c>
      <c r="F162" s="73">
        <f t="shared" si="22"/>
        <v>1</v>
      </c>
      <c r="G162" s="73">
        <f t="shared" si="22"/>
        <v>0.99999999999999978</v>
      </c>
      <c r="H162" s="73">
        <f t="shared" si="22"/>
        <v>1.0000000000000004</v>
      </c>
      <c r="I162" s="73">
        <f t="shared" si="22"/>
        <v>0.99999999999999967</v>
      </c>
      <c r="J162" s="73">
        <f t="shared" si="22"/>
        <v>0.99999999999999989</v>
      </c>
      <c r="K162" s="73">
        <f t="shared" si="22"/>
        <v>1.0000000000000004</v>
      </c>
      <c r="L162" s="73">
        <f t="shared" si="22"/>
        <v>0.99999999999999978</v>
      </c>
      <c r="M162" s="73">
        <f t="shared" si="22"/>
        <v>0.99999999999999956</v>
      </c>
      <c r="N162" s="73">
        <f t="shared" si="22"/>
        <v>1</v>
      </c>
      <c r="O162" s="73">
        <f t="shared" si="22"/>
        <v>0.99999999999999956</v>
      </c>
      <c r="P162" s="73">
        <f t="shared" si="22"/>
        <v>1.0000000000000002</v>
      </c>
      <c r="Q162" s="73">
        <f t="shared" si="22"/>
        <v>1.0000000000000004</v>
      </c>
    </row>
    <row r="163" spans="1:17" ht="12" customHeight="1" x14ac:dyDescent="0.25">
      <c r="A163" s="158" t="s">
        <v>112</v>
      </c>
      <c r="B163" s="169">
        <f t="shared" si="22"/>
        <v>1.5927262852487287</v>
      </c>
      <c r="C163" s="169">
        <f t="shared" si="22"/>
        <v>1.6850696562541361</v>
      </c>
      <c r="D163" s="169">
        <f t="shared" si="22"/>
        <v>1.7526336418566222</v>
      </c>
      <c r="E163" s="169">
        <f t="shared" si="22"/>
        <v>1.8226914522185804</v>
      </c>
      <c r="F163" s="169">
        <f t="shared" si="22"/>
        <v>1.8843945014919692</v>
      </c>
      <c r="G163" s="169">
        <f t="shared" si="22"/>
        <v>1.9608608378660295</v>
      </c>
      <c r="H163" s="169">
        <f t="shared" si="22"/>
        <v>2.1072566730039211</v>
      </c>
      <c r="I163" s="169">
        <f t="shared" si="22"/>
        <v>2.2795196653754615</v>
      </c>
      <c r="J163" s="169">
        <f t="shared" si="22"/>
        <v>2.4045354991952013</v>
      </c>
      <c r="K163" s="169">
        <f t="shared" si="22"/>
        <v>2.5332777124210946</v>
      </c>
      <c r="L163" s="169">
        <f t="shared" si="22"/>
        <v>2.692669221251371</v>
      </c>
      <c r="M163" s="169">
        <f t="shared" si="22"/>
        <v>2.8837198593118405</v>
      </c>
      <c r="N163" s="169">
        <f t="shared" si="22"/>
        <v>2.9977503288210614</v>
      </c>
      <c r="O163" s="169">
        <f t="shared" si="22"/>
        <v>3.0537252500386223</v>
      </c>
      <c r="P163" s="169">
        <f t="shared" si="22"/>
        <v>3.1140935862034747</v>
      </c>
      <c r="Q163" s="169">
        <f t="shared" si="22"/>
        <v>3.2800754201326829</v>
      </c>
    </row>
    <row r="164" spans="1:17" ht="12" customHeight="1" x14ac:dyDescent="0.25">
      <c r="A164" s="23" t="s">
        <v>60</v>
      </c>
      <c r="B164" s="73">
        <f t="shared" si="22"/>
        <v>1.5927262852487287</v>
      </c>
      <c r="C164" s="73">
        <f t="shared" si="22"/>
        <v>1.6850696562541361</v>
      </c>
      <c r="D164" s="73">
        <f t="shared" si="22"/>
        <v>1.7526336418566222</v>
      </c>
      <c r="E164" s="73">
        <f t="shared" si="22"/>
        <v>1.8226914522185804</v>
      </c>
      <c r="F164" s="73">
        <f t="shared" si="22"/>
        <v>1.8843945014919692</v>
      </c>
      <c r="G164" s="73">
        <f t="shared" si="22"/>
        <v>1.9608608378660295</v>
      </c>
      <c r="H164" s="73">
        <f t="shared" si="22"/>
        <v>2.1072566730039211</v>
      </c>
      <c r="I164" s="73">
        <f t="shared" si="22"/>
        <v>2.2795196653754615</v>
      </c>
      <c r="J164" s="73">
        <f t="shared" si="22"/>
        <v>2.4045354991952013</v>
      </c>
      <c r="K164" s="73">
        <f t="shared" si="22"/>
        <v>2.5332777124210946</v>
      </c>
      <c r="L164" s="73">
        <f t="shared" si="22"/>
        <v>2.692669221251371</v>
      </c>
      <c r="M164" s="73">
        <f t="shared" si="22"/>
        <v>2.8837198593118405</v>
      </c>
      <c r="N164" s="73">
        <f t="shared" si="22"/>
        <v>2.9977503288210614</v>
      </c>
      <c r="O164" s="73">
        <f t="shared" si="22"/>
        <v>3.0537252500386223</v>
      </c>
      <c r="P164" s="73">
        <f t="shared" si="22"/>
        <v>3.1140935862034747</v>
      </c>
      <c r="Q164" s="73">
        <f t="shared" si="22"/>
        <v>3.2800754201326829</v>
      </c>
    </row>
    <row r="165" spans="1:17" ht="12" customHeight="1" x14ac:dyDescent="0.25">
      <c r="A165" s="158" t="s">
        <v>63</v>
      </c>
      <c r="B165" s="169">
        <f t="shared" si="22"/>
        <v>0.5370214302537758</v>
      </c>
      <c r="C165" s="169">
        <f t="shared" si="22"/>
        <v>0.53505367553397754</v>
      </c>
      <c r="D165" s="169">
        <f t="shared" si="22"/>
        <v>0.54978455619491795</v>
      </c>
      <c r="E165" s="169">
        <f t="shared" si="22"/>
        <v>0.55375888382368443</v>
      </c>
      <c r="F165" s="169">
        <f t="shared" si="22"/>
        <v>0.56580048727201515</v>
      </c>
      <c r="G165" s="169">
        <f t="shared" si="22"/>
        <v>0.57493013378450264</v>
      </c>
      <c r="H165" s="169">
        <f t="shared" si="22"/>
        <v>0.5923082767510397</v>
      </c>
      <c r="I165" s="169">
        <f t="shared" si="22"/>
        <v>0.58271489196400916</v>
      </c>
      <c r="J165" s="169">
        <f t="shared" si="22"/>
        <v>0.59307262390136195</v>
      </c>
      <c r="K165" s="169">
        <f t="shared" si="22"/>
        <v>0.58022603061689471</v>
      </c>
      <c r="L165" s="169">
        <f t="shared" si="22"/>
        <v>0.57666723031026379</v>
      </c>
      <c r="M165" s="169">
        <f t="shared" si="22"/>
        <v>0.58878712292400381</v>
      </c>
      <c r="N165" s="169">
        <f t="shared" si="22"/>
        <v>0.57730100446237609</v>
      </c>
      <c r="O165" s="169">
        <f t="shared" si="22"/>
        <v>0.58016470526874697</v>
      </c>
      <c r="P165" s="169">
        <f t="shared" si="22"/>
        <v>0.58363818209762552</v>
      </c>
      <c r="Q165" s="169">
        <f t="shared" si="22"/>
        <v>0.5841575075527653</v>
      </c>
    </row>
    <row r="166" spans="1:17" ht="12" customHeight="1" x14ac:dyDescent="0.25">
      <c r="A166" s="167" t="s">
        <v>156</v>
      </c>
      <c r="B166" s="174">
        <f t="shared" si="22"/>
        <v>0.43769997858624421</v>
      </c>
      <c r="C166" s="174">
        <f t="shared" si="22"/>
        <v>0.44670810159758551</v>
      </c>
      <c r="D166" s="174">
        <f t="shared" si="22"/>
        <v>0.44962724078414396</v>
      </c>
      <c r="E166" s="174">
        <f t="shared" si="22"/>
        <v>0.45994359319545697</v>
      </c>
      <c r="F166" s="174">
        <f t="shared" si="22"/>
        <v>0.46356453498423222</v>
      </c>
      <c r="G166" s="174">
        <f t="shared" si="22"/>
        <v>0.46913368707170655</v>
      </c>
      <c r="H166" s="174">
        <f t="shared" si="22"/>
        <v>0.47932399154672184</v>
      </c>
      <c r="I166" s="174">
        <f t="shared" si="22"/>
        <v>0.49230290379534214</v>
      </c>
      <c r="J166" s="174">
        <f t="shared" si="22"/>
        <v>0.49496149015002128</v>
      </c>
      <c r="K166" s="174">
        <f t="shared" si="22"/>
        <v>0.49783092800106782</v>
      </c>
      <c r="L166" s="174">
        <f t="shared" si="22"/>
        <v>0.49949349445375429</v>
      </c>
      <c r="M166" s="174">
        <f t="shared" si="22"/>
        <v>0.50102711238349351</v>
      </c>
      <c r="N166" s="174">
        <f t="shared" si="22"/>
        <v>0.50434938549116604</v>
      </c>
      <c r="O166" s="174">
        <f t="shared" si="22"/>
        <v>0.50487646852097789</v>
      </c>
      <c r="P166" s="174">
        <f t="shared" si="22"/>
        <v>0.50543535672086548</v>
      </c>
      <c r="Q166" s="174">
        <f t="shared" si="22"/>
        <v>0.50626237251073747</v>
      </c>
    </row>
    <row r="167" spans="1:17" ht="12" customHeight="1" x14ac:dyDescent="0.25">
      <c r="A167" s="167" t="s">
        <v>155</v>
      </c>
      <c r="B167" s="174">
        <f t="shared" si="22"/>
        <v>0.54493333990183279</v>
      </c>
      <c r="C167" s="174">
        <f t="shared" si="22"/>
        <v>0.57822585613460731</v>
      </c>
      <c r="D167" s="174">
        <f t="shared" si="22"/>
        <v>0.58337121189705232</v>
      </c>
      <c r="E167" s="174">
        <f t="shared" si="22"/>
        <v>0.59121321882667</v>
      </c>
      <c r="F167" s="174">
        <f t="shared" si="22"/>
        <v>0.5925940788234858</v>
      </c>
      <c r="G167" s="174">
        <f t="shared" si="22"/>
        <v>0.59477329601471851</v>
      </c>
      <c r="H167" s="174">
        <f t="shared" si="22"/>
        <v>0.599579026597306</v>
      </c>
      <c r="I167" s="174">
        <f t="shared" si="22"/>
        <v>0.6038255488122124</v>
      </c>
      <c r="J167" s="174">
        <f t="shared" si="22"/>
        <v>0.60520683039530376</v>
      </c>
      <c r="K167" s="174">
        <f t="shared" si="22"/>
        <v>0.60870668057514798</v>
      </c>
      <c r="L167" s="174">
        <f t="shared" si="22"/>
        <v>0.61044691720236155</v>
      </c>
      <c r="M167" s="174">
        <f t="shared" si="22"/>
        <v>0.61202241630803322</v>
      </c>
      <c r="N167" s="174">
        <f t="shared" si="22"/>
        <v>0.61458540526374372</v>
      </c>
      <c r="O167" s="174">
        <f t="shared" si="22"/>
        <v>0.61540271317803574</v>
      </c>
      <c r="P167" s="174">
        <f t="shared" si="22"/>
        <v>0.616562075528307</v>
      </c>
      <c r="Q167" s="174">
        <f t="shared" si="22"/>
        <v>0.61753908019272263</v>
      </c>
    </row>
    <row r="168" spans="1:17" ht="12" customHeight="1" x14ac:dyDescent="0.25">
      <c r="A168" s="166" t="s">
        <v>55</v>
      </c>
      <c r="B168" s="173">
        <f t="shared" si="22"/>
        <v>0.43769997858624415</v>
      </c>
      <c r="C168" s="173">
        <f t="shared" si="22"/>
        <v>0.47810107754976766</v>
      </c>
      <c r="D168" s="173">
        <f t="shared" si="22"/>
        <v>0.48371377158344198</v>
      </c>
      <c r="E168" s="173">
        <f t="shared" si="22"/>
        <v>0.49268739319434629</v>
      </c>
      <c r="F168" s="173">
        <f t="shared" si="22"/>
        <v>0.49366670554940062</v>
      </c>
      <c r="G168" s="173">
        <f t="shared" si="22"/>
        <v>0.49536498027163522</v>
      </c>
      <c r="H168" s="173">
        <f t="shared" si="22"/>
        <v>0.500658700065444</v>
      </c>
      <c r="I168" s="173">
        <f t="shared" si="22"/>
        <v>0.5052089162218828</v>
      </c>
      <c r="J168" s="173">
        <f t="shared" si="22"/>
        <v>0.50616570071419065</v>
      </c>
      <c r="K168" s="173">
        <f t="shared" si="22"/>
        <v>0.50972751958183427</v>
      </c>
      <c r="L168" s="173">
        <f t="shared" si="22"/>
        <v>0.51114724835872671</v>
      </c>
      <c r="M168" s="173">
        <f t="shared" si="22"/>
        <v>0.51278027496112188</v>
      </c>
      <c r="N168" s="173">
        <f t="shared" si="22"/>
        <v>0.51547135811394029</v>
      </c>
      <c r="O168" s="173">
        <f t="shared" si="22"/>
        <v>0.5161497018609239</v>
      </c>
      <c r="P168" s="173">
        <f t="shared" si="22"/>
        <v>0.51657214046659117</v>
      </c>
      <c r="Q168" s="173">
        <f t="shared" si="22"/>
        <v>0.51743857386915049</v>
      </c>
    </row>
    <row r="169" spans="1:17" ht="12" customHeight="1" x14ac:dyDescent="0.25">
      <c r="A169" s="147" t="s">
        <v>59</v>
      </c>
      <c r="B169" s="172">
        <f t="shared" si="22"/>
        <v>1.0000000000000002</v>
      </c>
      <c r="C169" s="172">
        <f t="shared" si="22"/>
        <v>0.99999999999999978</v>
      </c>
      <c r="D169" s="172">
        <f t="shared" si="22"/>
        <v>1</v>
      </c>
      <c r="E169" s="172">
        <f t="shared" si="22"/>
        <v>1</v>
      </c>
      <c r="F169" s="172">
        <f t="shared" si="22"/>
        <v>0.99999999999999967</v>
      </c>
      <c r="G169" s="172">
        <f t="shared" si="22"/>
        <v>1</v>
      </c>
      <c r="H169" s="172">
        <f t="shared" si="22"/>
        <v>1</v>
      </c>
      <c r="I169" s="172">
        <f t="shared" si="22"/>
        <v>1.0000000000000002</v>
      </c>
      <c r="J169" s="172">
        <f t="shared" si="22"/>
        <v>1</v>
      </c>
      <c r="K169" s="172">
        <f t="shared" si="22"/>
        <v>1</v>
      </c>
      <c r="L169" s="172">
        <f t="shared" si="22"/>
        <v>1</v>
      </c>
      <c r="M169" s="172">
        <f t="shared" si="22"/>
        <v>0.99999999999999989</v>
      </c>
      <c r="N169" s="172">
        <f t="shared" si="22"/>
        <v>1.0000000000000002</v>
      </c>
      <c r="O169" s="172">
        <f t="shared" si="22"/>
        <v>1.0000000000000002</v>
      </c>
      <c r="P169" s="172">
        <f t="shared" si="22"/>
        <v>1</v>
      </c>
      <c r="Q169" s="172">
        <f t="shared" si="22"/>
        <v>1.0000000000000004</v>
      </c>
    </row>
    <row r="170" spans="1:17" ht="12" customHeight="1" x14ac:dyDescent="0.25">
      <c r="A170" s="163" t="s">
        <v>144</v>
      </c>
      <c r="B170" s="171">
        <f t="shared" si="22"/>
        <v>0.52523997430349312</v>
      </c>
      <c r="C170" s="171">
        <f t="shared" si="22"/>
        <v>0.53071844407966706</v>
      </c>
      <c r="D170" s="171">
        <f t="shared" si="22"/>
        <v>0.53609071853843571</v>
      </c>
      <c r="E170" s="171">
        <f t="shared" si="22"/>
        <v>0.5394663847071467</v>
      </c>
      <c r="F170" s="171">
        <f t="shared" si="22"/>
        <v>0.54758943905972035</v>
      </c>
      <c r="G170" s="171">
        <f t="shared" si="22"/>
        <v>0.55114018894704053</v>
      </c>
      <c r="H170" s="171">
        <f t="shared" si="22"/>
        <v>0.56728369324159367</v>
      </c>
      <c r="I170" s="171">
        <f t="shared" si="22"/>
        <v>0.57173599782894435</v>
      </c>
      <c r="J170" s="171">
        <f t="shared" si="22"/>
        <v>0.57568677721852635</v>
      </c>
      <c r="K170" s="171">
        <f t="shared" si="22"/>
        <v>0.58307525205900423</v>
      </c>
      <c r="L170" s="171">
        <f t="shared" si="22"/>
        <v>0.58740864347219224</v>
      </c>
      <c r="M170" s="171">
        <f t="shared" si="22"/>
        <v>0.59701885775159036</v>
      </c>
      <c r="N170" s="171">
        <f t="shared" si="22"/>
        <v>0.60205350761795551</v>
      </c>
      <c r="O170" s="171">
        <f t="shared" si="22"/>
        <v>0.60207196895926962</v>
      </c>
      <c r="P170" s="171">
        <f t="shared" si="22"/>
        <v>0.60236891117377456</v>
      </c>
      <c r="Q170" s="171">
        <f t="shared" si="22"/>
        <v>0.60542829800280806</v>
      </c>
    </row>
    <row r="171" spans="1:17" ht="12" customHeight="1" x14ac:dyDescent="0.25">
      <c r="A171" s="161" t="s">
        <v>143</v>
      </c>
      <c r="B171" s="170">
        <f t="shared" si="22"/>
        <v>0.62989504028833898</v>
      </c>
      <c r="C171" s="170">
        <f t="shared" si="22"/>
        <v>0.65464736365535436</v>
      </c>
      <c r="D171" s="170">
        <f t="shared" si="22"/>
        <v>0.66200928310332463</v>
      </c>
      <c r="E171" s="170">
        <f t="shared" si="22"/>
        <v>0.66405079594525318</v>
      </c>
      <c r="F171" s="170">
        <f t="shared" si="22"/>
        <v>0.67081985350301898</v>
      </c>
      <c r="G171" s="170">
        <f t="shared" si="22"/>
        <v>0.67212189004193512</v>
      </c>
      <c r="H171" s="170">
        <f t="shared" si="22"/>
        <v>0.67380164006138521</v>
      </c>
      <c r="I171" s="170">
        <f t="shared" si="22"/>
        <v>0.67790019952788461</v>
      </c>
      <c r="J171" s="170">
        <f t="shared" si="22"/>
        <v>0.67970357161906902</v>
      </c>
      <c r="K171" s="170">
        <f t="shared" si="22"/>
        <v>0.68856744699758266</v>
      </c>
      <c r="L171" s="170">
        <f t="shared" si="22"/>
        <v>0.69091559819550941</v>
      </c>
      <c r="M171" s="170">
        <f t="shared" si="22"/>
        <v>0.69628173007054206</v>
      </c>
      <c r="N171" s="170">
        <f t="shared" si="22"/>
        <v>0.69712028128449821</v>
      </c>
      <c r="O171" s="170">
        <f t="shared" si="22"/>
        <v>0.69801343826672468</v>
      </c>
      <c r="P171" s="170">
        <f t="shared" si="22"/>
        <v>0.69902802112573692</v>
      </c>
      <c r="Q171" s="170">
        <f t="shared" si="22"/>
        <v>0.70324799211981981</v>
      </c>
    </row>
    <row r="172" spans="1:17" ht="12" customHeight="1" x14ac:dyDescent="0.25">
      <c r="A172" s="148" t="s">
        <v>57</v>
      </c>
      <c r="B172" s="73">
        <f t="shared" si="22"/>
        <v>0.52523997430349323</v>
      </c>
      <c r="C172" s="73">
        <f t="shared" si="22"/>
        <v>0.55626612920357521</v>
      </c>
      <c r="D172" s="73">
        <f t="shared" si="22"/>
        <v>0.56499292462121509</v>
      </c>
      <c r="E172" s="73">
        <f t="shared" si="22"/>
        <v>0.56688572054637054</v>
      </c>
      <c r="F172" s="73">
        <f t="shared" si="22"/>
        <v>0.57490026171403552</v>
      </c>
      <c r="G172" s="73">
        <f t="shared" si="22"/>
        <v>0.57560222097866121</v>
      </c>
      <c r="H172" s="73">
        <f t="shared" si="22"/>
        <v>0.57709973407653004</v>
      </c>
      <c r="I172" s="73">
        <f t="shared" si="22"/>
        <v>0.58168674213401639</v>
      </c>
      <c r="J172" s="73">
        <f t="shared" si="22"/>
        <v>0.58328108139950141</v>
      </c>
      <c r="K172" s="73">
        <f t="shared" si="22"/>
        <v>0.59403294714646127</v>
      </c>
      <c r="L172" s="73">
        <f t="shared" si="22"/>
        <v>0.59636979933170564</v>
      </c>
      <c r="M172" s="73">
        <f t="shared" si="22"/>
        <v>0.60319747006218072</v>
      </c>
      <c r="N172" s="73">
        <f t="shared" si="22"/>
        <v>0.60398637474398131</v>
      </c>
      <c r="O172" s="73">
        <f t="shared" si="22"/>
        <v>0.60481693745377851</v>
      </c>
      <c r="P172" s="73">
        <f t="shared" si="22"/>
        <v>0.60578430720651677</v>
      </c>
      <c r="Q172" s="73">
        <f t="shared" si="22"/>
        <v>0.61093547594673703</v>
      </c>
    </row>
    <row r="173" spans="1:17" ht="12" customHeight="1" x14ac:dyDescent="0.25">
      <c r="A173" s="148" t="s">
        <v>59</v>
      </c>
      <c r="B173" s="73">
        <f t="shared" si="22"/>
        <v>1.0000000000000002</v>
      </c>
      <c r="C173" s="73">
        <f t="shared" si="22"/>
        <v>1</v>
      </c>
      <c r="D173" s="73">
        <f t="shared" si="22"/>
        <v>1</v>
      </c>
      <c r="E173" s="73">
        <f t="shared" si="22"/>
        <v>1</v>
      </c>
      <c r="F173" s="73">
        <f t="shared" si="22"/>
        <v>0.99999999999999989</v>
      </c>
      <c r="G173" s="73">
        <f t="shared" si="22"/>
        <v>1.0000000000000004</v>
      </c>
      <c r="H173" s="73">
        <f t="shared" si="22"/>
        <v>1.0000000000000004</v>
      </c>
      <c r="I173" s="73">
        <f t="shared" si="22"/>
        <v>1</v>
      </c>
      <c r="J173" s="73">
        <f t="shared" si="22"/>
        <v>0.99999999999999978</v>
      </c>
      <c r="K173" s="73">
        <f t="shared" si="22"/>
        <v>0.99999999999999933</v>
      </c>
      <c r="L173" s="73">
        <f t="shared" si="22"/>
        <v>0.99999999999999978</v>
      </c>
      <c r="M173" s="73">
        <f t="shared" si="22"/>
        <v>1</v>
      </c>
      <c r="N173" s="73">
        <f t="shared" si="22"/>
        <v>1.0000000000000002</v>
      </c>
      <c r="O173" s="73">
        <f t="shared" si="22"/>
        <v>0.99999999999999922</v>
      </c>
      <c r="P173" s="73">
        <f t="shared" si="22"/>
        <v>1.0000000000000002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0.67113996716557456</v>
      </c>
      <c r="C174" s="171">
        <f t="shared" si="22"/>
        <v>0.67270260672307414</v>
      </c>
      <c r="D174" s="171">
        <f t="shared" si="22"/>
        <v>0.68042970501890632</v>
      </c>
      <c r="E174" s="171">
        <f t="shared" si="22"/>
        <v>0.68924596321529996</v>
      </c>
      <c r="F174" s="171">
        <f t="shared" si="22"/>
        <v>0.69656691530922721</v>
      </c>
      <c r="G174" s="171">
        <f t="shared" si="22"/>
        <v>0.70382767758648268</v>
      </c>
      <c r="H174" s="171">
        <f t="shared" si="22"/>
        <v>0.71551397342712419</v>
      </c>
      <c r="I174" s="171">
        <f t="shared" si="22"/>
        <v>0.72135720706134776</v>
      </c>
      <c r="J174" s="171">
        <f t="shared" si="22"/>
        <v>0.72590182931696567</v>
      </c>
      <c r="K174" s="171">
        <f t="shared" si="22"/>
        <v>0.72872216571715698</v>
      </c>
      <c r="L174" s="171">
        <f t="shared" si="22"/>
        <v>0.72930442082087421</v>
      </c>
      <c r="M174" s="171">
        <f t="shared" si="22"/>
        <v>0.73313876621778684</v>
      </c>
      <c r="N174" s="171">
        <f t="shared" si="22"/>
        <v>0.7357984374320512</v>
      </c>
      <c r="O174" s="171">
        <f t="shared" si="22"/>
        <v>0.7359429855071874</v>
      </c>
      <c r="P174" s="171">
        <f t="shared" si="22"/>
        <v>0.74006728274187406</v>
      </c>
      <c r="Q174" s="171">
        <f t="shared" ref="Q174" si="23">IF(Q150=0,"",Q150/Q126)</f>
        <v>0.7469985516552462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0.74907086648434229</v>
      </c>
      <c r="C175" s="170">
        <f t="shared" si="24"/>
        <v>0.76310613504286484</v>
      </c>
      <c r="D175" s="170">
        <f t="shared" si="24"/>
        <v>0.7665304887046811</v>
      </c>
      <c r="E175" s="170">
        <f t="shared" si="24"/>
        <v>0.77637620746477642</v>
      </c>
      <c r="F175" s="170">
        <f t="shared" si="24"/>
        <v>0.77587948454458344</v>
      </c>
      <c r="G175" s="170">
        <f t="shared" si="24"/>
        <v>0.77673267924109768</v>
      </c>
      <c r="H175" s="170">
        <f t="shared" si="24"/>
        <v>0.78944256905790955</v>
      </c>
      <c r="I175" s="170">
        <f t="shared" si="24"/>
        <v>0.79191472976898947</v>
      </c>
      <c r="J175" s="170">
        <f t="shared" si="24"/>
        <v>0.79700446952566673</v>
      </c>
      <c r="K175" s="170">
        <f t="shared" si="24"/>
        <v>0.79965892362748658</v>
      </c>
      <c r="L175" s="170">
        <f t="shared" si="24"/>
        <v>0.80502617120546804</v>
      </c>
      <c r="M175" s="170">
        <f t="shared" si="24"/>
        <v>0.81046726411490655</v>
      </c>
      <c r="N175" s="170">
        <f t="shared" si="24"/>
        <v>0.80443181697437627</v>
      </c>
      <c r="O175" s="170">
        <f t="shared" si="24"/>
        <v>0.80390779759918973</v>
      </c>
      <c r="P175" s="170">
        <f t="shared" si="24"/>
        <v>0.80505507538399967</v>
      </c>
      <c r="Q175" s="170">
        <f t="shared" si="24"/>
        <v>0.80419157518175421</v>
      </c>
    </row>
    <row r="176" spans="1:17" ht="12" customHeight="1" x14ac:dyDescent="0.25">
      <c r="A176" s="148" t="s">
        <v>60</v>
      </c>
      <c r="B176" s="73">
        <f t="shared" si="24"/>
        <v>0.67113996716557445</v>
      </c>
      <c r="C176" s="73">
        <f t="shared" si="24"/>
        <v>0.69142673330088877</v>
      </c>
      <c r="D176" s="73">
        <f t="shared" si="24"/>
        <v>0.7042607807170721</v>
      </c>
      <c r="E176" s="73">
        <f t="shared" si="24"/>
        <v>0.71266775567012075</v>
      </c>
      <c r="F176" s="73">
        <f t="shared" si="24"/>
        <v>0.71522759685590032</v>
      </c>
      <c r="G176" s="73">
        <f t="shared" si="24"/>
        <v>0.7178118524256587</v>
      </c>
      <c r="H176" s="73">
        <f t="shared" si="24"/>
        <v>0.72643949697766108</v>
      </c>
      <c r="I176" s="73">
        <f t="shared" si="24"/>
        <v>0.72953870531147524</v>
      </c>
      <c r="J176" s="73">
        <f t="shared" si="24"/>
        <v>0.73293219724351055</v>
      </c>
      <c r="K176" s="73">
        <f t="shared" si="24"/>
        <v>0.73518006795444546</v>
      </c>
      <c r="L176" s="73">
        <f t="shared" si="24"/>
        <v>0.73687855326341245</v>
      </c>
      <c r="M176" s="73">
        <f t="shared" si="24"/>
        <v>0.74323604437066426</v>
      </c>
      <c r="N176" s="73">
        <f t="shared" si="24"/>
        <v>0.74439009790885602</v>
      </c>
      <c r="O176" s="73">
        <f t="shared" si="24"/>
        <v>0.74584450885275877</v>
      </c>
      <c r="P176" s="73">
        <f t="shared" si="24"/>
        <v>0.74894064540942173</v>
      </c>
      <c r="Q176" s="73">
        <f t="shared" si="24"/>
        <v>0.75123876065631623</v>
      </c>
    </row>
    <row r="177" spans="1:17" ht="12" customHeight="1" x14ac:dyDescent="0.25">
      <c r="A177" s="148" t="s">
        <v>59</v>
      </c>
      <c r="B177" s="73">
        <f t="shared" si="24"/>
        <v>1</v>
      </c>
      <c r="C177" s="73">
        <f t="shared" si="24"/>
        <v>1</v>
      </c>
      <c r="D177" s="73">
        <f t="shared" si="24"/>
        <v>1</v>
      </c>
      <c r="E177" s="73">
        <f t="shared" si="24"/>
        <v>1</v>
      </c>
      <c r="F177" s="73">
        <f t="shared" si="24"/>
        <v>1</v>
      </c>
      <c r="G177" s="73">
        <f t="shared" si="24"/>
        <v>1.0000000000000002</v>
      </c>
      <c r="H177" s="73">
        <f t="shared" si="24"/>
        <v>1</v>
      </c>
      <c r="I177" s="73">
        <f t="shared" si="24"/>
        <v>0.99999999999999967</v>
      </c>
      <c r="J177" s="73">
        <f t="shared" si="24"/>
        <v>1</v>
      </c>
      <c r="K177" s="73">
        <f t="shared" si="24"/>
        <v>0.99999999999999989</v>
      </c>
      <c r="L177" s="73">
        <f t="shared" si="24"/>
        <v>1</v>
      </c>
      <c r="M177" s="73">
        <f t="shared" si="24"/>
        <v>1</v>
      </c>
      <c r="N177" s="73">
        <f t="shared" si="24"/>
        <v>0.99999999999999967</v>
      </c>
      <c r="O177" s="73">
        <f t="shared" si="24"/>
        <v>1</v>
      </c>
      <c r="P177" s="73">
        <f t="shared" si="24"/>
        <v>0.99999999999999978</v>
      </c>
      <c r="Q177" s="73">
        <f t="shared" si="24"/>
        <v>1.0000000000000002</v>
      </c>
    </row>
    <row r="178" spans="1:17" ht="12" customHeight="1" x14ac:dyDescent="0.25">
      <c r="A178" s="158" t="s">
        <v>62</v>
      </c>
      <c r="B178" s="169">
        <f t="shared" si="24"/>
        <v>0.73877516874771709</v>
      </c>
      <c r="C178" s="169">
        <f t="shared" si="24"/>
        <v>0.74345533763347937</v>
      </c>
      <c r="D178" s="169">
        <f t="shared" si="24"/>
        <v>0.72193618266292192</v>
      </c>
      <c r="E178" s="169">
        <f t="shared" si="24"/>
        <v>0.77387953260442721</v>
      </c>
      <c r="F178" s="169">
        <f t="shared" si="24"/>
        <v>0.77154854936347861</v>
      </c>
      <c r="G178" s="169">
        <f t="shared" si="24"/>
        <v>0.78496224183498642</v>
      </c>
      <c r="H178" s="169">
        <f t="shared" si="24"/>
        <v>0.79517257494889804</v>
      </c>
      <c r="I178" s="169">
        <f t="shared" si="24"/>
        <v>0.78666706396447583</v>
      </c>
      <c r="J178" s="169">
        <f t="shared" si="24"/>
        <v>0.63507219697604078</v>
      </c>
      <c r="K178" s="169">
        <f t="shared" si="24"/>
        <v>0.67348024880613944</v>
      </c>
      <c r="L178" s="169">
        <f t="shared" si="24"/>
        <v>0.69945790543954689</v>
      </c>
      <c r="M178" s="169">
        <f t="shared" si="24"/>
        <v>0.67216152345690705</v>
      </c>
      <c r="N178" s="169">
        <f t="shared" si="24"/>
        <v>0.69057245920687715</v>
      </c>
      <c r="O178" s="169">
        <f t="shared" si="24"/>
        <v>0.70023512331518978</v>
      </c>
      <c r="P178" s="169">
        <f t="shared" si="24"/>
        <v>0.69472419473891478</v>
      </c>
      <c r="Q178" s="169">
        <f t="shared" si="24"/>
        <v>0.71454835449821819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>
        <f t="shared" si="24"/>
        <v>0.3553170209833405</v>
      </c>
      <c r="K179" s="73">
        <f t="shared" si="24"/>
        <v>0.35531702098334061</v>
      </c>
      <c r="L179" s="73">
        <f t="shared" si="24"/>
        <v>0.3553170209833405</v>
      </c>
      <c r="M179" s="73">
        <f t="shared" si="24"/>
        <v>0.35531702098334073</v>
      </c>
      <c r="N179" s="73">
        <f t="shared" si="24"/>
        <v>0.35531702098334056</v>
      </c>
      <c r="O179" s="73">
        <f t="shared" si="24"/>
        <v>0.35531702098334073</v>
      </c>
      <c r="P179" s="73">
        <f t="shared" si="24"/>
        <v>0.35531702098334056</v>
      </c>
      <c r="Q179" s="73">
        <f t="shared" si="24"/>
        <v>0.35531702098334039</v>
      </c>
    </row>
    <row r="180" spans="1:17" ht="12" customHeight="1" x14ac:dyDescent="0.25">
      <c r="A180" s="23" t="s">
        <v>57</v>
      </c>
      <c r="B180" s="73">
        <f t="shared" si="24"/>
        <v>0.41738215638634424</v>
      </c>
      <c r="C180" s="73">
        <f t="shared" si="24"/>
        <v>0.42225093001500774</v>
      </c>
      <c r="D180" s="73">
        <f t="shared" si="24"/>
        <v>0.43678380364170022</v>
      </c>
      <c r="E180" s="73">
        <f t="shared" si="24"/>
        <v>0.4522320675627472</v>
      </c>
      <c r="F180" s="73">
        <f t="shared" si="24"/>
        <v>0.45324149037459083</v>
      </c>
      <c r="G180" s="73">
        <f t="shared" si="24"/>
        <v>0.45358681327609562</v>
      </c>
      <c r="H180" s="73">
        <f t="shared" si="24"/>
        <v>0.45503985024730925</v>
      </c>
      <c r="I180" s="73">
        <f t="shared" si="24"/>
        <v>0.46070974654817515</v>
      </c>
      <c r="J180" s="73">
        <f t="shared" si="24"/>
        <v>0.46457386680047058</v>
      </c>
      <c r="K180" s="73">
        <f t="shared" si="24"/>
        <v>0.46764387183526429</v>
      </c>
      <c r="L180" s="73">
        <f t="shared" si="24"/>
        <v>0.46786418576280642</v>
      </c>
      <c r="M180" s="73">
        <f t="shared" si="24"/>
        <v>0.47348528819987085</v>
      </c>
      <c r="N180" s="73">
        <f t="shared" si="24"/>
        <v>0.47366021249151463</v>
      </c>
      <c r="O180" s="73">
        <f t="shared" si="24"/>
        <v>0.4741675819478367</v>
      </c>
      <c r="P180" s="73">
        <f t="shared" si="24"/>
        <v>0.47552284545846796</v>
      </c>
      <c r="Q180" s="73">
        <f t="shared" si="24"/>
        <v>0.4764900759068077</v>
      </c>
    </row>
    <row r="181" spans="1:17" ht="12" customHeight="1" x14ac:dyDescent="0.25">
      <c r="A181" s="29" t="s">
        <v>140</v>
      </c>
      <c r="B181" s="65">
        <f t="shared" si="24"/>
        <v>0.80132789446051955</v>
      </c>
      <c r="C181" s="65">
        <f t="shared" si="24"/>
        <v>0.80517470685052461</v>
      </c>
      <c r="D181" s="65">
        <f t="shared" si="24"/>
        <v>0.80761059543107683</v>
      </c>
      <c r="E181" s="65">
        <f t="shared" si="24"/>
        <v>0.81534918646111842</v>
      </c>
      <c r="F181" s="65">
        <f t="shared" si="24"/>
        <v>0.81952516469489256</v>
      </c>
      <c r="G181" s="65">
        <f t="shared" si="24"/>
        <v>0.8244214070398046</v>
      </c>
      <c r="H181" s="65">
        <f t="shared" si="24"/>
        <v>0.83147046768243316</v>
      </c>
      <c r="I181" s="65">
        <f t="shared" si="24"/>
        <v>0.83693765528132813</v>
      </c>
      <c r="J181" s="65">
        <f t="shared" si="24"/>
        <v>0.84028187817959643</v>
      </c>
      <c r="K181" s="65">
        <f t="shared" si="24"/>
        <v>0.84137927083893105</v>
      </c>
      <c r="L181" s="65">
        <f t="shared" si="24"/>
        <v>0.84243413333913586</v>
      </c>
      <c r="M181" s="65">
        <f t="shared" si="24"/>
        <v>0.84415055767967606</v>
      </c>
      <c r="N181" s="65">
        <f t="shared" si="24"/>
        <v>0.84495498396211133</v>
      </c>
      <c r="O181" s="65">
        <f t="shared" si="24"/>
        <v>0.84615210352817416</v>
      </c>
      <c r="P181" s="65">
        <f t="shared" si="24"/>
        <v>0.84861507713673301</v>
      </c>
      <c r="Q181" s="65">
        <f t="shared" si="24"/>
        <v>0.85338458529710715</v>
      </c>
    </row>
    <row r="183" spans="1:17" ht="12" customHeight="1" x14ac:dyDescent="0.25">
      <c r="A183" s="152" t="s">
        <v>121</v>
      </c>
      <c r="B183" s="168">
        <f>SUM(B184,B187,B189,B202)</f>
        <v>14.327741586645324</v>
      </c>
      <c r="C183" s="168">
        <f t="shared" ref="C183:Q183" si="25">SUM(C184,C187,C189,C202)</f>
        <v>14.391820359577272</v>
      </c>
      <c r="D183" s="168">
        <f t="shared" si="25"/>
        <v>15.518010666578668</v>
      </c>
      <c r="E183" s="168">
        <f t="shared" si="25"/>
        <v>10.89782081041616</v>
      </c>
      <c r="F183" s="168">
        <f t="shared" si="25"/>
        <v>11.565643620298509</v>
      </c>
      <c r="G183" s="168">
        <f t="shared" si="25"/>
        <v>9.9482917360477341</v>
      </c>
      <c r="H183" s="168">
        <f t="shared" si="25"/>
        <v>7.4864550122083919</v>
      </c>
      <c r="I183" s="168">
        <f t="shared" si="25"/>
        <v>10.841680192850966</v>
      </c>
      <c r="J183" s="168">
        <f t="shared" si="25"/>
        <v>17.861082341312049</v>
      </c>
      <c r="K183" s="168">
        <f t="shared" si="25"/>
        <v>11.906405915358546</v>
      </c>
      <c r="L183" s="168">
        <f t="shared" si="25"/>
        <v>6.6001971570787177</v>
      </c>
      <c r="M183" s="168">
        <f t="shared" si="25"/>
        <v>21.986695748406532</v>
      </c>
      <c r="N183" s="168">
        <f t="shared" si="25"/>
        <v>21.661606677182725</v>
      </c>
      <c r="O183" s="168">
        <f t="shared" si="25"/>
        <v>20.47732834748383</v>
      </c>
      <c r="P183" s="168">
        <f t="shared" si="25"/>
        <v>23.778227724284541</v>
      </c>
      <c r="Q183" s="168">
        <f t="shared" si="25"/>
        <v>25.199516694529166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11.766103086809245</v>
      </c>
      <c r="C189" s="157">
        <f>RES_hhdet_emi!C$87</f>
        <v>11.784717622933577</v>
      </c>
      <c r="D189" s="157">
        <f>RES_hhdet_emi!D$87</f>
        <v>11.381950758331529</v>
      </c>
      <c r="E189" s="157">
        <f>RES_hhdet_emi!E$87</f>
        <v>8.6395935347651385</v>
      </c>
      <c r="F189" s="157">
        <f>RES_hhdet_emi!F$87</f>
        <v>8.7722501348548843</v>
      </c>
      <c r="G189" s="157">
        <f>RES_hhdet_emi!G$87</f>
        <v>7.4683984753133688</v>
      </c>
      <c r="H189" s="157">
        <f>RES_hhdet_emi!H$87</f>
        <v>4.5537585942852212</v>
      </c>
      <c r="I189" s="157">
        <f>RES_hhdet_emi!I$87</f>
        <v>4.4016089103915972</v>
      </c>
      <c r="J189" s="157">
        <f>RES_hhdet_emi!J$87</f>
        <v>4.0910897628084202</v>
      </c>
      <c r="K189" s="157">
        <f>RES_hhdet_emi!K$87</f>
        <v>3.6679503149818404</v>
      </c>
      <c r="L189" s="157">
        <f>RES_hhdet_emi!L$87</f>
        <v>2.5568910037524484</v>
      </c>
      <c r="M189" s="157">
        <f>RES_hhdet_emi!M$87</f>
        <v>6.4951176299597382</v>
      </c>
      <c r="N189" s="157">
        <f>RES_hhdet_emi!N$87</f>
        <v>6.6714885686104273</v>
      </c>
      <c r="O189" s="157">
        <f>RES_hhdet_emi!O$87</f>
        <v>6.7603443561305996</v>
      </c>
      <c r="P189" s="157">
        <f>RES_hhdet_emi!P$87</f>
        <v>6.9937225393303191</v>
      </c>
      <c r="Q189" s="157">
        <f>RES_hhdet_emi!Q$87</f>
        <v>9.9910068936629521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11.749501561405729</v>
      </c>
      <c r="C194" s="162">
        <f>RES_hhdet_emi!C$92</f>
        <v>11.747028780205454</v>
      </c>
      <c r="D194" s="162">
        <f>RES_hhdet_emi!D$92</f>
        <v>11.335916213971588</v>
      </c>
      <c r="E194" s="162">
        <f>RES_hhdet_emi!E$92</f>
        <v>8.5854857426391753</v>
      </c>
      <c r="F194" s="162">
        <f>RES_hhdet_emi!F$92</f>
        <v>8.7125642275897182</v>
      </c>
      <c r="G194" s="162">
        <f>RES_hhdet_emi!G$92</f>
        <v>7.4187044815533438</v>
      </c>
      <c r="H194" s="162">
        <f>RES_hhdet_emi!H$92</f>
        <v>4.516922170450921</v>
      </c>
      <c r="I194" s="162">
        <f>RES_hhdet_emi!I$92</f>
        <v>4.3513426857764701</v>
      </c>
      <c r="J194" s="162">
        <f>RES_hhdet_emi!J$92</f>
        <v>4.0329659750788949</v>
      </c>
      <c r="K194" s="162">
        <f>RES_hhdet_emi!K$92</f>
        <v>3.571807341301112</v>
      </c>
      <c r="L194" s="162">
        <f>RES_hhdet_emi!L$92</f>
        <v>2.4806461846739829</v>
      </c>
      <c r="M194" s="162">
        <f>RES_hhdet_emi!M$92</f>
        <v>6.2671916783592767</v>
      </c>
      <c r="N194" s="162">
        <f>RES_hhdet_emi!N$92</f>
        <v>6.4190907745886481</v>
      </c>
      <c r="O194" s="162">
        <f>RES_hhdet_emi!O$92</f>
        <v>6.4470067081920144</v>
      </c>
      <c r="P194" s="162">
        <f>RES_hhdet_emi!P$92</f>
        <v>6.635558632949472</v>
      </c>
      <c r="Q194" s="162">
        <f>RES_hhdet_emi!Q$92</f>
        <v>9.4311622137324473</v>
      </c>
    </row>
    <row r="195" spans="1:17" ht="12" customHeight="1" x14ac:dyDescent="0.25">
      <c r="A195" s="161" t="s">
        <v>143</v>
      </c>
      <c r="B195" s="160">
        <f>SUM(B196:B197)</f>
        <v>1.660152540351581E-2</v>
      </c>
      <c r="C195" s="160">
        <f t="shared" ref="C195:Q195" si="29">SUM(C196:C197)</f>
        <v>3.7688842728122132E-2</v>
      </c>
      <c r="D195" s="160">
        <f t="shared" si="29"/>
        <v>4.6034544359941011E-2</v>
      </c>
      <c r="E195" s="160">
        <f t="shared" si="29"/>
        <v>5.4107792125963547E-2</v>
      </c>
      <c r="F195" s="160">
        <f t="shared" si="29"/>
        <v>5.9685907265166677E-2</v>
      </c>
      <c r="G195" s="160">
        <f t="shared" si="29"/>
        <v>4.9693993760024889E-2</v>
      </c>
      <c r="H195" s="160">
        <f t="shared" si="29"/>
        <v>3.6836423834300136E-2</v>
      </c>
      <c r="I195" s="160">
        <f t="shared" si="29"/>
        <v>5.0266224615126844E-2</v>
      </c>
      <c r="J195" s="160">
        <f t="shared" si="29"/>
        <v>5.8123787729525048E-2</v>
      </c>
      <c r="K195" s="160">
        <f t="shared" si="29"/>
        <v>9.614297368072848E-2</v>
      </c>
      <c r="L195" s="160">
        <f t="shared" si="29"/>
        <v>7.6244819078465378E-2</v>
      </c>
      <c r="M195" s="160">
        <f t="shared" si="29"/>
        <v>0.22792595160046125</v>
      </c>
      <c r="N195" s="160">
        <f t="shared" si="29"/>
        <v>0.25239779402177936</v>
      </c>
      <c r="O195" s="160">
        <f t="shared" si="29"/>
        <v>0.31333764793858537</v>
      </c>
      <c r="P195" s="160">
        <f t="shared" si="29"/>
        <v>0.358163906380847</v>
      </c>
      <c r="Q195" s="160">
        <f t="shared" si="29"/>
        <v>0.55984467993050402</v>
      </c>
    </row>
    <row r="196" spans="1:17" ht="12" customHeight="1" x14ac:dyDescent="0.25">
      <c r="A196" s="148" t="s">
        <v>57</v>
      </c>
      <c r="B196" s="156">
        <f>RES_hhdet_emi!B$94</f>
        <v>1.660152540351581E-2</v>
      </c>
      <c r="C196" s="156">
        <f>RES_hhdet_emi!C$94</f>
        <v>3.7688842728122132E-2</v>
      </c>
      <c r="D196" s="156">
        <f>RES_hhdet_emi!D$94</f>
        <v>4.6034544359941011E-2</v>
      </c>
      <c r="E196" s="156">
        <f>RES_hhdet_emi!E$94</f>
        <v>5.4107792125963547E-2</v>
      </c>
      <c r="F196" s="156">
        <f>RES_hhdet_emi!F$94</f>
        <v>5.9685907265166677E-2</v>
      </c>
      <c r="G196" s="156">
        <f>RES_hhdet_emi!G$94</f>
        <v>4.9693993760024889E-2</v>
      </c>
      <c r="H196" s="156">
        <f>RES_hhdet_emi!H$94</f>
        <v>3.6836423834300136E-2</v>
      </c>
      <c r="I196" s="156">
        <f>RES_hhdet_emi!I$94</f>
        <v>5.0266224615126844E-2</v>
      </c>
      <c r="J196" s="156">
        <f>RES_hhdet_emi!J$94</f>
        <v>5.8123787729525048E-2</v>
      </c>
      <c r="K196" s="156">
        <f>RES_hhdet_emi!K$94</f>
        <v>9.614297368072848E-2</v>
      </c>
      <c r="L196" s="156">
        <f>RES_hhdet_emi!L$94</f>
        <v>7.6244819078465378E-2</v>
      </c>
      <c r="M196" s="156">
        <f>RES_hhdet_emi!M$94</f>
        <v>0.22792595160046125</v>
      </c>
      <c r="N196" s="156">
        <f>RES_hhdet_emi!N$94</f>
        <v>0.25239779402177936</v>
      </c>
      <c r="O196" s="156">
        <f>RES_hhdet_emi!O$94</f>
        <v>0.31333764793858537</v>
      </c>
      <c r="P196" s="156">
        <f>RES_hhdet_emi!P$94</f>
        <v>0.358163906380847</v>
      </c>
      <c r="Q196" s="156">
        <f>RES_hhdet_emi!Q$94</f>
        <v>0.55984467993050402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2.5616384998360782</v>
      </c>
      <c r="C202" s="157">
        <f t="shared" ref="C202:Q202" si="31">SUM(C203:C205)</f>
        <v>2.6071027366436947</v>
      </c>
      <c r="D202" s="157">
        <f t="shared" si="31"/>
        <v>4.1360599082471392</v>
      </c>
      <c r="E202" s="157">
        <f t="shared" si="31"/>
        <v>2.2582272756510213</v>
      </c>
      <c r="F202" s="157">
        <f t="shared" si="31"/>
        <v>2.7933934854436258</v>
      </c>
      <c r="G202" s="157">
        <f t="shared" si="31"/>
        <v>2.4798932607343649</v>
      </c>
      <c r="H202" s="157">
        <f t="shared" si="31"/>
        <v>2.9326964179231712</v>
      </c>
      <c r="I202" s="157">
        <f t="shared" si="31"/>
        <v>6.4400712824593676</v>
      </c>
      <c r="J202" s="157">
        <f t="shared" si="31"/>
        <v>13.769992578503627</v>
      </c>
      <c r="K202" s="157">
        <f t="shared" si="31"/>
        <v>8.2384556003767049</v>
      </c>
      <c r="L202" s="157">
        <f t="shared" si="31"/>
        <v>4.0433061533262693</v>
      </c>
      <c r="M202" s="157">
        <f t="shared" si="31"/>
        <v>15.491578118446794</v>
      </c>
      <c r="N202" s="157">
        <f t="shared" si="31"/>
        <v>14.990118108572299</v>
      </c>
      <c r="O202" s="157">
        <f t="shared" si="31"/>
        <v>13.71698399135323</v>
      </c>
      <c r="P202" s="157">
        <f t="shared" si="31"/>
        <v>16.784505184954224</v>
      </c>
      <c r="Q202" s="157">
        <f t="shared" si="31"/>
        <v>15.208509800866212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2.5616384998360782</v>
      </c>
      <c r="C204" s="156">
        <f>RES_hhdet_emi!C$102</f>
        <v>2.6071027366436947</v>
      </c>
      <c r="D204" s="156">
        <f>RES_hhdet_emi!D$102</f>
        <v>4.1360599082471392</v>
      </c>
      <c r="E204" s="156">
        <f>RES_hhdet_emi!E$102</f>
        <v>2.2582272756510213</v>
      </c>
      <c r="F204" s="156">
        <f>RES_hhdet_emi!F$102</f>
        <v>2.7933934854436258</v>
      </c>
      <c r="G204" s="156">
        <f>RES_hhdet_emi!G$102</f>
        <v>2.4798932607343649</v>
      </c>
      <c r="H204" s="156">
        <f>RES_hhdet_emi!H$102</f>
        <v>2.9326964179231712</v>
      </c>
      <c r="I204" s="156">
        <f>RES_hhdet_emi!I$102</f>
        <v>6.4400712824593676</v>
      </c>
      <c r="J204" s="156">
        <f>RES_hhdet_emi!J$102</f>
        <v>13.769992578503627</v>
      </c>
      <c r="K204" s="156">
        <f>RES_hhdet_emi!K$102</f>
        <v>8.2384556003767049</v>
      </c>
      <c r="L204" s="156">
        <f>RES_hhdet_emi!L$102</f>
        <v>4.0433061533262693</v>
      </c>
      <c r="M204" s="156">
        <f>RES_hhdet_emi!M$102</f>
        <v>15.491578118446794</v>
      </c>
      <c r="N204" s="156">
        <f>RES_hhdet_emi!N$102</f>
        <v>14.990118108572299</v>
      </c>
      <c r="O204" s="156">
        <f>RES_hhdet_emi!O$102</f>
        <v>13.71698399135323</v>
      </c>
      <c r="P204" s="156">
        <f>RES_hhdet_emi!P$102</f>
        <v>16.784505184954224</v>
      </c>
      <c r="Q204" s="156">
        <f>RES_hhdet_emi!Q$102</f>
        <v>15.208509800866212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27385.969219299768</v>
      </c>
      <c r="C207" s="168">
        <f t="shared" ref="C207:Q207" si="32">IF(C111=0,0,C111/0.086*1000000/C$5)</f>
        <v>29716.464245208404</v>
      </c>
      <c r="D207" s="168">
        <f t="shared" si="32"/>
        <v>25980.686390297764</v>
      </c>
      <c r="E207" s="168">
        <f t="shared" si="32"/>
        <v>29564.378220328173</v>
      </c>
      <c r="F207" s="168">
        <f t="shared" si="32"/>
        <v>28021.203819583432</v>
      </c>
      <c r="G207" s="168">
        <f t="shared" si="32"/>
        <v>26929.121933990828</v>
      </c>
      <c r="H207" s="168">
        <f t="shared" si="32"/>
        <v>21515.343379928498</v>
      </c>
      <c r="I207" s="168">
        <f t="shared" si="32"/>
        <v>22677.312038026186</v>
      </c>
      <c r="J207" s="168">
        <f t="shared" si="32"/>
        <v>22448.442648800359</v>
      </c>
      <c r="K207" s="168">
        <f t="shared" si="32"/>
        <v>21888.628864887261</v>
      </c>
      <c r="L207" s="168">
        <f t="shared" si="32"/>
        <v>24422.022320568507</v>
      </c>
      <c r="M207" s="168">
        <f t="shared" si="32"/>
        <v>18039.920408806633</v>
      </c>
      <c r="N207" s="168">
        <f t="shared" si="32"/>
        <v>21718.879443058544</v>
      </c>
      <c r="O207" s="168">
        <f t="shared" si="32"/>
        <v>23229.931012944013</v>
      </c>
      <c r="P207" s="168">
        <f t="shared" si="32"/>
        <v>17908.043999935482</v>
      </c>
      <c r="Q207" s="168">
        <f t="shared" si="32"/>
        <v>20163.974371411507</v>
      </c>
    </row>
    <row r="208" spans="1:17" ht="12" customHeight="1" x14ac:dyDescent="0.25">
      <c r="A208" s="158" t="s">
        <v>65</v>
      </c>
      <c r="B208" s="157">
        <f>SUM(B209:B210)</f>
        <v>23081.465540977151</v>
      </c>
      <c r="C208" s="157">
        <f t="shared" ref="C208:Q208" si="33">SUM(C209:C210)</f>
        <v>25310.209743365594</v>
      </c>
      <c r="D208" s="157">
        <f t="shared" si="33"/>
        <v>21400.969288255917</v>
      </c>
      <c r="E208" s="157">
        <f t="shared" si="33"/>
        <v>25045.145293213849</v>
      </c>
      <c r="F208" s="157">
        <f t="shared" si="33"/>
        <v>23410.352566303696</v>
      </c>
      <c r="G208" s="157">
        <f t="shared" si="33"/>
        <v>22278.738152656941</v>
      </c>
      <c r="H208" s="157">
        <f t="shared" si="33"/>
        <v>17147.068530195775</v>
      </c>
      <c r="I208" s="157">
        <f t="shared" si="33"/>
        <v>18283.578917535717</v>
      </c>
      <c r="J208" s="157">
        <f t="shared" si="33"/>
        <v>18046.45070434083</v>
      </c>
      <c r="K208" s="157">
        <f t="shared" si="33"/>
        <v>17526.910181470514</v>
      </c>
      <c r="L208" s="157">
        <f t="shared" si="33"/>
        <v>20151.48386765569</v>
      </c>
      <c r="M208" s="157">
        <f t="shared" si="33"/>
        <v>13828.621897341629</v>
      </c>
      <c r="N208" s="157">
        <f t="shared" si="33"/>
        <v>17221.098568704241</v>
      </c>
      <c r="O208" s="157">
        <f t="shared" si="33"/>
        <v>18676.343176429691</v>
      </c>
      <c r="P208" s="157">
        <f t="shared" si="33"/>
        <v>13325.922032293865</v>
      </c>
      <c r="Q208" s="157">
        <f t="shared" si="33"/>
        <v>15510.6997418628</v>
      </c>
    </row>
    <row r="209" spans="1:17" ht="12" customHeight="1" x14ac:dyDescent="0.25">
      <c r="A209" s="23" t="s">
        <v>157</v>
      </c>
      <c r="B209" s="156">
        <f>IF(B113=0,0,B113/0.086*1000000/B$7)</f>
        <v>22940.074400035104</v>
      </c>
      <c r="C209" s="156">
        <f t="shared" ref="C209:Q210" si="34">IF(C113=0,0,C113/0.086*1000000/C$7)</f>
        <v>25146.983498441932</v>
      </c>
      <c r="D209" s="156">
        <f t="shared" si="34"/>
        <v>21160.760898279714</v>
      </c>
      <c r="E209" s="156">
        <f t="shared" si="34"/>
        <v>24794.258135803146</v>
      </c>
      <c r="F209" s="156">
        <f t="shared" si="34"/>
        <v>23152.929942902196</v>
      </c>
      <c r="G209" s="156">
        <f t="shared" si="34"/>
        <v>22031.027603799565</v>
      </c>
      <c r="H209" s="156">
        <f t="shared" si="34"/>
        <v>17002.220256529585</v>
      </c>
      <c r="I209" s="156">
        <f t="shared" si="34"/>
        <v>18118.051921410759</v>
      </c>
      <c r="J209" s="156">
        <f t="shared" si="34"/>
        <v>17977.4202983088</v>
      </c>
      <c r="K209" s="156">
        <f t="shared" si="34"/>
        <v>17449.918065159953</v>
      </c>
      <c r="L209" s="156">
        <f t="shared" si="34"/>
        <v>20098.988290334069</v>
      </c>
      <c r="M209" s="156">
        <f t="shared" si="34"/>
        <v>13790.863007011132</v>
      </c>
      <c r="N209" s="156">
        <f t="shared" si="34"/>
        <v>17145.005812881271</v>
      </c>
      <c r="O209" s="156">
        <f t="shared" si="34"/>
        <v>18598.199481107204</v>
      </c>
      <c r="P209" s="156">
        <f t="shared" si="34"/>
        <v>13248.426646919905</v>
      </c>
      <c r="Q209" s="156">
        <f t="shared" si="34"/>
        <v>15428.014429515402</v>
      </c>
    </row>
    <row r="210" spans="1:17" ht="12" customHeight="1" x14ac:dyDescent="0.25">
      <c r="A210" s="23" t="s">
        <v>60</v>
      </c>
      <c r="B210" s="156">
        <f>IF(B114=0,0,B114/0.086*1000000/B$7)</f>
        <v>141.39114094204808</v>
      </c>
      <c r="C210" s="156">
        <f t="shared" si="34"/>
        <v>163.22624492366077</v>
      </c>
      <c r="D210" s="156">
        <f t="shared" si="34"/>
        <v>240.20838997620311</v>
      </c>
      <c r="E210" s="156">
        <f t="shared" si="34"/>
        <v>250.88715741070385</v>
      </c>
      <c r="F210" s="156">
        <f t="shared" si="34"/>
        <v>257.42262340150165</v>
      </c>
      <c r="G210" s="156">
        <f t="shared" si="34"/>
        <v>247.7105488573759</v>
      </c>
      <c r="H210" s="156">
        <f t="shared" si="34"/>
        <v>144.84827366619078</v>
      </c>
      <c r="I210" s="156">
        <f t="shared" si="34"/>
        <v>165.5269961249567</v>
      </c>
      <c r="J210" s="156">
        <f t="shared" si="34"/>
        <v>69.030406032029006</v>
      </c>
      <c r="K210" s="156">
        <f t="shared" si="34"/>
        <v>76.992116310561599</v>
      </c>
      <c r="L210" s="156">
        <f t="shared" si="34"/>
        <v>52.4955773216208</v>
      </c>
      <c r="M210" s="156">
        <f t="shared" si="34"/>
        <v>37.758890330496598</v>
      </c>
      <c r="N210" s="156">
        <f t="shared" si="34"/>
        <v>76.092755822969863</v>
      </c>
      <c r="O210" s="156">
        <f t="shared" si="34"/>
        <v>78.143695322487801</v>
      </c>
      <c r="P210" s="156">
        <f t="shared" si="34"/>
        <v>77.495385373960914</v>
      </c>
      <c r="Q210" s="156">
        <f t="shared" si="34"/>
        <v>82.685312347397513</v>
      </c>
    </row>
    <row r="211" spans="1:17" ht="12" customHeight="1" x14ac:dyDescent="0.25">
      <c r="A211" s="158" t="s">
        <v>112</v>
      </c>
      <c r="B211" s="157">
        <f>B212</f>
        <v>4.6319915926414161</v>
      </c>
      <c r="C211" s="157">
        <f t="shared" ref="C211:Q211" si="35">C212</f>
        <v>5.6664912230672373</v>
      </c>
      <c r="D211" s="157">
        <f t="shared" si="35"/>
        <v>6.5394661510932153</v>
      </c>
      <c r="E211" s="157">
        <f t="shared" si="35"/>
        <v>7.093655682061538</v>
      </c>
      <c r="F211" s="157">
        <f t="shared" si="35"/>
        <v>7.6122464422273559</v>
      </c>
      <c r="G211" s="157">
        <f t="shared" si="35"/>
        <v>8.33344303610615</v>
      </c>
      <c r="H211" s="157">
        <f t="shared" si="35"/>
        <v>8.5714091066531495</v>
      </c>
      <c r="I211" s="157">
        <f t="shared" si="35"/>
        <v>8.8453198464785245</v>
      </c>
      <c r="J211" s="157">
        <f t="shared" si="35"/>
        <v>11.021603448454341</v>
      </c>
      <c r="K211" s="157">
        <f t="shared" si="35"/>
        <v>13.133862221594566</v>
      </c>
      <c r="L211" s="157">
        <f t="shared" si="35"/>
        <v>14.69940911399641</v>
      </c>
      <c r="M211" s="157">
        <f t="shared" si="35"/>
        <v>15.76370375439088</v>
      </c>
      <c r="N211" s="157">
        <f t="shared" si="35"/>
        <v>17.13814116619228</v>
      </c>
      <c r="O211" s="157">
        <f t="shared" si="35"/>
        <v>17.389714201138585</v>
      </c>
      <c r="P211" s="157">
        <f t="shared" si="35"/>
        <v>16.521160775623514</v>
      </c>
      <c r="Q211" s="157">
        <f t="shared" si="35"/>
        <v>16.559230295304811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4.6319915926414161</v>
      </c>
      <c r="C212" s="156">
        <f t="shared" si="36"/>
        <v>5.6664912230672373</v>
      </c>
      <c r="D212" s="156">
        <f t="shared" si="36"/>
        <v>6.5394661510932153</v>
      </c>
      <c r="E212" s="156">
        <f t="shared" si="36"/>
        <v>7.093655682061538</v>
      </c>
      <c r="F212" s="156">
        <f t="shared" si="36"/>
        <v>7.6122464422273559</v>
      </c>
      <c r="G212" s="156">
        <f t="shared" si="36"/>
        <v>8.33344303610615</v>
      </c>
      <c r="H212" s="156">
        <f t="shared" si="36"/>
        <v>8.5714091066531495</v>
      </c>
      <c r="I212" s="156">
        <f t="shared" si="36"/>
        <v>8.8453198464785245</v>
      </c>
      <c r="J212" s="156">
        <f t="shared" si="36"/>
        <v>11.021603448454341</v>
      </c>
      <c r="K212" s="156">
        <f t="shared" si="36"/>
        <v>13.133862221594566</v>
      </c>
      <c r="L212" s="156">
        <f t="shared" si="36"/>
        <v>14.69940911399641</v>
      </c>
      <c r="M212" s="156">
        <f t="shared" si="36"/>
        <v>15.76370375439088</v>
      </c>
      <c r="N212" s="156">
        <f t="shared" si="36"/>
        <v>17.13814116619228</v>
      </c>
      <c r="O212" s="156">
        <f t="shared" si="36"/>
        <v>17.389714201138585</v>
      </c>
      <c r="P212" s="156">
        <f t="shared" si="36"/>
        <v>16.521160775623514</v>
      </c>
      <c r="Q212" s="156">
        <f t="shared" si="36"/>
        <v>16.559230295304811</v>
      </c>
    </row>
    <row r="213" spans="1:17" ht="12" customHeight="1" x14ac:dyDescent="0.25">
      <c r="A213" s="158" t="s">
        <v>63</v>
      </c>
      <c r="B213" s="157">
        <f t="shared" si="36"/>
        <v>3343.4467826862506</v>
      </c>
      <c r="C213" s="157">
        <f t="shared" si="36"/>
        <v>3437.4494589042793</v>
      </c>
      <c r="D213" s="157">
        <f t="shared" si="36"/>
        <v>3533.4508374611928</v>
      </c>
      <c r="E213" s="157">
        <f t="shared" si="36"/>
        <v>3465.4143238146289</v>
      </c>
      <c r="F213" s="157">
        <f t="shared" si="36"/>
        <v>3536.0177893477953</v>
      </c>
      <c r="G213" s="157">
        <f t="shared" si="36"/>
        <v>3550.7922975658776</v>
      </c>
      <c r="H213" s="157">
        <f t="shared" si="36"/>
        <v>3334.8834093152004</v>
      </c>
      <c r="I213" s="157">
        <f t="shared" si="36"/>
        <v>3357.1092406922398</v>
      </c>
      <c r="J213" s="157">
        <f t="shared" si="36"/>
        <v>3285.5389350919454</v>
      </c>
      <c r="K213" s="157">
        <f t="shared" si="36"/>
        <v>3279.9743591562187</v>
      </c>
      <c r="L213" s="157">
        <f t="shared" si="36"/>
        <v>3251.4748429690835</v>
      </c>
      <c r="M213" s="157">
        <f t="shared" si="36"/>
        <v>3148.2787607468358</v>
      </c>
      <c r="N213" s="157">
        <f t="shared" si="36"/>
        <v>3390.2748311344521</v>
      </c>
      <c r="O213" s="157">
        <f t="shared" si="36"/>
        <v>3427.0043193665633</v>
      </c>
      <c r="P213" s="157">
        <f t="shared" si="36"/>
        <v>3413.7123202021403</v>
      </c>
      <c r="Q213" s="157">
        <f t="shared" si="36"/>
        <v>3416.8576462890692</v>
      </c>
    </row>
    <row r="214" spans="1:17" ht="12" customHeight="1" x14ac:dyDescent="0.25">
      <c r="A214" s="167" t="s">
        <v>156</v>
      </c>
      <c r="B214" s="132">
        <f>IF(B118=0,0,B118/0.086*1000000/B$11)</f>
        <v>3854.2245843565902</v>
      </c>
      <c r="C214" s="132">
        <f t="shared" ref="C214:Q214" si="37">IF(C118=0,0,C118/0.086*1000000/C$11)</f>
        <v>3876.59297241686</v>
      </c>
      <c r="D214" s="132">
        <f t="shared" si="37"/>
        <v>3816.929468481364</v>
      </c>
      <c r="E214" s="132">
        <f t="shared" si="37"/>
        <v>3790.1969461641092</v>
      </c>
      <c r="F214" s="132">
        <f t="shared" si="37"/>
        <v>3788.9859430923652</v>
      </c>
      <c r="G214" s="132">
        <f t="shared" si="37"/>
        <v>3738.8281656704053</v>
      </c>
      <c r="H214" s="132">
        <f t="shared" si="37"/>
        <v>3695.3331366319535</v>
      </c>
      <c r="I214" s="132">
        <f t="shared" si="37"/>
        <v>3646.838438849968</v>
      </c>
      <c r="J214" s="132">
        <f t="shared" si="37"/>
        <v>3661.1802217581917</v>
      </c>
      <c r="K214" s="132">
        <f t="shared" si="37"/>
        <v>3616.8076017624157</v>
      </c>
      <c r="L214" s="132">
        <f t="shared" si="37"/>
        <v>3665.9306380989397</v>
      </c>
      <c r="M214" s="132">
        <f t="shared" si="37"/>
        <v>3618.8062743750729</v>
      </c>
      <c r="N214" s="132">
        <f t="shared" si="37"/>
        <v>3629.8138233332297</v>
      </c>
      <c r="O214" s="132">
        <f t="shared" si="37"/>
        <v>3635.0324062892305</v>
      </c>
      <c r="P214" s="132">
        <f t="shared" si="37"/>
        <v>3583.7249072110321</v>
      </c>
      <c r="Q214" s="132">
        <f t="shared" si="37"/>
        <v>3525.583724752034</v>
      </c>
    </row>
    <row r="215" spans="1:17" ht="12" customHeight="1" x14ac:dyDescent="0.25">
      <c r="A215" s="167" t="s">
        <v>155</v>
      </c>
      <c r="B215" s="132">
        <f>IF(B119=0,0,B119/0.086*1000000/B$12)</f>
        <v>3095.5901445349696</v>
      </c>
      <c r="C215" s="132">
        <f t="shared" ref="C215:Q215" si="38">IF(C119=0,0,C119/0.086*1000000/C$12)</f>
        <v>3117.9561880004744</v>
      </c>
      <c r="D215" s="132">
        <f t="shared" si="38"/>
        <v>3074.4593609379035</v>
      </c>
      <c r="E215" s="132">
        <f t="shared" si="38"/>
        <v>3057.4118539379865</v>
      </c>
      <c r="F215" s="132">
        <f t="shared" si="38"/>
        <v>3060.874334556182</v>
      </c>
      <c r="G215" s="132">
        <f t="shared" si="38"/>
        <v>3026.4129789141839</v>
      </c>
      <c r="H215" s="132">
        <f t="shared" si="38"/>
        <v>2995.3503276735032</v>
      </c>
      <c r="I215" s="132">
        <f t="shared" si="38"/>
        <v>2960.5014653848698</v>
      </c>
      <c r="J215" s="132">
        <f t="shared" si="38"/>
        <v>2976.7755132844113</v>
      </c>
      <c r="K215" s="132">
        <f t="shared" si="38"/>
        <v>2945.6005123382479</v>
      </c>
      <c r="L215" s="132">
        <f t="shared" si="38"/>
        <v>2990.2604632949797</v>
      </c>
      <c r="M215" s="132">
        <f t="shared" si="38"/>
        <v>2953.9076917144471</v>
      </c>
      <c r="N215" s="132">
        <f t="shared" si="38"/>
        <v>2966.1219657744587</v>
      </c>
      <c r="O215" s="132">
        <f t="shared" si="38"/>
        <v>2972.5313281332847</v>
      </c>
      <c r="P215" s="132">
        <f t="shared" si="38"/>
        <v>2936.869380444813</v>
      </c>
      <c r="Q215" s="132">
        <f t="shared" si="38"/>
        <v>2891.4116562844297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2505.2459798321293</v>
      </c>
      <c r="C216" s="165">
        <f t="shared" si="39"/>
        <v>2519.7854320711062</v>
      </c>
      <c r="D216" s="165">
        <f t="shared" si="39"/>
        <v>2481.004154512987</v>
      </c>
      <c r="E216" s="165">
        <f t="shared" si="39"/>
        <v>2463.6280150067109</v>
      </c>
      <c r="F216" s="165">
        <f t="shared" si="39"/>
        <v>2462.8408630100007</v>
      </c>
      <c r="G216" s="165">
        <f t="shared" si="39"/>
        <v>2430.2383076858414</v>
      </c>
      <c r="H216" s="165">
        <f t="shared" si="39"/>
        <v>2401.9665388108233</v>
      </c>
      <c r="I216" s="165">
        <f t="shared" si="39"/>
        <v>2370.444985252509</v>
      </c>
      <c r="J216" s="165">
        <f t="shared" si="39"/>
        <v>2379.767144142897</v>
      </c>
      <c r="K216" s="165">
        <f t="shared" si="39"/>
        <v>2350.924941145588</v>
      </c>
      <c r="L216" s="165">
        <f t="shared" si="39"/>
        <v>2382.8549147642884</v>
      </c>
      <c r="M216" s="165">
        <f t="shared" si="39"/>
        <v>2352.2240783437833</v>
      </c>
      <c r="N216" s="165">
        <f t="shared" si="39"/>
        <v>2359.3789851665751</v>
      </c>
      <c r="O216" s="165">
        <f t="shared" si="39"/>
        <v>2362.7710640879804</v>
      </c>
      <c r="P216" s="165">
        <f t="shared" si="39"/>
        <v>2329.4211896871507</v>
      </c>
      <c r="Q216" s="165">
        <f t="shared" si="39"/>
        <v>2291.6294210888041</v>
      </c>
    </row>
    <row r="217" spans="1:17" ht="12" customHeight="1" x14ac:dyDescent="0.25">
      <c r="A217" s="147" t="s">
        <v>59</v>
      </c>
      <c r="B217" s="164">
        <f t="shared" si="39"/>
        <v>590.34416470284111</v>
      </c>
      <c r="C217" s="164">
        <f t="shared" si="39"/>
        <v>598.1707559293684</v>
      </c>
      <c r="D217" s="164">
        <f t="shared" si="39"/>
        <v>593.45520642491567</v>
      </c>
      <c r="E217" s="164">
        <f t="shared" si="39"/>
        <v>593.78383893127545</v>
      </c>
      <c r="F217" s="164">
        <f t="shared" si="39"/>
        <v>598.03347154618132</v>
      </c>
      <c r="G217" s="164">
        <f t="shared" si="39"/>
        <v>596.17467122834262</v>
      </c>
      <c r="H217" s="164">
        <f t="shared" si="39"/>
        <v>593.38378886267992</v>
      </c>
      <c r="I217" s="164">
        <f t="shared" si="39"/>
        <v>590.05648013236066</v>
      </c>
      <c r="J217" s="164">
        <f t="shared" si="39"/>
        <v>597.00836914151444</v>
      </c>
      <c r="K217" s="164">
        <f t="shared" si="39"/>
        <v>594.6755711926595</v>
      </c>
      <c r="L217" s="164">
        <f t="shared" si="39"/>
        <v>607.40554853069182</v>
      </c>
      <c r="M217" s="164">
        <f t="shared" si="39"/>
        <v>601.68361337066437</v>
      </c>
      <c r="N217" s="164">
        <f t="shared" si="39"/>
        <v>606.74298060788283</v>
      </c>
      <c r="O217" s="164">
        <f t="shared" si="39"/>
        <v>609.7602640453041</v>
      </c>
      <c r="P217" s="164">
        <f t="shared" si="39"/>
        <v>607.44819075766247</v>
      </c>
      <c r="Q217" s="164">
        <f t="shared" si="39"/>
        <v>599.78223519562584</v>
      </c>
    </row>
    <row r="218" spans="1:17" ht="12" customHeight="1" x14ac:dyDescent="0.25">
      <c r="A218" s="163" t="s">
        <v>144</v>
      </c>
      <c r="B218" s="162">
        <f>IF(B122=0,0,B122/0.086*1000000/B$13)</f>
        <v>3211.8597080692643</v>
      </c>
      <c r="C218" s="162">
        <f t="shared" ref="C218:Q218" si="40">IF(C122=0,0,C122/0.086*1000000/C$13)</f>
        <v>3230.4448286240695</v>
      </c>
      <c r="D218" s="162">
        <f t="shared" si="40"/>
        <v>3180.7855563879057</v>
      </c>
      <c r="E218" s="162">
        <f t="shared" si="40"/>
        <v>3158.4822530208658</v>
      </c>
      <c r="F218" s="162">
        <f t="shared" si="40"/>
        <v>3157.4642902143464</v>
      </c>
      <c r="G218" s="162">
        <f t="shared" si="40"/>
        <v>3115.7080975432405</v>
      </c>
      <c r="H218" s="162">
        <f t="shared" si="40"/>
        <v>3079.4209478461403</v>
      </c>
      <c r="I218" s="162">
        <f t="shared" si="40"/>
        <v>3039.029125222547</v>
      </c>
      <c r="J218" s="162">
        <f t="shared" si="40"/>
        <v>3050.9902172617235</v>
      </c>
      <c r="K218" s="162">
        <f t="shared" si="40"/>
        <v>3013.9803520874189</v>
      </c>
      <c r="L218" s="162">
        <f t="shared" si="40"/>
        <v>3054.9228786713079</v>
      </c>
      <c r="M218" s="162">
        <f t="shared" si="40"/>
        <v>3020.2959056240657</v>
      </c>
      <c r="N218" s="162">
        <f t="shared" si="40"/>
        <v>3035.6645381375597</v>
      </c>
      <c r="O218" s="162">
        <f t="shared" si="40"/>
        <v>3039.721349957962</v>
      </c>
      <c r="P218" s="162">
        <f t="shared" si="40"/>
        <v>3016.493450771763</v>
      </c>
      <c r="Q218" s="162">
        <f t="shared" si="40"/>
        <v>2966.2880291993424</v>
      </c>
    </row>
    <row r="219" spans="1:17" ht="12" customHeight="1" x14ac:dyDescent="0.25">
      <c r="A219" s="161" t="s">
        <v>143</v>
      </c>
      <c r="B219" s="160">
        <f>IF(B123=0,0,B123/0.086*1000000/B$14)</f>
        <v>2678.0529749480797</v>
      </c>
      <c r="C219" s="160">
        <f t="shared" ref="C219:Q219" si="41">IF(C123=0,0,C123/0.086*1000000/C$14)</f>
        <v>2697.9598945351663</v>
      </c>
      <c r="D219" s="160">
        <f t="shared" si="41"/>
        <v>2660.9658180771794</v>
      </c>
      <c r="E219" s="160">
        <f t="shared" si="41"/>
        <v>2646.7973033949461</v>
      </c>
      <c r="F219" s="160">
        <f t="shared" si="41"/>
        <v>2650.3852601854628</v>
      </c>
      <c r="G219" s="160">
        <f t="shared" si="41"/>
        <v>2621.3849346315119</v>
      </c>
      <c r="H219" s="160">
        <f t="shared" si="41"/>
        <v>2595.0074049626764</v>
      </c>
      <c r="I219" s="160">
        <f t="shared" si="41"/>
        <v>2565.4254115270314</v>
      </c>
      <c r="J219" s="160">
        <f t="shared" si="41"/>
        <v>2580.1520103617017</v>
      </c>
      <c r="K219" s="160">
        <f t="shared" si="41"/>
        <v>2553.7628000494947</v>
      </c>
      <c r="L219" s="160">
        <f t="shared" si="41"/>
        <v>2593.1054196670293</v>
      </c>
      <c r="M219" s="160">
        <f t="shared" si="41"/>
        <v>2564.8759520262856</v>
      </c>
      <c r="N219" s="160">
        <f t="shared" si="41"/>
        <v>2579.9249303972852</v>
      </c>
      <c r="O219" s="160">
        <f t="shared" si="41"/>
        <v>2585.5791415179647</v>
      </c>
      <c r="P219" s="160">
        <f t="shared" si="41"/>
        <v>2568.1689337592898</v>
      </c>
      <c r="Q219" s="160">
        <f t="shared" si="41"/>
        <v>2527.869454175182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2087.7088102452381</v>
      </c>
      <c r="C220" s="156">
        <f t="shared" si="42"/>
        <v>2099.7891386057991</v>
      </c>
      <c r="D220" s="156">
        <f t="shared" si="42"/>
        <v>2067.5106116522638</v>
      </c>
      <c r="E220" s="156">
        <f t="shared" si="42"/>
        <v>2053.0134644636705</v>
      </c>
      <c r="F220" s="156">
        <f t="shared" si="42"/>
        <v>2052.3517886392819</v>
      </c>
      <c r="G220" s="156">
        <f t="shared" si="42"/>
        <v>2025.2102634031694</v>
      </c>
      <c r="H220" s="156">
        <f t="shared" si="42"/>
        <v>2001.6236160999965</v>
      </c>
      <c r="I220" s="156">
        <f t="shared" si="42"/>
        <v>1975.3689313946702</v>
      </c>
      <c r="J220" s="156">
        <f t="shared" si="42"/>
        <v>1983.1436412201872</v>
      </c>
      <c r="K220" s="156">
        <f t="shared" si="42"/>
        <v>1959.0872288568353</v>
      </c>
      <c r="L220" s="156">
        <f t="shared" si="42"/>
        <v>1985.6998711363374</v>
      </c>
      <c r="M220" s="156">
        <f t="shared" si="42"/>
        <v>1963.1923386556225</v>
      </c>
      <c r="N220" s="156">
        <f t="shared" si="42"/>
        <v>1973.1819497894021</v>
      </c>
      <c r="O220" s="156">
        <f t="shared" si="42"/>
        <v>1975.81887747266</v>
      </c>
      <c r="P220" s="156">
        <f t="shared" si="42"/>
        <v>1960.7207430016276</v>
      </c>
      <c r="Q220" s="156">
        <f t="shared" si="42"/>
        <v>1928.0872189795564</v>
      </c>
    </row>
    <row r="221" spans="1:17" ht="12" customHeight="1" x14ac:dyDescent="0.25">
      <c r="A221" s="148" t="s">
        <v>59</v>
      </c>
      <c r="B221" s="156">
        <f t="shared" si="42"/>
        <v>590.34416470284123</v>
      </c>
      <c r="C221" s="156">
        <f t="shared" si="42"/>
        <v>598.17075592936749</v>
      </c>
      <c r="D221" s="156">
        <f t="shared" si="42"/>
        <v>593.45520642491499</v>
      </c>
      <c r="E221" s="156">
        <f t="shared" si="42"/>
        <v>593.78383893127523</v>
      </c>
      <c r="F221" s="156">
        <f t="shared" si="42"/>
        <v>598.0334715461812</v>
      </c>
      <c r="G221" s="156">
        <f t="shared" si="42"/>
        <v>596.17467122834216</v>
      </c>
      <c r="H221" s="156">
        <f t="shared" si="42"/>
        <v>593.38378886267958</v>
      </c>
      <c r="I221" s="156">
        <f t="shared" si="42"/>
        <v>590.05648013236055</v>
      </c>
      <c r="J221" s="156">
        <f t="shared" si="42"/>
        <v>597.00836914151455</v>
      </c>
      <c r="K221" s="156">
        <f t="shared" si="42"/>
        <v>594.67557119265916</v>
      </c>
      <c r="L221" s="156">
        <f t="shared" si="42"/>
        <v>607.40554853069182</v>
      </c>
      <c r="M221" s="156">
        <f t="shared" si="42"/>
        <v>601.68361337066358</v>
      </c>
      <c r="N221" s="156">
        <f t="shared" si="42"/>
        <v>606.74298060788294</v>
      </c>
      <c r="O221" s="156">
        <f t="shared" si="42"/>
        <v>609.76026404530467</v>
      </c>
      <c r="P221" s="156">
        <f t="shared" si="42"/>
        <v>607.44819075766247</v>
      </c>
      <c r="Q221" s="156">
        <f t="shared" si="42"/>
        <v>599.78223519562596</v>
      </c>
    </row>
    <row r="222" spans="1:17" ht="12" customHeight="1" x14ac:dyDescent="0.25">
      <c r="A222" s="163" t="s">
        <v>142</v>
      </c>
      <c r="B222" s="162">
        <f>IF(B126=0,0,B126/0.086*1000000/B$15)</f>
        <v>2924.3767140021264</v>
      </c>
      <c r="C222" s="162">
        <f t="shared" ref="C222:Q222" si="43">IF(C126=0,0,C126/0.086*1000000/C$15)</f>
        <v>3041.3840352955544</v>
      </c>
      <c r="D222" s="162">
        <f t="shared" si="43"/>
        <v>3423.1657858240092</v>
      </c>
      <c r="E222" s="162">
        <f t="shared" si="43"/>
        <v>3206.5349202843522</v>
      </c>
      <c r="F222" s="162">
        <f t="shared" si="43"/>
        <v>3399.7691266108332</v>
      </c>
      <c r="G222" s="162">
        <f t="shared" si="43"/>
        <v>3475.4935953527693</v>
      </c>
      <c r="H222" s="162">
        <f t="shared" si="43"/>
        <v>3050.922439671328</v>
      </c>
      <c r="I222" s="162">
        <f t="shared" si="43"/>
        <v>3028.334713975295</v>
      </c>
      <c r="J222" s="162">
        <f t="shared" si="43"/>
        <v>2909.9358313520447</v>
      </c>
      <c r="K222" s="162">
        <f t="shared" si="43"/>
        <v>2842.6240314117695</v>
      </c>
      <c r="L222" s="162">
        <f t="shared" si="43"/>
        <v>2673.5667929846022</v>
      </c>
      <c r="M222" s="162">
        <f t="shared" si="43"/>
        <v>2609.5646958978641</v>
      </c>
      <c r="N222" s="162">
        <f t="shared" si="43"/>
        <v>3040.4403452961933</v>
      </c>
      <c r="O222" s="162">
        <f t="shared" si="43"/>
        <v>3168.1406668377936</v>
      </c>
      <c r="P222" s="162">
        <f t="shared" si="43"/>
        <v>3246.6334844442686</v>
      </c>
      <c r="Q222" s="162">
        <f t="shared" si="43"/>
        <v>3412.1064126805018</v>
      </c>
    </row>
    <row r="223" spans="1:17" ht="12" customHeight="1" x14ac:dyDescent="0.25">
      <c r="A223" s="161" t="s">
        <v>141</v>
      </c>
      <c r="B223" s="160">
        <f>IF(B127=0,0,B127/0.086*1000000/B$16)</f>
        <v>2491.1890288045693</v>
      </c>
      <c r="C223" s="160">
        <f t="shared" ref="C223:Q223" si="44">IF(C127=0,0,C127/0.086*1000000/C$16)</f>
        <v>2575.0703788716278</v>
      </c>
      <c r="D223" s="160">
        <f t="shared" si="44"/>
        <v>2818.5129672106</v>
      </c>
      <c r="E223" s="160">
        <f t="shared" si="44"/>
        <v>2678.0315371162001</v>
      </c>
      <c r="F223" s="160">
        <f t="shared" si="44"/>
        <v>2807.883403843191</v>
      </c>
      <c r="G223" s="160">
        <f t="shared" si="44"/>
        <v>2855.2455082077345</v>
      </c>
      <c r="H223" s="160">
        <f t="shared" si="44"/>
        <v>2576.483374649054</v>
      </c>
      <c r="I223" s="160">
        <f t="shared" si="44"/>
        <v>2558.4740442163138</v>
      </c>
      <c r="J223" s="160">
        <f t="shared" si="44"/>
        <v>2488.466659520408</v>
      </c>
      <c r="K223" s="160">
        <f t="shared" si="44"/>
        <v>2442.3811916103082</v>
      </c>
      <c r="L223" s="160">
        <f t="shared" si="44"/>
        <v>2345.2239639706681</v>
      </c>
      <c r="M223" s="160">
        <f t="shared" si="44"/>
        <v>2297.9006657042592</v>
      </c>
      <c r="N223" s="160">
        <f t="shared" si="44"/>
        <v>2583.0292050503913</v>
      </c>
      <c r="O223" s="160">
        <f t="shared" si="44"/>
        <v>2669.0516974898583</v>
      </c>
      <c r="P223" s="160">
        <f t="shared" si="44"/>
        <v>2717.7599556464183</v>
      </c>
      <c r="Q223" s="160">
        <f t="shared" si="44"/>
        <v>2817.6514034379356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1900.844864101728</v>
      </c>
      <c r="C224" s="156">
        <f t="shared" si="45"/>
        <v>1976.8996229422598</v>
      </c>
      <c r="D224" s="156">
        <f t="shared" si="45"/>
        <v>2225.057760785684</v>
      </c>
      <c r="E224" s="156">
        <f t="shared" si="45"/>
        <v>2084.247698184925</v>
      </c>
      <c r="F224" s="156">
        <f t="shared" si="45"/>
        <v>2209.8499322970097</v>
      </c>
      <c r="G224" s="156">
        <f t="shared" si="45"/>
        <v>2259.070836979392</v>
      </c>
      <c r="H224" s="156">
        <f t="shared" si="45"/>
        <v>1983.0995857863732</v>
      </c>
      <c r="I224" s="156">
        <f t="shared" si="45"/>
        <v>1968.417564083953</v>
      </c>
      <c r="J224" s="156">
        <f t="shared" si="45"/>
        <v>1891.4582903788933</v>
      </c>
      <c r="K224" s="156">
        <f t="shared" si="45"/>
        <v>1847.7056204176492</v>
      </c>
      <c r="L224" s="156">
        <f t="shared" si="45"/>
        <v>1737.8184154399758</v>
      </c>
      <c r="M224" s="156">
        <f t="shared" si="45"/>
        <v>1696.2170523335949</v>
      </c>
      <c r="N224" s="156">
        <f t="shared" si="45"/>
        <v>1976.2862244425087</v>
      </c>
      <c r="O224" s="156">
        <f t="shared" si="45"/>
        <v>2059.2914334445536</v>
      </c>
      <c r="P224" s="156">
        <f t="shared" si="45"/>
        <v>2110.311764888756</v>
      </c>
      <c r="Q224" s="156">
        <f t="shared" si="45"/>
        <v>2217.8691682423096</v>
      </c>
    </row>
    <row r="225" spans="1:17" ht="12" customHeight="1" x14ac:dyDescent="0.25">
      <c r="A225" s="148" t="s">
        <v>59</v>
      </c>
      <c r="B225" s="156">
        <f t="shared" si="45"/>
        <v>590.34416470284111</v>
      </c>
      <c r="C225" s="156">
        <f t="shared" si="45"/>
        <v>598.17075592936828</v>
      </c>
      <c r="D225" s="156">
        <f t="shared" si="45"/>
        <v>593.45520642491579</v>
      </c>
      <c r="E225" s="156">
        <f t="shared" si="45"/>
        <v>593.78383893127557</v>
      </c>
      <c r="F225" s="156">
        <f t="shared" si="45"/>
        <v>598.03347154618098</v>
      </c>
      <c r="G225" s="156">
        <f t="shared" si="45"/>
        <v>596.17467122834239</v>
      </c>
      <c r="H225" s="156">
        <f t="shared" si="45"/>
        <v>593.38378886268003</v>
      </c>
      <c r="I225" s="156">
        <f t="shared" si="45"/>
        <v>590.05648013236078</v>
      </c>
      <c r="J225" s="156">
        <f t="shared" si="45"/>
        <v>597.00836914151455</v>
      </c>
      <c r="K225" s="156">
        <f t="shared" si="45"/>
        <v>594.67557119265894</v>
      </c>
      <c r="L225" s="156">
        <f t="shared" si="45"/>
        <v>607.40554853069193</v>
      </c>
      <c r="M225" s="156">
        <f t="shared" si="45"/>
        <v>601.68361337066426</v>
      </c>
      <c r="N225" s="156">
        <f t="shared" si="45"/>
        <v>606.74298060788271</v>
      </c>
      <c r="O225" s="156">
        <f t="shared" si="45"/>
        <v>609.7602640453041</v>
      </c>
      <c r="P225" s="156">
        <f t="shared" si="45"/>
        <v>607.44819075766247</v>
      </c>
      <c r="Q225" s="156">
        <f t="shared" si="45"/>
        <v>599.78223519562584</v>
      </c>
    </row>
    <row r="226" spans="1:17" ht="12" customHeight="1" x14ac:dyDescent="0.25">
      <c r="A226" s="158" t="s">
        <v>62</v>
      </c>
      <c r="B226" s="157">
        <f t="shared" si="36"/>
        <v>956.42490404372188</v>
      </c>
      <c r="C226" s="157">
        <f t="shared" si="36"/>
        <v>963.13855171547084</v>
      </c>
      <c r="D226" s="157">
        <f t="shared" si="36"/>
        <v>1039.7267984295656</v>
      </c>
      <c r="E226" s="157">
        <f t="shared" si="36"/>
        <v>1046.7249476176301</v>
      </c>
      <c r="F226" s="157">
        <f t="shared" si="36"/>
        <v>1067.2212174897093</v>
      </c>
      <c r="G226" s="157">
        <f t="shared" si="36"/>
        <v>1091.2580407319078</v>
      </c>
      <c r="H226" s="157">
        <f t="shared" si="36"/>
        <v>1024.82003131087</v>
      </c>
      <c r="I226" s="157">
        <f t="shared" si="36"/>
        <v>1027.778559951754</v>
      </c>
      <c r="J226" s="157">
        <f t="shared" si="36"/>
        <v>1105.4314059191306</v>
      </c>
      <c r="K226" s="157">
        <f t="shared" si="36"/>
        <v>1068.6104620389335</v>
      </c>
      <c r="L226" s="157">
        <f t="shared" si="36"/>
        <v>1004.3642008297315</v>
      </c>
      <c r="M226" s="157">
        <f t="shared" si="36"/>
        <v>1047.2560469637765</v>
      </c>
      <c r="N226" s="157">
        <f t="shared" si="36"/>
        <v>1090.3679020536604</v>
      </c>
      <c r="O226" s="157">
        <f t="shared" si="36"/>
        <v>1109.1938029466194</v>
      </c>
      <c r="P226" s="157">
        <f t="shared" si="36"/>
        <v>1151.8884866638509</v>
      </c>
      <c r="Q226" s="157">
        <f t="shared" si="36"/>
        <v>1219.8577529643303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1707.5229335377971</v>
      </c>
      <c r="K227" s="156">
        <f t="shared" si="46"/>
        <v>1735.2894147745449</v>
      </c>
      <c r="L227" s="156">
        <f t="shared" si="46"/>
        <v>1747.9084932278979</v>
      </c>
      <c r="M227" s="156">
        <f t="shared" si="46"/>
        <v>1755.5744183265263</v>
      </c>
      <c r="N227" s="156">
        <f t="shared" si="46"/>
        <v>1762.530436263437</v>
      </c>
      <c r="O227" s="156">
        <f t="shared" si="46"/>
        <v>1763.4360716020667</v>
      </c>
      <c r="P227" s="156">
        <f t="shared" si="46"/>
        <v>1766.2713624979501</v>
      </c>
      <c r="Q227" s="156">
        <f t="shared" si="46"/>
        <v>1787.4173208733105</v>
      </c>
    </row>
    <row r="228" spans="1:17" ht="12" customHeight="1" x14ac:dyDescent="0.25">
      <c r="A228" s="23" t="s">
        <v>57</v>
      </c>
      <c r="B228" s="156">
        <f>IF(B132=0,0,B132/0.086*1000000/B$19)</f>
        <v>1471.1342946545553</v>
      </c>
      <c r="C228" s="156">
        <f t="shared" ref="C228:Q228" si="47">IF(C132=0,0,C132/0.086*1000000/C$19)</f>
        <v>1456.7575380873118</v>
      </c>
      <c r="D228" s="156">
        <f t="shared" si="47"/>
        <v>1399.1559309513636</v>
      </c>
      <c r="E228" s="156">
        <f t="shared" si="47"/>
        <v>1432.3882017922333</v>
      </c>
      <c r="F228" s="156">
        <f t="shared" si="47"/>
        <v>1419.8888550633562</v>
      </c>
      <c r="G228" s="156">
        <f t="shared" si="47"/>
        <v>1408.2028713126838</v>
      </c>
      <c r="H228" s="156">
        <f t="shared" si="47"/>
        <v>1404.5641242309634</v>
      </c>
      <c r="I228" s="156">
        <f t="shared" si="47"/>
        <v>1384.2493177635215</v>
      </c>
      <c r="J228" s="156">
        <f t="shared" si="47"/>
        <v>1361.193141107155</v>
      </c>
      <c r="K228" s="156">
        <f t="shared" si="47"/>
        <v>1376.9524663759648</v>
      </c>
      <c r="L228" s="156">
        <f t="shared" si="47"/>
        <v>693.2239899794921</v>
      </c>
      <c r="M228" s="156">
        <f t="shared" si="47"/>
        <v>1370.0469399905223</v>
      </c>
      <c r="N228" s="156">
        <f t="shared" si="47"/>
        <v>1366.9534334416433</v>
      </c>
      <c r="O228" s="156">
        <f t="shared" si="47"/>
        <v>1360.3526977098447</v>
      </c>
      <c r="P228" s="156">
        <f t="shared" si="47"/>
        <v>1337.5914170622284</v>
      </c>
      <c r="Q228" s="156">
        <f t="shared" si="47"/>
        <v>1365.0631502381136</v>
      </c>
    </row>
    <row r="229" spans="1:17" ht="12" customHeight="1" x14ac:dyDescent="0.25">
      <c r="A229" s="29" t="s">
        <v>140</v>
      </c>
      <c r="B229" s="57">
        <f>IF(B133=0,0,B133/0.086*1000000/B$20)</f>
        <v>895.44871234382504</v>
      </c>
      <c r="C229" s="57">
        <f t="shared" ref="C229:Q229" si="48">IF(C133=0,0,C133/0.086*1000000/C$20)</f>
        <v>904.26244814873212</v>
      </c>
      <c r="D229" s="57">
        <f t="shared" si="48"/>
        <v>965.22769143705102</v>
      </c>
      <c r="E229" s="57">
        <f t="shared" si="48"/>
        <v>1011.6085236576581</v>
      </c>
      <c r="F229" s="57">
        <f t="shared" si="48"/>
        <v>1028.7099737322189</v>
      </c>
      <c r="G229" s="57">
        <f t="shared" si="48"/>
        <v>1062.7749350514755</v>
      </c>
      <c r="H229" s="57">
        <f t="shared" si="48"/>
        <v>996.08067963019835</v>
      </c>
      <c r="I229" s="57">
        <f t="shared" si="48"/>
        <v>988.51878752649282</v>
      </c>
      <c r="J229" s="57">
        <f t="shared" si="48"/>
        <v>886.5623885529069</v>
      </c>
      <c r="K229" s="57">
        <f t="shared" si="48"/>
        <v>892.42549862149031</v>
      </c>
      <c r="L229" s="57">
        <f t="shared" si="48"/>
        <v>907.82532055010813</v>
      </c>
      <c r="M229" s="57">
        <f t="shared" si="48"/>
        <v>863.32424928359467</v>
      </c>
      <c r="N229" s="57">
        <f t="shared" si="48"/>
        <v>937.45674665576144</v>
      </c>
      <c r="O229" s="57">
        <f t="shared" si="48"/>
        <v>970.6889614071664</v>
      </c>
      <c r="P229" s="57">
        <f t="shared" si="48"/>
        <v>1017.3305538694939</v>
      </c>
      <c r="Q229" s="57">
        <f t="shared" si="48"/>
        <v>1110.8219545622285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13584.367237464276</v>
      </c>
      <c r="C231" s="168">
        <f t="shared" si="49"/>
        <v>14853.141318246169</v>
      </c>
      <c r="D231" s="168">
        <f t="shared" si="49"/>
        <v>13270.693092991158</v>
      </c>
      <c r="E231" s="168">
        <f t="shared" si="49"/>
        <v>15326.562090952513</v>
      </c>
      <c r="F231" s="168">
        <f t="shared" si="49"/>
        <v>14773.89939056402</v>
      </c>
      <c r="G231" s="168">
        <f t="shared" si="49"/>
        <v>14433.468060801688</v>
      </c>
      <c r="H231" s="168">
        <f t="shared" si="49"/>
        <v>11928.865481719844</v>
      </c>
      <c r="I231" s="168">
        <f t="shared" si="49"/>
        <v>12779.438960453228</v>
      </c>
      <c r="J231" s="168">
        <f t="shared" si="49"/>
        <v>12586.112164697848</v>
      </c>
      <c r="K231" s="168">
        <f t="shared" si="49"/>
        <v>12332.012688050889</v>
      </c>
      <c r="L231" s="168">
        <f t="shared" si="49"/>
        <v>13783.994856924708</v>
      </c>
      <c r="M231" s="168">
        <f t="shared" si="49"/>
        <v>10332.342797562831</v>
      </c>
      <c r="N231" s="168">
        <f t="shared" si="49"/>
        <v>12440.032676108953</v>
      </c>
      <c r="O231" s="168">
        <f t="shared" si="49"/>
        <v>13339.073152495976</v>
      </c>
      <c r="P231" s="168">
        <f t="shared" si="49"/>
        <v>10379.108606868125</v>
      </c>
      <c r="Q231" s="168">
        <f t="shared" si="49"/>
        <v>11713.266502186298</v>
      </c>
    </row>
    <row r="232" spans="1:17" ht="12" customHeight="1" x14ac:dyDescent="0.25">
      <c r="A232" s="158" t="s">
        <v>65</v>
      </c>
      <c r="B232" s="157">
        <f t="shared" ref="B232:Q232" si="50">SUM(B233:B234)</f>
        <v>11074.904199606652</v>
      </c>
      <c r="C232" s="157">
        <f t="shared" si="50"/>
        <v>12288.322421226287</v>
      </c>
      <c r="D232" s="157">
        <f t="shared" si="50"/>
        <v>10565.978708234225</v>
      </c>
      <c r="E232" s="157">
        <f t="shared" si="50"/>
        <v>12584.589564205913</v>
      </c>
      <c r="F232" s="157">
        <f t="shared" si="50"/>
        <v>11935.461344804675</v>
      </c>
      <c r="G232" s="157">
        <f t="shared" si="50"/>
        <v>11519.073489953695</v>
      </c>
      <c r="H232" s="157">
        <f t="shared" si="50"/>
        <v>9120.615494189009</v>
      </c>
      <c r="I232" s="157">
        <f t="shared" si="50"/>
        <v>9994.5187892524082</v>
      </c>
      <c r="J232" s="157">
        <f t="shared" si="50"/>
        <v>9909.0183792195457</v>
      </c>
      <c r="K232" s="157">
        <f t="shared" si="50"/>
        <v>9675.9264248176842</v>
      </c>
      <c r="L232" s="157">
        <f t="shared" si="50"/>
        <v>11166.884738103558</v>
      </c>
      <c r="M232" s="157">
        <f t="shared" si="50"/>
        <v>7729.2934783104756</v>
      </c>
      <c r="N232" s="157">
        <f t="shared" si="50"/>
        <v>9678.4696988137457</v>
      </c>
      <c r="O232" s="157">
        <f t="shared" si="50"/>
        <v>10521.046332862208</v>
      </c>
      <c r="P232" s="157">
        <f t="shared" si="50"/>
        <v>7535.0425119665051</v>
      </c>
      <c r="Q232" s="157">
        <f t="shared" si="50"/>
        <v>8791.3205814969642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10933.513058664603</v>
      </c>
      <c r="C233" s="156">
        <f t="shared" si="51"/>
        <v>12125.096176302626</v>
      </c>
      <c r="D233" s="156">
        <f t="shared" si="51"/>
        <v>10325.770318258021</v>
      </c>
      <c r="E233" s="156">
        <f t="shared" si="51"/>
        <v>12333.70240679521</v>
      </c>
      <c r="F233" s="156">
        <f t="shared" si="51"/>
        <v>11678.038721403173</v>
      </c>
      <c r="G233" s="156">
        <f t="shared" si="51"/>
        <v>11271.362941096319</v>
      </c>
      <c r="H233" s="156">
        <f t="shared" si="51"/>
        <v>8975.7672205228191</v>
      </c>
      <c r="I233" s="156">
        <f t="shared" si="51"/>
        <v>9828.9917931274522</v>
      </c>
      <c r="J233" s="156">
        <f t="shared" si="51"/>
        <v>9839.9879731875171</v>
      </c>
      <c r="K233" s="156">
        <f t="shared" si="51"/>
        <v>9598.9343085071232</v>
      </c>
      <c r="L233" s="156">
        <f t="shared" si="51"/>
        <v>11114.389160781937</v>
      </c>
      <c r="M233" s="156">
        <f t="shared" si="51"/>
        <v>7691.5345879799788</v>
      </c>
      <c r="N233" s="156">
        <f t="shared" si="51"/>
        <v>9602.3769429907752</v>
      </c>
      <c r="O233" s="156">
        <f t="shared" si="51"/>
        <v>10442.902637539721</v>
      </c>
      <c r="P233" s="156">
        <f t="shared" si="51"/>
        <v>7457.5471265925444</v>
      </c>
      <c r="Q233" s="156">
        <f t="shared" si="51"/>
        <v>8708.6352691495667</v>
      </c>
    </row>
    <row r="234" spans="1:17" ht="12" customHeight="1" x14ac:dyDescent="0.25">
      <c r="A234" s="23" t="s">
        <v>60</v>
      </c>
      <c r="B234" s="156">
        <f t="shared" si="51"/>
        <v>141.39114094204808</v>
      </c>
      <c r="C234" s="156">
        <f t="shared" si="51"/>
        <v>163.2262449236608</v>
      </c>
      <c r="D234" s="156">
        <f t="shared" si="51"/>
        <v>240.20838997620316</v>
      </c>
      <c r="E234" s="156">
        <f t="shared" si="51"/>
        <v>250.88715741070388</v>
      </c>
      <c r="F234" s="156">
        <f t="shared" si="51"/>
        <v>257.42262340150165</v>
      </c>
      <c r="G234" s="156">
        <f t="shared" si="51"/>
        <v>247.7105488573759</v>
      </c>
      <c r="H234" s="156">
        <f t="shared" si="51"/>
        <v>144.84827366619083</v>
      </c>
      <c r="I234" s="156">
        <f t="shared" si="51"/>
        <v>165.52699612495667</v>
      </c>
      <c r="J234" s="156">
        <f t="shared" si="51"/>
        <v>69.030406032029006</v>
      </c>
      <c r="K234" s="156">
        <f t="shared" si="51"/>
        <v>76.992116310561627</v>
      </c>
      <c r="L234" s="156">
        <f t="shared" si="51"/>
        <v>52.495577321620786</v>
      </c>
      <c r="M234" s="156">
        <f t="shared" si="51"/>
        <v>37.758890330496577</v>
      </c>
      <c r="N234" s="156">
        <f t="shared" si="51"/>
        <v>76.092755822969863</v>
      </c>
      <c r="O234" s="156">
        <f t="shared" si="51"/>
        <v>78.143695322487773</v>
      </c>
      <c r="P234" s="156">
        <f t="shared" si="51"/>
        <v>77.495385373960929</v>
      </c>
      <c r="Q234" s="156">
        <f t="shared" si="51"/>
        <v>82.685312347397556</v>
      </c>
    </row>
    <row r="235" spans="1:17" ht="12" customHeight="1" x14ac:dyDescent="0.25">
      <c r="A235" s="158" t="s">
        <v>112</v>
      </c>
      <c r="B235" s="157">
        <f t="shared" ref="B235:Q235" si="52">B236</f>
        <v>7.3774947626511072</v>
      </c>
      <c r="C235" s="157">
        <f t="shared" si="52"/>
        <v>9.5484324174209902</v>
      </c>
      <c r="D235" s="157">
        <f t="shared" si="52"/>
        <v>11.461288376188607</v>
      </c>
      <c r="E235" s="157">
        <f t="shared" si="52"/>
        <v>12.929545576675329</v>
      </c>
      <c r="F235" s="157">
        <f t="shared" si="52"/>
        <v>14.344475339735034</v>
      </c>
      <c r="G235" s="157">
        <f t="shared" si="52"/>
        <v>16.340722094087937</v>
      </c>
      <c r="H235" s="157">
        <f t="shared" si="52"/>
        <v>18.062159037041425</v>
      </c>
      <c r="I235" s="157">
        <f t="shared" si="52"/>
        <v>20.163080536583657</v>
      </c>
      <c r="J235" s="157">
        <f t="shared" si="52"/>
        <v>26.501836749860704</v>
      </c>
      <c r="K235" s="157">
        <f t="shared" si="52"/>
        <v>33.271720443974914</v>
      </c>
      <c r="L235" s="157">
        <f t="shared" si="52"/>
        <v>39.580646491840021</v>
      </c>
      <c r="M235" s="157">
        <f t="shared" si="52"/>
        <v>45.458105572845596</v>
      </c>
      <c r="N235" s="157">
        <f t="shared" si="52"/>
        <v>51.375868316334682</v>
      </c>
      <c r="O235" s="157">
        <f t="shared" si="52"/>
        <v>53.1034093469721</v>
      </c>
      <c r="P235" s="157">
        <f t="shared" si="52"/>
        <v>51.448440808005593</v>
      </c>
      <c r="Q235" s="157">
        <f t="shared" si="52"/>
        <v>54.315524267945776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7.3774947626511072</v>
      </c>
      <c r="C236" s="156">
        <f t="shared" si="53"/>
        <v>9.5484324174209902</v>
      </c>
      <c r="D236" s="156">
        <f t="shared" si="53"/>
        <v>11.461288376188607</v>
      </c>
      <c r="E236" s="156">
        <f t="shared" si="53"/>
        <v>12.929545576675329</v>
      </c>
      <c r="F236" s="156">
        <f t="shared" si="53"/>
        <v>14.344475339735034</v>
      </c>
      <c r="G236" s="156">
        <f t="shared" si="53"/>
        <v>16.340722094087937</v>
      </c>
      <c r="H236" s="156">
        <f t="shared" si="53"/>
        <v>18.062159037041425</v>
      </c>
      <c r="I236" s="156">
        <f t="shared" si="53"/>
        <v>20.163080536583657</v>
      </c>
      <c r="J236" s="156">
        <f t="shared" si="53"/>
        <v>26.501836749860704</v>
      </c>
      <c r="K236" s="156">
        <f t="shared" si="53"/>
        <v>33.271720443974914</v>
      </c>
      <c r="L236" s="156">
        <f t="shared" si="53"/>
        <v>39.580646491840021</v>
      </c>
      <c r="M236" s="156">
        <f t="shared" si="53"/>
        <v>45.458105572845596</v>
      </c>
      <c r="N236" s="156">
        <f t="shared" si="53"/>
        <v>51.375868316334682</v>
      </c>
      <c r="O236" s="156">
        <f t="shared" si="53"/>
        <v>53.1034093469721</v>
      </c>
      <c r="P236" s="156">
        <f t="shared" si="53"/>
        <v>51.448440808005593</v>
      </c>
      <c r="Q236" s="156">
        <f t="shared" si="53"/>
        <v>54.315524267945776</v>
      </c>
    </row>
    <row r="237" spans="1:17" ht="12" customHeight="1" x14ac:dyDescent="0.25">
      <c r="A237" s="158" t="s">
        <v>63</v>
      </c>
      <c r="B237" s="157">
        <f t="shared" si="53"/>
        <v>1795.5025732155555</v>
      </c>
      <c r="C237" s="157">
        <f t="shared" si="53"/>
        <v>1839.2199674490168</v>
      </c>
      <c r="D237" s="157">
        <f t="shared" si="53"/>
        <v>1942.6367005101631</v>
      </c>
      <c r="E237" s="157">
        <f t="shared" si="53"/>
        <v>1919.0039679421971</v>
      </c>
      <c r="F237" s="157">
        <f t="shared" si="53"/>
        <v>2000.6805882154968</v>
      </c>
      <c r="G237" s="157">
        <f t="shared" si="53"/>
        <v>2041.4574906805312</v>
      </c>
      <c r="H237" s="157">
        <f t="shared" si="53"/>
        <v>1975.2790453371185</v>
      </c>
      <c r="I237" s="157">
        <f t="shared" si="53"/>
        <v>1956.2375485013551</v>
      </c>
      <c r="J237" s="157">
        <f t="shared" si="53"/>
        <v>1948.5631971650666</v>
      </c>
      <c r="K237" s="157">
        <f t="shared" si="53"/>
        <v>1903.1265029384056</v>
      </c>
      <c r="L237" s="157">
        <f t="shared" si="53"/>
        <v>1875.0189921184813</v>
      </c>
      <c r="M237" s="157">
        <f t="shared" si="53"/>
        <v>1853.6659937028778</v>
      </c>
      <c r="N237" s="157">
        <f t="shared" si="53"/>
        <v>1957.2090654174312</v>
      </c>
      <c r="O237" s="157">
        <f t="shared" si="53"/>
        <v>1988.2269509000255</v>
      </c>
      <c r="P237" s="157">
        <f t="shared" si="53"/>
        <v>1992.3728527670442</v>
      </c>
      <c r="Q237" s="157">
        <f t="shared" si="53"/>
        <v>1995.9830463188309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1686.9940180394556</v>
      </c>
      <c r="C238" s="132">
        <f t="shared" si="54"/>
        <v>1731.7054873748768</v>
      </c>
      <c r="D238" s="132">
        <f t="shared" si="54"/>
        <v>1716.1954651809649</v>
      </c>
      <c r="E238" s="132">
        <f t="shared" si="54"/>
        <v>1743.276802337168</v>
      </c>
      <c r="F238" s="132">
        <f t="shared" si="54"/>
        <v>1756.4395067714051</v>
      </c>
      <c r="G238" s="132">
        <f t="shared" si="54"/>
        <v>1754.0102426885028</v>
      </c>
      <c r="H238" s="132">
        <f t="shared" si="54"/>
        <v>1771.2618291452955</v>
      </c>
      <c r="I238" s="132">
        <f t="shared" si="54"/>
        <v>1795.3491531183115</v>
      </c>
      <c r="J238" s="132">
        <f t="shared" si="54"/>
        <v>1812.1432182692199</v>
      </c>
      <c r="K238" s="132">
        <f t="shared" si="54"/>
        <v>1800.5586847866998</v>
      </c>
      <c r="L238" s="132">
        <f t="shared" si="54"/>
        <v>1831.1085048491209</v>
      </c>
      <c r="M238" s="132">
        <f t="shared" si="54"/>
        <v>1813.1200579254109</v>
      </c>
      <c r="N238" s="132">
        <f t="shared" si="54"/>
        <v>1830.6943712454547</v>
      </c>
      <c r="O238" s="132">
        <f t="shared" si="54"/>
        <v>1835.2423242466191</v>
      </c>
      <c r="P238" s="132">
        <f t="shared" si="54"/>
        <v>1811.3412768656585</v>
      </c>
      <c r="Q238" s="132">
        <f t="shared" si="54"/>
        <v>1784.8703809782075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1686.8902764286388</v>
      </c>
      <c r="C239" s="132">
        <f t="shared" si="55"/>
        <v>1802.8828861967709</v>
      </c>
      <c r="D239" s="132">
        <f t="shared" si="55"/>
        <v>1793.5510833185813</v>
      </c>
      <c r="E239" s="132">
        <f t="shared" si="55"/>
        <v>1807.5823034454934</v>
      </c>
      <c r="F239" s="132">
        <f t="shared" si="55"/>
        <v>1813.8560066807709</v>
      </c>
      <c r="G239" s="132">
        <f t="shared" si="55"/>
        <v>1800.0296225705117</v>
      </c>
      <c r="H239" s="132">
        <f t="shared" si="55"/>
        <v>1795.9492337844006</v>
      </c>
      <c r="I239" s="132">
        <f t="shared" si="55"/>
        <v>1787.6264220953776</v>
      </c>
      <c r="J239" s="132">
        <f t="shared" si="55"/>
        <v>1801.564873193212</v>
      </c>
      <c r="K239" s="132">
        <f t="shared" si="55"/>
        <v>1793.0067101658699</v>
      </c>
      <c r="L239" s="132">
        <f t="shared" si="55"/>
        <v>1825.395281450526</v>
      </c>
      <c r="M239" s="132">
        <f t="shared" si="55"/>
        <v>1807.8577230339611</v>
      </c>
      <c r="N239" s="132">
        <f t="shared" si="55"/>
        <v>1822.9352703971874</v>
      </c>
      <c r="O239" s="132">
        <f t="shared" si="55"/>
        <v>1829.3038443399332</v>
      </c>
      <c r="P239" s="132">
        <f t="shared" si="55"/>
        <v>1810.7622807625874</v>
      </c>
      <c r="Q239" s="132">
        <f t="shared" si="55"/>
        <v>1785.5596946804039</v>
      </c>
    </row>
    <row r="240" spans="1:17" ht="12" customHeight="1" x14ac:dyDescent="0.25">
      <c r="A240" s="166" t="s">
        <v>55</v>
      </c>
      <c r="B240" s="165">
        <f t="shared" si="55"/>
        <v>1096.5461117257973</v>
      </c>
      <c r="C240" s="165">
        <f t="shared" si="55"/>
        <v>1204.7121302674027</v>
      </c>
      <c r="D240" s="165">
        <f t="shared" si="55"/>
        <v>1200.0958768936657</v>
      </c>
      <c r="E240" s="165">
        <f t="shared" si="55"/>
        <v>1213.798464514218</v>
      </c>
      <c r="F240" s="165">
        <f t="shared" si="55"/>
        <v>1215.8225351345898</v>
      </c>
      <c r="G240" s="165">
        <f t="shared" si="55"/>
        <v>1203.854951342169</v>
      </c>
      <c r="H240" s="165">
        <f t="shared" si="55"/>
        <v>1202.5654449217207</v>
      </c>
      <c r="I240" s="165">
        <f t="shared" si="55"/>
        <v>1197.5699419630168</v>
      </c>
      <c r="J240" s="165">
        <f t="shared" si="55"/>
        <v>1204.5565040516976</v>
      </c>
      <c r="K240" s="165">
        <f t="shared" si="55"/>
        <v>1198.3311389732103</v>
      </c>
      <c r="L240" s="165">
        <f t="shared" si="55"/>
        <v>1217.9897329198345</v>
      </c>
      <c r="M240" s="165">
        <f t="shared" si="55"/>
        <v>1206.1741096632966</v>
      </c>
      <c r="N240" s="165">
        <f t="shared" si="55"/>
        <v>1216.1922897893048</v>
      </c>
      <c r="O240" s="165">
        <f t="shared" si="55"/>
        <v>1219.543580294629</v>
      </c>
      <c r="P240" s="165">
        <f t="shared" si="55"/>
        <v>1203.3140900049248</v>
      </c>
      <c r="Q240" s="165">
        <f t="shared" si="55"/>
        <v>1185.7774594847776</v>
      </c>
    </row>
    <row r="241" spans="1:17" ht="12" customHeight="1" x14ac:dyDescent="0.25">
      <c r="A241" s="147" t="s">
        <v>59</v>
      </c>
      <c r="B241" s="164">
        <f t="shared" si="55"/>
        <v>590.34416470284123</v>
      </c>
      <c r="C241" s="164">
        <f t="shared" si="55"/>
        <v>598.17075592936828</v>
      </c>
      <c r="D241" s="164">
        <f t="shared" si="55"/>
        <v>593.45520642491567</v>
      </c>
      <c r="E241" s="164">
        <f t="shared" si="55"/>
        <v>593.78383893127545</v>
      </c>
      <c r="F241" s="164">
        <f t="shared" si="55"/>
        <v>598.03347154618109</v>
      </c>
      <c r="G241" s="164">
        <f t="shared" si="55"/>
        <v>596.17467122834262</v>
      </c>
      <c r="H241" s="164">
        <f t="shared" si="55"/>
        <v>593.38378886267992</v>
      </c>
      <c r="I241" s="164">
        <f t="shared" si="55"/>
        <v>590.05648013236089</v>
      </c>
      <c r="J241" s="164">
        <f t="shared" si="55"/>
        <v>597.00836914151444</v>
      </c>
      <c r="K241" s="164">
        <f t="shared" si="55"/>
        <v>594.6755711926595</v>
      </c>
      <c r="L241" s="164">
        <f t="shared" si="55"/>
        <v>607.40554853069182</v>
      </c>
      <c r="M241" s="164">
        <f t="shared" si="55"/>
        <v>601.68361337066437</v>
      </c>
      <c r="N241" s="164">
        <f t="shared" si="55"/>
        <v>606.74298060788294</v>
      </c>
      <c r="O241" s="164">
        <f t="shared" si="55"/>
        <v>609.76026404530421</v>
      </c>
      <c r="P241" s="164">
        <f t="shared" si="55"/>
        <v>607.44819075766247</v>
      </c>
      <c r="Q241" s="164">
        <f t="shared" si="55"/>
        <v>599.78223519562619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1686.9971105327254</v>
      </c>
      <c r="C242" s="162">
        <f t="shared" si="56"/>
        <v>1714.4566531325729</v>
      </c>
      <c r="D242" s="162">
        <f t="shared" si="56"/>
        <v>1705.1896144406705</v>
      </c>
      <c r="E242" s="162">
        <f t="shared" si="56"/>
        <v>1703.8950021988499</v>
      </c>
      <c r="F242" s="162">
        <f t="shared" si="56"/>
        <v>1728.9940995295719</v>
      </c>
      <c r="G242" s="162">
        <f t="shared" si="56"/>
        <v>1717.1919495838058</v>
      </c>
      <c r="H242" s="162">
        <f t="shared" si="56"/>
        <v>1746.9052883396873</v>
      </c>
      <c r="I242" s="162">
        <f t="shared" si="56"/>
        <v>1737.5223493403369</v>
      </c>
      <c r="J242" s="162">
        <f t="shared" si="56"/>
        <v>1756.4147255006526</v>
      </c>
      <c r="K242" s="162">
        <f t="shared" si="56"/>
        <v>1757.3773534942584</v>
      </c>
      <c r="L242" s="162">
        <f t="shared" si="56"/>
        <v>1794.4881040724772</v>
      </c>
      <c r="M242" s="162">
        <f t="shared" si="56"/>
        <v>1803.1736116474849</v>
      </c>
      <c r="N242" s="162">
        <f t="shared" si="56"/>
        <v>1827.6324831371589</v>
      </c>
      <c r="O242" s="162">
        <f t="shared" si="56"/>
        <v>1830.1310182567192</v>
      </c>
      <c r="P242" s="162">
        <f t="shared" si="56"/>
        <v>1817.0418755042092</v>
      </c>
      <c r="Q242" s="162">
        <f t="shared" si="56"/>
        <v>1795.8747129042617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1686.8922865492268</v>
      </c>
      <c r="C243" s="160">
        <f t="shared" si="57"/>
        <v>1766.2123322053249</v>
      </c>
      <c r="D243" s="160">
        <f t="shared" si="57"/>
        <v>1761.584073587725</v>
      </c>
      <c r="E243" s="160">
        <f t="shared" si="57"/>
        <v>1757.6078560251635</v>
      </c>
      <c r="F243" s="160">
        <f t="shared" si="57"/>
        <v>1777.9310519641731</v>
      </c>
      <c r="G243" s="160">
        <f t="shared" si="57"/>
        <v>1761.8901967919865</v>
      </c>
      <c r="H243" s="160">
        <f t="shared" si="57"/>
        <v>1748.5202454352909</v>
      </c>
      <c r="I243" s="160">
        <f t="shared" si="57"/>
        <v>1739.10239834808</v>
      </c>
      <c r="J243" s="160">
        <f t="shared" si="57"/>
        <v>1753.7385367629702</v>
      </c>
      <c r="K243" s="160">
        <f t="shared" si="57"/>
        <v>1758.4379314674784</v>
      </c>
      <c r="L243" s="160">
        <f t="shared" si="57"/>
        <v>1791.6169822132631</v>
      </c>
      <c r="M243" s="160">
        <f t="shared" si="57"/>
        <v>1785.876265293191</v>
      </c>
      <c r="N243" s="160">
        <f t="shared" si="57"/>
        <v>1798.5179931714449</v>
      </c>
      <c r="O243" s="160">
        <f t="shared" si="57"/>
        <v>1804.7689864816807</v>
      </c>
      <c r="P243" s="160">
        <f t="shared" si="57"/>
        <v>1795.2220476823506</v>
      </c>
      <c r="Q243" s="160">
        <f t="shared" si="57"/>
        <v>1777.7191179897216</v>
      </c>
    </row>
    <row r="244" spans="1:17" ht="12" customHeight="1" x14ac:dyDescent="0.25">
      <c r="A244" s="148" t="s">
        <v>57</v>
      </c>
      <c r="B244" s="156">
        <f t="shared" si="57"/>
        <v>1096.5481218463856</v>
      </c>
      <c r="C244" s="156">
        <f t="shared" si="57"/>
        <v>1168.0415762759574</v>
      </c>
      <c r="D244" s="156">
        <f t="shared" si="57"/>
        <v>1168.1288671628099</v>
      </c>
      <c r="E244" s="156">
        <f t="shared" si="57"/>
        <v>1163.8240170938884</v>
      </c>
      <c r="F244" s="156">
        <f t="shared" si="57"/>
        <v>1179.897580417992</v>
      </c>
      <c r="G244" s="156">
        <f t="shared" si="57"/>
        <v>1165.7155255636437</v>
      </c>
      <c r="H244" s="156">
        <f t="shared" si="57"/>
        <v>1155.1364565726105</v>
      </c>
      <c r="I244" s="156">
        <f t="shared" si="57"/>
        <v>1149.0459182157192</v>
      </c>
      <c r="J244" s="156">
        <f t="shared" si="57"/>
        <v>1156.7301676214556</v>
      </c>
      <c r="K244" s="156">
        <f t="shared" si="57"/>
        <v>1163.7623602748197</v>
      </c>
      <c r="L244" s="156">
        <f t="shared" si="57"/>
        <v>1184.2114336825712</v>
      </c>
      <c r="M244" s="156">
        <f t="shared" si="57"/>
        <v>1184.1926519225271</v>
      </c>
      <c r="N244" s="156">
        <f t="shared" si="57"/>
        <v>1191.7750125635616</v>
      </c>
      <c r="O244" s="156">
        <f t="shared" si="57"/>
        <v>1195.0087224363765</v>
      </c>
      <c r="P244" s="156">
        <f t="shared" si="57"/>
        <v>1187.7738569246878</v>
      </c>
      <c r="Q244" s="156">
        <f t="shared" si="57"/>
        <v>1177.9368827940957</v>
      </c>
    </row>
    <row r="245" spans="1:17" ht="12" customHeight="1" x14ac:dyDescent="0.25">
      <c r="A245" s="148" t="s">
        <v>59</v>
      </c>
      <c r="B245" s="156">
        <f t="shared" si="57"/>
        <v>590.34416470284134</v>
      </c>
      <c r="C245" s="156">
        <f t="shared" si="57"/>
        <v>598.17075592936749</v>
      </c>
      <c r="D245" s="156">
        <f t="shared" si="57"/>
        <v>593.45520642491499</v>
      </c>
      <c r="E245" s="156">
        <f t="shared" si="57"/>
        <v>593.78383893127523</v>
      </c>
      <c r="F245" s="156">
        <f t="shared" si="57"/>
        <v>598.03347154618109</v>
      </c>
      <c r="G245" s="156">
        <f t="shared" si="57"/>
        <v>596.1746712283425</v>
      </c>
      <c r="H245" s="156">
        <f t="shared" si="57"/>
        <v>593.38378886267981</v>
      </c>
      <c r="I245" s="156">
        <f t="shared" si="57"/>
        <v>590.05648013236055</v>
      </c>
      <c r="J245" s="156">
        <f t="shared" si="57"/>
        <v>597.00836914151444</v>
      </c>
      <c r="K245" s="156">
        <f t="shared" si="57"/>
        <v>594.67557119265871</v>
      </c>
      <c r="L245" s="156">
        <f t="shared" si="57"/>
        <v>607.40554853069182</v>
      </c>
      <c r="M245" s="156">
        <f t="shared" si="57"/>
        <v>601.68361337066358</v>
      </c>
      <c r="N245" s="156">
        <f t="shared" si="57"/>
        <v>606.74298060788306</v>
      </c>
      <c r="O245" s="156">
        <f t="shared" si="57"/>
        <v>609.76026404530421</v>
      </c>
      <c r="P245" s="156">
        <f t="shared" si="57"/>
        <v>607.4481907576627</v>
      </c>
      <c r="Q245" s="156">
        <f t="shared" si="57"/>
        <v>599.78223519562596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1962.6660918151583</v>
      </c>
      <c r="C246" s="162">
        <f t="shared" si="58"/>
        <v>2045.9469685892616</v>
      </c>
      <c r="D246" s="162">
        <f t="shared" si="58"/>
        <v>2329.2236858790434</v>
      </c>
      <c r="E246" s="162">
        <f t="shared" si="58"/>
        <v>2210.0912497148834</v>
      </c>
      <c r="F246" s="162">
        <f t="shared" si="58"/>
        <v>2368.1666932868534</v>
      </c>
      <c r="G246" s="162">
        <f t="shared" si="58"/>
        <v>2446.1485856838349</v>
      </c>
      <c r="H246" s="162">
        <f t="shared" si="58"/>
        <v>2182.9776374272074</v>
      </c>
      <c r="I246" s="162">
        <f t="shared" si="58"/>
        <v>2184.5110713201439</v>
      </c>
      <c r="J246" s="162">
        <f t="shared" si="58"/>
        <v>2112.327743173435</v>
      </c>
      <c r="K246" s="162">
        <f t="shared" si="58"/>
        <v>2071.4831404900206</v>
      </c>
      <c r="L246" s="162">
        <f t="shared" si="58"/>
        <v>1949.8440814835574</v>
      </c>
      <c r="M246" s="162">
        <f t="shared" si="58"/>
        <v>1913.1730415160541</v>
      </c>
      <c r="N246" s="162">
        <f t="shared" si="58"/>
        <v>2237.1512551743053</v>
      </c>
      <c r="O246" s="162">
        <f t="shared" si="58"/>
        <v>2331.5709008593371</v>
      </c>
      <c r="P246" s="162">
        <f t="shared" si="58"/>
        <v>2402.7272208914524</v>
      </c>
      <c r="Q246" s="162">
        <f t="shared" si="58"/>
        <v>2548.8385483659126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1866.0771243829258</v>
      </c>
      <c r="C247" s="160">
        <f t="shared" si="59"/>
        <v>1965.0520042840938</v>
      </c>
      <c r="D247" s="160">
        <f t="shared" si="59"/>
        <v>2160.4761221764215</v>
      </c>
      <c r="E247" s="160">
        <f t="shared" si="59"/>
        <v>2079.159968257341</v>
      </c>
      <c r="F247" s="160">
        <f t="shared" si="59"/>
        <v>2178.5791280351455</v>
      </c>
      <c r="G247" s="160">
        <f t="shared" si="59"/>
        <v>2217.762493481303</v>
      </c>
      <c r="H247" s="160">
        <f t="shared" si="59"/>
        <v>2033.9856544179413</v>
      </c>
      <c r="I247" s="160">
        <f t="shared" si="59"/>
        <v>2026.0932813465356</v>
      </c>
      <c r="J247" s="160">
        <f t="shared" si="59"/>
        <v>1983.3190499033706</v>
      </c>
      <c r="K247" s="160">
        <f t="shared" si="59"/>
        <v>1953.0719147711172</v>
      </c>
      <c r="L247" s="160">
        <f t="shared" si="59"/>
        <v>1887.9666683346165</v>
      </c>
      <c r="M247" s="160">
        <f t="shared" si="59"/>
        <v>1862.3732657411535</v>
      </c>
      <c r="N247" s="160">
        <f t="shared" si="59"/>
        <v>2077.8708767165654</v>
      </c>
      <c r="O247" s="160">
        <f t="shared" si="59"/>
        <v>2145.6714718074504</v>
      </c>
      <c r="P247" s="160">
        <f t="shared" si="59"/>
        <v>2187.9464459685428</v>
      </c>
      <c r="Q247" s="160">
        <f t="shared" si="59"/>
        <v>2265.9315204438335</v>
      </c>
    </row>
    <row r="248" spans="1:17" ht="12" customHeight="1" x14ac:dyDescent="0.25">
      <c r="A248" s="148" t="s">
        <v>60</v>
      </c>
      <c r="B248" s="156">
        <f t="shared" si="59"/>
        <v>1275.7329596800846</v>
      </c>
      <c r="C248" s="156">
        <f t="shared" si="59"/>
        <v>1366.8812483547254</v>
      </c>
      <c r="D248" s="156">
        <f t="shared" si="59"/>
        <v>1567.0209157515062</v>
      </c>
      <c r="E248" s="156">
        <f t="shared" si="59"/>
        <v>1485.3761293260654</v>
      </c>
      <c r="F248" s="156">
        <f t="shared" si="59"/>
        <v>1580.5456564889644</v>
      </c>
      <c r="G248" s="156">
        <f t="shared" si="59"/>
        <v>1621.5878222529607</v>
      </c>
      <c r="H248" s="156">
        <f t="shared" si="59"/>
        <v>1440.6018655552609</v>
      </c>
      <c r="I248" s="156">
        <f t="shared" si="59"/>
        <v>1436.0368012141748</v>
      </c>
      <c r="J248" s="156">
        <f t="shared" si="59"/>
        <v>1386.310680761856</v>
      </c>
      <c r="K248" s="156">
        <f t="shared" si="59"/>
        <v>1358.3963435784583</v>
      </c>
      <c r="L248" s="156">
        <f t="shared" si="59"/>
        <v>1280.5611198039248</v>
      </c>
      <c r="M248" s="156">
        <f t="shared" si="59"/>
        <v>1260.6896523704893</v>
      </c>
      <c r="N248" s="156">
        <f t="shared" si="59"/>
        <v>1471.1278961086823</v>
      </c>
      <c r="O248" s="156">
        <f t="shared" si="59"/>
        <v>1535.9112077621464</v>
      </c>
      <c r="P248" s="156">
        <f t="shared" si="59"/>
        <v>1580.4982552108806</v>
      </c>
      <c r="Q248" s="156">
        <f t="shared" si="59"/>
        <v>1666.1492852482077</v>
      </c>
    </row>
    <row r="249" spans="1:17" ht="12" customHeight="1" x14ac:dyDescent="0.25">
      <c r="A249" s="148" t="s">
        <v>59</v>
      </c>
      <c r="B249" s="156">
        <f t="shared" si="59"/>
        <v>590.34416470284111</v>
      </c>
      <c r="C249" s="156">
        <f t="shared" si="59"/>
        <v>598.17075592936828</v>
      </c>
      <c r="D249" s="156">
        <f t="shared" si="59"/>
        <v>593.45520642491579</v>
      </c>
      <c r="E249" s="156">
        <f t="shared" si="59"/>
        <v>593.78383893127557</v>
      </c>
      <c r="F249" s="156">
        <f t="shared" si="59"/>
        <v>598.03347154618098</v>
      </c>
      <c r="G249" s="156">
        <f t="shared" si="59"/>
        <v>596.1746712283425</v>
      </c>
      <c r="H249" s="156">
        <f t="shared" si="59"/>
        <v>593.38378886268003</v>
      </c>
      <c r="I249" s="156">
        <f t="shared" si="59"/>
        <v>590.05648013236066</v>
      </c>
      <c r="J249" s="156">
        <f t="shared" si="59"/>
        <v>597.00836914151455</v>
      </c>
      <c r="K249" s="156">
        <f t="shared" si="59"/>
        <v>594.67557119265894</v>
      </c>
      <c r="L249" s="156">
        <f t="shared" si="59"/>
        <v>607.40554853069193</v>
      </c>
      <c r="M249" s="156">
        <f t="shared" si="59"/>
        <v>601.68361337066426</v>
      </c>
      <c r="N249" s="156">
        <f t="shared" si="59"/>
        <v>606.74298060788249</v>
      </c>
      <c r="O249" s="156">
        <f t="shared" si="59"/>
        <v>609.7602640453041</v>
      </c>
      <c r="P249" s="156">
        <f t="shared" si="59"/>
        <v>607.44819075766236</v>
      </c>
      <c r="Q249" s="156">
        <f t="shared" si="59"/>
        <v>599.78223519562596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706.58296987941981</v>
      </c>
      <c r="C250" s="157">
        <f t="shared" si="60"/>
        <v>716.0504971534458</v>
      </c>
      <c r="D250" s="157">
        <f t="shared" si="60"/>
        <v>750.61639587058198</v>
      </c>
      <c r="E250" s="157">
        <f t="shared" si="60"/>
        <v>810.03901322772504</v>
      </c>
      <c r="F250" s="157">
        <f t="shared" si="60"/>
        <v>823.41298220411079</v>
      </c>
      <c r="G250" s="157">
        <f t="shared" si="60"/>
        <v>856.59635807337327</v>
      </c>
      <c r="H250" s="157">
        <f t="shared" si="60"/>
        <v>814.90878315667476</v>
      </c>
      <c r="I250" s="157">
        <f t="shared" si="60"/>
        <v>808.51954216288323</v>
      </c>
      <c r="J250" s="157">
        <f t="shared" si="60"/>
        <v>702.02875156337575</v>
      </c>
      <c r="K250" s="157">
        <f t="shared" si="60"/>
        <v>719.68803985082445</v>
      </c>
      <c r="L250" s="157">
        <f t="shared" si="60"/>
        <v>702.51048021082852</v>
      </c>
      <c r="M250" s="157">
        <f t="shared" si="60"/>
        <v>703.92521997663039</v>
      </c>
      <c r="N250" s="157">
        <f t="shared" si="60"/>
        <v>752.97804356143956</v>
      </c>
      <c r="O250" s="157">
        <f t="shared" si="60"/>
        <v>776.69645938677024</v>
      </c>
      <c r="P250" s="157">
        <f t="shared" si="60"/>
        <v>800.24480132657072</v>
      </c>
      <c r="Q250" s="157">
        <f t="shared" si="60"/>
        <v>871.64735010255617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606.71196200538463</v>
      </c>
      <c r="K251" s="156">
        <f t="shared" si="61"/>
        <v>616.57786540161578</v>
      </c>
      <c r="L251" s="156">
        <f t="shared" si="61"/>
        <v>621.06163876521612</v>
      </c>
      <c r="M251" s="156">
        <f t="shared" si="61"/>
        <v>623.78547243434252</v>
      </c>
      <c r="N251" s="156">
        <f t="shared" si="61"/>
        <v>626.25706400559204</v>
      </c>
      <c r="O251" s="156">
        <f t="shared" si="61"/>
        <v>626.57885165621155</v>
      </c>
      <c r="P251" s="156">
        <f t="shared" si="61"/>
        <v>627.58627877095762</v>
      </c>
      <c r="Q251" s="156">
        <f t="shared" si="61"/>
        <v>635.09979770672805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614.02520423682188</v>
      </c>
      <c r="C252" s="156">
        <f t="shared" si="62"/>
        <v>615.11722526374047</v>
      </c>
      <c r="D252" s="156">
        <f t="shared" si="62"/>
        <v>611.1286494087808</v>
      </c>
      <c r="E252" s="156">
        <f t="shared" si="62"/>
        <v>647.77187804898733</v>
      </c>
      <c r="F252" s="156">
        <f t="shared" si="62"/>
        <v>643.55254083518696</v>
      </c>
      <c r="G252" s="156">
        <f t="shared" si="62"/>
        <v>638.74225284496799</v>
      </c>
      <c r="H252" s="156">
        <f t="shared" si="62"/>
        <v>639.13264875280049</v>
      </c>
      <c r="I252" s="156">
        <f t="shared" si="62"/>
        <v>637.73715234631629</v>
      </c>
      <c r="J252" s="156">
        <f t="shared" si="62"/>
        <v>632.37476102642961</v>
      </c>
      <c r="K252" s="156">
        <f t="shared" si="62"/>
        <v>643.92338270917264</v>
      </c>
      <c r="L252" s="156">
        <f t="shared" si="62"/>
        <v>324.33467762299892</v>
      </c>
      <c r="M252" s="156">
        <f t="shared" si="62"/>
        <v>648.69707022876378</v>
      </c>
      <c r="N252" s="156">
        <f t="shared" si="62"/>
        <v>647.47145374997422</v>
      </c>
      <c r="O252" s="156">
        <f t="shared" si="62"/>
        <v>645.03514926929358</v>
      </c>
      <c r="P252" s="156">
        <f t="shared" si="62"/>
        <v>636.05527670225536</v>
      </c>
      <c r="Q252" s="156">
        <f t="shared" si="62"/>
        <v>650.43904407454488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717.54803125986075</v>
      </c>
      <c r="C253" s="57">
        <f t="shared" si="63"/>
        <v>728.08925160409319</v>
      </c>
      <c r="D253" s="57">
        <f t="shared" si="63"/>
        <v>779.52811060804049</v>
      </c>
      <c r="E253" s="57">
        <f t="shared" si="63"/>
        <v>824.8141867814046</v>
      </c>
      <c r="F253" s="57">
        <f t="shared" si="63"/>
        <v>843.05371064617532</v>
      </c>
      <c r="G253" s="57">
        <f t="shared" si="63"/>
        <v>876.17440732177454</v>
      </c>
      <c r="H253" s="57">
        <f t="shared" si="63"/>
        <v>828.21166854155683</v>
      </c>
      <c r="I253" s="57">
        <f t="shared" si="63"/>
        <v>827.32859623396416</v>
      </c>
      <c r="J253" s="57">
        <f t="shared" si="63"/>
        <v>744.96230897662565</v>
      </c>
      <c r="K253" s="57">
        <f t="shared" si="63"/>
        <v>750.86831530821883</v>
      </c>
      <c r="L253" s="57">
        <f t="shared" si="63"/>
        <v>764.78303714095364</v>
      </c>
      <c r="M253" s="57">
        <f t="shared" si="63"/>
        <v>728.77564649113401</v>
      </c>
      <c r="N253" s="57">
        <f t="shared" si="63"/>
        <v>792.10875033569198</v>
      </c>
      <c r="O253" s="57">
        <f t="shared" si="63"/>
        <v>821.35050656625253</v>
      </c>
      <c r="P253" s="57">
        <f t="shared" si="63"/>
        <v>863.32204644551598</v>
      </c>
      <c r="Q253" s="57">
        <f t="shared" si="63"/>
        <v>947.95833303300924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198.01458859053477</v>
      </c>
      <c r="C255" s="168">
        <f t="shared" si="64"/>
        <v>194.6998073483762</v>
      </c>
      <c r="D255" s="168">
        <f t="shared" si="64"/>
        <v>204.76631830701291</v>
      </c>
      <c r="E255" s="168">
        <f t="shared" si="64"/>
        <v>131.06849169432274</v>
      </c>
      <c r="F255" s="168">
        <f t="shared" si="64"/>
        <v>131.49650522203092</v>
      </c>
      <c r="G255" s="168">
        <f t="shared" si="64"/>
        <v>105.83289080901844</v>
      </c>
      <c r="H255" s="168">
        <f t="shared" si="64"/>
        <v>57.314329336082181</v>
      </c>
      <c r="I255" s="168">
        <f t="shared" si="64"/>
        <v>52.526502358728351</v>
      </c>
      <c r="J255" s="168">
        <f t="shared" si="64"/>
        <v>74.628269871025637</v>
      </c>
      <c r="K255" s="168">
        <f t="shared" si="64"/>
        <v>47.259832557439609</v>
      </c>
      <c r="L255" s="168">
        <f t="shared" si="64"/>
        <v>24.654279470616416</v>
      </c>
      <c r="M255" s="168">
        <f t="shared" si="64"/>
        <v>69.278674301615609</v>
      </c>
      <c r="N255" s="168">
        <f t="shared" si="64"/>
        <v>64.610017321068668</v>
      </c>
      <c r="O255" s="168">
        <f t="shared" si="64"/>
        <v>60.837059438205308</v>
      </c>
      <c r="P255" s="168">
        <f t="shared" si="64"/>
        <v>70.553305316473725</v>
      </c>
      <c r="Q255" s="168">
        <f t="shared" si="64"/>
        <v>73.939206413261161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162.61181484596165</v>
      </c>
      <c r="C261" s="157">
        <f t="shared" si="70"/>
        <v>159.42960608963415</v>
      </c>
      <c r="D261" s="157">
        <f t="shared" si="70"/>
        <v>150.18936395982701</v>
      </c>
      <c r="E261" s="157">
        <f t="shared" si="70"/>
        <v>103.90870919545303</v>
      </c>
      <c r="F261" s="157">
        <f t="shared" si="70"/>
        <v>99.736795766592593</v>
      </c>
      <c r="G261" s="157">
        <f t="shared" si="70"/>
        <v>79.451047609716696</v>
      </c>
      <c r="H261" s="157">
        <f t="shared" si="70"/>
        <v>34.862377368763219</v>
      </c>
      <c r="I261" s="157">
        <f t="shared" si="70"/>
        <v>21.325211286562261</v>
      </c>
      <c r="J261" s="157">
        <f t="shared" si="70"/>
        <v>17.093642202146043</v>
      </c>
      <c r="K261" s="157">
        <f t="shared" si="70"/>
        <v>14.559113719736605</v>
      </c>
      <c r="L261" s="157">
        <f t="shared" si="70"/>
        <v>9.550973081888797</v>
      </c>
      <c r="M261" s="157">
        <f t="shared" si="70"/>
        <v>20.465700894108821</v>
      </c>
      <c r="N261" s="157">
        <f t="shared" si="70"/>
        <v>19.899031424537544</v>
      </c>
      <c r="O261" s="157">
        <f t="shared" si="70"/>
        <v>20.08462551547597</v>
      </c>
      <c r="P261" s="157">
        <f t="shared" si="70"/>
        <v>20.751346455990873</v>
      </c>
      <c r="Q261" s="157">
        <f t="shared" si="70"/>
        <v>29.31513052181824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729.73738037424562</v>
      </c>
      <c r="C266" s="162">
        <f t="shared" si="75"/>
        <v>733.95993628275244</v>
      </c>
      <c r="D266" s="162">
        <f t="shared" si="75"/>
        <v>722.67730549353485</v>
      </c>
      <c r="E266" s="162">
        <f t="shared" si="75"/>
        <v>717.60997514536734</v>
      </c>
      <c r="F266" s="162">
        <f t="shared" si="75"/>
        <v>717.37869309096084</v>
      </c>
      <c r="G266" s="162">
        <f t="shared" si="75"/>
        <v>707.89164900318156</v>
      </c>
      <c r="H266" s="162">
        <f t="shared" si="75"/>
        <v>699.64717633998157</v>
      </c>
      <c r="I266" s="162">
        <f t="shared" si="75"/>
        <v>690.4701183396495</v>
      </c>
      <c r="J266" s="162">
        <f t="shared" si="75"/>
        <v>693.18768908196876</v>
      </c>
      <c r="K266" s="162">
        <f t="shared" si="75"/>
        <v>684.77901481999868</v>
      </c>
      <c r="L266" s="162">
        <f t="shared" si="75"/>
        <v>694.08119324957568</v>
      </c>
      <c r="M266" s="162">
        <f t="shared" si="75"/>
        <v>686.21391419678866</v>
      </c>
      <c r="N266" s="162">
        <f t="shared" si="75"/>
        <v>689.70568116349511</v>
      </c>
      <c r="O266" s="162">
        <f t="shared" si="75"/>
        <v>690.62739241478494</v>
      </c>
      <c r="P266" s="162">
        <f t="shared" si="75"/>
        <v>685.34999307472401</v>
      </c>
      <c r="Q266" s="162">
        <f t="shared" si="75"/>
        <v>673.94327667089124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474.32929724330887</v>
      </c>
      <c r="C267" s="160">
        <f t="shared" si="76"/>
        <v>477.07395858382398</v>
      </c>
      <c r="D267" s="160">
        <f t="shared" si="76"/>
        <v>469.74024857082611</v>
      </c>
      <c r="E267" s="160">
        <f t="shared" si="76"/>
        <v>466.44648384451324</v>
      </c>
      <c r="F267" s="160">
        <f t="shared" si="76"/>
        <v>466.29615050911468</v>
      </c>
      <c r="G267" s="160">
        <f t="shared" si="76"/>
        <v>460.12957185208228</v>
      </c>
      <c r="H267" s="160">
        <f t="shared" si="76"/>
        <v>454.77066462098929</v>
      </c>
      <c r="I267" s="160">
        <f t="shared" si="76"/>
        <v>448.80557692077531</v>
      </c>
      <c r="J267" s="160">
        <f t="shared" si="76"/>
        <v>450.57199790329497</v>
      </c>
      <c r="K267" s="160">
        <f t="shared" si="76"/>
        <v>445.10635963300211</v>
      </c>
      <c r="L267" s="160">
        <f t="shared" si="76"/>
        <v>451.15277561222143</v>
      </c>
      <c r="M267" s="160">
        <f t="shared" si="76"/>
        <v>446.03904422790805</v>
      </c>
      <c r="N267" s="160">
        <f t="shared" si="76"/>
        <v>448.30869275626918</v>
      </c>
      <c r="O267" s="160">
        <f t="shared" si="76"/>
        <v>448.90780506960675</v>
      </c>
      <c r="P267" s="160">
        <f t="shared" si="76"/>
        <v>445.47749549856633</v>
      </c>
      <c r="Q267" s="160">
        <f t="shared" si="76"/>
        <v>438.06312983607557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474.32929724330887</v>
      </c>
      <c r="C268" s="156">
        <f t="shared" si="77"/>
        <v>477.07395858382398</v>
      </c>
      <c r="D268" s="156">
        <f t="shared" si="77"/>
        <v>469.74024857082611</v>
      </c>
      <c r="E268" s="156">
        <f t="shared" si="77"/>
        <v>466.44648384451324</v>
      </c>
      <c r="F268" s="156">
        <f t="shared" si="77"/>
        <v>466.29615050911468</v>
      </c>
      <c r="G268" s="156">
        <f t="shared" si="77"/>
        <v>460.12957185208228</v>
      </c>
      <c r="H268" s="156">
        <f t="shared" si="77"/>
        <v>454.77066462098929</v>
      </c>
      <c r="I268" s="156">
        <f t="shared" si="77"/>
        <v>448.80557692077531</v>
      </c>
      <c r="J268" s="156">
        <f t="shared" si="77"/>
        <v>450.57199790329497</v>
      </c>
      <c r="K268" s="156">
        <f t="shared" si="77"/>
        <v>445.10635963300211</v>
      </c>
      <c r="L268" s="156">
        <f t="shared" si="77"/>
        <v>451.15277561222143</v>
      </c>
      <c r="M268" s="156">
        <f t="shared" si="77"/>
        <v>446.03904422790805</v>
      </c>
      <c r="N268" s="156">
        <f t="shared" si="77"/>
        <v>448.30869275626918</v>
      </c>
      <c r="O268" s="156">
        <f t="shared" si="77"/>
        <v>448.90780506960675</v>
      </c>
      <c r="P268" s="156">
        <f t="shared" si="77"/>
        <v>445.47749549856633</v>
      </c>
      <c r="Q268" s="156">
        <f t="shared" si="77"/>
        <v>438.06312983607557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35.402773744573139</v>
      </c>
      <c r="C274" s="157">
        <f t="shared" si="83"/>
        <v>35.270201258742048</v>
      </c>
      <c r="D274" s="157">
        <f t="shared" si="83"/>
        <v>54.576954347185939</v>
      </c>
      <c r="E274" s="157">
        <f t="shared" si="83"/>
        <v>27.15978249886971</v>
      </c>
      <c r="F274" s="157">
        <f t="shared" si="83"/>
        <v>31.759709455438362</v>
      </c>
      <c r="G274" s="157">
        <f t="shared" si="83"/>
        <v>26.381843199301755</v>
      </c>
      <c r="H274" s="157">
        <f t="shared" si="83"/>
        <v>22.451951967318966</v>
      </c>
      <c r="I274" s="157">
        <f t="shared" si="83"/>
        <v>31.201291072166082</v>
      </c>
      <c r="J274" s="157">
        <f t="shared" si="83"/>
        <v>57.534627668879601</v>
      </c>
      <c r="K274" s="157">
        <f t="shared" si="83"/>
        <v>32.700718837703008</v>
      </c>
      <c r="L274" s="157">
        <f t="shared" si="83"/>
        <v>15.103306388727619</v>
      </c>
      <c r="M274" s="157">
        <f t="shared" si="83"/>
        <v>48.812973407506789</v>
      </c>
      <c r="N274" s="157">
        <f t="shared" si="83"/>
        <v>44.710985896531128</v>
      </c>
      <c r="O274" s="157">
        <f t="shared" si="83"/>
        <v>40.752433922729345</v>
      </c>
      <c r="P274" s="157">
        <f t="shared" si="83"/>
        <v>49.801958860482856</v>
      </c>
      <c r="Q274" s="157">
        <f t="shared" si="83"/>
        <v>44.624075891442921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334.24301928967617</v>
      </c>
      <c r="C276" s="156">
        <f t="shared" si="85"/>
        <v>330.97660741953723</v>
      </c>
      <c r="D276" s="156">
        <f t="shared" si="85"/>
        <v>317.88947108194134</v>
      </c>
      <c r="E276" s="156">
        <f t="shared" si="85"/>
        <v>325.43987255382928</v>
      </c>
      <c r="F276" s="156">
        <f t="shared" si="85"/>
        <v>322.600009867609</v>
      </c>
      <c r="G276" s="156">
        <f t="shared" si="85"/>
        <v>319.94494397295381</v>
      </c>
      <c r="H276" s="156">
        <f t="shared" si="85"/>
        <v>319.11821740186849</v>
      </c>
      <c r="I276" s="156">
        <f t="shared" si="85"/>
        <v>314.50267531666577</v>
      </c>
      <c r="J276" s="156">
        <f t="shared" si="85"/>
        <v>309.26429148800952</v>
      </c>
      <c r="K276" s="156">
        <f t="shared" si="85"/>
        <v>312.84482419597134</v>
      </c>
      <c r="L276" s="156">
        <f t="shared" si="85"/>
        <v>157.50110666082293</v>
      </c>
      <c r="M276" s="156">
        <f t="shared" si="85"/>
        <v>311.27588246356703</v>
      </c>
      <c r="N276" s="156">
        <f t="shared" si="85"/>
        <v>310.57303502615304</v>
      </c>
      <c r="O276" s="156">
        <f t="shared" si="85"/>
        <v>309.07334200115457</v>
      </c>
      <c r="P276" s="156">
        <f t="shared" si="85"/>
        <v>303.90195880778981</v>
      </c>
      <c r="Q276" s="156">
        <f t="shared" si="85"/>
        <v>310.14356100222744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225.98505175010487</v>
      </c>
      <c r="C279" s="184">
        <f>C207/RES_summary!C$19</f>
        <v>244.97630800242734</v>
      </c>
      <c r="D279" s="184">
        <f>D207/RES_summary!D$19</f>
        <v>213.91168731933604</v>
      </c>
      <c r="E279" s="184">
        <f>E207/RES_summary!E$19</f>
        <v>243.03828221845887</v>
      </c>
      <c r="F279" s="184">
        <f>F207/RES_summary!F$19</f>
        <v>230.0196313139231</v>
      </c>
      <c r="G279" s="184">
        <f>G207/RES_summary!G$19</f>
        <v>220.37899683482604</v>
      </c>
      <c r="H279" s="184">
        <f>H207/RES_summary!H$19</f>
        <v>175.76293784274978</v>
      </c>
      <c r="I279" s="184">
        <f>I207/RES_summary!I$19</f>
        <v>184.87949693456056</v>
      </c>
      <c r="J279" s="184">
        <f>J207/RES_summary!J$19</f>
        <v>182.62195027116783</v>
      </c>
      <c r="K279" s="184">
        <f>K207/RES_summary!K$19</f>
        <v>177.64894262774973</v>
      </c>
      <c r="L279" s="184">
        <f>L207/RES_summary!L$19</f>
        <v>197.73473398072926</v>
      </c>
      <c r="M279" s="184">
        <f>M207/RES_summary!M$19</f>
        <v>145.53662256878681</v>
      </c>
      <c r="N279" s="184">
        <f>N207/RES_summary!N$19</f>
        <v>174.72952086129158</v>
      </c>
      <c r="O279" s="184">
        <f>O207/RES_summary!O$19</f>
        <v>186.37858024142835</v>
      </c>
      <c r="P279" s="184">
        <f>P207/RES_summary!P$19</f>
        <v>143.29219963349857</v>
      </c>
      <c r="Q279" s="184">
        <f>Q207/RES_summary!Q$19</f>
        <v>160.92523782246192</v>
      </c>
    </row>
    <row r="280" spans="1:17" ht="12" customHeight="1" x14ac:dyDescent="0.25">
      <c r="A280" s="158" t="s">
        <v>65</v>
      </c>
      <c r="B280" s="178">
        <f>B208/RES_summary!B$19</f>
        <v>190.46491080805185</v>
      </c>
      <c r="C280" s="178">
        <f>C208/RES_summary!C$19</f>
        <v>208.65206864899963</v>
      </c>
      <c r="D280" s="178">
        <f>D208/RES_summary!D$19</f>
        <v>176.2046383974556</v>
      </c>
      <c r="E280" s="178">
        <f>E208/RES_summary!E$19</f>
        <v>205.88726894953271</v>
      </c>
      <c r="F280" s="178">
        <f>F208/RES_summary!F$19</f>
        <v>192.17021156195929</v>
      </c>
      <c r="G280" s="178">
        <f>G208/RES_summary!G$19</f>
        <v>182.32179930943212</v>
      </c>
      <c r="H280" s="178">
        <f>H208/RES_summary!H$19</f>
        <v>140.07766862181433</v>
      </c>
      <c r="I280" s="178">
        <f>I208/RES_summary!I$19</f>
        <v>149.05906250128731</v>
      </c>
      <c r="J280" s="178">
        <f>J208/RES_summary!J$19</f>
        <v>146.81098705416579</v>
      </c>
      <c r="K280" s="178">
        <f>K208/RES_summary!K$19</f>
        <v>142.24906824860702</v>
      </c>
      <c r="L280" s="178">
        <f>L208/RES_summary!L$19</f>
        <v>163.15799934929791</v>
      </c>
      <c r="M280" s="178">
        <f>M208/RES_summary!M$19</f>
        <v>111.56207345224112</v>
      </c>
      <c r="N280" s="178">
        <f>N208/RES_summary!N$19</f>
        <v>138.54463852537603</v>
      </c>
      <c r="O280" s="178">
        <f>O208/RES_summary!O$19</f>
        <v>149.84419555034705</v>
      </c>
      <c r="P280" s="178">
        <f>P208/RES_summary!P$19</f>
        <v>106.62809853263532</v>
      </c>
      <c r="Q280" s="178">
        <f>Q208/RES_summary!Q$19</f>
        <v>123.78824723616935</v>
      </c>
    </row>
    <row r="281" spans="1:17" ht="12" customHeight="1" x14ac:dyDescent="0.25">
      <c r="A281" s="23" t="s">
        <v>157</v>
      </c>
      <c r="B281" s="177">
        <f>B209/RES_summary!B$19</f>
        <v>189.29817159035503</v>
      </c>
      <c r="C281" s="177">
        <f>C209/RES_summary!C$19</f>
        <v>207.30646566876129</v>
      </c>
      <c r="D281" s="177">
        <f>D209/RES_summary!D$19</f>
        <v>174.22688533750338</v>
      </c>
      <c r="E281" s="177">
        <f>E209/RES_summary!E$19</f>
        <v>203.82481448783722</v>
      </c>
      <c r="F281" s="177">
        <f>F209/RES_summary!F$19</f>
        <v>190.05708832471657</v>
      </c>
      <c r="G281" s="177">
        <f>G209/RES_summary!G$19</f>
        <v>180.29461838625144</v>
      </c>
      <c r="H281" s="177">
        <f>H209/RES_summary!H$19</f>
        <v>138.89437548670355</v>
      </c>
      <c r="I281" s="177">
        <f>I209/RES_summary!I$19</f>
        <v>147.70958388048095</v>
      </c>
      <c r="J281" s="177">
        <f>J209/RES_summary!J$19</f>
        <v>146.24941280267743</v>
      </c>
      <c r="K281" s="177">
        <f>K209/RES_summary!K$19</f>
        <v>141.62419731047419</v>
      </c>
      <c r="L281" s="177">
        <f>L209/RES_summary!L$19</f>
        <v>162.73296497333169</v>
      </c>
      <c r="M281" s="177">
        <f>M209/RES_summary!M$19</f>
        <v>111.25745451567624</v>
      </c>
      <c r="N281" s="177">
        <f>N209/RES_summary!N$19</f>
        <v>137.93246832567394</v>
      </c>
      <c r="O281" s="177">
        <f>O209/RES_summary!O$19</f>
        <v>149.21723238885903</v>
      </c>
      <c r="P281" s="177">
        <f>P209/RES_summary!P$19</f>
        <v>106.00801494161217</v>
      </c>
      <c r="Q281" s="177">
        <f>Q209/RES_summary!Q$19</f>
        <v>123.12834987125329</v>
      </c>
    </row>
    <row r="282" spans="1:17" ht="12" customHeight="1" x14ac:dyDescent="0.25">
      <c r="A282" s="23" t="s">
        <v>60</v>
      </c>
      <c r="B282" s="177">
        <f>B210/RES_summary!B$19</f>
        <v>1.1667392176968236</v>
      </c>
      <c r="C282" s="177">
        <f>C210/RES_summary!C$19</f>
        <v>1.3456029802383354</v>
      </c>
      <c r="D282" s="177">
        <f>D210/RES_summary!D$19</f>
        <v>1.9777530599522313</v>
      </c>
      <c r="E282" s="177">
        <f>E210/RES_summary!E$19</f>
        <v>2.0624544616955154</v>
      </c>
      <c r="F282" s="177">
        <f>F210/RES_summary!F$19</f>
        <v>2.1131232372427227</v>
      </c>
      <c r="G282" s="177">
        <f>G210/RES_summary!G$19</f>
        <v>2.0271809231806817</v>
      </c>
      <c r="H282" s="177">
        <f>H210/RES_summary!H$19</f>
        <v>1.1832931351107681</v>
      </c>
      <c r="I282" s="177">
        <f>I210/RES_summary!I$19</f>
        <v>1.3494786208063558</v>
      </c>
      <c r="J282" s="177">
        <f>J210/RES_summary!J$19</f>
        <v>0.56157425148837281</v>
      </c>
      <c r="K282" s="177">
        <f>K210/RES_summary!K$19</f>
        <v>0.62487093813285499</v>
      </c>
      <c r="L282" s="177">
        <f>L210/RES_summary!L$19</f>
        <v>0.42503437596620203</v>
      </c>
      <c r="M282" s="177">
        <f>M210/RES_summary!M$19</f>
        <v>0.30461893656487699</v>
      </c>
      <c r="N282" s="177">
        <f>N210/RES_summary!N$19</f>
        <v>0.61217019970209052</v>
      </c>
      <c r="O282" s="177">
        <f>O210/RES_summary!O$19</f>
        <v>0.62696316148802178</v>
      </c>
      <c r="P282" s="177">
        <f>P210/RES_summary!P$19</f>
        <v>0.62008359102314681</v>
      </c>
      <c r="Q282" s="177">
        <f>Q210/RES_summary!Q$19</f>
        <v>0.65989736491606366</v>
      </c>
    </row>
    <row r="283" spans="1:17" ht="12" customHeight="1" x14ac:dyDescent="0.25">
      <c r="A283" s="158" t="s">
        <v>112</v>
      </c>
      <c r="B283" s="178">
        <f>B211/RES_summary!B$19</f>
        <v>3.8222523781682893E-2</v>
      </c>
      <c r="C283" s="178">
        <f>C211/RES_summary!C$19</f>
        <v>4.6713366963870954E-2</v>
      </c>
      <c r="D283" s="178">
        <f>D211/RES_summary!D$19</f>
        <v>5.3842620534861142E-2</v>
      </c>
      <c r="E283" s="178">
        <f>E211/RES_summary!E$19</f>
        <v>5.8314430926608173E-2</v>
      </c>
      <c r="F283" s="178">
        <f>F211/RES_summary!F$19</f>
        <v>6.248718404054239E-2</v>
      </c>
      <c r="G283" s="178">
        <f>G211/RES_summary!G$19</f>
        <v>6.819813215517917E-2</v>
      </c>
      <c r="H283" s="178">
        <f>H211/RES_summary!H$19</f>
        <v>7.0021473486818392E-2</v>
      </c>
      <c r="I283" s="178">
        <f>I211/RES_summary!I$19</f>
        <v>7.2112527300416812E-2</v>
      </c>
      <c r="J283" s="178">
        <f>J211/RES_summary!J$19</f>
        <v>8.9662643790558175E-2</v>
      </c>
      <c r="K283" s="178">
        <f>K211/RES_summary!K$19</f>
        <v>0.10659492427265109</v>
      </c>
      <c r="L283" s="178">
        <f>L211/RES_summary!L$19</f>
        <v>0.11901486751087068</v>
      </c>
      <c r="M283" s="178">
        <f>M211/RES_summary!M$19</f>
        <v>0.12717329963767382</v>
      </c>
      <c r="N283" s="178">
        <f>N211/RES_summary!N$19</f>
        <v>0.13787724188408912</v>
      </c>
      <c r="O283" s="178">
        <f>O211/RES_summary!O$19</f>
        <v>0.13952130300371743</v>
      </c>
      <c r="P283" s="178">
        <f>P211/RES_summary!P$19</f>
        <v>0.13219497718714002</v>
      </c>
      <c r="Q283" s="178">
        <f>Q211/RES_summary!Q$19</f>
        <v>0.13215639061746653</v>
      </c>
    </row>
    <row r="284" spans="1:17" ht="12" customHeight="1" x14ac:dyDescent="0.25">
      <c r="A284" s="23" t="s">
        <v>60</v>
      </c>
      <c r="B284" s="177">
        <f>B212/RES_summary!B$19</f>
        <v>3.8222523781682893E-2</v>
      </c>
      <c r="C284" s="177">
        <f>C212/RES_summary!C$19</f>
        <v>4.6713366963870954E-2</v>
      </c>
      <c r="D284" s="177">
        <f>D212/RES_summary!D$19</f>
        <v>5.3842620534861142E-2</v>
      </c>
      <c r="E284" s="177">
        <f>E212/RES_summary!E$19</f>
        <v>5.8314430926608173E-2</v>
      </c>
      <c r="F284" s="177">
        <f>F212/RES_summary!F$19</f>
        <v>6.248718404054239E-2</v>
      </c>
      <c r="G284" s="177">
        <f>G212/RES_summary!G$19</f>
        <v>6.819813215517917E-2</v>
      </c>
      <c r="H284" s="177">
        <f>H212/RES_summary!H$19</f>
        <v>7.0021473486818392E-2</v>
      </c>
      <c r="I284" s="177">
        <f>I212/RES_summary!I$19</f>
        <v>7.2112527300416812E-2</v>
      </c>
      <c r="J284" s="177">
        <f>J212/RES_summary!J$19</f>
        <v>8.9662643790558175E-2</v>
      </c>
      <c r="K284" s="177">
        <f>K212/RES_summary!K$19</f>
        <v>0.10659492427265109</v>
      </c>
      <c r="L284" s="177">
        <f>L212/RES_summary!L$19</f>
        <v>0.11901486751087068</v>
      </c>
      <c r="M284" s="177">
        <f>M212/RES_summary!M$19</f>
        <v>0.12717329963767382</v>
      </c>
      <c r="N284" s="177">
        <f>N212/RES_summary!N$19</f>
        <v>0.13787724188408912</v>
      </c>
      <c r="O284" s="177">
        <f>O212/RES_summary!O$19</f>
        <v>0.13952130300371743</v>
      </c>
      <c r="P284" s="177">
        <f>P212/RES_summary!P$19</f>
        <v>0.13219497718714002</v>
      </c>
      <c r="Q284" s="177">
        <f>Q212/RES_summary!Q$19</f>
        <v>0.13215639061746653</v>
      </c>
    </row>
    <row r="285" spans="1:17" ht="12" customHeight="1" x14ac:dyDescent="0.25">
      <c r="A285" s="158" t="s">
        <v>63</v>
      </c>
      <c r="B285" s="178">
        <f>B213/RES_summary!B$19</f>
        <v>27.58963862694333</v>
      </c>
      <c r="C285" s="178">
        <f>C213/RES_summary!C$19</f>
        <v>28.337613467022553</v>
      </c>
      <c r="D285" s="178">
        <f>D213/RES_summary!D$19</f>
        <v>29.092627475135082</v>
      </c>
      <c r="E285" s="178">
        <f>E213/RES_summary!E$19</f>
        <v>28.487943773363099</v>
      </c>
      <c r="F285" s="178">
        <f>F213/RES_summary!F$19</f>
        <v>29.026358519858363</v>
      </c>
      <c r="G285" s="178">
        <f>G213/RES_summary!G$19</f>
        <v>29.058505747960261</v>
      </c>
      <c r="H285" s="178">
        <f>H213/RES_summary!H$19</f>
        <v>27.243297726361131</v>
      </c>
      <c r="I285" s="178">
        <f>I213/RES_summary!I$19</f>
        <v>27.369234348973912</v>
      </c>
      <c r="J285" s="178">
        <f>J213/RES_summary!J$19</f>
        <v>26.728425548505101</v>
      </c>
      <c r="K285" s="178">
        <f>K213/RES_summary!K$19</f>
        <v>26.620396386954521</v>
      </c>
      <c r="L285" s="178">
        <f>L213/RES_summary!L$19</f>
        <v>26.325809741728168</v>
      </c>
      <c r="M285" s="178">
        <f>M213/RES_summary!M$19</f>
        <v>25.398662929824429</v>
      </c>
      <c r="N285" s="178">
        <f>N213/RES_summary!N$19</f>
        <v>27.274938303575638</v>
      </c>
      <c r="O285" s="178">
        <f>O213/RES_summary!O$19</f>
        <v>27.495570226570177</v>
      </c>
      <c r="P285" s="178">
        <f>P213/RES_summary!P$19</f>
        <v>27.315007003528748</v>
      </c>
      <c r="Q285" s="178">
        <f>Q213/RES_summary!Q$19</f>
        <v>27.269357677529875</v>
      </c>
    </row>
    <row r="286" spans="1:17" ht="12" customHeight="1" x14ac:dyDescent="0.25">
      <c r="A286" s="167" t="s">
        <v>156</v>
      </c>
      <c r="B286" s="183">
        <f>B214/RES_summary!B$19</f>
        <v>31.804503071541134</v>
      </c>
      <c r="C286" s="183">
        <f>C214/RES_summary!C$19</f>
        <v>31.957820626791658</v>
      </c>
      <c r="D286" s="183">
        <f>D214/RES_summary!D$19</f>
        <v>31.426645574947312</v>
      </c>
      <c r="E286" s="183">
        <f>E214/RES_summary!E$19</f>
        <v>31.157866679976081</v>
      </c>
      <c r="F286" s="183">
        <f>F214/RES_summary!F$19</f>
        <v>31.102916037984109</v>
      </c>
      <c r="G286" s="183">
        <f>G214/RES_summary!G$19</f>
        <v>30.597328888329187</v>
      </c>
      <c r="H286" s="183">
        <f>H214/RES_summary!H$19</f>
        <v>30.187880199393504</v>
      </c>
      <c r="I286" s="183">
        <f>I214/RES_summary!I$19</f>
        <v>29.73128626733331</v>
      </c>
      <c r="J286" s="183">
        <f>J214/RES_summary!J$19</f>
        <v>29.784332162901208</v>
      </c>
      <c r="K286" s="183">
        <f>K214/RES_summary!K$19</f>
        <v>29.354147768104607</v>
      </c>
      <c r="L286" s="183">
        <f>L214/RES_summary!L$19</f>
        <v>29.681482147602296</v>
      </c>
      <c r="M286" s="183">
        <f>M214/RES_summary!M$19</f>
        <v>29.19463229151367</v>
      </c>
      <c r="N286" s="183">
        <f>N214/RES_summary!N$19</f>
        <v>29.202042021988973</v>
      </c>
      <c r="O286" s="183">
        <f>O214/RES_summary!O$19</f>
        <v>29.164622944349791</v>
      </c>
      <c r="P286" s="183">
        <f>P214/RES_summary!P$19</f>
        <v>28.675372075111856</v>
      </c>
      <c r="Q286" s="183">
        <f>Q214/RES_summary!Q$19</f>
        <v>28.137081952113519</v>
      </c>
    </row>
    <row r="287" spans="1:17" ht="12" customHeight="1" x14ac:dyDescent="0.25">
      <c r="A287" s="167" t="s">
        <v>155</v>
      </c>
      <c r="B287" s="183">
        <f>B215/RES_summary!B$19</f>
        <v>25.544361545431425</v>
      </c>
      <c r="C287" s="183">
        <f>C215/RES_summary!C$19</f>
        <v>25.703777850113529</v>
      </c>
      <c r="D287" s="183">
        <f>D215/RES_summary!D$19</f>
        <v>25.313526348501416</v>
      </c>
      <c r="E287" s="183">
        <f>E215/RES_summary!E$19</f>
        <v>25.13389997508947</v>
      </c>
      <c r="F287" s="183">
        <f>F215/RES_summary!F$19</f>
        <v>25.126014944468913</v>
      </c>
      <c r="G287" s="183">
        <f>G215/RES_summary!G$19</f>
        <v>24.767159431928938</v>
      </c>
      <c r="H287" s="183">
        <f>H215/RES_summary!H$19</f>
        <v>24.469587315593554</v>
      </c>
      <c r="I287" s="183">
        <f>I215/RES_summary!I$19</f>
        <v>24.135842055557116</v>
      </c>
      <c r="J287" s="183">
        <f>J215/RES_summary!J$19</f>
        <v>24.216581892129923</v>
      </c>
      <c r="K287" s="183">
        <f>K215/RES_summary!K$19</f>
        <v>23.906605555365505</v>
      </c>
      <c r="L287" s="183">
        <f>L215/RES_summary!L$19</f>
        <v>24.210867940479428</v>
      </c>
      <c r="M287" s="183">
        <f>M215/RES_summary!M$19</f>
        <v>23.83057902085946</v>
      </c>
      <c r="N287" s="183">
        <f>N215/RES_summary!N$19</f>
        <v>23.862606321596608</v>
      </c>
      <c r="O287" s="183">
        <f>O215/RES_summary!O$19</f>
        <v>23.84923865473144</v>
      </c>
      <c r="P287" s="183">
        <f>P215/RES_summary!P$19</f>
        <v>23.499521978040903</v>
      </c>
      <c r="Q287" s="183">
        <f>Q215/RES_summary!Q$19</f>
        <v>23.075862915691591</v>
      </c>
    </row>
    <row r="288" spans="1:17" ht="12" customHeight="1" x14ac:dyDescent="0.25">
      <c r="A288" s="166" t="s">
        <v>55</v>
      </c>
      <c r="B288" s="182">
        <f>B216/RES_summary!B$19</f>
        <v>20.672926996504589</v>
      </c>
      <c r="C288" s="182">
        <f>C216/RES_summary!C$19</f>
        <v>20.772583407415794</v>
      </c>
      <c r="D288" s="182">
        <f>D216/RES_summary!D$19</f>
        <v>20.427319623716581</v>
      </c>
      <c r="E288" s="182">
        <f>E216/RES_summary!E$19</f>
        <v>20.25261334198478</v>
      </c>
      <c r="F288" s="182">
        <f>F216/RES_summary!F$19</f>
        <v>20.216895424689369</v>
      </c>
      <c r="G288" s="182">
        <f>G216/RES_summary!G$19</f>
        <v>19.888263777414611</v>
      </c>
      <c r="H288" s="182">
        <f>H216/RES_summary!H$19</f>
        <v>19.622122129606215</v>
      </c>
      <c r="I288" s="182">
        <f>I216/RES_summary!I$19</f>
        <v>19.325336073766895</v>
      </c>
      <c r="J288" s="182">
        <f>J216/RES_summary!J$19</f>
        <v>19.359815905886375</v>
      </c>
      <c r="K288" s="182">
        <f>K216/RES_summary!K$19</f>
        <v>19.080196049268139</v>
      </c>
      <c r="L288" s="182">
        <f>L216/RES_summary!L$19</f>
        <v>19.29296339594131</v>
      </c>
      <c r="M288" s="182">
        <f>M216/RES_summary!M$19</f>
        <v>18.976510989483771</v>
      </c>
      <c r="N288" s="182">
        <f>N216/RES_summary!N$19</f>
        <v>18.981327314292638</v>
      </c>
      <c r="O288" s="182">
        <f>O216/RES_summary!O$19</f>
        <v>18.957004913827209</v>
      </c>
      <c r="P288" s="182">
        <f>P216/RES_summary!P$19</f>
        <v>18.638991848822545</v>
      </c>
      <c r="Q288" s="182">
        <f>Q216/RES_summary!Q$19</f>
        <v>18.289103268873642</v>
      </c>
    </row>
    <row r="289" spans="1:17" ht="12" customHeight="1" x14ac:dyDescent="0.25">
      <c r="A289" s="147" t="s">
        <v>59</v>
      </c>
      <c r="B289" s="181">
        <f>B217/RES_summary!B$19</f>
        <v>4.8714345489268434</v>
      </c>
      <c r="C289" s="181">
        <f>C217/RES_summary!C$19</f>
        <v>4.9311944426977385</v>
      </c>
      <c r="D289" s="181">
        <f>D217/RES_summary!D$19</f>
        <v>4.8862067247848282</v>
      </c>
      <c r="E289" s="181">
        <f>E217/RES_summary!E$19</f>
        <v>4.8812866331046871</v>
      </c>
      <c r="F289" s="181">
        <f>F217/RES_summary!F$19</f>
        <v>4.9091195197795443</v>
      </c>
      <c r="G289" s="181">
        <f>G217/RES_summary!G$19</f>
        <v>4.8788956545143298</v>
      </c>
      <c r="H289" s="181">
        <f>H217/RES_summary!H$19</f>
        <v>4.8474651859873399</v>
      </c>
      <c r="I289" s="181">
        <f>I217/RES_summary!I$19</f>
        <v>4.8105059817902216</v>
      </c>
      <c r="J289" s="181">
        <f>J217/RES_summary!J$19</f>
        <v>4.856765986243551</v>
      </c>
      <c r="K289" s="181">
        <f>K217/RES_summary!K$19</f>
        <v>4.8264095060973657</v>
      </c>
      <c r="L289" s="181">
        <f>L217/RES_summary!L$19</f>
        <v>4.9179045445381213</v>
      </c>
      <c r="M289" s="181">
        <f>M217/RES_summary!M$19</f>
        <v>4.8540680313756948</v>
      </c>
      <c r="N289" s="181">
        <f>N217/RES_summary!N$19</f>
        <v>4.8812790073039647</v>
      </c>
      <c r="O289" s="181">
        <f>O217/RES_summary!O$19</f>
        <v>4.8922337409042287</v>
      </c>
      <c r="P289" s="181">
        <f>P217/RES_summary!P$19</f>
        <v>4.8605301292183603</v>
      </c>
      <c r="Q289" s="181">
        <f>Q217/RES_summary!Q$19</f>
        <v>4.7867596468179476</v>
      </c>
    </row>
    <row r="290" spans="1:17" ht="12" customHeight="1" x14ac:dyDescent="0.25">
      <c r="A290" s="163" t="s">
        <v>144</v>
      </c>
      <c r="B290" s="180">
        <f>B218/RES_summary!B$19</f>
        <v>26.503801144660319</v>
      </c>
      <c r="C290" s="180">
        <f>C218/RES_summary!C$19</f>
        <v>26.631110645993633</v>
      </c>
      <c r="D290" s="180">
        <f>D218/RES_summary!D$19</f>
        <v>26.188961875233655</v>
      </c>
      <c r="E290" s="180">
        <f>E218/RES_summary!E$19</f>
        <v>25.964763928769614</v>
      </c>
      <c r="F290" s="180">
        <f>F218/RES_summary!F$19</f>
        <v>25.918899723158962</v>
      </c>
      <c r="G290" s="180">
        <f>G218/RES_summary!G$19</f>
        <v>25.497921048069088</v>
      </c>
      <c r="H290" s="180">
        <f>H218/RES_summary!H$19</f>
        <v>25.156376223717118</v>
      </c>
      <c r="I290" s="180">
        <f>I218/RES_summary!I$19</f>
        <v>24.776048188536787</v>
      </c>
      <c r="J290" s="180">
        <f>J218/RES_summary!J$19</f>
        <v>24.820331300994081</v>
      </c>
      <c r="K290" s="180">
        <f>K218/RES_summary!K$19</f>
        <v>24.461578930056046</v>
      </c>
      <c r="L290" s="180">
        <f>L218/RES_summary!L$19</f>
        <v>24.734412032576223</v>
      </c>
      <c r="M290" s="180">
        <f>M218/RES_summary!M$19</f>
        <v>24.366164334532094</v>
      </c>
      <c r="N290" s="180">
        <f>N218/RES_summary!N$19</f>
        <v>24.422079952836359</v>
      </c>
      <c r="O290" s="180">
        <f>O218/RES_summary!O$19</f>
        <v>24.388318209771708</v>
      </c>
      <c r="P290" s="180">
        <f>P218/RES_summary!P$19</f>
        <v>24.136638358867426</v>
      </c>
      <c r="Q290" s="180">
        <f>Q218/RES_summary!Q$19</f>
        <v>23.673438467845607</v>
      </c>
    </row>
    <row r="291" spans="1:17" ht="12" customHeight="1" x14ac:dyDescent="0.25">
      <c r="A291" s="161" t="s">
        <v>143</v>
      </c>
      <c r="B291" s="179">
        <f>B219/RES_summary!B$19</f>
        <v>22.098905292957838</v>
      </c>
      <c r="C291" s="179">
        <f>C219/RES_summary!C$19</f>
        <v>22.241416362594858</v>
      </c>
      <c r="D291" s="179">
        <f>D219/RES_summary!D$19</f>
        <v>21.909031943687733</v>
      </c>
      <c r="E291" s="179">
        <f>E219/RES_summary!E$19</f>
        <v>21.758383186805823</v>
      </c>
      <c r="F291" s="179">
        <f>F219/RES_summary!F$19</f>
        <v>21.75640433983251</v>
      </c>
      <c r="G291" s="179">
        <f>G219/RES_summary!G$19</f>
        <v>21.452544335759754</v>
      </c>
      <c r="H291" s="179">
        <f>H219/RES_summary!H$19</f>
        <v>21.19910973140351</v>
      </c>
      <c r="I291" s="179">
        <f>I219/RES_summary!I$19</f>
        <v>20.914937304339254</v>
      </c>
      <c r="J291" s="179">
        <f>J219/RES_summary!J$19</f>
        <v>20.989981331890249</v>
      </c>
      <c r="K291" s="179">
        <f>K219/RES_summary!K$19</f>
        <v>20.726435810633898</v>
      </c>
      <c r="L291" s="179">
        <f>L219/RES_summary!L$19</f>
        <v>20.995272365712562</v>
      </c>
      <c r="M291" s="179">
        <f>M219/RES_summary!M$19</f>
        <v>20.692074848821385</v>
      </c>
      <c r="N291" s="179">
        <f>N219/RES_summary!N$19</f>
        <v>20.755630976647506</v>
      </c>
      <c r="O291" s="179">
        <f>O219/RES_summary!O$19</f>
        <v>20.744640577255719</v>
      </c>
      <c r="P291" s="179">
        <f>P219/RES_summary!P$19</f>
        <v>20.54934506248204</v>
      </c>
      <c r="Q291" s="179">
        <f>Q219/RES_summary!Q$19</f>
        <v>20.17449465091746</v>
      </c>
    </row>
    <row r="292" spans="1:17" ht="12" customHeight="1" x14ac:dyDescent="0.25">
      <c r="A292" s="148" t="s">
        <v>57</v>
      </c>
      <c r="B292" s="177">
        <f>B220/RES_summary!B$19</f>
        <v>17.227470744030992</v>
      </c>
      <c r="C292" s="177">
        <f>C220/RES_summary!C$19</f>
        <v>17.310221919897128</v>
      </c>
      <c r="D292" s="177">
        <f>D220/RES_summary!D$19</f>
        <v>17.022825218902906</v>
      </c>
      <c r="E292" s="177">
        <f>E220/RES_summary!E$19</f>
        <v>16.877096553701136</v>
      </c>
      <c r="F292" s="177">
        <f>F220/RES_summary!F$19</f>
        <v>16.84728482005297</v>
      </c>
      <c r="G292" s="177">
        <f>G220/RES_summary!G$19</f>
        <v>16.573648681245423</v>
      </c>
      <c r="H292" s="177">
        <f>H220/RES_summary!H$19</f>
        <v>16.351644545416171</v>
      </c>
      <c r="I292" s="177">
        <f>I220/RES_summary!I$19</f>
        <v>16.104431322549029</v>
      </c>
      <c r="J292" s="177">
        <f>J220/RES_summary!J$19</f>
        <v>16.133215345646697</v>
      </c>
      <c r="K292" s="177">
        <f>K220/RES_summary!K$19</f>
        <v>15.900026304536535</v>
      </c>
      <c r="L292" s="177">
        <f>L220/RES_summary!L$19</f>
        <v>16.077367821174441</v>
      </c>
      <c r="M292" s="177">
        <f>M220/RES_summary!M$19</f>
        <v>15.838006817445699</v>
      </c>
      <c r="N292" s="177">
        <f>N220/RES_summary!N$19</f>
        <v>15.87435196934354</v>
      </c>
      <c r="O292" s="177">
        <f>O220/RES_summary!O$19</f>
        <v>15.852406836351486</v>
      </c>
      <c r="P292" s="177">
        <f>P220/RES_summary!P$19</f>
        <v>15.68881493326368</v>
      </c>
      <c r="Q292" s="177">
        <f>Q220/RES_summary!Q$19</f>
        <v>15.387735004099515</v>
      </c>
    </row>
    <row r="293" spans="1:17" ht="12" customHeight="1" x14ac:dyDescent="0.25">
      <c r="A293" s="148" t="s">
        <v>59</v>
      </c>
      <c r="B293" s="177">
        <f>B221/RES_summary!B$19</f>
        <v>4.8714345489268442</v>
      </c>
      <c r="C293" s="177">
        <f>C221/RES_summary!C$19</f>
        <v>4.9311944426977314</v>
      </c>
      <c r="D293" s="177">
        <f>D221/RES_summary!D$19</f>
        <v>4.886206724784822</v>
      </c>
      <c r="E293" s="177">
        <f>E221/RES_summary!E$19</f>
        <v>4.8812866331046854</v>
      </c>
      <c r="F293" s="177">
        <f>F221/RES_summary!F$19</f>
        <v>4.9091195197795434</v>
      </c>
      <c r="G293" s="177">
        <f>G221/RES_summary!G$19</f>
        <v>4.8788956545143263</v>
      </c>
      <c r="H293" s="177">
        <f>H221/RES_summary!H$19</f>
        <v>4.8474651859873363</v>
      </c>
      <c r="I293" s="177">
        <f>I221/RES_summary!I$19</f>
        <v>4.8105059817902207</v>
      </c>
      <c r="J293" s="177">
        <f>J221/RES_summary!J$19</f>
        <v>4.8567659862435519</v>
      </c>
      <c r="K293" s="177">
        <f>K221/RES_summary!K$19</f>
        <v>4.8264095060973631</v>
      </c>
      <c r="L293" s="177">
        <f>L221/RES_summary!L$19</f>
        <v>4.9179045445381213</v>
      </c>
      <c r="M293" s="177">
        <f>M221/RES_summary!M$19</f>
        <v>4.8540680313756885</v>
      </c>
      <c r="N293" s="177">
        <f>N221/RES_summary!N$19</f>
        <v>4.8812790073039656</v>
      </c>
      <c r="O293" s="177">
        <f>O221/RES_summary!O$19</f>
        <v>4.892233740904234</v>
      </c>
      <c r="P293" s="177">
        <f>P221/RES_summary!P$19</f>
        <v>4.8605301292183603</v>
      </c>
      <c r="Q293" s="177">
        <f>Q221/RES_summary!Q$19</f>
        <v>4.7867596468179485</v>
      </c>
    </row>
    <row r="294" spans="1:17" ht="12" customHeight="1" x14ac:dyDescent="0.25">
      <c r="A294" s="163" t="s">
        <v>142</v>
      </c>
      <c r="B294" s="180">
        <f>B222/RES_summary!B$19</f>
        <v>24.131533113125649</v>
      </c>
      <c r="C294" s="180">
        <f>C222/RES_summary!C$19</f>
        <v>25.072533058988217</v>
      </c>
      <c r="D294" s="180">
        <f>D222/RES_summary!D$19</f>
        <v>28.184596750795944</v>
      </c>
      <c r="E294" s="180">
        <f>E222/RES_summary!E$19</f>
        <v>26.359787887017546</v>
      </c>
      <c r="F294" s="180">
        <f>F222/RES_summary!F$19</f>
        <v>27.907924516396019</v>
      </c>
      <c r="G294" s="180">
        <f>G222/RES_summary!G$19</f>
        <v>28.442286158722808</v>
      </c>
      <c r="H294" s="180">
        <f>H222/RES_summary!H$19</f>
        <v>24.923566482664437</v>
      </c>
      <c r="I294" s="180">
        <f>I222/RES_summary!I$19</f>
        <v>24.688860722575747</v>
      </c>
      <c r="J294" s="180">
        <f>J222/RES_summary!J$19</f>
        <v>23.672829558796206</v>
      </c>
      <c r="K294" s="180">
        <f>K222/RES_summary!K$19</f>
        <v>23.070844527800123</v>
      </c>
      <c r="L294" s="180">
        <f>L222/RES_summary!L$19</f>
        <v>21.64673390480365</v>
      </c>
      <c r="M294" s="180">
        <f>M222/RES_summary!M$19</f>
        <v>21.052600211601593</v>
      </c>
      <c r="N294" s="180">
        <f>N222/RES_summary!N$19</f>
        <v>24.460501571168084</v>
      </c>
      <c r="O294" s="180">
        <f>O222/RES_summary!O$19</f>
        <v>25.418653166095961</v>
      </c>
      <c r="P294" s="180">
        <f>P222/RES_summary!P$19</f>
        <v>25.978116504039484</v>
      </c>
      <c r="Q294" s="180">
        <f>Q222/RES_summary!Q$19</f>
        <v>27.231438893051909</v>
      </c>
    </row>
    <row r="295" spans="1:17" ht="12" customHeight="1" x14ac:dyDescent="0.25">
      <c r="A295" s="161" t="s">
        <v>141</v>
      </c>
      <c r="B295" s="179">
        <f>B223/RES_summary!B$19</f>
        <v>20.556931072461371</v>
      </c>
      <c r="C295" s="179">
        <f>C223/RES_summary!C$19</f>
        <v>21.228340931041309</v>
      </c>
      <c r="D295" s="179">
        <f>D223/RES_summary!D$19</f>
        <v>23.206194612802836</v>
      </c>
      <c r="E295" s="179">
        <f>E223/RES_summary!E$19</f>
        <v>22.015148759666879</v>
      </c>
      <c r="F295" s="179">
        <f>F223/RES_summary!F$19</f>
        <v>23.049270455436695</v>
      </c>
      <c r="G295" s="179">
        <f>G223/RES_summary!G$19</f>
        <v>23.366381657684908</v>
      </c>
      <c r="H295" s="179">
        <f>H223/RES_summary!H$19</f>
        <v>21.047783399719314</v>
      </c>
      <c r="I295" s="179">
        <f>I223/RES_summary!I$19</f>
        <v>20.85826545146455</v>
      </c>
      <c r="J295" s="179">
        <f>J223/RES_summary!J$19</f>
        <v>20.244105199461611</v>
      </c>
      <c r="K295" s="179">
        <f>K223/RES_summary!K$19</f>
        <v>19.822458449167431</v>
      </c>
      <c r="L295" s="179">
        <f>L223/RES_summary!L$19</f>
        <v>18.98828158266037</v>
      </c>
      <c r="M295" s="179">
        <f>M223/RES_summary!M$19</f>
        <v>18.538258168916595</v>
      </c>
      <c r="N295" s="179">
        <f>N223/RES_summary!N$19</f>
        <v>20.78060502856308</v>
      </c>
      <c r="O295" s="179">
        <f>O223/RES_summary!O$19</f>
        <v>21.41435829886651</v>
      </c>
      <c r="P295" s="179">
        <f>P223/RES_summary!P$19</f>
        <v>21.746305856843875</v>
      </c>
      <c r="Q295" s="179">
        <f>Q223/RES_summary!Q$19</f>
        <v>22.487194927301559</v>
      </c>
    </row>
    <row r="296" spans="1:17" ht="12" customHeight="1" x14ac:dyDescent="0.25">
      <c r="A296" s="148" t="s">
        <v>60</v>
      </c>
      <c r="B296" s="177">
        <f>B224/RES_summary!B$19</f>
        <v>15.685496523534527</v>
      </c>
      <c r="C296" s="177">
        <f>C224/RES_summary!C$19</f>
        <v>16.297146488343575</v>
      </c>
      <c r="D296" s="177">
        <f>D224/RES_summary!D$19</f>
        <v>18.319987888018005</v>
      </c>
      <c r="E296" s="177">
        <f>E224/RES_summary!E$19</f>
        <v>17.133862126562192</v>
      </c>
      <c r="F296" s="177">
        <f>F224/RES_summary!F$19</f>
        <v>18.14015093565715</v>
      </c>
      <c r="G296" s="177">
        <f>G224/RES_summary!G$19</f>
        <v>18.487486003170577</v>
      </c>
      <c r="H296" s="177">
        <f>H224/RES_summary!H$19</f>
        <v>16.200318213731968</v>
      </c>
      <c r="I296" s="177">
        <f>I224/RES_summary!I$19</f>
        <v>16.047759469674329</v>
      </c>
      <c r="J296" s="177">
        <f>J224/RES_summary!J$19</f>
        <v>15.387339213218057</v>
      </c>
      <c r="K296" s="177">
        <f>K224/RES_summary!K$19</f>
        <v>14.996048943070072</v>
      </c>
      <c r="L296" s="177">
        <f>L224/RES_summary!L$19</f>
        <v>14.070377038122245</v>
      </c>
      <c r="M296" s="177">
        <f>M224/RES_summary!M$19</f>
        <v>13.684190137540901</v>
      </c>
      <c r="N296" s="177">
        <f>N224/RES_summary!N$19</f>
        <v>15.899326021259119</v>
      </c>
      <c r="O296" s="177">
        <f>O224/RES_summary!O$19</f>
        <v>16.522124557962275</v>
      </c>
      <c r="P296" s="177">
        <f>P224/RES_summary!P$19</f>
        <v>16.885775727625514</v>
      </c>
      <c r="Q296" s="177">
        <f>Q224/RES_summary!Q$19</f>
        <v>17.700435280483607</v>
      </c>
    </row>
    <row r="297" spans="1:17" ht="12" customHeight="1" x14ac:dyDescent="0.25">
      <c r="A297" s="148" t="s">
        <v>59</v>
      </c>
      <c r="B297" s="177">
        <f>B225/RES_summary!B$19</f>
        <v>4.8714345489268434</v>
      </c>
      <c r="C297" s="177">
        <f>C225/RES_summary!C$19</f>
        <v>4.9311944426977377</v>
      </c>
      <c r="D297" s="177">
        <f>D225/RES_summary!D$19</f>
        <v>4.8862067247848291</v>
      </c>
      <c r="E297" s="177">
        <f>E225/RES_summary!E$19</f>
        <v>4.881286633104688</v>
      </c>
      <c r="F297" s="177">
        <f>F225/RES_summary!F$19</f>
        <v>4.9091195197795416</v>
      </c>
      <c r="G297" s="177">
        <f>G225/RES_summary!G$19</f>
        <v>4.8788956545143281</v>
      </c>
      <c r="H297" s="177">
        <f>H225/RES_summary!H$19</f>
        <v>4.8474651859873408</v>
      </c>
      <c r="I297" s="177">
        <f>I225/RES_summary!I$19</f>
        <v>4.8105059817902225</v>
      </c>
      <c r="J297" s="177">
        <f>J225/RES_summary!J$19</f>
        <v>4.8567659862435519</v>
      </c>
      <c r="K297" s="177">
        <f>K225/RES_summary!K$19</f>
        <v>4.8264095060973604</v>
      </c>
      <c r="L297" s="177">
        <f>L225/RES_summary!L$19</f>
        <v>4.9179045445381222</v>
      </c>
      <c r="M297" s="177">
        <f>M225/RES_summary!M$19</f>
        <v>4.8540680313756939</v>
      </c>
      <c r="N297" s="177">
        <f>N225/RES_summary!N$19</f>
        <v>4.8812790073039638</v>
      </c>
      <c r="O297" s="177">
        <f>O225/RES_summary!O$19</f>
        <v>4.8922337409042287</v>
      </c>
      <c r="P297" s="177">
        <f>P225/RES_summary!P$19</f>
        <v>4.8605301292183603</v>
      </c>
      <c r="Q297" s="177">
        <f>Q225/RES_summary!Q$19</f>
        <v>4.7867596468179476</v>
      </c>
    </row>
    <row r="298" spans="1:17" ht="12" customHeight="1" x14ac:dyDescent="0.25">
      <c r="A298" s="158" t="s">
        <v>62</v>
      </c>
      <c r="B298" s="178">
        <f>B226/RES_summary!B$19</f>
        <v>7.8922797913279767</v>
      </c>
      <c r="C298" s="178">
        <f>C226/RES_summary!C$19</f>
        <v>7.939912519441334</v>
      </c>
      <c r="D298" s="178">
        <f>D226/RES_summary!D$19</f>
        <v>8.5605788262105484</v>
      </c>
      <c r="E298" s="178">
        <f>E226/RES_summary!E$19</f>
        <v>8.6047550646364073</v>
      </c>
      <c r="F298" s="178">
        <f>F226/RES_summary!F$19</f>
        <v>8.7605740480648784</v>
      </c>
      <c r="G298" s="178">
        <f>G226/RES_summary!G$19</f>
        <v>8.9304936452785242</v>
      </c>
      <c r="H298" s="178">
        <f>H226/RES_summary!H$19</f>
        <v>8.3719500210875069</v>
      </c>
      <c r="I298" s="178">
        <f>I226/RES_summary!I$19</f>
        <v>8.3790875569989343</v>
      </c>
      <c r="J298" s="178">
        <f>J226/RES_summary!J$19</f>
        <v>8.9928750247063949</v>
      </c>
      <c r="K298" s="178">
        <f>K226/RES_summary!K$19</f>
        <v>8.6728830679155191</v>
      </c>
      <c r="L298" s="178">
        <f>L226/RES_summary!L$19</f>
        <v>8.1319100221922849</v>
      </c>
      <c r="M298" s="178">
        <f>M226/RES_summary!M$19</f>
        <v>8.4487128870835875</v>
      </c>
      <c r="N298" s="178">
        <f>N226/RES_summary!N$19</f>
        <v>8.7720667904558347</v>
      </c>
      <c r="O298" s="178">
        <f>O226/RES_summary!O$19</f>
        <v>8.8992931615074102</v>
      </c>
      <c r="P298" s="178">
        <f>P226/RES_summary!P$19</f>
        <v>9.2168991201473336</v>
      </c>
      <c r="Q298" s="178">
        <f>Q226/RES_summary!Q$19</f>
        <v>9.7354765181452265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13.890993381319591</v>
      </c>
      <c r="K299" s="177">
        <f>K227/RES_summary!K$19</f>
        <v>14.083674751429538</v>
      </c>
      <c r="L299" s="177">
        <f>L227/RES_summary!L$19</f>
        <v>14.152072109113941</v>
      </c>
      <c r="M299" s="177">
        <f>M227/RES_summary!M$19</f>
        <v>14.163054255310145</v>
      </c>
      <c r="N299" s="177">
        <f>N227/RES_summary!N$19</f>
        <v>14.179649527461278</v>
      </c>
      <c r="O299" s="177">
        <f>O227/RES_summary!O$19</f>
        <v>14.148415300440528</v>
      </c>
      <c r="P299" s="177">
        <f>P227/RES_summary!P$19</f>
        <v>14.132917513654736</v>
      </c>
      <c r="Q299" s="177">
        <f>Q227/RES_summary!Q$19</f>
        <v>14.265072557191015</v>
      </c>
    </row>
    <row r="300" spans="1:17" ht="12" customHeight="1" x14ac:dyDescent="0.25">
      <c r="A300" s="23" t="s">
        <v>57</v>
      </c>
      <c r="B300" s="177">
        <f>B228/RES_summary!B$19</f>
        <v>12.139587138459664</v>
      </c>
      <c r="C300" s="177">
        <f>C228/RES_summary!C$19</f>
        <v>12.009204069184587</v>
      </c>
      <c r="D300" s="177">
        <f>D228/RES_summary!D$19</f>
        <v>11.519934520453308</v>
      </c>
      <c r="E300" s="177">
        <f>E228/RES_summary!E$19</f>
        <v>11.775156082741635</v>
      </c>
      <c r="F300" s="177">
        <f>F228/RES_summary!F$19</f>
        <v>11.655541748001779</v>
      </c>
      <c r="G300" s="177">
        <f>G228/RES_summary!G$19</f>
        <v>11.524264953031818</v>
      </c>
      <c r="H300" s="177">
        <f>H228/RES_summary!H$19</f>
        <v>11.474151841502403</v>
      </c>
      <c r="I300" s="177">
        <f>I228/RES_summary!I$19</f>
        <v>11.285258017837087</v>
      </c>
      <c r="J300" s="177">
        <f>J228/RES_summary!J$19</f>
        <v>11.073540824802379</v>
      </c>
      <c r="K300" s="177">
        <f>K228/RES_summary!K$19</f>
        <v>11.175398477917504</v>
      </c>
      <c r="L300" s="177">
        <f>L228/RES_summary!L$19</f>
        <v>5.6127399872290233</v>
      </c>
      <c r="M300" s="177">
        <f>M228/RES_summary!M$19</f>
        <v>11.052820627167726</v>
      </c>
      <c r="N300" s="177">
        <f>N228/RES_summary!N$19</f>
        <v>10.99721185391507</v>
      </c>
      <c r="O300" s="177">
        <f>O228/RES_summary!O$19</f>
        <v>10.914393343892488</v>
      </c>
      <c r="P300" s="177">
        <f>P228/RES_summary!P$19</f>
        <v>10.702811337878419</v>
      </c>
      <c r="Q300" s="177">
        <f>Q228/RES_summary!Q$19</f>
        <v>10.894336009779906</v>
      </c>
    </row>
    <row r="301" spans="1:17" ht="12" customHeight="1" x14ac:dyDescent="0.25">
      <c r="A301" s="29" t="s">
        <v>140</v>
      </c>
      <c r="B301" s="176">
        <f>B229/RES_summary!B$19</f>
        <v>7.3891130884634126</v>
      </c>
      <c r="C301" s="176">
        <f>C229/RES_summary!C$19</f>
        <v>7.4545502514967596</v>
      </c>
      <c r="D301" s="176">
        <f>D229/RES_summary!D$19</f>
        <v>7.9471912720424722</v>
      </c>
      <c r="E301" s="176">
        <f>E229/RES_summary!E$19</f>
        <v>8.3160753808195373</v>
      </c>
      <c r="F301" s="176">
        <f>F229/RES_summary!F$19</f>
        <v>8.4444440863553947</v>
      </c>
      <c r="G301" s="176">
        <f>G229/RES_summary!G$19</f>
        <v>8.6973973611894806</v>
      </c>
      <c r="H301" s="176">
        <f>H229/RES_summary!H$19</f>
        <v>8.1371727835648571</v>
      </c>
      <c r="I301" s="176">
        <f>I229/RES_summary!I$19</f>
        <v>8.059017569710468</v>
      </c>
      <c r="J301" s="176">
        <f>J229/RES_summary!J$19</f>
        <v>7.2123378430997294</v>
      </c>
      <c r="K301" s="176">
        <f>K229/RES_summary!K$19</f>
        <v>7.2429592179010447</v>
      </c>
      <c r="L301" s="176">
        <f>L229/RES_summary!L$19</f>
        <v>7.3502757430846222</v>
      </c>
      <c r="M301" s="176">
        <f>M229/RES_summary!M$19</f>
        <v>6.9648475478378993</v>
      </c>
      <c r="N301" s="176">
        <f>N229/RES_summary!N$19</f>
        <v>7.5418885491211691</v>
      </c>
      <c r="O301" s="176">
        <f>O229/RES_summary!O$19</f>
        <v>7.7880399378838376</v>
      </c>
      <c r="P301" s="176">
        <f>P229/RES_summary!P$19</f>
        <v>8.1402264155063708</v>
      </c>
      <c r="Q301" s="176">
        <f>Q229/RES_summary!Q$19</f>
        <v>8.8652804215910752</v>
      </c>
    </row>
    <row r="303" spans="1:17" ht="12" customHeight="1" x14ac:dyDescent="0.25">
      <c r="A303" s="152" t="s">
        <v>71</v>
      </c>
      <c r="B303" s="184">
        <f>B231/RES_summary!B$19</f>
        <v>112.09623105058346</v>
      </c>
      <c r="C303" s="184">
        <f>C231/RES_summary!C$19</f>
        <v>122.44618647620455</v>
      </c>
      <c r="D303" s="184">
        <f>D231/RES_summary!D$19</f>
        <v>109.26410137027416</v>
      </c>
      <c r="E303" s="184">
        <f>E231/RES_summary!E$19</f>
        <v>125.99423857791189</v>
      </c>
      <c r="F303" s="184">
        <f>F231/RES_summary!F$19</f>
        <v>121.27554950053707</v>
      </c>
      <c r="G303" s="184">
        <f>G231/RES_summary!G$19</f>
        <v>118.11871251813915</v>
      </c>
      <c r="H303" s="184">
        <f>H231/RES_summary!H$19</f>
        <v>97.449174069608375</v>
      </c>
      <c r="I303" s="184">
        <f>I231/RES_summary!I$19</f>
        <v>104.18590360941913</v>
      </c>
      <c r="J303" s="184">
        <f>J231/RES_summary!J$19</f>
        <v>102.39019186355996</v>
      </c>
      <c r="K303" s="184">
        <f>K231/RES_summary!K$19</f>
        <v>100.08708302503888</v>
      </c>
      <c r="L303" s="184">
        <f>L231/RES_summary!L$19</f>
        <v>111.60314737450049</v>
      </c>
      <c r="M303" s="184">
        <f>M231/RES_summary!M$19</f>
        <v>83.355926185025723</v>
      </c>
      <c r="N303" s="184">
        <f>N231/RES_summary!N$19</f>
        <v>100.08071340393364</v>
      </c>
      <c r="O303" s="184">
        <f>O231/RES_summary!O$19</f>
        <v>107.02216526228415</v>
      </c>
      <c r="P303" s="184">
        <f>P231/RES_summary!P$19</f>
        <v>83.049008731409671</v>
      </c>
      <c r="Q303" s="184">
        <f>Q231/RES_summary!Q$19</f>
        <v>93.481580705374455</v>
      </c>
    </row>
    <row r="304" spans="1:17" ht="12" customHeight="1" x14ac:dyDescent="0.25">
      <c r="A304" s="158" t="s">
        <v>65</v>
      </c>
      <c r="B304" s="178">
        <f>B232/RES_summary!B$19</f>
        <v>91.38850550199939</v>
      </c>
      <c r="C304" s="178">
        <f>C232/RES_summary!C$19</f>
        <v>101.30235661467917</v>
      </c>
      <c r="D304" s="178">
        <f>D232/RES_summary!D$19</f>
        <v>86.994866098018349</v>
      </c>
      <c r="E304" s="178">
        <f>E232/RES_summary!E$19</f>
        <v>103.45345358915512</v>
      </c>
      <c r="F304" s="178">
        <f>F232/RES_summary!F$19</f>
        <v>97.975463001873464</v>
      </c>
      <c r="G304" s="178">
        <f>G232/RES_summary!G$19</f>
        <v>94.268274561836989</v>
      </c>
      <c r="H304" s="178">
        <f>H232/RES_summary!H$19</f>
        <v>74.508045067421591</v>
      </c>
      <c r="I304" s="178">
        <f>I232/RES_summary!I$19</f>
        <v>81.481509041352325</v>
      </c>
      <c r="J304" s="178">
        <f>J232/RES_summary!J$19</f>
        <v>80.611572481738506</v>
      </c>
      <c r="K304" s="178">
        <f>K232/RES_summary!K$19</f>
        <v>78.53018610362453</v>
      </c>
      <c r="L304" s="178">
        <f>L232/RES_summary!L$19</f>
        <v>90.413519163099835</v>
      </c>
      <c r="M304" s="178">
        <f>M232/RES_summary!M$19</f>
        <v>62.355888617286347</v>
      </c>
      <c r="N304" s="178">
        <f>N232/RES_summary!N$19</f>
        <v>77.863794841623047</v>
      </c>
      <c r="O304" s="178">
        <f>O232/RES_summary!O$19</f>
        <v>84.412548495323023</v>
      </c>
      <c r="P304" s="178">
        <f>P232/RES_summary!P$19</f>
        <v>60.292057350065299</v>
      </c>
      <c r="Q304" s="178">
        <f>Q232/RES_summary!Q$19</f>
        <v>70.162029037129216</v>
      </c>
    </row>
    <row r="305" spans="1:17" ht="12" customHeight="1" x14ac:dyDescent="0.25">
      <c r="A305" s="23" t="s">
        <v>157</v>
      </c>
      <c r="B305" s="177">
        <f>B233/RES_summary!B$19</f>
        <v>90.221766284302561</v>
      </c>
      <c r="C305" s="177">
        <f>C233/RES_summary!C$19</f>
        <v>99.95675363444083</v>
      </c>
      <c r="D305" s="177">
        <f>D233/RES_summary!D$19</f>
        <v>85.017113038066114</v>
      </c>
      <c r="E305" s="177">
        <f>E233/RES_summary!E$19</f>
        <v>101.39099912745961</v>
      </c>
      <c r="F305" s="177">
        <f>F233/RES_summary!F$19</f>
        <v>95.862339764630747</v>
      </c>
      <c r="G305" s="177">
        <f>G233/RES_summary!G$19</f>
        <v>92.241093638656295</v>
      </c>
      <c r="H305" s="177">
        <f>H233/RES_summary!H$19</f>
        <v>73.324751932310832</v>
      </c>
      <c r="I305" s="177">
        <f>I233/RES_summary!I$19</f>
        <v>80.132030420545973</v>
      </c>
      <c r="J305" s="177">
        <f>J233/RES_summary!J$19</f>
        <v>80.049998230250139</v>
      </c>
      <c r="K305" s="177">
        <f>K233/RES_summary!K$19</f>
        <v>77.905315165491672</v>
      </c>
      <c r="L305" s="177">
        <f>L233/RES_summary!L$19</f>
        <v>89.988484787133629</v>
      </c>
      <c r="M305" s="177">
        <f>M233/RES_summary!M$19</f>
        <v>62.051269680721468</v>
      </c>
      <c r="N305" s="177">
        <f>N233/RES_summary!N$19</f>
        <v>77.251624641920955</v>
      </c>
      <c r="O305" s="177">
        <f>O233/RES_summary!O$19</f>
        <v>83.785585333835002</v>
      </c>
      <c r="P305" s="177">
        <f>P233/RES_summary!P$19</f>
        <v>59.67197375904216</v>
      </c>
      <c r="Q305" s="177">
        <f>Q233/RES_summary!Q$19</f>
        <v>69.502131672213153</v>
      </c>
    </row>
    <row r="306" spans="1:17" ht="12" customHeight="1" x14ac:dyDescent="0.25">
      <c r="A306" s="23" t="s">
        <v>60</v>
      </c>
      <c r="B306" s="177">
        <f>B234/RES_summary!B$19</f>
        <v>1.1667392176968236</v>
      </c>
      <c r="C306" s="177">
        <f>C234/RES_summary!C$19</f>
        <v>1.3456029802383356</v>
      </c>
      <c r="D306" s="177">
        <f>D234/RES_summary!D$19</f>
        <v>1.9777530599522319</v>
      </c>
      <c r="E306" s="177">
        <f>E234/RES_summary!E$19</f>
        <v>2.0624544616955154</v>
      </c>
      <c r="F306" s="177">
        <f>F234/RES_summary!F$19</f>
        <v>2.1131232372427227</v>
      </c>
      <c r="G306" s="177">
        <f>G234/RES_summary!G$19</f>
        <v>2.0271809231806817</v>
      </c>
      <c r="H306" s="177">
        <f>H234/RES_summary!H$19</f>
        <v>1.1832931351107685</v>
      </c>
      <c r="I306" s="177">
        <f>I234/RES_summary!I$19</f>
        <v>1.3494786208063556</v>
      </c>
      <c r="J306" s="177">
        <f>J234/RES_summary!J$19</f>
        <v>0.56157425148837281</v>
      </c>
      <c r="K306" s="177">
        <f>K234/RES_summary!K$19</f>
        <v>0.62487093813285521</v>
      </c>
      <c r="L306" s="177">
        <f>L234/RES_summary!L$19</f>
        <v>0.42503437596620192</v>
      </c>
      <c r="M306" s="177">
        <f>M234/RES_summary!M$19</f>
        <v>0.30461893656487682</v>
      </c>
      <c r="N306" s="177">
        <f>N234/RES_summary!N$19</f>
        <v>0.61217019970209052</v>
      </c>
      <c r="O306" s="177">
        <f>O234/RES_summary!O$19</f>
        <v>0.62696316148802156</v>
      </c>
      <c r="P306" s="177">
        <f>P234/RES_summary!P$19</f>
        <v>0.62008359102314692</v>
      </c>
      <c r="Q306" s="177">
        <f>Q234/RES_summary!Q$19</f>
        <v>0.65989736491606399</v>
      </c>
    </row>
    <row r="307" spans="1:17" ht="12" customHeight="1" x14ac:dyDescent="0.25">
      <c r="A307" s="158" t="s">
        <v>112</v>
      </c>
      <c r="B307" s="178">
        <f>B235/RES_summary!B$19</f>
        <v>6.0878018315631E-2</v>
      </c>
      <c r="C307" s="178">
        <f>C235/RES_summary!C$19</f>
        <v>7.8715277212283358E-2</v>
      </c>
      <c r="D307" s="178">
        <f>D235/RES_summary!D$19</f>
        <v>9.4366388115117814E-2</v>
      </c>
      <c r="E307" s="178">
        <f>E235/RES_summary!E$19</f>
        <v>0.10628921479091955</v>
      </c>
      <c r="F307" s="178">
        <f>F235/RES_summary!F$19</f>
        <v>0.1177505060197148</v>
      </c>
      <c r="G307" s="178">
        <f>G235/RES_summary!G$19</f>
        <v>0.13372704655870285</v>
      </c>
      <c r="H307" s="178">
        <f>H235/RES_summary!H$19</f>
        <v>0.14755321725866519</v>
      </c>
      <c r="I307" s="178">
        <f>I235/RES_summary!I$19</f>
        <v>0.16438192410122496</v>
      </c>
      <c r="J307" s="178">
        <f>J235/RES_summary!J$19</f>
        <v>0.21559700994609124</v>
      </c>
      <c r="K307" s="178">
        <f>K235/RES_summary!K$19</f>
        <v>0.27003454591712134</v>
      </c>
      <c r="L307" s="178">
        <f>L235/RES_summary!L$19</f>
        <v>0.32046767061783127</v>
      </c>
      <c r="M307" s="178">
        <f>M235/RES_summary!M$19</f>
        <v>0.36673216973937528</v>
      </c>
      <c r="N307" s="178">
        <f>N235/RES_summary!N$19</f>
        <v>0.41332154719496922</v>
      </c>
      <c r="O307" s="178">
        <f>O235/RES_summary!O$19</f>
        <v>0.42605972590074132</v>
      </c>
      <c r="P307" s="178">
        <f>P235/RES_summary!P$19</f>
        <v>0.41166753058678723</v>
      </c>
      <c r="Q307" s="178">
        <f>Q235/RES_summary!Q$19</f>
        <v>0.43348292847780545</v>
      </c>
    </row>
    <row r="308" spans="1:17" ht="12" customHeight="1" x14ac:dyDescent="0.25">
      <c r="A308" s="23" t="s">
        <v>60</v>
      </c>
      <c r="B308" s="177">
        <f>B236/RES_summary!B$19</f>
        <v>6.0878018315631E-2</v>
      </c>
      <c r="C308" s="177">
        <f>C236/RES_summary!C$19</f>
        <v>7.8715277212283358E-2</v>
      </c>
      <c r="D308" s="177">
        <f>D236/RES_summary!D$19</f>
        <v>9.4366388115117814E-2</v>
      </c>
      <c r="E308" s="177">
        <f>E236/RES_summary!E$19</f>
        <v>0.10628921479091955</v>
      </c>
      <c r="F308" s="177">
        <f>F236/RES_summary!F$19</f>
        <v>0.1177505060197148</v>
      </c>
      <c r="G308" s="177">
        <f>G236/RES_summary!G$19</f>
        <v>0.13372704655870285</v>
      </c>
      <c r="H308" s="177">
        <f>H236/RES_summary!H$19</f>
        <v>0.14755321725866519</v>
      </c>
      <c r="I308" s="177">
        <f>I236/RES_summary!I$19</f>
        <v>0.16438192410122496</v>
      </c>
      <c r="J308" s="177">
        <f>J236/RES_summary!J$19</f>
        <v>0.21559700994609124</v>
      </c>
      <c r="K308" s="177">
        <f>K236/RES_summary!K$19</f>
        <v>0.27003454591712134</v>
      </c>
      <c r="L308" s="177">
        <f>L236/RES_summary!L$19</f>
        <v>0.32046767061783127</v>
      </c>
      <c r="M308" s="177">
        <f>M236/RES_summary!M$19</f>
        <v>0.36673216973937528</v>
      </c>
      <c r="N308" s="177">
        <f>N236/RES_summary!N$19</f>
        <v>0.41332154719496922</v>
      </c>
      <c r="O308" s="177">
        <f>O236/RES_summary!O$19</f>
        <v>0.42605972590074132</v>
      </c>
      <c r="P308" s="177">
        <f>P236/RES_summary!P$19</f>
        <v>0.41166753058678723</v>
      </c>
      <c r="Q308" s="177">
        <f>Q236/RES_summary!Q$19</f>
        <v>0.43348292847780545</v>
      </c>
    </row>
    <row r="309" spans="1:17" ht="12" customHeight="1" x14ac:dyDescent="0.25">
      <c r="A309" s="158" t="s">
        <v>63</v>
      </c>
      <c r="B309" s="178">
        <f>B237/RES_summary!B$19</f>
        <v>14.816227195625926</v>
      </c>
      <c r="C309" s="178">
        <f>C237/RES_summary!C$19</f>
        <v>15.162144241391559</v>
      </c>
      <c r="D309" s="178">
        <f>D237/RES_summary!D$19</f>
        <v>15.994677284961217</v>
      </c>
      <c r="E309" s="178">
        <f>E237/RES_summary!E$19</f>
        <v>15.775451946369431</v>
      </c>
      <c r="F309" s="178">
        <f>F237/RES_summary!F$19</f>
        <v>16.423127794268073</v>
      </c>
      <c r="G309" s="178">
        <f>G237/RES_summary!G$19</f>
        <v>16.706610597252531</v>
      </c>
      <c r="H309" s="178">
        <f>H237/RES_summary!H$19</f>
        <v>16.13643072931648</v>
      </c>
      <c r="I309" s="178">
        <f>I237/RES_summary!I$19</f>
        <v>15.94846043679998</v>
      </c>
      <c r="J309" s="178">
        <f>J237/RES_summary!J$19</f>
        <v>15.851897472804119</v>
      </c>
      <c r="K309" s="178">
        <f>K237/RES_summary!K$19</f>
        <v>15.445846929050944</v>
      </c>
      <c r="L309" s="178">
        <f>L237/RES_summary!L$19</f>
        <v>15.181231789437344</v>
      </c>
      <c r="M309" s="178">
        <f>M237/RES_summary!M$19</f>
        <v>14.954405672567876</v>
      </c>
      <c r="N309" s="178">
        <f>N237/RES_summary!N$19</f>
        <v>15.745849279303549</v>
      </c>
      <c r="O309" s="178">
        <f>O237/RES_summary!O$19</f>
        <v>15.951959396694225</v>
      </c>
      <c r="P309" s="178">
        <f>P237/RES_summary!P$19</f>
        <v>15.942081031523426</v>
      </c>
      <c r="Q309" s="178">
        <f>Q237/RES_summary!Q$19</f>
        <v>15.929600013470717</v>
      </c>
    </row>
    <row r="310" spans="1:17" ht="12" customHeight="1" x14ac:dyDescent="0.25">
      <c r="A310" s="167" t="s">
        <v>156</v>
      </c>
      <c r="B310" s="183">
        <f>B238/RES_summary!B$19</f>
        <v>13.920830313359692</v>
      </c>
      <c r="C310" s="183">
        <f>C238/RES_summary!C$19</f>
        <v>14.275817383390264</v>
      </c>
      <c r="D310" s="183">
        <f>D238/RES_summary!D$19</f>
        <v>14.130275936964788</v>
      </c>
      <c r="E310" s="183">
        <f>E238/RES_summary!E$19</f>
        <v>14.330861157093198</v>
      </c>
      <c r="F310" s="183">
        <f>F238/RES_summary!F$19</f>
        <v>14.418208809801724</v>
      </c>
      <c r="G310" s="183">
        <f>G238/RES_summary!G$19</f>
        <v>14.354237715927514</v>
      </c>
      <c r="H310" s="183">
        <f>H238/RES_summary!H$19</f>
        <v>14.469775233507542</v>
      </c>
      <c r="I310" s="183">
        <f>I238/RES_summary!I$19</f>
        <v>14.636798562978766</v>
      </c>
      <c r="J310" s="183">
        <f>J238/RES_summary!J$19</f>
        <v>14.742097430472789</v>
      </c>
      <c r="K310" s="183">
        <f>K238/RES_summary!K$19</f>
        <v>14.613402624075988</v>
      </c>
      <c r="L310" s="183">
        <f>L238/RES_summary!L$19</f>
        <v>14.825707238472596</v>
      </c>
      <c r="M310" s="183">
        <f>M238/RES_summary!M$19</f>
        <v>14.627302314114987</v>
      </c>
      <c r="N310" s="183">
        <f>N238/RES_summary!N$19</f>
        <v>14.72803194887735</v>
      </c>
      <c r="O310" s="183">
        <f>O238/RES_summary!O$19</f>
        <v>14.724531837889208</v>
      </c>
      <c r="P310" s="183">
        <f>P238/RES_summary!P$19</f>
        <v>14.493546913887705</v>
      </c>
      <c r="Q310" s="183">
        <f>Q238/RES_summary!Q$19</f>
        <v>14.244745864606044</v>
      </c>
    </row>
    <row r="311" spans="1:17" ht="12" customHeight="1" x14ac:dyDescent="0.25">
      <c r="A311" s="167" t="s">
        <v>155</v>
      </c>
      <c r="B311" s="183">
        <f>B239/RES_summary!B$19</f>
        <v>13.919974252611894</v>
      </c>
      <c r="C311" s="183">
        <f>C239/RES_summary!C$19</f>
        <v>14.862588953275651</v>
      </c>
      <c r="D311" s="183">
        <f>D239/RES_summary!D$19</f>
        <v>14.767182543313231</v>
      </c>
      <c r="E311" s="183">
        <f>E239/RES_summary!E$19</f>
        <v>14.859493905940203</v>
      </c>
      <c r="F311" s="183">
        <f>F239/RES_summary!F$19</f>
        <v>14.889527680522693</v>
      </c>
      <c r="G311" s="183">
        <f>G239/RES_summary!G$19</f>
        <v>14.730845048250396</v>
      </c>
      <c r="H311" s="183">
        <f>H239/RES_summary!H$19</f>
        <v>14.671451343921369</v>
      </c>
      <c r="I311" s="183">
        <f>I239/RES_summary!I$19</f>
        <v>14.573838075241648</v>
      </c>
      <c r="J311" s="183">
        <f>J239/RES_summary!J$19</f>
        <v>14.656040769944259</v>
      </c>
      <c r="K311" s="183">
        <f>K239/RES_summary!K$19</f>
        <v>14.552110511425928</v>
      </c>
      <c r="L311" s="183">
        <f>L239/RES_summary!L$19</f>
        <v>14.779449697059157</v>
      </c>
      <c r="M311" s="183">
        <f>M239/RES_summary!M$19</f>
        <v>14.584848554365934</v>
      </c>
      <c r="N311" s="183">
        <f>N239/RES_summary!N$19</f>
        <v>14.66560957680762</v>
      </c>
      <c r="O311" s="183">
        <f>O239/RES_summary!O$19</f>
        <v>14.676886175352214</v>
      </c>
      <c r="P311" s="183">
        <f>P239/RES_summary!P$19</f>
        <v>14.488914044703968</v>
      </c>
      <c r="Q311" s="183">
        <f>Q239/RES_summary!Q$19</f>
        <v>14.250247159609547</v>
      </c>
    </row>
    <row r="312" spans="1:17" ht="12" customHeight="1" x14ac:dyDescent="0.25">
      <c r="A312" s="166" t="s">
        <v>55</v>
      </c>
      <c r="B312" s="182">
        <f>B240/RES_summary!B$19</f>
        <v>9.0485397036850479</v>
      </c>
      <c r="C312" s="182">
        <f>C240/RES_summary!C$19</f>
        <v>9.9313945105779151</v>
      </c>
      <c r="D312" s="182">
        <f>D240/RES_summary!D$19</f>
        <v>9.8809758185284053</v>
      </c>
      <c r="E312" s="182">
        <f>E240/RES_summary!E$19</f>
        <v>9.9782072728355171</v>
      </c>
      <c r="F312" s="182">
        <f>F240/RES_summary!F$19</f>
        <v>9.980408160743151</v>
      </c>
      <c r="G312" s="182">
        <f>G240/RES_summary!G$19</f>
        <v>9.8519493937360654</v>
      </c>
      <c r="H312" s="182">
        <f>H240/RES_summary!H$19</f>
        <v>9.82398615793403</v>
      </c>
      <c r="I312" s="182">
        <f>I240/RES_summary!I$19</f>
        <v>9.7633320934514263</v>
      </c>
      <c r="J312" s="182">
        <f>J240/RES_summary!J$19</f>
        <v>9.7992747837007084</v>
      </c>
      <c r="K312" s="182">
        <f>K240/RES_summary!K$19</f>
        <v>9.7257010053285615</v>
      </c>
      <c r="L312" s="182">
        <f>L240/RES_summary!L$19</f>
        <v>9.8615451525210389</v>
      </c>
      <c r="M312" s="182">
        <f>M240/RES_summary!M$19</f>
        <v>9.7307805229902389</v>
      </c>
      <c r="N312" s="182">
        <f>N240/RES_summary!N$19</f>
        <v>9.7843305695036573</v>
      </c>
      <c r="O312" s="182">
        <f>O240/RES_summary!O$19</f>
        <v>9.7846524344479828</v>
      </c>
      <c r="P312" s="182">
        <f>P240/RES_summary!P$19</f>
        <v>9.6283839154856068</v>
      </c>
      <c r="Q312" s="182">
        <f>Q240/RES_summary!Q$19</f>
        <v>9.4634875127915965</v>
      </c>
    </row>
    <row r="313" spans="1:17" ht="12" customHeight="1" x14ac:dyDescent="0.25">
      <c r="A313" s="147" t="s">
        <v>59</v>
      </c>
      <c r="B313" s="181">
        <f>B241/RES_summary!B$19</f>
        <v>4.8714345489268442</v>
      </c>
      <c r="C313" s="181">
        <f>C241/RES_summary!C$19</f>
        <v>4.9311944426977377</v>
      </c>
      <c r="D313" s="181">
        <f>D241/RES_summary!D$19</f>
        <v>4.8862067247848282</v>
      </c>
      <c r="E313" s="181">
        <f>E241/RES_summary!E$19</f>
        <v>4.8812866331046871</v>
      </c>
      <c r="F313" s="181">
        <f>F241/RES_summary!F$19</f>
        <v>4.9091195197795425</v>
      </c>
      <c r="G313" s="181">
        <f>G241/RES_summary!G$19</f>
        <v>4.8788956545143298</v>
      </c>
      <c r="H313" s="181">
        <f>H241/RES_summary!H$19</f>
        <v>4.8474651859873399</v>
      </c>
      <c r="I313" s="181">
        <f>I241/RES_summary!I$19</f>
        <v>4.8105059817902234</v>
      </c>
      <c r="J313" s="181">
        <f>J241/RES_summary!J$19</f>
        <v>4.856765986243551</v>
      </c>
      <c r="K313" s="181">
        <f>K241/RES_summary!K$19</f>
        <v>4.8264095060973657</v>
      </c>
      <c r="L313" s="181">
        <f>L241/RES_summary!L$19</f>
        <v>4.9179045445381213</v>
      </c>
      <c r="M313" s="181">
        <f>M241/RES_summary!M$19</f>
        <v>4.8540680313756948</v>
      </c>
      <c r="N313" s="181">
        <f>N241/RES_summary!N$19</f>
        <v>4.8812790073039656</v>
      </c>
      <c r="O313" s="181">
        <f>O241/RES_summary!O$19</f>
        <v>4.8922337409042305</v>
      </c>
      <c r="P313" s="181">
        <f>P241/RES_summary!P$19</f>
        <v>4.8605301292183603</v>
      </c>
      <c r="Q313" s="181">
        <f>Q241/RES_summary!Q$19</f>
        <v>4.7867596468179503</v>
      </c>
    </row>
    <row r="314" spans="1:17" ht="12" customHeight="1" x14ac:dyDescent="0.25">
      <c r="A314" s="163" t="s">
        <v>144</v>
      </c>
      <c r="B314" s="180">
        <f>B242/RES_summary!B$19</f>
        <v>13.920855832166277</v>
      </c>
      <c r="C314" s="180">
        <f>C242/RES_summary!C$19</f>
        <v>14.133621606155197</v>
      </c>
      <c r="D314" s="180">
        <f>D242/RES_summary!D$19</f>
        <v>14.03965938946971</v>
      </c>
      <c r="E314" s="180">
        <f>E242/RES_summary!E$19</f>
        <v>14.007117326427876</v>
      </c>
      <c r="F314" s="180">
        <f>F242/RES_summary!F$19</f>
        <v>14.192915760449756</v>
      </c>
      <c r="G314" s="180">
        <f>G242/RES_summary!G$19</f>
        <v>14.052929024189519</v>
      </c>
      <c r="H314" s="180">
        <f>H242/RES_summary!H$19</f>
        <v>14.270802012765261</v>
      </c>
      <c r="I314" s="180">
        <f>I242/RES_summary!I$19</f>
        <v>14.165358633331088</v>
      </c>
      <c r="J314" s="180">
        <f>J242/RES_summary!J$19</f>
        <v>14.288736536165391</v>
      </c>
      <c r="K314" s="180">
        <f>K242/RES_summary!K$19</f>
        <v>14.262941300403657</v>
      </c>
      <c r="L314" s="180">
        <f>L242/RES_summary!L$19</f>
        <v>14.529207419137865</v>
      </c>
      <c r="M314" s="180">
        <f>M242/RES_summary!M$19</f>
        <v>14.547059598789891</v>
      </c>
      <c r="N314" s="180">
        <f>N242/RES_summary!N$19</f>
        <v>14.703398898931285</v>
      </c>
      <c r="O314" s="180">
        <f>O242/RES_summary!O$19</f>
        <v>14.683522764162461</v>
      </c>
      <c r="P314" s="180">
        <f>P242/RES_summary!P$19</f>
        <v>14.539160567626135</v>
      </c>
      <c r="Q314" s="180">
        <f>Q242/RES_summary!Q$19</f>
        <v>14.33256955946197</v>
      </c>
    </row>
    <row r="315" spans="1:17" ht="12" customHeight="1" x14ac:dyDescent="0.25">
      <c r="A315" s="161" t="s">
        <v>143</v>
      </c>
      <c r="B315" s="179">
        <f>B243/RES_summary!B$19</f>
        <v>13.919990839835865</v>
      </c>
      <c r="C315" s="179">
        <f>C243/RES_summary!C$19</f>
        <v>14.560284585733788</v>
      </c>
      <c r="D315" s="179">
        <f>D243/RES_summary!D$19</f>
        <v>14.503982530528553</v>
      </c>
      <c r="E315" s="179">
        <f>E243/RES_summary!E$19</f>
        <v>14.44867167368022</v>
      </c>
      <c r="F315" s="179">
        <f>F243/RES_summary!F$19</f>
        <v>14.594627971998891</v>
      </c>
      <c r="G315" s="179">
        <f>G243/RES_summary!G$19</f>
        <v>14.418724645159255</v>
      </c>
      <c r="H315" s="179">
        <f>H243/RES_summary!H$19</f>
        <v>14.283994904860959</v>
      </c>
      <c r="I315" s="179">
        <f>I243/RES_summary!I$19</f>
        <v>14.178240171724777</v>
      </c>
      <c r="J315" s="179">
        <f>J243/RES_summary!J$19</f>
        <v>14.266965279503388</v>
      </c>
      <c r="K315" s="179">
        <f>K243/RES_summary!K$19</f>
        <v>14.271548991487453</v>
      </c>
      <c r="L315" s="179">
        <f>L243/RES_summary!L$19</f>
        <v>14.505961165833943</v>
      </c>
      <c r="M315" s="179">
        <f>M243/RES_summary!M$19</f>
        <v>14.407513674486504</v>
      </c>
      <c r="N315" s="179">
        <f>N243/RES_summary!N$19</f>
        <v>14.469171304677753</v>
      </c>
      <c r="O315" s="179">
        <f>O243/RES_summary!O$19</f>
        <v>14.480037894937677</v>
      </c>
      <c r="P315" s="179">
        <f>P243/RES_summary!P$19</f>
        <v>14.364568014456756</v>
      </c>
      <c r="Q315" s="179">
        <f>Q243/RES_summary!Q$19</f>
        <v>14.187672855289749</v>
      </c>
    </row>
    <row r="316" spans="1:17" ht="12" customHeight="1" x14ac:dyDescent="0.25">
      <c r="A316" s="148" t="s">
        <v>57</v>
      </c>
      <c r="B316" s="177">
        <f>B244/RES_summary!B$19</f>
        <v>9.0485562909090209</v>
      </c>
      <c r="C316" s="177">
        <f>C244/RES_summary!C$19</f>
        <v>9.6290901430360574</v>
      </c>
      <c r="D316" s="177">
        <f>D244/RES_summary!D$19</f>
        <v>9.6177758057437295</v>
      </c>
      <c r="E316" s="177">
        <f>E244/RES_summary!E$19</f>
        <v>9.5673850405755356</v>
      </c>
      <c r="F316" s="177">
        <f>F244/RES_summary!F$19</f>
        <v>9.6855084522193486</v>
      </c>
      <c r="G316" s="177">
        <f>G244/RES_summary!G$19</f>
        <v>9.5398289906449243</v>
      </c>
      <c r="H316" s="177">
        <f>H244/RES_summary!H$19</f>
        <v>9.436529718873615</v>
      </c>
      <c r="I316" s="177">
        <f>I244/RES_summary!I$19</f>
        <v>9.3677341899345556</v>
      </c>
      <c r="J316" s="177">
        <f>J244/RES_summary!J$19</f>
        <v>9.4101992932598364</v>
      </c>
      <c r="K316" s="177">
        <f>K244/RES_summary!K$19</f>
        <v>9.4451394853900954</v>
      </c>
      <c r="L316" s="177">
        <f>L244/RES_summary!L$19</f>
        <v>9.5880566212958218</v>
      </c>
      <c r="M316" s="177">
        <f>M244/RES_summary!M$19</f>
        <v>9.5534456431108143</v>
      </c>
      <c r="N316" s="177">
        <f>N244/RES_summary!N$19</f>
        <v>9.5878922973737861</v>
      </c>
      <c r="O316" s="177">
        <f>O244/RES_summary!O$19</f>
        <v>9.5878041540334458</v>
      </c>
      <c r="P316" s="177">
        <f>P244/RES_summary!P$19</f>
        <v>9.5040378852383931</v>
      </c>
      <c r="Q316" s="177">
        <f>Q244/RES_summary!Q$19</f>
        <v>9.4009132084718008</v>
      </c>
    </row>
    <row r="317" spans="1:17" ht="12" customHeight="1" x14ac:dyDescent="0.25">
      <c r="A317" s="148" t="s">
        <v>59</v>
      </c>
      <c r="B317" s="177">
        <f>B245/RES_summary!B$19</f>
        <v>4.8714345489268451</v>
      </c>
      <c r="C317" s="177">
        <f>C245/RES_summary!C$19</f>
        <v>4.9311944426977314</v>
      </c>
      <c r="D317" s="177">
        <f>D245/RES_summary!D$19</f>
        <v>4.886206724784822</v>
      </c>
      <c r="E317" s="177">
        <f>E245/RES_summary!E$19</f>
        <v>4.8812866331046854</v>
      </c>
      <c r="F317" s="177">
        <f>F245/RES_summary!F$19</f>
        <v>4.9091195197795425</v>
      </c>
      <c r="G317" s="177">
        <f>G245/RES_summary!G$19</f>
        <v>4.8788956545143289</v>
      </c>
      <c r="H317" s="177">
        <f>H245/RES_summary!H$19</f>
        <v>4.847465185987339</v>
      </c>
      <c r="I317" s="177">
        <f>I245/RES_summary!I$19</f>
        <v>4.8105059817902207</v>
      </c>
      <c r="J317" s="177">
        <f>J245/RES_summary!J$19</f>
        <v>4.856765986243551</v>
      </c>
      <c r="K317" s="177">
        <f>K245/RES_summary!K$19</f>
        <v>4.8264095060973586</v>
      </c>
      <c r="L317" s="177">
        <f>L245/RES_summary!L$19</f>
        <v>4.9179045445381213</v>
      </c>
      <c r="M317" s="177">
        <f>M245/RES_summary!M$19</f>
        <v>4.8540680313756885</v>
      </c>
      <c r="N317" s="177">
        <f>N245/RES_summary!N$19</f>
        <v>4.8812790073039665</v>
      </c>
      <c r="O317" s="177">
        <f>O245/RES_summary!O$19</f>
        <v>4.8922337409042305</v>
      </c>
      <c r="P317" s="177">
        <f>P245/RES_summary!P$19</f>
        <v>4.860530129218362</v>
      </c>
      <c r="Q317" s="177">
        <f>Q245/RES_summary!Q$19</f>
        <v>4.7867596468179485</v>
      </c>
    </row>
    <row r="318" spans="1:17" ht="12" customHeight="1" x14ac:dyDescent="0.25">
      <c r="A318" s="163" t="s">
        <v>142</v>
      </c>
      <c r="B318" s="180">
        <f>B246/RES_summary!B$19</f>
        <v>16.195636341198128</v>
      </c>
      <c r="C318" s="180">
        <f>C246/RES_summary!C$19</f>
        <v>16.866358345931825</v>
      </c>
      <c r="D318" s="180">
        <f>D246/RES_summary!D$19</f>
        <v>19.17763685322091</v>
      </c>
      <c r="E318" s="180">
        <f>E246/RES_summary!E$19</f>
        <v>18.168377392338403</v>
      </c>
      <c r="F318" s="180">
        <f>F246/RES_summary!F$19</f>
        <v>19.43973689306873</v>
      </c>
      <c r="G318" s="180">
        <f>G246/RES_summary!G$19</f>
        <v>20.01846821234404</v>
      </c>
      <c r="H318" s="180">
        <f>H246/RES_summary!H$19</f>
        <v>17.833160085986325</v>
      </c>
      <c r="I318" s="180">
        <f>I246/RES_summary!I$19</f>
        <v>17.809487616363846</v>
      </c>
      <c r="J318" s="180">
        <f>J246/RES_summary!J$19</f>
        <v>17.184150281838907</v>
      </c>
      <c r="K318" s="180">
        <f>K246/RES_summary!K$19</f>
        <v>16.812235789222328</v>
      </c>
      <c r="L318" s="180">
        <f>L246/RES_summary!L$19</f>
        <v>15.787058733106406</v>
      </c>
      <c r="M318" s="180">
        <f>M246/RES_summary!M$19</f>
        <v>15.43447734480991</v>
      </c>
      <c r="N318" s="180">
        <f>N246/RES_summary!N$19</f>
        <v>17.997998834869712</v>
      </c>
      <c r="O318" s="180">
        <f>O246/RES_summary!O$19</f>
        <v>18.706679498628382</v>
      </c>
      <c r="P318" s="180">
        <f>P246/RES_summary!P$19</f>
        <v>19.225554091896335</v>
      </c>
      <c r="Q318" s="180">
        <f>Q246/RES_summary!Q$19</f>
        <v>20.341845412598115</v>
      </c>
    </row>
    <row r="319" spans="1:17" ht="12" customHeight="1" x14ac:dyDescent="0.25">
      <c r="A319" s="161" t="s">
        <v>141</v>
      </c>
      <c r="B319" s="179">
        <f>B247/RES_summary!B$19</f>
        <v>15.398598170707539</v>
      </c>
      <c r="C319" s="179">
        <f>C247/RES_summary!C$19</f>
        <v>16.199477201259185</v>
      </c>
      <c r="D319" s="179">
        <f>D247/RES_summary!D$19</f>
        <v>17.788255697527692</v>
      </c>
      <c r="E319" s="179">
        <f>E247/RES_summary!E$19</f>
        <v>17.092037700803047</v>
      </c>
      <c r="F319" s="179">
        <f>F247/RES_summary!F$19</f>
        <v>17.88345608009292</v>
      </c>
      <c r="G319" s="179">
        <f>G247/RES_summary!G$19</f>
        <v>18.149432229143638</v>
      </c>
      <c r="H319" s="179">
        <f>H247/RES_summary!H$19</f>
        <v>16.616016200048833</v>
      </c>
      <c r="I319" s="179">
        <f>I247/RES_summary!I$19</f>
        <v>16.517967648446398</v>
      </c>
      <c r="J319" s="179">
        <f>J247/RES_summary!J$19</f>
        <v>16.134642325518691</v>
      </c>
      <c r="K319" s="179">
        <f>K247/RES_summary!K$19</f>
        <v>15.851205787111807</v>
      </c>
      <c r="L319" s="179">
        <f>L247/RES_summary!L$19</f>
        <v>15.286063620260375</v>
      </c>
      <c r="M319" s="179">
        <f>M247/RES_summary!M$19</f>
        <v>15.02465137961765</v>
      </c>
      <c r="N319" s="179">
        <f>N247/RES_summary!N$19</f>
        <v>16.716579860953864</v>
      </c>
      <c r="O319" s="179">
        <f>O247/RES_summary!O$19</f>
        <v>17.215169617041706</v>
      </c>
      <c r="P319" s="179">
        <f>P247/RES_summary!P$19</f>
        <v>17.506973900904956</v>
      </c>
      <c r="Q319" s="179">
        <f>Q247/RES_summary!Q$19</f>
        <v>18.084012710005791</v>
      </c>
    </row>
    <row r="320" spans="1:17" ht="12" customHeight="1" x14ac:dyDescent="0.25">
      <c r="A320" s="148" t="s">
        <v>60</v>
      </c>
      <c r="B320" s="177">
        <f>B248/RES_summary!B$19</f>
        <v>10.527163621780694</v>
      </c>
      <c r="C320" s="177">
        <f>C248/RES_summary!C$19</f>
        <v>11.268282758561448</v>
      </c>
      <c r="D320" s="177">
        <f>D248/RES_summary!D$19</f>
        <v>12.902048972742866</v>
      </c>
      <c r="E320" s="177">
        <f>E248/RES_summary!E$19</f>
        <v>12.210751067698359</v>
      </c>
      <c r="F320" s="177">
        <f>F248/RES_summary!F$19</f>
        <v>12.974336560313375</v>
      </c>
      <c r="G320" s="177">
        <f>G248/RES_summary!G$19</f>
        <v>13.270536574629311</v>
      </c>
      <c r="H320" s="177">
        <f>H248/RES_summary!H$19</f>
        <v>11.76855101406149</v>
      </c>
      <c r="I320" s="177">
        <f>I248/RES_summary!I$19</f>
        <v>11.707461666656174</v>
      </c>
      <c r="J320" s="177">
        <f>J248/RES_summary!J$19</f>
        <v>11.27787633927514</v>
      </c>
      <c r="K320" s="177">
        <f>K248/RES_summary!K$19</f>
        <v>11.024796281014446</v>
      </c>
      <c r="L320" s="177">
        <f>L248/RES_summary!L$19</f>
        <v>10.368159075722255</v>
      </c>
      <c r="M320" s="177">
        <f>M248/RES_summary!M$19</f>
        <v>10.170583348241957</v>
      </c>
      <c r="N320" s="177">
        <f>N248/RES_summary!N$19</f>
        <v>11.835300853649898</v>
      </c>
      <c r="O320" s="177">
        <f>O248/RES_summary!O$19</f>
        <v>12.322935876137477</v>
      </c>
      <c r="P320" s="177">
        <f>P248/RES_summary!P$19</f>
        <v>12.6464437716866</v>
      </c>
      <c r="Q320" s="177">
        <f>Q248/RES_summary!Q$19</f>
        <v>13.297253063187842</v>
      </c>
    </row>
    <row r="321" spans="1:17" ht="12" customHeight="1" x14ac:dyDescent="0.25">
      <c r="A321" s="148" t="s">
        <v>59</v>
      </c>
      <c r="B321" s="177">
        <f>B249/RES_summary!B$19</f>
        <v>4.8714345489268434</v>
      </c>
      <c r="C321" s="177">
        <f>C249/RES_summary!C$19</f>
        <v>4.9311944426977377</v>
      </c>
      <c r="D321" s="177">
        <f>D249/RES_summary!D$19</f>
        <v>4.8862067247848291</v>
      </c>
      <c r="E321" s="177">
        <f>E249/RES_summary!E$19</f>
        <v>4.881286633104688</v>
      </c>
      <c r="F321" s="177">
        <f>F249/RES_summary!F$19</f>
        <v>4.9091195197795416</v>
      </c>
      <c r="G321" s="177">
        <f>G249/RES_summary!G$19</f>
        <v>4.8788956545143289</v>
      </c>
      <c r="H321" s="177">
        <f>H249/RES_summary!H$19</f>
        <v>4.8474651859873408</v>
      </c>
      <c r="I321" s="177">
        <f>I249/RES_summary!I$19</f>
        <v>4.8105059817902216</v>
      </c>
      <c r="J321" s="177">
        <f>J249/RES_summary!J$19</f>
        <v>4.8567659862435519</v>
      </c>
      <c r="K321" s="177">
        <f>K249/RES_summary!K$19</f>
        <v>4.8264095060973604</v>
      </c>
      <c r="L321" s="177">
        <f>L249/RES_summary!L$19</f>
        <v>4.9179045445381222</v>
      </c>
      <c r="M321" s="177">
        <f>M249/RES_summary!M$19</f>
        <v>4.8540680313756939</v>
      </c>
      <c r="N321" s="177">
        <f>N249/RES_summary!N$19</f>
        <v>4.881279007303962</v>
      </c>
      <c r="O321" s="177">
        <f>O249/RES_summary!O$19</f>
        <v>4.8922337409042287</v>
      </c>
      <c r="P321" s="177">
        <f>P249/RES_summary!P$19</f>
        <v>4.8605301292183594</v>
      </c>
      <c r="Q321" s="177">
        <f>Q249/RES_summary!Q$19</f>
        <v>4.7867596468179485</v>
      </c>
    </row>
    <row r="322" spans="1:17" ht="12" customHeight="1" x14ac:dyDescent="0.25">
      <c r="A322" s="158" t="s">
        <v>62</v>
      </c>
      <c r="B322" s="178">
        <f>B250/RES_summary!B$19</f>
        <v>5.830620334642524</v>
      </c>
      <c r="C322" s="178">
        <f>C250/RES_summary!C$19</f>
        <v>5.9029703429215479</v>
      </c>
      <c r="D322" s="178">
        <f>D250/RES_summary!D$19</f>
        <v>6.18019159917948</v>
      </c>
      <c r="E322" s="178">
        <f>E250/RES_summary!E$19</f>
        <v>6.6590438275963999</v>
      </c>
      <c r="F322" s="178">
        <f>F250/RES_summary!F$19</f>
        <v>6.759208198375795</v>
      </c>
      <c r="G322" s="178">
        <f>G250/RES_summary!G$19</f>
        <v>7.0101003124909296</v>
      </c>
      <c r="H322" s="178">
        <f>H250/RES_summary!H$19</f>
        <v>6.6571450556116334</v>
      </c>
      <c r="I322" s="178">
        <f>I250/RES_summary!I$19</f>
        <v>6.5915522071656234</v>
      </c>
      <c r="J322" s="178">
        <f>J250/RES_summary!J$19</f>
        <v>5.7111248990712573</v>
      </c>
      <c r="K322" s="178">
        <f>K250/RES_summary!K$19</f>
        <v>5.8410154464462973</v>
      </c>
      <c r="L322" s="178">
        <f>L250/RES_summary!L$19</f>
        <v>5.687928751345475</v>
      </c>
      <c r="M322" s="178">
        <f>M250/RES_summary!M$19</f>
        <v>5.6788997254321094</v>
      </c>
      <c r="N322" s="178">
        <f>N250/RES_summary!N$19</f>
        <v>6.0577477358120637</v>
      </c>
      <c r="O322" s="178">
        <f>O250/RES_summary!O$19</f>
        <v>6.2315976443661665</v>
      </c>
      <c r="P322" s="178">
        <f>P250/RES_summary!P$19</f>
        <v>6.4032028192341661</v>
      </c>
      <c r="Q322" s="178">
        <f>Q250/RES_summary!Q$19</f>
        <v>6.9564687262967144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4.9357063867497777</v>
      </c>
      <c r="K323" s="177">
        <f>K251/RES_summary!K$19</f>
        <v>5.0041693571762336</v>
      </c>
      <c r="L323" s="177">
        <f>L251/RES_summary!L$19</f>
        <v>5.0284721025517864</v>
      </c>
      <c r="M323" s="177">
        <f>M251/RES_summary!M$19</f>
        <v>5.0323742460222283</v>
      </c>
      <c r="N323" s="177">
        <f>N251/RES_summary!N$19</f>
        <v>5.0382708286853743</v>
      </c>
      <c r="O323" s="177">
        <f>O251/RES_summary!O$19</f>
        <v>5.0271727761876468</v>
      </c>
      <c r="P323" s="177">
        <f>P251/RES_summary!P$19</f>
        <v>5.0216661487550809</v>
      </c>
      <c r="Q323" s="177">
        <f>Q251/RES_summary!Q$19</f>
        <v>5.0686230851323124</v>
      </c>
    </row>
    <row r="324" spans="1:17" ht="12" customHeight="1" x14ac:dyDescent="0.25">
      <c r="A324" s="23" t="s">
        <v>57</v>
      </c>
      <c r="B324" s="177">
        <f>B252/RES_summary!B$19</f>
        <v>5.0668470574902251</v>
      </c>
      <c r="C324" s="177">
        <f>C252/RES_summary!C$19</f>
        <v>5.0708975869532074</v>
      </c>
      <c r="D324" s="177">
        <f>D252/RES_summary!D$19</f>
        <v>5.0317208175469226</v>
      </c>
      <c r="E324" s="177">
        <f>E252/RES_summary!E$19</f>
        <v>5.3251031811723095</v>
      </c>
      <c r="F324" s="177">
        <f>F252/RES_summary!F$19</f>
        <v>5.2827751129875899</v>
      </c>
      <c r="G324" s="177">
        <f>G252/RES_summary!G$19</f>
        <v>5.2272546153950961</v>
      </c>
      <c r="H324" s="177">
        <f>H252/RES_summary!H$19</f>
        <v>5.2211963356721398</v>
      </c>
      <c r="I324" s="177">
        <f>I252/RES_summary!I$19</f>
        <v>5.1992283611284851</v>
      </c>
      <c r="J324" s="177">
        <f>J252/RES_summary!J$19</f>
        <v>5.1444776801513132</v>
      </c>
      <c r="K324" s="177">
        <f>K252/RES_summary!K$19</f>
        <v>5.2261066135152605</v>
      </c>
      <c r="L324" s="177">
        <f>L252/RES_summary!L$19</f>
        <v>2.6260000240232513</v>
      </c>
      <c r="M324" s="177">
        <f>M252/RES_summary!M$19</f>
        <v>5.2333479600759887</v>
      </c>
      <c r="N324" s="177">
        <f>N252/RES_summary!N$19</f>
        <v>5.2089417035396153</v>
      </c>
      <c r="O324" s="177">
        <f>O252/RES_summary!O$19</f>
        <v>5.1752515003010657</v>
      </c>
      <c r="P324" s="177">
        <f>P252/RES_summary!P$19</f>
        <v>5.0894313017930992</v>
      </c>
      <c r="Q324" s="177">
        <f>Q252/RES_summary!Q$19</f>
        <v>5.1910429922542969</v>
      </c>
    </row>
    <row r="325" spans="1:17" ht="12" customHeight="1" x14ac:dyDescent="0.25">
      <c r="A325" s="29" t="s">
        <v>140</v>
      </c>
      <c r="B325" s="176">
        <f>B253/RES_summary!B$19</f>
        <v>5.9211024331090529</v>
      </c>
      <c r="C325" s="176">
        <f>C253/RES_summary!C$19</f>
        <v>6.0022153134514085</v>
      </c>
      <c r="D325" s="176">
        <f>D253/RES_summary!D$19</f>
        <v>6.418235875218878</v>
      </c>
      <c r="E325" s="176">
        <f>E253/RES_summary!E$19</f>
        <v>6.7805052963005448</v>
      </c>
      <c r="F325" s="176">
        <f>F253/RES_summary!F$19</f>
        <v>6.9204344306272167</v>
      </c>
      <c r="G325" s="176">
        <f>G253/RES_summary!G$19</f>
        <v>7.1703205700961163</v>
      </c>
      <c r="H325" s="176">
        <f>H253/RES_summary!H$19</f>
        <v>6.7658188599634386</v>
      </c>
      <c r="I325" s="176">
        <f>I253/RES_summary!I$19</f>
        <v>6.7448952686645063</v>
      </c>
      <c r="J325" s="176">
        <f>J253/RES_summary!J$19</f>
        <v>6.0603967888656189</v>
      </c>
      <c r="K325" s="176">
        <f>K253/RES_summary!K$19</f>
        <v>6.0940757454736936</v>
      </c>
      <c r="L325" s="176">
        <f>L253/RES_summary!L$19</f>
        <v>6.1921231754291668</v>
      </c>
      <c r="M325" s="176">
        <f>M253/RES_summary!M$19</f>
        <v>5.879379941661286</v>
      </c>
      <c r="N325" s="176">
        <f>N253/RES_summary!N$19</f>
        <v>6.3725563180667084</v>
      </c>
      <c r="O325" s="176">
        <f>O253/RES_summary!O$19</f>
        <v>6.5898663758018401</v>
      </c>
      <c r="P325" s="176">
        <f>P253/RES_summary!P$19</f>
        <v>6.9079188675054111</v>
      </c>
      <c r="Q325" s="176">
        <f>Q253/RES_summary!Q$19</f>
        <v>7.5654936561220616</v>
      </c>
    </row>
    <row r="327" spans="1:17" ht="12" customHeight="1" x14ac:dyDescent="0.25">
      <c r="A327" s="152" t="s">
        <v>195</v>
      </c>
      <c r="B327" s="184">
        <f>B255/RES_summary!B$19</f>
        <v>1.6339877070471598</v>
      </c>
      <c r="C327" s="184">
        <f>C255/RES_summary!C$19</f>
        <v>1.6050644376603416</v>
      </c>
      <c r="D327" s="184">
        <f>D255/RES_summary!D$19</f>
        <v>1.6859411640324784</v>
      </c>
      <c r="E327" s="184">
        <f>E255/RES_summary!E$19</f>
        <v>1.0774676482947168</v>
      </c>
      <c r="F327" s="184">
        <f>F255/RES_summary!F$19</f>
        <v>1.0794246330381452</v>
      </c>
      <c r="G327" s="184">
        <f>G255/RES_summary!G$19</f>
        <v>0.8661012552058619</v>
      </c>
      <c r="H327" s="184">
        <f>H255/RES_summary!H$19</f>
        <v>0.46821167232656924</v>
      </c>
      <c r="I327" s="184">
        <f>I255/RES_summary!I$19</f>
        <v>0.4282285887996693</v>
      </c>
      <c r="J327" s="184">
        <f>J255/RES_summary!J$19</f>
        <v>0.60711383869375257</v>
      </c>
      <c r="K327" s="184">
        <f>K255/RES_summary!K$19</f>
        <v>0.38356259473436366</v>
      </c>
      <c r="L327" s="184">
        <f>L255/RES_summary!L$19</f>
        <v>0.19961522140216476</v>
      </c>
      <c r="M327" s="184">
        <f>M255/RES_summary!M$19</f>
        <v>0.55890403313409742</v>
      </c>
      <c r="N327" s="184">
        <f>N255/RES_summary!N$19</f>
        <v>0.51979096798928937</v>
      </c>
      <c r="O327" s="184">
        <f>O255/RES_summary!O$19</f>
        <v>0.4881084131432854</v>
      </c>
      <c r="P327" s="184">
        <f>P255/RES_summary!P$19</f>
        <v>0.56453615538624713</v>
      </c>
      <c r="Q327" s="184">
        <f>Q255/RES_summary!Q$19</f>
        <v>0.59009618626217442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1.3418491454100421</v>
      </c>
      <c r="C333" s="178">
        <f>C261/RES_summary!C$19</f>
        <v>1.3143042847844018</v>
      </c>
      <c r="D333" s="178">
        <f>D261/RES_summary!D$19</f>
        <v>1.2365824281710311</v>
      </c>
      <c r="E333" s="178">
        <f>E261/RES_summary!E$19</f>
        <v>0.85419669584107905</v>
      </c>
      <c r="F333" s="178">
        <f>F261/RES_summary!F$19</f>
        <v>0.81871646694316524</v>
      </c>
      <c r="G333" s="178">
        <f>G261/RES_summary!G$19</f>
        <v>0.65020100590819851</v>
      </c>
      <c r="H333" s="178">
        <f>H261/RES_summary!H$19</f>
        <v>0.28479740054870462</v>
      </c>
      <c r="I333" s="178">
        <f>I261/RES_summary!I$19</f>
        <v>0.17385633394609337</v>
      </c>
      <c r="J333" s="178">
        <f>J261/RES_summary!J$19</f>
        <v>0.1390597256580858</v>
      </c>
      <c r="K333" s="178">
        <f>K261/RES_summary!K$19</f>
        <v>0.11816231952552197</v>
      </c>
      <c r="L333" s="178">
        <f>L261/RES_summary!L$19</f>
        <v>7.7330169337115923E-2</v>
      </c>
      <c r="M333" s="178">
        <f>M261/RES_summary!M$19</f>
        <v>0.16510654809638547</v>
      </c>
      <c r="N333" s="178">
        <f>N261/RES_summary!N$19</f>
        <v>0.16008874838726905</v>
      </c>
      <c r="O333" s="178">
        <f>O261/RES_summary!O$19</f>
        <v>0.16114313840059788</v>
      </c>
      <c r="P333" s="178">
        <f>P261/RES_summary!P$19</f>
        <v>0.16604304071658801</v>
      </c>
      <c r="Q333" s="178">
        <f>Q261/RES_summary!Q$19</f>
        <v>0.23395905311745732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6.0216871766452833</v>
      </c>
      <c r="C338" s="180">
        <f>C266/RES_summary!C$19</f>
        <v>6.050612008500897</v>
      </c>
      <c r="D338" s="180">
        <f>D266/RES_summary!D$19</f>
        <v>5.9501554148024027</v>
      </c>
      <c r="E338" s="180">
        <f>E266/RES_summary!E$19</f>
        <v>5.8992174420986379</v>
      </c>
      <c r="F338" s="180">
        <f>F266/RES_summary!F$19</f>
        <v>5.8887970538197916</v>
      </c>
      <c r="G338" s="180">
        <f>G266/RES_summary!G$19</f>
        <v>5.7931503246735261</v>
      </c>
      <c r="H338" s="180">
        <f>H266/RES_summary!H$19</f>
        <v>5.7155510370157172</v>
      </c>
      <c r="I338" s="180">
        <f>I266/RES_summary!I$19</f>
        <v>5.6291401693871901</v>
      </c>
      <c r="J338" s="180">
        <f>J266/RES_summary!J$19</f>
        <v>5.6392013318963166</v>
      </c>
      <c r="K338" s="180">
        <f>K266/RES_summary!K$19</f>
        <v>5.5576924743600875</v>
      </c>
      <c r="L338" s="180">
        <f>L266/RES_summary!L$19</f>
        <v>5.6196803977467313</v>
      </c>
      <c r="M338" s="180">
        <f>M266/RES_summary!M$19</f>
        <v>5.5360141934525524</v>
      </c>
      <c r="N338" s="180">
        <f>N266/RES_summary!N$19</f>
        <v>5.5487182716290837</v>
      </c>
      <c r="O338" s="180">
        <f>O266/RES_summary!O$19</f>
        <v>5.5410475735973579</v>
      </c>
      <c r="P338" s="180">
        <f>P266/RES_summary!P$19</f>
        <v>5.4838656877788559</v>
      </c>
      <c r="Q338" s="180">
        <f>Q266/RES_summary!Q$19</f>
        <v>5.3786262608466346</v>
      </c>
    </row>
    <row r="339" spans="1:17" ht="12" customHeight="1" x14ac:dyDescent="0.25">
      <c r="A339" s="161" t="s">
        <v>143</v>
      </c>
      <c r="B339" s="179">
        <f>B267/RES_summary!B$19</f>
        <v>3.9140966648198403</v>
      </c>
      <c r="C339" s="179">
        <f>C267/RES_summary!C$19</f>
        <v>3.9328978055258705</v>
      </c>
      <c r="D339" s="179">
        <f>D267/RES_summary!D$19</f>
        <v>3.8676010196217958</v>
      </c>
      <c r="E339" s="179">
        <f>E267/RES_summary!E$19</f>
        <v>3.8344913373643155</v>
      </c>
      <c r="F339" s="179">
        <f>F267/RES_summary!F$19</f>
        <v>3.8277180849827834</v>
      </c>
      <c r="G339" s="179">
        <f>G267/RES_summary!G$19</f>
        <v>3.7655477110379088</v>
      </c>
      <c r="H339" s="179">
        <f>H267/RES_summary!H$19</f>
        <v>3.7151081740602265</v>
      </c>
      <c r="I339" s="179">
        <f>I267/RES_summary!I$19</f>
        <v>3.6589411101016993</v>
      </c>
      <c r="J339" s="179">
        <f>J267/RES_summary!J$19</f>
        <v>3.66548086573273</v>
      </c>
      <c r="K339" s="179">
        <f>K267/RES_summary!K$19</f>
        <v>3.6125001083340811</v>
      </c>
      <c r="L339" s="179">
        <f>L267/RES_summary!L$19</f>
        <v>3.6527922585353534</v>
      </c>
      <c r="M339" s="179">
        <f>M267/RES_summary!M$19</f>
        <v>3.5984092257441223</v>
      </c>
      <c r="N339" s="179">
        <f>N267/RES_summary!N$19</f>
        <v>3.606666876558883</v>
      </c>
      <c r="O339" s="179">
        <f>O267/RES_summary!O$19</f>
        <v>3.6016809228382547</v>
      </c>
      <c r="P339" s="179">
        <f>P267/RES_summary!P$19</f>
        <v>3.5645126970562222</v>
      </c>
      <c r="Q339" s="179">
        <f>Q267/RES_summary!Q$19</f>
        <v>3.4961070695502827</v>
      </c>
    </row>
    <row r="340" spans="1:17" ht="12" customHeight="1" x14ac:dyDescent="0.25">
      <c r="A340" s="148" t="s">
        <v>57</v>
      </c>
      <c r="B340" s="177">
        <f>B268/RES_summary!B$19</f>
        <v>3.9140966648198403</v>
      </c>
      <c r="C340" s="177">
        <f>C268/RES_summary!C$19</f>
        <v>3.9328978055258705</v>
      </c>
      <c r="D340" s="177">
        <f>D268/RES_summary!D$19</f>
        <v>3.8676010196217958</v>
      </c>
      <c r="E340" s="177">
        <f>E268/RES_summary!E$19</f>
        <v>3.8344913373643155</v>
      </c>
      <c r="F340" s="177">
        <f>F268/RES_summary!F$19</f>
        <v>3.8277180849827834</v>
      </c>
      <c r="G340" s="177">
        <f>G268/RES_summary!G$19</f>
        <v>3.7655477110379088</v>
      </c>
      <c r="H340" s="177">
        <f>H268/RES_summary!H$19</f>
        <v>3.7151081740602265</v>
      </c>
      <c r="I340" s="177">
        <f>I268/RES_summary!I$19</f>
        <v>3.6589411101016993</v>
      </c>
      <c r="J340" s="177">
        <f>J268/RES_summary!J$19</f>
        <v>3.66548086573273</v>
      </c>
      <c r="K340" s="177">
        <f>K268/RES_summary!K$19</f>
        <v>3.6125001083340811</v>
      </c>
      <c r="L340" s="177">
        <f>L268/RES_summary!L$19</f>
        <v>3.6527922585353534</v>
      </c>
      <c r="M340" s="177">
        <f>M268/RES_summary!M$19</f>
        <v>3.5984092257441223</v>
      </c>
      <c r="N340" s="177">
        <f>N268/RES_summary!N$19</f>
        <v>3.606666876558883</v>
      </c>
      <c r="O340" s="177">
        <f>O268/RES_summary!O$19</f>
        <v>3.6016809228382547</v>
      </c>
      <c r="P340" s="177">
        <f>P268/RES_summary!P$19</f>
        <v>3.5645126970562222</v>
      </c>
      <c r="Q340" s="177">
        <f>Q268/RES_summary!Q$19</f>
        <v>3.4961070695502827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0.29213856163711777</v>
      </c>
      <c r="C346" s="178">
        <f>C274/RES_summary!C$19</f>
        <v>0.2907601528759397</v>
      </c>
      <c r="D346" s="178">
        <f>D274/RES_summary!D$19</f>
        <v>0.44935873586144753</v>
      </c>
      <c r="E346" s="178">
        <f>E274/RES_summary!E$19</f>
        <v>0.22327095245363779</v>
      </c>
      <c r="F346" s="178">
        <f>F274/RES_summary!F$19</f>
        <v>0.26070816609498015</v>
      </c>
      <c r="G346" s="178">
        <f>G274/RES_summary!G$19</f>
        <v>0.21590024929766352</v>
      </c>
      <c r="H346" s="178">
        <f>H274/RES_summary!H$19</f>
        <v>0.18341427177786468</v>
      </c>
      <c r="I346" s="178">
        <f>I274/RES_summary!I$19</f>
        <v>0.25437225485357584</v>
      </c>
      <c r="J346" s="178">
        <f>J274/RES_summary!J$19</f>
        <v>0.46805411303566685</v>
      </c>
      <c r="K346" s="178">
        <f>K274/RES_summary!K$19</f>
        <v>0.26540027520884174</v>
      </c>
      <c r="L346" s="178">
        <f>L274/RES_summary!L$19</f>
        <v>0.12228505206504883</v>
      </c>
      <c r="M346" s="178">
        <f>M274/RES_summary!M$19</f>
        <v>0.39379748503771189</v>
      </c>
      <c r="N346" s="178">
        <f>N274/RES_summary!N$19</f>
        <v>0.35970221960202031</v>
      </c>
      <c r="O346" s="178">
        <f>O274/RES_summary!O$19</f>
        <v>0.32696527474268761</v>
      </c>
      <c r="P346" s="178">
        <f>P274/RES_summary!P$19</f>
        <v>0.39849311466965914</v>
      </c>
      <c r="Q346" s="178">
        <f>Q274/RES_summary!Q$19</f>
        <v>0.35613713314471707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2.7581249875230851</v>
      </c>
      <c r="C348" s="177">
        <f>C276/RES_summary!C$19</f>
        <v>2.7285018382993163</v>
      </c>
      <c r="D348" s="177">
        <f>D276/RES_summary!D$19</f>
        <v>2.617339361964794</v>
      </c>
      <c r="E348" s="177">
        <f>E276/RES_summary!E$19</f>
        <v>2.6753259277576267</v>
      </c>
      <c r="F348" s="177">
        <f>F276/RES_summary!F$19</f>
        <v>2.6481494445915104</v>
      </c>
      <c r="G348" s="177">
        <f>G276/RES_summary!G$19</f>
        <v>2.6183232400955192</v>
      </c>
      <c r="H348" s="177">
        <f>H276/RES_summary!H$19</f>
        <v>2.6069374966155023</v>
      </c>
      <c r="I348" s="177">
        <f>I276/RES_summary!I$19</f>
        <v>2.5640206519899129</v>
      </c>
      <c r="J348" s="177">
        <f>J276/RES_summary!J$19</f>
        <v>2.5159183175581861</v>
      </c>
      <c r="K348" s="177">
        <f>K276/RES_summary!K$19</f>
        <v>2.5390604668770242</v>
      </c>
      <c r="L348" s="177">
        <f>L276/RES_summary!L$19</f>
        <v>1.275219513701735</v>
      </c>
      <c r="M348" s="177">
        <f>M276/RES_summary!M$19</f>
        <v>2.5112106702394814</v>
      </c>
      <c r="N348" s="177">
        <f>N276/RES_summary!N$19</f>
        <v>2.4985763075313998</v>
      </c>
      <c r="O348" s="177">
        <f>O276/RES_summary!O$19</f>
        <v>2.4797598684451785</v>
      </c>
      <c r="P348" s="177">
        <f>P276/RES_summary!P$19</f>
        <v>2.431688248624694</v>
      </c>
      <c r="Q348" s="177">
        <f>Q276/RES_summary!Q$19</f>
        <v>2.475202824307841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6.1030928480436764</v>
      </c>
      <c r="D353" s="168">
        <f t="shared" ref="D353:Q353" si="87">SUM(D354,D357,D359,D372)</f>
        <v>5.8584287399158965</v>
      </c>
      <c r="E353" s="168">
        <f t="shared" si="87"/>
        <v>11.153148860518378</v>
      </c>
      <c r="F353" s="168">
        <f t="shared" si="87"/>
        <v>8.9852606513814361</v>
      </c>
      <c r="G353" s="168">
        <f t="shared" si="87"/>
        <v>12.083347035221676</v>
      </c>
      <c r="H353" s="168">
        <f t="shared" si="87"/>
        <v>30.783349346195095</v>
      </c>
      <c r="I353" s="168">
        <f t="shared" si="87"/>
        <v>71.367357438881129</v>
      </c>
      <c r="J353" s="168">
        <f t="shared" si="87"/>
        <v>34.645349156429177</v>
      </c>
      <c r="K353" s="168">
        <f t="shared" si="87"/>
        <v>15.98531670792921</v>
      </c>
      <c r="L353" s="168">
        <f t="shared" si="87"/>
        <v>20.13152564976485</v>
      </c>
      <c r="M353" s="168">
        <f t="shared" si="87"/>
        <v>44.906349753399859</v>
      </c>
      <c r="N353" s="168">
        <f t="shared" si="87"/>
        <v>19.405586365525792</v>
      </c>
      <c r="O353" s="168">
        <f t="shared" si="87"/>
        <v>5.2137529758942254</v>
      </c>
      <c r="P353" s="168">
        <f t="shared" si="87"/>
        <v>3.3153744701065757</v>
      </c>
      <c r="Q353" s="168">
        <f t="shared" si="87"/>
        <v>5.7654368877635429</v>
      </c>
    </row>
    <row r="354" spans="1:17" ht="12" customHeight="1" x14ac:dyDescent="0.25">
      <c r="A354" s="158" t="s">
        <v>65</v>
      </c>
      <c r="B354" s="157"/>
      <c r="C354" s="157">
        <f>SUM(C355:C356)</f>
        <v>5.1498703544172768</v>
      </c>
      <c r="D354" s="157">
        <f t="shared" ref="D354:Q354" si="88">SUM(D355:D356)</f>
        <v>4.8295188576196653</v>
      </c>
      <c r="E354" s="157">
        <f t="shared" si="88"/>
        <v>9.4473104083923403</v>
      </c>
      <c r="F354" s="157">
        <f t="shared" si="88"/>
        <v>7.5426567117973047</v>
      </c>
      <c r="G354" s="157">
        <f t="shared" si="88"/>
        <v>10.021467992449884</v>
      </c>
      <c r="H354" s="157">
        <f t="shared" si="88"/>
        <v>24.716654053019191</v>
      </c>
      <c r="I354" s="157">
        <f t="shared" si="88"/>
        <v>58.032895905059881</v>
      </c>
      <c r="J354" s="157">
        <f t="shared" si="88"/>
        <v>27.601284201040766</v>
      </c>
      <c r="K354" s="157">
        <f t="shared" si="88"/>
        <v>12.889003993826014</v>
      </c>
      <c r="L354" s="157">
        <f t="shared" si="88"/>
        <v>16.559468278211718</v>
      </c>
      <c r="M354" s="157">
        <f t="shared" si="88"/>
        <v>35.849834782179663</v>
      </c>
      <c r="N354" s="157">
        <f t="shared" si="88"/>
        <v>15.61252855160992</v>
      </c>
      <c r="O354" s="157">
        <f t="shared" si="88"/>
        <v>4.3225156657922845</v>
      </c>
      <c r="P354" s="157">
        <f t="shared" si="88"/>
        <v>2.5759842065108267</v>
      </c>
      <c r="Q354" s="157">
        <f t="shared" si="88"/>
        <v>4.5491112959358206</v>
      </c>
    </row>
    <row r="355" spans="1:17" ht="12" customHeight="1" x14ac:dyDescent="0.25">
      <c r="A355" s="23" t="s">
        <v>157</v>
      </c>
      <c r="B355" s="156"/>
      <c r="C355" s="156">
        <f>RES_hhdet_in_fec!C$83</f>
        <v>5.1166586976069039</v>
      </c>
      <c r="D355" s="156">
        <f>RES_hhdet_in_fec!D$83</f>
        <v>4.7753114554444211</v>
      </c>
      <c r="E355" s="156">
        <f>RES_hhdet_in_fec!E$83</f>
        <v>9.3526729516801073</v>
      </c>
      <c r="F355" s="156">
        <f>RES_hhdet_in_fec!F$83</f>
        <v>7.4597168896537216</v>
      </c>
      <c r="G355" s="156">
        <f>RES_hhdet_in_fec!G$83</f>
        <v>9.9100423219403382</v>
      </c>
      <c r="H355" s="156">
        <f>RES_hhdet_in_fec!H$83</f>
        <v>24.50786240655906</v>
      </c>
      <c r="I355" s="156">
        <f>RES_hhdet_in_fec!I$83</f>
        <v>57.507505828044721</v>
      </c>
      <c r="J355" s="156">
        <f>RES_hhdet_in_fec!J$83</f>
        <v>27.495705110358688</v>
      </c>
      <c r="K355" s="156">
        <f>RES_hhdet_in_fec!K$83</f>
        <v>12.832385246748217</v>
      </c>
      <c r="L355" s="156">
        <f>RES_hhdet_in_fec!L$83</f>
        <v>16.516330072950364</v>
      </c>
      <c r="M355" s="156">
        <f>RES_hhdet_in_fec!M$83</f>
        <v>35.751947227660075</v>
      </c>
      <c r="N355" s="156">
        <f>RES_hhdet_in_fec!N$83</f>
        <v>15.54354338680657</v>
      </c>
      <c r="O355" s="156">
        <f>RES_hhdet_in_fec!O$83</f>
        <v>4.3044298261809928</v>
      </c>
      <c r="P355" s="156">
        <f>RES_hhdet_in_fec!P$83</f>
        <v>2.5610038630631449</v>
      </c>
      <c r="Q355" s="156">
        <f>RES_hhdet_in_fec!Q$83</f>
        <v>4.5248606370572704</v>
      </c>
    </row>
    <row r="356" spans="1:17" ht="12" customHeight="1" x14ac:dyDescent="0.25">
      <c r="A356" s="23" t="s">
        <v>60</v>
      </c>
      <c r="B356" s="156"/>
      <c r="C356" s="156">
        <f>RES_hhdet_in_fec!C$84</f>
        <v>3.3211656810372886E-2</v>
      </c>
      <c r="D356" s="156">
        <f>RES_hhdet_in_fec!D$84</f>
        <v>5.4207402175243904E-2</v>
      </c>
      <c r="E356" s="156">
        <f>RES_hhdet_in_fec!E$84</f>
        <v>9.4637456712232934E-2</v>
      </c>
      <c r="F356" s="156">
        <f>RES_hhdet_in_fec!F$84</f>
        <v>8.2939822143583253E-2</v>
      </c>
      <c r="G356" s="156">
        <f>RES_hhdet_in_fec!G$84</f>
        <v>0.11142567050954522</v>
      </c>
      <c r="H356" s="156">
        <f>RES_hhdet_in_fec!H$84</f>
        <v>0.20879164646013179</v>
      </c>
      <c r="I356" s="156">
        <f>RES_hhdet_in_fec!I$84</f>
        <v>0.52539007701516072</v>
      </c>
      <c r="J356" s="156">
        <f>RES_hhdet_in_fec!J$84</f>
        <v>0.10557909068207916</v>
      </c>
      <c r="K356" s="156">
        <f>RES_hhdet_in_fec!K$84</f>
        <v>5.6618747077797078E-2</v>
      </c>
      <c r="L356" s="156">
        <f>RES_hhdet_in_fec!L$84</f>
        <v>4.3138205261353757E-2</v>
      </c>
      <c r="M356" s="156">
        <f>RES_hhdet_in_fec!M$84</f>
        <v>9.7887554519584127E-2</v>
      </c>
      <c r="N356" s="156">
        <f>RES_hhdet_in_fec!N$84</f>
        <v>6.8985164803350152E-2</v>
      </c>
      <c r="O356" s="156">
        <f>RES_hhdet_in_fec!O$84</f>
        <v>1.8085839611291874E-2</v>
      </c>
      <c r="P356" s="156">
        <f>RES_hhdet_in_fec!P$84</f>
        <v>1.4980343447681913E-2</v>
      </c>
      <c r="Q356" s="156">
        <f>RES_hhdet_in_fec!Q$84</f>
        <v>2.4250658878549946E-2</v>
      </c>
    </row>
    <row r="357" spans="1:17" ht="12" customHeight="1" x14ac:dyDescent="0.25">
      <c r="A357" s="158" t="s">
        <v>112</v>
      </c>
      <c r="B357" s="157"/>
      <c r="C357" s="157">
        <f>C358</f>
        <v>4.3112874682906871E-3</v>
      </c>
      <c r="D357" s="157">
        <f t="shared" ref="D357:Q357" si="89">D358</f>
        <v>4.0126040544337339E-3</v>
      </c>
      <c r="E357" s="157">
        <f t="shared" si="89"/>
        <v>4.1931733591432348E-3</v>
      </c>
      <c r="F357" s="157">
        <f t="shared" si="89"/>
        <v>3.9139562442714673E-3</v>
      </c>
      <c r="G357" s="157">
        <f t="shared" si="89"/>
        <v>6.1100883545823935E-3</v>
      </c>
      <c r="H357" s="157">
        <f t="shared" si="89"/>
        <v>1.3064769374021158E-2</v>
      </c>
      <c r="I357" s="157">
        <f t="shared" si="89"/>
        <v>2.8833338074431798E-2</v>
      </c>
      <c r="J357" s="157">
        <f t="shared" si="89"/>
        <v>3.2566367311976097E-2</v>
      </c>
      <c r="K357" s="157">
        <f t="shared" si="89"/>
        <v>3.2719631160482682E-2</v>
      </c>
      <c r="L357" s="157">
        <f t="shared" si="89"/>
        <v>3.3766479981135709E-2</v>
      </c>
      <c r="M357" s="157">
        <f t="shared" si="89"/>
        <v>6.0907154507995276E-2</v>
      </c>
      <c r="N357" s="157">
        <f t="shared" si="89"/>
        <v>3.5868965357925879E-2</v>
      </c>
      <c r="O357" s="157">
        <f t="shared" si="89"/>
        <v>1.3872347142059809E-2</v>
      </c>
      <c r="P357" s="157">
        <f t="shared" si="89"/>
        <v>5.8950237160447149E-3</v>
      </c>
      <c r="Q357" s="157">
        <f t="shared" si="89"/>
        <v>2.52410450838817E-2</v>
      </c>
    </row>
    <row r="358" spans="1:17" ht="12" customHeight="1" x14ac:dyDescent="0.25">
      <c r="A358" s="23" t="s">
        <v>60</v>
      </c>
      <c r="B358" s="156"/>
      <c r="C358" s="156">
        <f>RES_hhdet_in_fec!C$86</f>
        <v>4.3112874682906871E-3</v>
      </c>
      <c r="D358" s="156">
        <f>RES_hhdet_in_fec!D$86</f>
        <v>4.0126040544337339E-3</v>
      </c>
      <c r="E358" s="156">
        <f>RES_hhdet_in_fec!E$86</f>
        <v>4.1931733591432348E-3</v>
      </c>
      <c r="F358" s="156">
        <f>RES_hhdet_in_fec!F$86</f>
        <v>3.9139562442714673E-3</v>
      </c>
      <c r="G358" s="156">
        <f>RES_hhdet_in_fec!G$86</f>
        <v>6.1100883545823935E-3</v>
      </c>
      <c r="H358" s="156">
        <f>RES_hhdet_in_fec!H$86</f>
        <v>1.3064769374021158E-2</v>
      </c>
      <c r="I358" s="156">
        <f>RES_hhdet_in_fec!I$86</f>
        <v>2.8833338074431798E-2</v>
      </c>
      <c r="J358" s="156">
        <f>RES_hhdet_in_fec!J$86</f>
        <v>3.2566367311976097E-2</v>
      </c>
      <c r="K358" s="156">
        <f>RES_hhdet_in_fec!K$86</f>
        <v>3.2719631160482682E-2</v>
      </c>
      <c r="L358" s="156">
        <f>RES_hhdet_in_fec!L$86</f>
        <v>3.3766479981135709E-2</v>
      </c>
      <c r="M358" s="156">
        <f>RES_hhdet_in_fec!M$86</f>
        <v>6.0907154507995276E-2</v>
      </c>
      <c r="N358" s="156">
        <f>RES_hhdet_in_fec!N$86</f>
        <v>3.5868965357925879E-2</v>
      </c>
      <c r="O358" s="156">
        <f>RES_hhdet_in_fec!O$86</f>
        <v>1.3872347142059809E-2</v>
      </c>
      <c r="P358" s="156">
        <f>RES_hhdet_in_fec!P$86</f>
        <v>5.8950237160447149E-3</v>
      </c>
      <c r="Q358" s="156">
        <f>RES_hhdet_in_fec!Q$86</f>
        <v>2.52410450838817E-2</v>
      </c>
    </row>
    <row r="359" spans="1:17" ht="12" customHeight="1" x14ac:dyDescent="0.25">
      <c r="A359" s="158" t="s">
        <v>63</v>
      </c>
      <c r="B359" s="157"/>
      <c r="C359" s="157">
        <f>RES_hhdet_in_fec!C$87</f>
        <v>0.75590793431511549</v>
      </c>
      <c r="D359" s="157">
        <f>RES_hhdet_in_fec!D$87</f>
        <v>0.79809736707487466</v>
      </c>
      <c r="E359" s="157">
        <f>RES_hhdet_in_fec!E$87</f>
        <v>1.3103725365059111</v>
      </c>
      <c r="F359" s="157">
        <f>RES_hhdet_in_fec!F$87</f>
        <v>1.1038461730481577</v>
      </c>
      <c r="G359" s="157">
        <f>RES_hhdet_in_fec!G$87</f>
        <v>1.5744561161949204</v>
      </c>
      <c r="H359" s="157">
        <f>RES_hhdet_in_fec!H$87</f>
        <v>4.625247726980124</v>
      </c>
      <c r="I359" s="157">
        <f>RES_hhdet_in_fec!I$87</f>
        <v>10.22559023440478</v>
      </c>
      <c r="J359" s="157">
        <f>RES_hhdet_in_fec!J$87</f>
        <v>4.9990783773719025</v>
      </c>
      <c r="K359" s="157">
        <f>RES_hhdet_in_fec!K$87</f>
        <v>2.413933448508804</v>
      </c>
      <c r="L359" s="157">
        <f>RES_hhdet_in_fec!L$87</f>
        <v>2.8090689844745746</v>
      </c>
      <c r="M359" s="157">
        <f>RES_hhdet_in_fec!M$87</f>
        <v>6.8441864607401302</v>
      </c>
      <c r="N359" s="157">
        <f>RES_hhdet_in_fec!N$87</f>
        <v>2.93914588129965</v>
      </c>
      <c r="O359" s="157">
        <f>RES_hhdet_in_fec!O$87</f>
        <v>0.65842189827498376</v>
      </c>
      <c r="P359" s="157">
        <f>RES_hhdet_in_fec!P$87</f>
        <v>0.541654419984263</v>
      </c>
      <c r="Q359" s="157">
        <f>RES_hhdet_in_fec!Q$87</f>
        <v>0.87364360652975448</v>
      </c>
    </row>
    <row r="360" spans="1:17" ht="12" customHeight="1" x14ac:dyDescent="0.25">
      <c r="A360" s="167" t="s">
        <v>156</v>
      </c>
      <c r="B360" s="132"/>
      <c r="C360" s="132">
        <f>RES_hhdet_in_fec!C$88</f>
        <v>0.66699596810771677</v>
      </c>
      <c r="D360" s="132">
        <f>RES_hhdet_in_fec!D$88</f>
        <v>0.16628105718677572</v>
      </c>
      <c r="E360" s="132">
        <f>RES_hhdet_in_fec!E$88</f>
        <v>0.79172589791934311</v>
      </c>
      <c r="F360" s="132">
        <f>RES_hhdet_in_fec!F$88</f>
        <v>0.25651855154797532</v>
      </c>
      <c r="G360" s="132">
        <f>RES_hhdet_in_fec!G$88</f>
        <v>0.74127282589390442</v>
      </c>
      <c r="H360" s="132">
        <f>RES_hhdet_in_fec!H$88</f>
        <v>2.0056939893170767</v>
      </c>
      <c r="I360" s="132">
        <f>RES_hhdet_in_fec!I$88</f>
        <v>5.5268219327837489</v>
      </c>
      <c r="J360" s="132">
        <f>RES_hhdet_in_fec!J$88</f>
        <v>3.4723496332717452</v>
      </c>
      <c r="K360" s="132">
        <f>RES_hhdet_in_fec!K$88</f>
        <v>1.5391817162337935</v>
      </c>
      <c r="L360" s="132">
        <f>RES_hhdet_in_fec!L$88</f>
        <v>2.3669258366533663</v>
      </c>
      <c r="M360" s="132">
        <f>RES_hhdet_in_fec!M$88</f>
        <v>1.4981316088985828</v>
      </c>
      <c r="N360" s="132">
        <f>RES_hhdet_in_fec!N$88</f>
        <v>2.0186466320551602</v>
      </c>
      <c r="O360" s="132">
        <f>RES_hhdet_in_fec!O$88</f>
        <v>0</v>
      </c>
      <c r="P360" s="132">
        <f>RES_hhdet_in_fec!P$88</f>
        <v>0</v>
      </c>
      <c r="Q360" s="132">
        <f>RES_hhdet_in_fec!Q$88</f>
        <v>0.30447234558478564</v>
      </c>
    </row>
    <row r="361" spans="1:17" ht="12" customHeight="1" x14ac:dyDescent="0.25">
      <c r="A361" s="167" t="s">
        <v>155</v>
      </c>
      <c r="B361" s="132"/>
      <c r="C361" s="132">
        <f>SUM(C362:C363)</f>
        <v>2.7984464331316121E-2</v>
      </c>
      <c r="D361" s="132">
        <f t="shared" ref="D361:Q361" si="90">SUM(D362:D363)</f>
        <v>1.1266930996698657E-2</v>
      </c>
      <c r="E361" s="132">
        <f t="shared" si="90"/>
        <v>5.2952369474440514E-2</v>
      </c>
      <c r="F361" s="132">
        <f t="shared" si="90"/>
        <v>1.4103852595195076E-2</v>
      </c>
      <c r="G361" s="132">
        <f t="shared" si="90"/>
        <v>1.4038622919237777E-2</v>
      </c>
      <c r="H361" s="132">
        <f t="shared" si="90"/>
        <v>9.3806783045839004E-2</v>
      </c>
      <c r="I361" s="132">
        <f t="shared" si="90"/>
        <v>0.400167693364752</v>
      </c>
      <c r="J361" s="132">
        <f t="shared" si="90"/>
        <v>0.23480876062913161</v>
      </c>
      <c r="K361" s="132">
        <f t="shared" si="90"/>
        <v>0.87475173227501046</v>
      </c>
      <c r="L361" s="132">
        <f t="shared" si="90"/>
        <v>0.44214314782120856</v>
      </c>
      <c r="M361" s="132">
        <f t="shared" si="90"/>
        <v>0.56259958319114522</v>
      </c>
      <c r="N361" s="132">
        <f t="shared" si="90"/>
        <v>0.92049924924448989</v>
      </c>
      <c r="O361" s="132">
        <f t="shared" si="90"/>
        <v>0.5325366620420483</v>
      </c>
      <c r="P361" s="132">
        <f t="shared" si="90"/>
        <v>0.37794618757495096</v>
      </c>
      <c r="Q361" s="132">
        <f t="shared" si="90"/>
        <v>0.56917126094496884</v>
      </c>
    </row>
    <row r="362" spans="1:17" ht="12" customHeight="1" x14ac:dyDescent="0.25">
      <c r="A362" s="166" t="s">
        <v>55</v>
      </c>
      <c r="B362" s="165"/>
      <c r="C362" s="165">
        <f>RES_hhdet_in_fec!C$90</f>
        <v>2.2615726871898278E-2</v>
      </c>
      <c r="D362" s="165">
        <f>RES_hhdet_in_fec!D$90</f>
        <v>9.0921034659222199E-3</v>
      </c>
      <c r="E362" s="165">
        <f>RES_hhdet_in_fec!E$90</f>
        <v>4.2668422551639607E-2</v>
      </c>
      <c r="F362" s="165">
        <f>RES_hhdet_in_fec!F$90</f>
        <v>1.1348242593681205E-2</v>
      </c>
      <c r="G362" s="165">
        <f>RES_hhdet_in_fec!G$90</f>
        <v>1.12731472681328E-2</v>
      </c>
      <c r="H362" s="165">
        <f>RES_hhdet_in_fec!H$90</f>
        <v>7.5223506214913763E-2</v>
      </c>
      <c r="I362" s="165">
        <f>RES_hhdet_in_fec!I$90</f>
        <v>0.3204104146164386</v>
      </c>
      <c r="J362" s="165">
        <f>RES_hhdet_in_fec!J$90</f>
        <v>0.18771659844970409</v>
      </c>
      <c r="K362" s="165">
        <f>RES_hhdet_in_fec!K$90</f>
        <v>0.69815158440584979</v>
      </c>
      <c r="L362" s="165">
        <f>RES_hhdet_in_fec!L$90</f>
        <v>0.35233150615053604</v>
      </c>
      <c r="M362" s="165">
        <f>RES_hhdet_in_fec!M$90</f>
        <v>0.44800326352795067</v>
      </c>
      <c r="N362" s="165">
        <f>RES_hhdet_in_fec!N$90</f>
        <v>0.73220407305874136</v>
      </c>
      <c r="O362" s="165">
        <f>RES_hhdet_in_fec!O$90</f>
        <v>0.42329653643352039</v>
      </c>
      <c r="P362" s="165">
        <f>RES_hhdet_in_fec!P$90</f>
        <v>0.29977358331313397</v>
      </c>
      <c r="Q362" s="165">
        <f>RES_hhdet_in_fec!Q$90</f>
        <v>0.45110477589199977</v>
      </c>
    </row>
    <row r="363" spans="1:17" ht="12" customHeight="1" x14ac:dyDescent="0.25">
      <c r="A363" s="147" t="s">
        <v>59</v>
      </c>
      <c r="B363" s="164"/>
      <c r="C363" s="164">
        <f>RES_hhdet_in_fec!C$91</f>
        <v>5.3687374594178433E-3</v>
      </c>
      <c r="D363" s="164">
        <f>RES_hhdet_in_fec!D$91</f>
        <v>2.174827530776437E-3</v>
      </c>
      <c r="E363" s="164">
        <f>RES_hhdet_in_fec!E$91</f>
        <v>1.0283946922800909E-2</v>
      </c>
      <c r="F363" s="164">
        <f>RES_hhdet_in_fec!F$91</f>
        <v>2.7556100015138714E-3</v>
      </c>
      <c r="G363" s="164">
        <f>RES_hhdet_in_fec!G$91</f>
        <v>2.7654756511049771E-3</v>
      </c>
      <c r="H363" s="164">
        <f>RES_hhdet_in_fec!H$91</f>
        <v>1.8583276830925245E-2</v>
      </c>
      <c r="I363" s="164">
        <f>RES_hhdet_in_fec!I$91</f>
        <v>7.9757278748313426E-2</v>
      </c>
      <c r="J363" s="164">
        <f>RES_hhdet_in_fec!J$91</f>
        <v>4.7092162179427528E-2</v>
      </c>
      <c r="K363" s="164">
        <f>RES_hhdet_in_fec!K$91</f>
        <v>0.17660014786916073</v>
      </c>
      <c r="L363" s="164">
        <f>RES_hhdet_in_fec!L$91</f>
        <v>8.9811641670672515E-2</v>
      </c>
      <c r="M363" s="164">
        <f>RES_hhdet_in_fec!M$91</f>
        <v>0.11459631966319456</v>
      </c>
      <c r="N363" s="164">
        <f>RES_hhdet_in_fec!N$91</f>
        <v>0.18829517618574848</v>
      </c>
      <c r="O363" s="164">
        <f>RES_hhdet_in_fec!O$91</f>
        <v>0.1092401256085279</v>
      </c>
      <c r="P363" s="164">
        <f>RES_hhdet_in_fec!P$91</f>
        <v>7.8172604261816978E-2</v>
      </c>
      <c r="Q363" s="164">
        <f>RES_hhdet_in_fec!Q$91</f>
        <v>0.11806648505296909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4.5896893033260326E-2</v>
      </c>
      <c r="D368" s="162">
        <f>RES_hhdet_in_fec!D$96</f>
        <v>0.60621778420525163</v>
      </c>
      <c r="E368" s="162">
        <f>RES_hhdet_in_fec!E$96</f>
        <v>0.43090393121643084</v>
      </c>
      <c r="F368" s="162">
        <f>RES_hhdet_in_fec!F$96</f>
        <v>0.8107140744059208</v>
      </c>
      <c r="G368" s="162">
        <f>RES_hhdet_in_fec!G$96</f>
        <v>0.80429764085651578</v>
      </c>
      <c r="H368" s="162">
        <f>RES_hhdet_in_fec!H$96</f>
        <v>2.410208734613565</v>
      </c>
      <c r="I368" s="162">
        <f>RES_hhdet_in_fec!I$96</f>
        <v>4.0801000417963813</v>
      </c>
      <c r="J368" s="162">
        <f>RES_hhdet_in_fec!J$96</f>
        <v>1.0835836518805719</v>
      </c>
      <c r="K368" s="162">
        <f>RES_hhdet_in_fec!K$96</f>
        <v>0</v>
      </c>
      <c r="L368" s="162">
        <f>RES_hhdet_in_fec!L$96</f>
        <v>0</v>
      </c>
      <c r="M368" s="162">
        <f>RES_hhdet_in_fec!M$96</f>
        <v>4.1013622368099885</v>
      </c>
      <c r="N368" s="162">
        <f>RES_hhdet_in_fec!N$96</f>
        <v>0</v>
      </c>
      <c r="O368" s="162">
        <f>RES_hhdet_in_fec!O$96</f>
        <v>0</v>
      </c>
      <c r="P368" s="162">
        <f>RES_hhdet_in_fec!P$96</f>
        <v>1.1722447930311436E-3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1.5030608842822389E-2</v>
      </c>
      <c r="D369" s="160">
        <f t="shared" ref="D369:Q369" si="92">SUM(D370:D371)</f>
        <v>1.433159468614862E-2</v>
      </c>
      <c r="E369" s="160">
        <f t="shared" si="92"/>
        <v>3.4790337895696577E-2</v>
      </c>
      <c r="F369" s="160">
        <f t="shared" si="92"/>
        <v>2.2509694499066441E-2</v>
      </c>
      <c r="G369" s="160">
        <f t="shared" si="92"/>
        <v>1.4847026525262583E-2</v>
      </c>
      <c r="H369" s="160">
        <f t="shared" si="92"/>
        <v>0.11553822000364308</v>
      </c>
      <c r="I369" s="160">
        <f t="shared" si="92"/>
        <v>0.21850056645989749</v>
      </c>
      <c r="J369" s="160">
        <f t="shared" si="92"/>
        <v>0.20833633159045378</v>
      </c>
      <c r="K369" s="160">
        <f t="shared" si="92"/>
        <v>0</v>
      </c>
      <c r="L369" s="160">
        <f t="shared" si="92"/>
        <v>0</v>
      </c>
      <c r="M369" s="160">
        <f t="shared" si="92"/>
        <v>0.68209303184041392</v>
      </c>
      <c r="N369" s="160">
        <f t="shared" si="92"/>
        <v>0</v>
      </c>
      <c r="O369" s="160">
        <f t="shared" si="92"/>
        <v>0.12588523623293546</v>
      </c>
      <c r="P369" s="160">
        <f t="shared" si="92"/>
        <v>0.16253598761628094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1.1539104017416634E-2</v>
      </c>
      <c r="D370" s="156">
        <f>RES_hhdet_in_fec!D$98</f>
        <v>1.1313989451823988E-2</v>
      </c>
      <c r="E370" s="156">
        <f>RES_hhdet_in_fec!E$98</f>
        <v>2.7076485348736596E-2</v>
      </c>
      <c r="F370" s="156">
        <f>RES_hhdet_in_fec!F$98</f>
        <v>1.7715495877323222E-2</v>
      </c>
      <c r="G370" s="156">
        <f>RES_hhdet_in_fec!G$98</f>
        <v>1.1746970459340244E-2</v>
      </c>
      <c r="H370" s="156">
        <f>RES_hhdet_in_fec!H$98</f>
        <v>8.8928885971534269E-2</v>
      </c>
      <c r="I370" s="156">
        <f>RES_hhdet_in_fec!I$98</f>
        <v>0.16810815562277839</v>
      </c>
      <c r="J370" s="156">
        <f>RES_hhdet_in_fec!J$98</f>
        <v>0.15835433441163138</v>
      </c>
      <c r="K370" s="156">
        <f>RES_hhdet_in_fec!K$98</f>
        <v>0</v>
      </c>
      <c r="L370" s="156">
        <f>RES_hhdet_in_fec!L$98</f>
        <v>0</v>
      </c>
      <c r="M370" s="156">
        <f>RES_hhdet_in_fec!M$98</f>
        <v>0.50349340559116029</v>
      </c>
      <c r="N370" s="156">
        <f>RES_hhdet_in_fec!N$98</f>
        <v>0</v>
      </c>
      <c r="O370" s="156">
        <f>RES_hhdet_in_fec!O$98</f>
        <v>9.7126027500864104E-2</v>
      </c>
      <c r="P370" s="156">
        <f>RES_hhdet_in_fec!P$98</f>
        <v>0.12620746956398066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3.4915048254057562E-3</v>
      </c>
      <c r="D371" s="156">
        <f>RES_hhdet_in_fec!D$99</f>
        <v>3.0176052343246313E-3</v>
      </c>
      <c r="E371" s="156">
        <f>RES_hhdet_in_fec!E$99</f>
        <v>7.7138525469599793E-3</v>
      </c>
      <c r="F371" s="156">
        <f>RES_hhdet_in_fec!F$99</f>
        <v>4.7941986217432181E-3</v>
      </c>
      <c r="G371" s="156">
        <f>RES_hhdet_in_fec!G$99</f>
        <v>3.1000560659223395E-3</v>
      </c>
      <c r="H371" s="156">
        <f>RES_hhdet_in_fec!H$99</f>
        <v>2.6609334032108811E-2</v>
      </c>
      <c r="I371" s="156">
        <f>RES_hhdet_in_fec!I$99</f>
        <v>5.0392410837119095E-2</v>
      </c>
      <c r="J371" s="156">
        <f>RES_hhdet_in_fec!J$99</f>
        <v>4.9981997178822395E-2</v>
      </c>
      <c r="K371" s="156">
        <f>RES_hhdet_in_fec!K$99</f>
        <v>0</v>
      </c>
      <c r="L371" s="156">
        <f>RES_hhdet_in_fec!L$99</f>
        <v>0</v>
      </c>
      <c r="M371" s="156">
        <f>RES_hhdet_in_fec!M$99</f>
        <v>0.17859962624925357</v>
      </c>
      <c r="N371" s="156">
        <f>RES_hhdet_in_fec!N$99</f>
        <v>0</v>
      </c>
      <c r="O371" s="156">
        <f>RES_hhdet_in_fec!O$99</f>
        <v>2.875920873207137E-2</v>
      </c>
      <c r="P371" s="156">
        <f>RES_hhdet_in_fec!P$99</f>
        <v>3.6328518052300272E-2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0.19300327184299318</v>
      </c>
      <c r="D372" s="157">
        <f t="shared" ref="D372:Q372" si="93">SUM(D373:D375)</f>
        <v>0.22679991116692316</v>
      </c>
      <c r="E372" s="157">
        <f t="shared" si="93"/>
        <v>0.39127274226098369</v>
      </c>
      <c r="F372" s="157">
        <f t="shared" si="93"/>
        <v>0.33484381029170412</v>
      </c>
      <c r="G372" s="157">
        <f t="shared" si="93"/>
        <v>0.4813128382222911</v>
      </c>
      <c r="H372" s="157">
        <f t="shared" si="93"/>
        <v>1.4283827968217595</v>
      </c>
      <c r="I372" s="157">
        <f t="shared" si="93"/>
        <v>3.0800379613420339</v>
      </c>
      <c r="J372" s="157">
        <f t="shared" si="93"/>
        <v>2.0124202107045335</v>
      </c>
      <c r="K372" s="157">
        <f t="shared" si="93"/>
        <v>0.64965963443390939</v>
      </c>
      <c r="L372" s="157">
        <f t="shared" si="93"/>
        <v>0.72922190709742118</v>
      </c>
      <c r="M372" s="157">
        <f t="shared" si="93"/>
        <v>2.1514213559720701</v>
      </c>
      <c r="N372" s="157">
        <f t="shared" si="93"/>
        <v>0.81804296725829762</v>
      </c>
      <c r="O372" s="157">
        <f t="shared" si="93"/>
        <v>0.21894306468489658</v>
      </c>
      <c r="P372" s="157">
        <f t="shared" si="93"/>
        <v>0.19184081989544097</v>
      </c>
      <c r="Q372" s="157">
        <f t="shared" si="93"/>
        <v>0.31744094021408548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1.4079639301917684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0.19300327184299318</v>
      </c>
      <c r="D375" s="57">
        <f>RES_hhdet_in_fec!D$103</f>
        <v>0.22679991116692316</v>
      </c>
      <c r="E375" s="57">
        <f>RES_hhdet_in_fec!E$103</f>
        <v>0.39127274226098369</v>
      </c>
      <c r="F375" s="57">
        <f>RES_hhdet_in_fec!F$103</f>
        <v>0.33484381029170412</v>
      </c>
      <c r="G375" s="57">
        <f>RES_hhdet_in_fec!G$103</f>
        <v>0.4813128382222911</v>
      </c>
      <c r="H375" s="57">
        <f>RES_hhdet_in_fec!H$103</f>
        <v>1.4283827968217595</v>
      </c>
      <c r="I375" s="57">
        <f>RES_hhdet_in_fec!I$103</f>
        <v>3.0800379613420339</v>
      </c>
      <c r="J375" s="57">
        <f>RES_hhdet_in_fec!J$103</f>
        <v>0.60445628051276534</v>
      </c>
      <c r="K375" s="57">
        <f>RES_hhdet_in_fec!K$103</f>
        <v>0.64965963443390939</v>
      </c>
      <c r="L375" s="57">
        <f>RES_hhdet_in_fec!L$103</f>
        <v>0.72922190709742118</v>
      </c>
      <c r="M375" s="57">
        <f>RES_hhdet_in_fec!M$103</f>
        <v>2.1514213559720701</v>
      </c>
      <c r="N375" s="57">
        <f>RES_hhdet_in_fec!N$103</f>
        <v>0.81804296725829762</v>
      </c>
      <c r="O375" s="57">
        <f>RES_hhdet_in_fec!O$103</f>
        <v>0.21894306468489658</v>
      </c>
      <c r="P375" s="57">
        <f>RES_hhdet_in_fec!P$103</f>
        <v>0.19184081989544097</v>
      </c>
      <c r="Q375" s="57">
        <f>RES_hhdet_in_fec!Q$103</f>
        <v>0.31744094021408548</v>
      </c>
    </row>
    <row r="377" spans="1:17" ht="12" customHeight="1" x14ac:dyDescent="0.25">
      <c r="A377" s="152" t="s">
        <v>192</v>
      </c>
      <c r="B377" s="168"/>
      <c r="C377" s="168">
        <f>SUM(C378,C381,C383,C396)</f>
        <v>3.3404070819633263</v>
      </c>
      <c r="D377" s="168">
        <f t="shared" ref="D377:Q377" si="94">SUM(D378,D381,D383,D396)</f>
        <v>3.3793773118239501</v>
      </c>
      <c r="E377" s="168">
        <f t="shared" si="94"/>
        <v>6.2967680542832083</v>
      </c>
      <c r="F377" s="168">
        <f t="shared" si="94"/>
        <v>5.2181076838478564</v>
      </c>
      <c r="G377" s="168">
        <f t="shared" si="94"/>
        <v>7.0267799566285127</v>
      </c>
      <c r="H377" s="168">
        <f t="shared" si="94"/>
        <v>18.096422960102355</v>
      </c>
      <c r="I377" s="168">
        <f t="shared" si="94"/>
        <v>41.761363520797524</v>
      </c>
      <c r="J377" s="168">
        <f t="shared" si="94"/>
        <v>19.579883207320663</v>
      </c>
      <c r="K377" s="168">
        <f t="shared" si="94"/>
        <v>9.2688278209401211</v>
      </c>
      <c r="L377" s="168">
        <f t="shared" si="94"/>
        <v>11.692280647320009</v>
      </c>
      <c r="M377" s="168">
        <f t="shared" si="94"/>
        <v>27.310673070975515</v>
      </c>
      <c r="N377" s="168">
        <f t="shared" si="94"/>
        <v>11.446036119194565</v>
      </c>
      <c r="O377" s="168">
        <f t="shared" si="94"/>
        <v>3.126017068063609</v>
      </c>
      <c r="P377" s="168">
        <f t="shared" si="94"/>
        <v>2.0251032422314057</v>
      </c>
      <c r="Q377" s="168">
        <f t="shared" si="94"/>
        <v>3.504159472387343</v>
      </c>
    </row>
    <row r="378" spans="1:17" ht="12" customHeight="1" x14ac:dyDescent="0.25">
      <c r="A378" s="158" t="s">
        <v>65</v>
      </c>
      <c r="B378" s="157"/>
      <c r="C378" s="157">
        <f>SUM(C379:C380)</f>
        <v>2.7845774064270317</v>
      </c>
      <c r="D378" s="157">
        <f t="shared" ref="D378:Q378" si="95">SUM(D379:D380)</f>
        <v>2.651916821909865</v>
      </c>
      <c r="E378" s="157">
        <f t="shared" si="95"/>
        <v>5.2011749180685909</v>
      </c>
      <c r="F378" s="157">
        <f t="shared" si="95"/>
        <v>4.1899299701806223</v>
      </c>
      <c r="G378" s="157">
        <f t="shared" si="95"/>
        <v>5.6287191631685287</v>
      </c>
      <c r="H378" s="157">
        <f t="shared" si="95"/>
        <v>13.938288440894842</v>
      </c>
      <c r="I378" s="157">
        <f t="shared" si="95"/>
        <v>32.885493166039637</v>
      </c>
      <c r="J378" s="157">
        <f t="shared" si="95"/>
        <v>15.618813289760569</v>
      </c>
      <c r="K378" s="157">
        <f t="shared" si="95"/>
        <v>7.3066778239631107</v>
      </c>
      <c r="L378" s="157">
        <f t="shared" si="95"/>
        <v>9.484343567014065</v>
      </c>
      <c r="M378" s="157">
        <f t="shared" si="95"/>
        <v>20.545951119629994</v>
      </c>
      <c r="N378" s="157">
        <f t="shared" si="95"/>
        <v>9.0130764777590553</v>
      </c>
      <c r="O378" s="157">
        <f t="shared" si="95"/>
        <v>2.4565050023080333</v>
      </c>
      <c r="P378" s="157">
        <f t="shared" si="95"/>
        <v>1.4713825677501882</v>
      </c>
      <c r="Q378" s="157">
        <f t="shared" si="95"/>
        <v>2.6226489157326918</v>
      </c>
    </row>
    <row r="379" spans="1:17" ht="12" customHeight="1" x14ac:dyDescent="0.25">
      <c r="A379" s="23" t="s">
        <v>157</v>
      </c>
      <c r="B379" s="156"/>
      <c r="C379" s="156">
        <f>RES_hhdet_in_tes!C$83</f>
        <v>2.7475897609071485</v>
      </c>
      <c r="D379" s="156">
        <f>RES_hhdet_in_tes!D$83</f>
        <v>2.5916277859642083</v>
      </c>
      <c r="E379" s="156">
        <f>RES_hhdet_in_tes!E$83</f>
        <v>5.0974839725886048</v>
      </c>
      <c r="F379" s="156">
        <f>RES_hhdet_in_tes!F$83</f>
        <v>4.0995620544685112</v>
      </c>
      <c r="G379" s="156">
        <f>RES_hhdet_in_tes!G$83</f>
        <v>5.5076770399032737</v>
      </c>
      <c r="H379" s="156">
        <f>RES_hhdet_in_tes!H$83</f>
        <v>13.716928707024758</v>
      </c>
      <c r="I379" s="156">
        <f>RES_hhdet_in_tes!I$83</f>
        <v>32.340850946174491</v>
      </c>
      <c r="J379" s="156">
        <f>RES_hhdet_in_tes!J$83</f>
        <v>15.510006041467268</v>
      </c>
      <c r="K379" s="156">
        <f>RES_hhdet_in_tes!K$83</f>
        <v>7.2485380072502146</v>
      </c>
      <c r="L379" s="156">
        <f>RES_hhdet_in_tes!L$83</f>
        <v>9.4397576235979823</v>
      </c>
      <c r="M379" s="156">
        <f>RES_hhdet_in_tes!M$83</f>
        <v>20.445580714852529</v>
      </c>
      <c r="N379" s="156">
        <f>RES_hhdet_in_tes!N$83</f>
        <v>8.9422150865496643</v>
      </c>
      <c r="O379" s="156">
        <f>RES_hhdet_in_tes!O$83</f>
        <v>2.4382596327520658</v>
      </c>
      <c r="P379" s="156">
        <f>RES_hhdet_in_tes!P$83</f>
        <v>1.4562498914661137</v>
      </c>
      <c r="Q379" s="156">
        <f>RES_hhdet_in_tes!Q$83</f>
        <v>2.5979820249323113</v>
      </c>
    </row>
    <row r="380" spans="1:17" ht="12" customHeight="1" x14ac:dyDescent="0.25">
      <c r="A380" s="23" t="s">
        <v>60</v>
      </c>
      <c r="B380" s="156"/>
      <c r="C380" s="156">
        <f>RES_hhdet_in_tes!C$84</f>
        <v>3.6987645519883199E-2</v>
      </c>
      <c r="D380" s="156">
        <f>RES_hhdet_in_tes!D$84</f>
        <v>6.0289035945656863E-2</v>
      </c>
      <c r="E380" s="156">
        <f>RES_hhdet_in_tes!E$84</f>
        <v>0.10369094547998627</v>
      </c>
      <c r="F380" s="156">
        <f>RES_hhdet_in_tes!F$84</f>
        <v>9.0367915712111252E-2</v>
      </c>
      <c r="G380" s="156">
        <f>RES_hhdet_in_tes!G$84</f>
        <v>0.12104212326525499</v>
      </c>
      <c r="H380" s="156">
        <f>RES_hhdet_in_tes!H$84</f>
        <v>0.22135973387008356</v>
      </c>
      <c r="I380" s="156">
        <f>RES_hhdet_in_tes!I$84</f>
        <v>0.54464221986514483</v>
      </c>
      <c r="J380" s="156">
        <f>RES_hhdet_in_tes!J$84</f>
        <v>0.10880724829330082</v>
      </c>
      <c r="K380" s="156">
        <f>RES_hhdet_in_tes!K$84</f>
        <v>5.8139816712896204E-2</v>
      </c>
      <c r="L380" s="156">
        <f>RES_hhdet_in_tes!L$84</f>
        <v>4.4585943416082775E-2</v>
      </c>
      <c r="M380" s="156">
        <f>RES_hhdet_in_tes!M$84</f>
        <v>0.10037040477746625</v>
      </c>
      <c r="N380" s="156">
        <f>RES_hhdet_in_tes!N$84</f>
        <v>7.0861391209390528E-2</v>
      </c>
      <c r="O380" s="156">
        <f>RES_hhdet_in_tes!O$84</f>
        <v>1.8245369555967349E-2</v>
      </c>
      <c r="P380" s="156">
        <f>RES_hhdet_in_tes!P$84</f>
        <v>1.5132676284074548E-2</v>
      </c>
      <c r="Q380" s="156">
        <f>RES_hhdet_in_tes!Q$84</f>
        <v>2.4666890800380266E-2</v>
      </c>
    </row>
    <row r="381" spans="1:17" ht="12" customHeight="1" x14ac:dyDescent="0.25">
      <c r="A381" s="158" t="s">
        <v>112</v>
      </c>
      <c r="B381" s="157"/>
      <c r="C381" s="157">
        <f>C382</f>
        <v>8.1640602799749103E-3</v>
      </c>
      <c r="D381" s="157">
        <f t="shared" ref="D381:Q381" si="96">D382</f>
        <v>7.8697694976226293E-3</v>
      </c>
      <c r="E381" s="157">
        <f t="shared" si="96"/>
        <v>8.5584835387336831E-3</v>
      </c>
      <c r="F381" s="157">
        <f t="shared" si="96"/>
        <v>8.3576299424267687E-3</v>
      </c>
      <c r="G381" s="157">
        <f t="shared" si="96"/>
        <v>1.3741002339477471E-2</v>
      </c>
      <c r="H381" s="157">
        <f t="shared" si="96"/>
        <v>3.1161208659513263E-2</v>
      </c>
      <c r="I381" s="157">
        <f t="shared" si="96"/>
        <v>7.3164312547457408E-2</v>
      </c>
      <c r="J381" s="157">
        <f t="shared" si="96"/>
        <v>8.6674908522417354E-2</v>
      </c>
      <c r="K381" s="157">
        <f t="shared" si="96"/>
        <v>9.4236744914968612E-2</v>
      </c>
      <c r="L381" s="157">
        <f t="shared" si="96"/>
        <v>0.10668942389581659</v>
      </c>
      <c r="M381" s="157">
        <f t="shared" si="96"/>
        <v>0.20493485842177142</v>
      </c>
      <c r="N381" s="157">
        <f t="shared" si="96"/>
        <v>0.12672767954515191</v>
      </c>
      <c r="O381" s="157">
        <f t="shared" si="96"/>
        <v>5.0941409262211648E-2</v>
      </c>
      <c r="P381" s="157">
        <f t="shared" si="96"/>
        <v>2.2185101440391073E-2</v>
      </c>
      <c r="Q381" s="157">
        <f t="shared" si="96"/>
        <v>9.6650577575938812E-2</v>
      </c>
    </row>
    <row r="382" spans="1:17" ht="12" customHeight="1" x14ac:dyDescent="0.25">
      <c r="A382" s="23" t="s">
        <v>60</v>
      </c>
      <c r="B382" s="156"/>
      <c r="C382" s="156">
        <f>RES_hhdet_in_tes!C$86</f>
        <v>8.1640602799749103E-3</v>
      </c>
      <c r="D382" s="156">
        <f>RES_hhdet_in_tes!D$86</f>
        <v>7.8697694976226293E-3</v>
      </c>
      <c r="E382" s="156">
        <f>RES_hhdet_in_tes!E$86</f>
        <v>8.5584835387336831E-3</v>
      </c>
      <c r="F382" s="156">
        <f>RES_hhdet_in_tes!F$86</f>
        <v>8.3576299424267687E-3</v>
      </c>
      <c r="G382" s="156">
        <f>RES_hhdet_in_tes!G$86</f>
        <v>1.3741002339477471E-2</v>
      </c>
      <c r="H382" s="156">
        <f>RES_hhdet_in_tes!H$86</f>
        <v>3.1161208659513263E-2</v>
      </c>
      <c r="I382" s="156">
        <f>RES_hhdet_in_tes!I$86</f>
        <v>7.3164312547457408E-2</v>
      </c>
      <c r="J382" s="156">
        <f>RES_hhdet_in_tes!J$86</f>
        <v>8.6674908522417354E-2</v>
      </c>
      <c r="K382" s="156">
        <f>RES_hhdet_in_tes!K$86</f>
        <v>9.4236744914968612E-2</v>
      </c>
      <c r="L382" s="156">
        <f>RES_hhdet_in_tes!L$86</f>
        <v>0.10668942389581659</v>
      </c>
      <c r="M382" s="156">
        <f>RES_hhdet_in_tes!M$86</f>
        <v>0.20493485842177142</v>
      </c>
      <c r="N382" s="156">
        <f>RES_hhdet_in_tes!N$86</f>
        <v>0.12672767954515191</v>
      </c>
      <c r="O382" s="156">
        <f>RES_hhdet_in_tes!O$86</f>
        <v>5.0941409262211648E-2</v>
      </c>
      <c r="P382" s="156">
        <f>RES_hhdet_in_tes!P$86</f>
        <v>2.2185101440391073E-2</v>
      </c>
      <c r="Q382" s="156">
        <f>RES_hhdet_in_tes!Q$86</f>
        <v>9.6650577575938812E-2</v>
      </c>
    </row>
    <row r="383" spans="1:17" ht="12" customHeight="1" x14ac:dyDescent="0.25">
      <c r="A383" s="158" t="s">
        <v>63</v>
      </c>
      <c r="B383" s="157"/>
      <c r="C383" s="157">
        <f>RES_hhdet_in_tes!C$87</f>
        <v>0.38762845839325111</v>
      </c>
      <c r="D383" s="157">
        <f>RES_hhdet_in_tes!D$87</f>
        <v>0.53107717430222445</v>
      </c>
      <c r="E383" s="157">
        <f>RES_hhdet_in_tes!E$87</f>
        <v>0.76058985201218454</v>
      </c>
      <c r="F383" s="157">
        <f>RES_hhdet_in_tes!F$87</f>
        <v>0.73931221207035369</v>
      </c>
      <c r="G383" s="157">
        <f>RES_hhdet_in_tes!G$87</f>
        <v>0.97916711522396105</v>
      </c>
      <c r="H383" s="157">
        <f>RES_hhdet_in_tes!H$87</f>
        <v>2.9217961588568269</v>
      </c>
      <c r="I383" s="157">
        <f>RES_hhdet_in_tes!I$87</f>
        <v>6.1993314242915503</v>
      </c>
      <c r="J383" s="157">
        <f>RES_hhdet_in_tes!J$87</f>
        <v>2.863368237115314</v>
      </c>
      <c r="K383" s="157">
        <f>RES_hhdet_in_tes!K$87</f>
        <v>1.3174937339541164</v>
      </c>
      <c r="L383" s="157">
        <f>RES_hhdet_in_tes!L$87</f>
        <v>1.4818939497204846</v>
      </c>
      <c r="M383" s="157">
        <f>RES_hhdet_in_tes!M$87</f>
        <v>4.7287035727267721</v>
      </c>
      <c r="N383" s="157">
        <f>RES_hhdet_in_tes!N$87</f>
        <v>1.608989067863702</v>
      </c>
      <c r="O383" s="157">
        <f>RES_hhdet_in_tes!O$87</f>
        <v>0.43154477704383465</v>
      </c>
      <c r="P383" s="157">
        <f>RES_hhdet_in_tes!P$87</f>
        <v>0.36731917021810007</v>
      </c>
      <c r="Q383" s="157">
        <f>RES_hhdet_in_tes!Q$87</f>
        <v>0.51266926859580175</v>
      </c>
    </row>
    <row r="384" spans="1:17" ht="12" customHeight="1" x14ac:dyDescent="0.25">
      <c r="A384" s="167" t="s">
        <v>156</v>
      </c>
      <c r="B384" s="132"/>
      <c r="C384" s="132">
        <f>RES_hhdet_in_tes!C$88</f>
        <v>0.32699658739400217</v>
      </c>
      <c r="D384" s="132">
        <f>RES_hhdet_in_tes!D$88</f>
        <v>8.1932868816095641E-2</v>
      </c>
      <c r="E384" s="132">
        <f>RES_hhdet_in_tes!E$88</f>
        <v>0.39307683053015524</v>
      </c>
      <c r="F384" s="132">
        <f>RES_hhdet_in_tes!F$88</f>
        <v>0.12797057804650963</v>
      </c>
      <c r="G384" s="132">
        <f>RES_hhdet_in_tes!G$88</f>
        <v>0.37309510333437784</v>
      </c>
      <c r="H384" s="132">
        <f>RES_hhdet_in_tes!H$88</f>
        <v>1.0112363240235889</v>
      </c>
      <c r="I384" s="132">
        <f>RES_hhdet_in_tes!I$88</f>
        <v>2.7981518677934254</v>
      </c>
      <c r="J384" s="132">
        <f>RES_hhdet_in_tes!J$88</f>
        <v>1.7560486574372409</v>
      </c>
      <c r="K384" s="132">
        <f>RES_hhdet_in_tes!K$88</f>
        <v>0.78325878998179799</v>
      </c>
      <c r="L384" s="132">
        <f>RES_hhdet_in_tes!L$88</f>
        <v>1.2103789078881868</v>
      </c>
      <c r="M384" s="132">
        <f>RES_hhdet_in_tes!M$88</f>
        <v>0.76822933358866852</v>
      </c>
      <c r="N384" s="132">
        <f>RES_hhdet_in_tes!N$88</f>
        <v>1.0395996399946288</v>
      </c>
      <c r="O384" s="132">
        <f>RES_hhdet_in_tes!O$88</f>
        <v>0</v>
      </c>
      <c r="P384" s="132">
        <f>RES_hhdet_in_tes!P$88</f>
        <v>0</v>
      </c>
      <c r="Q384" s="132">
        <f>RES_hhdet_in_tes!Q$88</f>
        <v>0.15778285112297694</v>
      </c>
    </row>
    <row r="385" spans="1:17" ht="12" customHeight="1" x14ac:dyDescent="0.25">
      <c r="A385" s="167" t="s">
        <v>155</v>
      </c>
      <c r="B385" s="132"/>
      <c r="C385" s="132">
        <f>SUM(C386:C387)</f>
        <v>1.6569154891332229E-2</v>
      </c>
      <c r="D385" s="132">
        <f t="shared" ref="D385:Q385" si="97">SUM(D386:D387)</f>
        <v>6.7018341958357767E-3</v>
      </c>
      <c r="E385" s="132">
        <f t="shared" si="97"/>
        <v>3.1477330482269542E-2</v>
      </c>
      <c r="F385" s="132">
        <f t="shared" si="97"/>
        <v>8.4184142895745388E-3</v>
      </c>
      <c r="G385" s="132">
        <f t="shared" si="97"/>
        <v>8.4433535440390298E-3</v>
      </c>
      <c r="H385" s="132">
        <f t="shared" si="97"/>
        <v>5.6611404432772759E-2</v>
      </c>
      <c r="I385" s="132">
        <f t="shared" si="97"/>
        <v>0.24185032747103288</v>
      </c>
      <c r="J385" s="132">
        <f t="shared" si="97"/>
        <v>0.14261844779093841</v>
      </c>
      <c r="K385" s="132">
        <f t="shared" si="97"/>
        <v>0.5342349439723183</v>
      </c>
      <c r="L385" s="132">
        <f t="shared" si="97"/>
        <v>0.27151504183229785</v>
      </c>
      <c r="M385" s="132">
        <f t="shared" si="97"/>
        <v>0.34669816413978194</v>
      </c>
      <c r="N385" s="132">
        <f t="shared" si="97"/>
        <v>0.56938942786907321</v>
      </c>
      <c r="O385" s="132">
        <f t="shared" si="97"/>
        <v>0.33011789745091907</v>
      </c>
      <c r="P385" s="132">
        <f t="shared" si="97"/>
        <v>0.23519611310166944</v>
      </c>
      <c r="Q385" s="132">
        <f t="shared" si="97"/>
        <v>0.35488641747282479</v>
      </c>
    </row>
    <row r="386" spans="1:17" ht="12" customHeight="1" x14ac:dyDescent="0.25">
      <c r="A386" s="166" t="s">
        <v>55</v>
      </c>
      <c r="B386" s="165"/>
      <c r="C386" s="165">
        <f>RES_hhdet_in_tes!C$90</f>
        <v>1.1071746278526052E-2</v>
      </c>
      <c r="D386" s="165">
        <f>RES_hhdet_in_tes!D$90</f>
        <v>4.4843125243837134E-3</v>
      </c>
      <c r="E386" s="165">
        <f>RES_hhdet_in_tes!E$90</f>
        <v>2.113714840732699E-2</v>
      </c>
      <c r="F386" s="165">
        <f>RES_hhdet_in_tes!F$90</f>
        <v>5.642839214174254E-3</v>
      </c>
      <c r="G386" s="165">
        <f>RES_hhdet_in_tes!G$90</f>
        <v>5.6468920524810227E-3</v>
      </c>
      <c r="H386" s="165">
        <f>RES_hhdet_in_tes!H$90</f>
        <v>3.7906928257591024E-2</v>
      </c>
      <c r="I386" s="165">
        <f>RES_hhdet_in_tes!I$90</f>
        <v>0.16202081097779181</v>
      </c>
      <c r="J386" s="165">
        <f>RES_hhdet_in_tes!J$90</f>
        <v>9.5357087297021359E-2</v>
      </c>
      <c r="K386" s="165">
        <f>RES_hhdet_in_tes!K$90</f>
        <v>0.35704850699103846</v>
      </c>
      <c r="L386" s="165">
        <f>RES_hhdet_in_tes!L$90</f>
        <v>0.18116762799027822</v>
      </c>
      <c r="M386" s="165">
        <f>RES_hhdet_in_tes!M$90</f>
        <v>0.23131153747619629</v>
      </c>
      <c r="N386" s="165">
        <f>RES_hhdet_in_tes!N$90</f>
        <v>0.37987472364338465</v>
      </c>
      <c r="O386" s="165">
        <f>RES_hhdet_in_tes!O$90</f>
        <v>0.2200799849747741</v>
      </c>
      <c r="P386" s="165">
        <f>RES_hhdet_in_tes!P$90</f>
        <v>0.15629594222077645</v>
      </c>
      <c r="Q386" s="165">
        <f>RES_hhdet_in_tes!Q$90</f>
        <v>0.23567753896455532</v>
      </c>
    </row>
    <row r="387" spans="1:17" ht="12" customHeight="1" x14ac:dyDescent="0.25">
      <c r="A387" s="147" t="s">
        <v>59</v>
      </c>
      <c r="B387" s="164"/>
      <c r="C387" s="164">
        <f>RES_hhdet_in_tes!C$91</f>
        <v>5.497408612806177E-3</v>
      </c>
      <c r="D387" s="164">
        <f>RES_hhdet_in_tes!D$91</f>
        <v>2.2175216714520633E-3</v>
      </c>
      <c r="E387" s="164">
        <f>RES_hhdet_in_tes!E$91</f>
        <v>1.0340182074942555E-2</v>
      </c>
      <c r="F387" s="164">
        <f>RES_hhdet_in_tes!F$91</f>
        <v>2.7755750754002847E-3</v>
      </c>
      <c r="G387" s="164">
        <f>RES_hhdet_in_tes!G$91</f>
        <v>2.7964614915580075E-3</v>
      </c>
      <c r="H387" s="164">
        <f>RES_hhdet_in_tes!H$91</f>
        <v>1.8704476175181735E-2</v>
      </c>
      <c r="I387" s="164">
        <f>RES_hhdet_in_tes!I$91</f>
        <v>7.9829516493241076E-2</v>
      </c>
      <c r="J387" s="164">
        <f>RES_hhdet_in_tes!J$91</f>
        <v>4.7261360493917062E-2</v>
      </c>
      <c r="K387" s="164">
        <f>RES_hhdet_in_tes!K$91</f>
        <v>0.17718643698127981</v>
      </c>
      <c r="L387" s="164">
        <f>RES_hhdet_in_tes!L$91</f>
        <v>9.0347413842019622E-2</v>
      </c>
      <c r="M387" s="164">
        <f>RES_hhdet_in_tes!M$91</f>
        <v>0.11538662666358566</v>
      </c>
      <c r="N387" s="164">
        <f>RES_hhdet_in_tes!N$91</f>
        <v>0.18951470422568856</v>
      </c>
      <c r="O387" s="164">
        <f>RES_hhdet_in_tes!O$91</f>
        <v>0.11003791247614497</v>
      </c>
      <c r="P387" s="164">
        <f>RES_hhdet_in_tes!P$91</f>
        <v>7.8900170880892989E-2</v>
      </c>
      <c r="Q387" s="164">
        <f>RES_hhdet_in_tes!Q$91</f>
        <v>0.11920887850826944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3.2417289183024507E-2</v>
      </c>
      <c r="D392" s="162">
        <f>RES_hhdet_in_tes!D$96</f>
        <v>0.43140553681180555</v>
      </c>
      <c r="E392" s="162">
        <f>RES_hhdet_in_tes!E$96</f>
        <v>0.30889797211782621</v>
      </c>
      <c r="F392" s="162">
        <f>RES_hhdet_in_tes!F$96</f>
        <v>0.58542103452205885</v>
      </c>
      <c r="G392" s="162">
        <f>RES_hhdet_in_tes!G$96</f>
        <v>0.58603769229729208</v>
      </c>
      <c r="H392" s="162">
        <f>RES_hhdet_in_tes!H$96</f>
        <v>1.7622791976828438</v>
      </c>
      <c r="I392" s="162">
        <f>RES_hhdet_in_tes!I$96</f>
        <v>2.9860535818078766</v>
      </c>
      <c r="J392" s="162">
        <f>RES_hhdet_in_tes!J$96</f>
        <v>0.79784620118683569</v>
      </c>
      <c r="K392" s="162">
        <f>RES_hhdet_in_tes!K$96</f>
        <v>0</v>
      </c>
      <c r="L392" s="162">
        <f>RES_hhdet_in_tes!L$96</f>
        <v>0</v>
      </c>
      <c r="M392" s="162">
        <f>RES_hhdet_in_tes!M$96</f>
        <v>3.0559229962046444</v>
      </c>
      <c r="N392" s="162">
        <f>RES_hhdet_in_tes!N$96</f>
        <v>0</v>
      </c>
      <c r="O392" s="162">
        <f>RES_hhdet_in_tes!O$96</f>
        <v>0</v>
      </c>
      <c r="P392" s="162">
        <f>RES_hhdet_in_tes!P$96</f>
        <v>8.8447982348862199E-4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1.1645426924892253E-2</v>
      </c>
      <c r="D393" s="160">
        <f t="shared" ref="D393:Q393" si="99">SUM(D394:D395)</f>
        <v>1.1036934478487491E-2</v>
      </c>
      <c r="E393" s="160">
        <f t="shared" si="99"/>
        <v>2.7137718881933545E-2</v>
      </c>
      <c r="F393" s="160">
        <f t="shared" si="99"/>
        <v>1.7502185212210739E-2</v>
      </c>
      <c r="G393" s="160">
        <f t="shared" si="99"/>
        <v>1.1590966048252166E-2</v>
      </c>
      <c r="H393" s="160">
        <f t="shared" si="99"/>
        <v>9.1669232717621424E-2</v>
      </c>
      <c r="I393" s="160">
        <f t="shared" si="99"/>
        <v>0.17327564721921568</v>
      </c>
      <c r="J393" s="160">
        <f t="shared" si="99"/>
        <v>0.16685493070029869</v>
      </c>
      <c r="K393" s="160">
        <f t="shared" si="99"/>
        <v>0</v>
      </c>
      <c r="L393" s="160">
        <f t="shared" si="99"/>
        <v>0</v>
      </c>
      <c r="M393" s="160">
        <f t="shared" si="99"/>
        <v>0.55785307879367718</v>
      </c>
      <c r="N393" s="160">
        <f t="shared" si="99"/>
        <v>0</v>
      </c>
      <c r="O393" s="160">
        <f t="shared" si="99"/>
        <v>0.10142687959291555</v>
      </c>
      <c r="P393" s="160">
        <f t="shared" si="99"/>
        <v>0.131238577292942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8.10050607211266E-3</v>
      </c>
      <c r="D394" s="156">
        <f>RES_hhdet_in_tes!D$98</f>
        <v>8.005229493647948E-3</v>
      </c>
      <c r="E394" s="156">
        <f>RES_hhdet_in_tes!E$98</f>
        <v>1.9387502860287915E-2</v>
      </c>
      <c r="F394" s="156">
        <f>RES_hhdet_in_tes!F$98</f>
        <v>1.2697726908443419E-2</v>
      </c>
      <c r="G394" s="156">
        <f>RES_hhdet_in_tes!G$98</f>
        <v>8.4751047270570559E-3</v>
      </c>
      <c r="H394" s="156">
        <f>RES_hhdet_in_tes!H$98</f>
        <v>6.4926154901921204E-2</v>
      </c>
      <c r="I394" s="156">
        <f>RES_hhdet_in_tes!I$98</f>
        <v>0.12281280849795154</v>
      </c>
      <c r="J394" s="156">
        <f>RES_hhdet_in_tes!J$98</f>
        <v>0.11662912862097161</v>
      </c>
      <c r="K394" s="156">
        <f>RES_hhdet_in_tes!K$98</f>
        <v>0</v>
      </c>
      <c r="L394" s="156">
        <f>RES_hhdet_in_tes!L$98</f>
        <v>0</v>
      </c>
      <c r="M394" s="156">
        <f>RES_hhdet_in_tes!M$98</f>
        <v>0.37762548298733745</v>
      </c>
      <c r="N394" s="156">
        <f>RES_hhdet_in_tes!N$98</f>
        <v>0</v>
      </c>
      <c r="O394" s="156">
        <f>RES_hhdet_in_tes!O$98</f>
        <v>7.2603230821666268E-2</v>
      </c>
      <c r="P394" s="156">
        <f>RES_hhdet_in_tes!P$98</f>
        <v>9.480229409181587E-2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3.5449208527795926E-3</v>
      </c>
      <c r="D395" s="156">
        <f>RES_hhdet_in_tes!D$99</f>
        <v>3.0317049848395429E-3</v>
      </c>
      <c r="E395" s="156">
        <f>RES_hhdet_in_tes!E$99</f>
        <v>7.7502160216456313E-3</v>
      </c>
      <c r="F395" s="156">
        <f>RES_hhdet_in_tes!F$99</f>
        <v>4.8044583037673205E-3</v>
      </c>
      <c r="G395" s="156">
        <f>RES_hhdet_in_tes!G$99</f>
        <v>3.1158613211951093E-3</v>
      </c>
      <c r="H395" s="156">
        <f>RES_hhdet_in_tes!H$99</f>
        <v>2.6743077815700227E-2</v>
      </c>
      <c r="I395" s="156">
        <f>RES_hhdet_in_tes!I$99</f>
        <v>5.0462838721264128E-2</v>
      </c>
      <c r="J395" s="156">
        <f>RES_hhdet_in_tes!J$99</f>
        <v>5.0225802079327093E-2</v>
      </c>
      <c r="K395" s="156">
        <f>RES_hhdet_in_tes!K$99</f>
        <v>0</v>
      </c>
      <c r="L395" s="156">
        <f>RES_hhdet_in_tes!L$99</f>
        <v>0</v>
      </c>
      <c r="M395" s="156">
        <f>RES_hhdet_in_tes!M$99</f>
        <v>0.18022759580633974</v>
      </c>
      <c r="N395" s="156">
        <f>RES_hhdet_in_tes!N$99</f>
        <v>0</v>
      </c>
      <c r="O395" s="156">
        <f>RES_hhdet_in_tes!O$99</f>
        <v>2.882364877124928E-2</v>
      </c>
      <c r="P395" s="156">
        <f>RES_hhdet_in_tes!P$99</f>
        <v>3.643628320112613E-2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0.16003715686306819</v>
      </c>
      <c r="D396" s="157">
        <f t="shared" ref="D396:Q396" si="100">SUM(D397:D399)</f>
        <v>0.18851354611423821</v>
      </c>
      <c r="E396" s="157">
        <f t="shared" si="100"/>
        <v>0.32644480066369935</v>
      </c>
      <c r="F396" s="157">
        <f t="shared" si="100"/>
        <v>0.28050787165445318</v>
      </c>
      <c r="G396" s="157">
        <f t="shared" si="100"/>
        <v>0.40515267589654552</v>
      </c>
      <c r="H396" s="157">
        <f t="shared" si="100"/>
        <v>1.2051771516911702</v>
      </c>
      <c r="I396" s="157">
        <f t="shared" si="100"/>
        <v>2.6033746179188806</v>
      </c>
      <c r="J396" s="157">
        <f t="shared" si="100"/>
        <v>1.0110267719223645</v>
      </c>
      <c r="K396" s="157">
        <f t="shared" si="100"/>
        <v>0.55041951810792678</v>
      </c>
      <c r="L396" s="157">
        <f t="shared" si="100"/>
        <v>0.61935370668964151</v>
      </c>
      <c r="M396" s="157">
        <f t="shared" si="100"/>
        <v>1.831083520196976</v>
      </c>
      <c r="N396" s="157">
        <f t="shared" si="100"/>
        <v>0.69724289402665651</v>
      </c>
      <c r="O396" s="157">
        <f t="shared" si="100"/>
        <v>0.18702587944952959</v>
      </c>
      <c r="P396" s="157">
        <f t="shared" si="100"/>
        <v>0.16421640282272645</v>
      </c>
      <c r="Q396" s="157">
        <f t="shared" si="100"/>
        <v>0.27219071048291027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0.50027354932773516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0.16003715686306819</v>
      </c>
      <c r="D399" s="57">
        <f>RES_hhdet_in_tes!D$103</f>
        <v>0.18851354611423821</v>
      </c>
      <c r="E399" s="57">
        <f>RES_hhdet_in_tes!E$103</f>
        <v>0.32644480066369935</v>
      </c>
      <c r="F399" s="57">
        <f>RES_hhdet_in_tes!F$103</f>
        <v>0.28050787165445318</v>
      </c>
      <c r="G399" s="57">
        <f>RES_hhdet_in_tes!G$103</f>
        <v>0.40515267589654552</v>
      </c>
      <c r="H399" s="57">
        <f>RES_hhdet_in_tes!H$103</f>
        <v>1.2051771516911702</v>
      </c>
      <c r="I399" s="57">
        <f>RES_hhdet_in_tes!I$103</f>
        <v>2.6033746179188806</v>
      </c>
      <c r="J399" s="57">
        <f>RES_hhdet_in_tes!J$103</f>
        <v>0.51075322259462919</v>
      </c>
      <c r="K399" s="57">
        <f>RES_hhdet_in_tes!K$103</f>
        <v>0.55041951810792678</v>
      </c>
      <c r="L399" s="57">
        <f>RES_hhdet_in_tes!L$103</f>
        <v>0.61935370668964151</v>
      </c>
      <c r="M399" s="57">
        <f>RES_hhdet_in_tes!M$103</f>
        <v>1.831083520196976</v>
      </c>
      <c r="N399" s="57">
        <f>RES_hhdet_in_tes!N$103</f>
        <v>0.69724289402665651</v>
      </c>
      <c r="O399" s="57">
        <f>RES_hhdet_in_tes!O$103</f>
        <v>0.18702587944952959</v>
      </c>
      <c r="P399" s="57">
        <f>RES_hhdet_in_tes!P$103</f>
        <v>0.16421640282272645</v>
      </c>
      <c r="Q399" s="57">
        <f>RES_hhdet_in_tes!Q$103</f>
        <v>0.27219071048291027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0.54733020865544935</v>
      </c>
      <c r="D401" s="175">
        <f t="shared" si="101"/>
        <v>0.57684021806032315</v>
      </c>
      <c r="E401" s="175">
        <f t="shared" si="101"/>
        <v>0.56457312038338081</v>
      </c>
      <c r="F401" s="175">
        <f t="shared" si="101"/>
        <v>0.58074082503612179</v>
      </c>
      <c r="G401" s="175">
        <f t="shared" si="101"/>
        <v>0.58152595767929149</v>
      </c>
      <c r="H401" s="175">
        <f t="shared" si="101"/>
        <v>0.58786400260045524</v>
      </c>
      <c r="I401" s="175">
        <f t="shared" si="101"/>
        <v>0.58516056947410278</v>
      </c>
      <c r="J401" s="175">
        <f t="shared" si="101"/>
        <v>0.56515185108726784</v>
      </c>
      <c r="K401" s="175">
        <f t="shared" si="101"/>
        <v>0.57983385567472034</v>
      </c>
      <c r="L401" s="175">
        <f t="shared" si="101"/>
        <v>0.58079456325043022</v>
      </c>
      <c r="M401" s="175">
        <f t="shared" si="101"/>
        <v>0.60816951769516348</v>
      </c>
      <c r="N401" s="175">
        <f t="shared" si="101"/>
        <v>0.58983201556478382</v>
      </c>
      <c r="O401" s="175">
        <f t="shared" si="101"/>
        <v>0.59957138025463452</v>
      </c>
      <c r="P401" s="175">
        <f t="shared" si="101"/>
        <v>0.61082187260925214</v>
      </c>
      <c r="Q401" s="175">
        <f t="shared" si="101"/>
        <v>0.60778732654666756</v>
      </c>
    </row>
    <row r="402" spans="1:17" ht="12" customHeight="1" x14ac:dyDescent="0.25">
      <c r="A402" s="158" t="s">
        <v>65</v>
      </c>
      <c r="B402" s="169"/>
      <c r="C402" s="169">
        <f t="shared" si="101"/>
        <v>0.54070825375993659</v>
      </c>
      <c r="D402" s="169">
        <f t="shared" si="101"/>
        <v>0.54910580123853592</v>
      </c>
      <c r="E402" s="169">
        <f t="shared" si="101"/>
        <v>0.55054557257356818</v>
      </c>
      <c r="F402" s="169">
        <f t="shared" si="101"/>
        <v>0.55549790084271555</v>
      </c>
      <c r="G402" s="169">
        <f t="shared" si="101"/>
        <v>0.56166613188897807</v>
      </c>
      <c r="H402" s="169">
        <f t="shared" si="101"/>
        <v>0.56392294891517691</v>
      </c>
      <c r="I402" s="169">
        <f t="shared" si="101"/>
        <v>0.56666986289706001</v>
      </c>
      <c r="J402" s="169">
        <f t="shared" si="101"/>
        <v>0.56587270273357893</v>
      </c>
      <c r="K402" s="169">
        <f t="shared" si="101"/>
        <v>0.56689235471283084</v>
      </c>
      <c r="L402" s="169">
        <f t="shared" si="101"/>
        <v>0.57274445094913962</v>
      </c>
      <c r="M402" s="169">
        <f t="shared" si="101"/>
        <v>0.57311145907548322</v>
      </c>
      <c r="N402" s="169">
        <f t="shared" si="101"/>
        <v>0.57729767782103769</v>
      </c>
      <c r="O402" s="169">
        <f t="shared" si="101"/>
        <v>0.5683044764298788</v>
      </c>
      <c r="P402" s="169">
        <f t="shared" si="101"/>
        <v>0.57119238698407138</v>
      </c>
      <c r="Q402" s="169">
        <f t="shared" si="101"/>
        <v>0.57651896054417662</v>
      </c>
    </row>
    <row r="403" spans="1:17" ht="12" customHeight="1" x14ac:dyDescent="0.25">
      <c r="A403" s="23" t="s">
        <v>157</v>
      </c>
      <c r="B403" s="73"/>
      <c r="C403" s="73">
        <f t="shared" si="101"/>
        <v>0.53698906323226425</v>
      </c>
      <c r="D403" s="73">
        <f t="shared" si="101"/>
        <v>0.54271387534512439</v>
      </c>
      <c r="E403" s="73">
        <f t="shared" si="101"/>
        <v>0.54502964007448762</v>
      </c>
      <c r="F403" s="73">
        <f t="shared" si="101"/>
        <v>0.54956000544128047</v>
      </c>
      <c r="G403" s="73">
        <f t="shared" si="101"/>
        <v>0.55576725719016884</v>
      </c>
      <c r="H403" s="73">
        <f t="shared" si="101"/>
        <v>0.55969502682346073</v>
      </c>
      <c r="I403" s="73">
        <f t="shared" si="101"/>
        <v>0.56237617125802752</v>
      </c>
      <c r="J403" s="73">
        <f t="shared" si="101"/>
        <v>0.56408831776509172</v>
      </c>
      <c r="K403" s="73">
        <f t="shared" si="101"/>
        <v>0.56486287372700461</v>
      </c>
      <c r="L403" s="73">
        <f t="shared" si="101"/>
        <v>0.57154086785041636</v>
      </c>
      <c r="M403" s="73">
        <f t="shared" si="101"/>
        <v>0.57187320692380283</v>
      </c>
      <c r="N403" s="73">
        <f t="shared" si="101"/>
        <v>0.57530093776042446</v>
      </c>
      <c r="O403" s="73">
        <f t="shared" si="101"/>
        <v>0.56645356788528622</v>
      </c>
      <c r="P403" s="73">
        <f t="shared" si="101"/>
        <v>0.56862463679548458</v>
      </c>
      <c r="Q403" s="73">
        <f t="shared" si="101"/>
        <v>0.57415735716932514</v>
      </c>
    </row>
    <row r="404" spans="1:17" ht="12" customHeight="1" x14ac:dyDescent="0.25">
      <c r="A404" s="23" t="s">
        <v>60</v>
      </c>
      <c r="B404" s="73"/>
      <c r="C404" s="73">
        <f t="shared" si="101"/>
        <v>1.1136946804873333</v>
      </c>
      <c r="D404" s="73">
        <f t="shared" si="101"/>
        <v>1.1121919429149547</v>
      </c>
      <c r="E404" s="73">
        <f t="shared" si="101"/>
        <v>1.0956649627143147</v>
      </c>
      <c r="F404" s="73">
        <f t="shared" si="101"/>
        <v>1.08956003734453</v>
      </c>
      <c r="G404" s="73">
        <f t="shared" si="101"/>
        <v>1.0863037459118183</v>
      </c>
      <c r="H404" s="73">
        <f t="shared" si="101"/>
        <v>1.060194397731097</v>
      </c>
      <c r="I404" s="73">
        <f t="shared" si="101"/>
        <v>1.0366435220081793</v>
      </c>
      <c r="J404" s="73">
        <f t="shared" si="101"/>
        <v>1.0305757284928918</v>
      </c>
      <c r="K404" s="73">
        <f t="shared" si="101"/>
        <v>1.0268651235430748</v>
      </c>
      <c r="L404" s="73">
        <f t="shared" si="101"/>
        <v>1.0335604633052735</v>
      </c>
      <c r="M404" s="73">
        <f t="shared" si="101"/>
        <v>1.0253643097947185</v>
      </c>
      <c r="N404" s="73">
        <f t="shared" si="101"/>
        <v>1.0271975345915134</v>
      </c>
      <c r="O404" s="73">
        <f t="shared" si="101"/>
        <v>1.0088207099091973</v>
      </c>
      <c r="P404" s="73">
        <f t="shared" si="101"/>
        <v>1.0101688480591016</v>
      </c>
      <c r="Q404" s="73">
        <f t="shared" si="101"/>
        <v>1.0171637366190691</v>
      </c>
    </row>
    <row r="405" spans="1:17" ht="12" customHeight="1" x14ac:dyDescent="0.25">
      <c r="A405" s="158" t="s">
        <v>112</v>
      </c>
      <c r="B405" s="169"/>
      <c r="C405" s="169">
        <f t="shared" si="101"/>
        <v>1.8936478580983482</v>
      </c>
      <c r="D405" s="169">
        <f t="shared" si="101"/>
        <v>1.9612624098624716</v>
      </c>
      <c r="E405" s="169">
        <f t="shared" si="101"/>
        <v>2.0410516822711058</v>
      </c>
      <c r="F405" s="169">
        <f t="shared" si="101"/>
        <v>2.1353406683222729</v>
      </c>
      <c r="G405" s="169">
        <f t="shared" si="101"/>
        <v>2.2489040324878622</v>
      </c>
      <c r="H405" s="169">
        <f t="shared" si="101"/>
        <v>2.3851327005799465</v>
      </c>
      <c r="I405" s="169">
        <f t="shared" si="101"/>
        <v>2.5374901913398809</v>
      </c>
      <c r="J405" s="169">
        <f t="shared" si="101"/>
        <v>2.6614853198730319</v>
      </c>
      <c r="K405" s="169">
        <f t="shared" si="101"/>
        <v>2.8801285825245966</v>
      </c>
      <c r="L405" s="169">
        <f t="shared" si="101"/>
        <v>3.1596252838738503</v>
      </c>
      <c r="M405" s="169">
        <f t="shared" si="101"/>
        <v>3.364709122880952</v>
      </c>
      <c r="N405" s="169">
        <f t="shared" si="101"/>
        <v>3.5330731812466176</v>
      </c>
      <c r="O405" s="169">
        <f t="shared" si="101"/>
        <v>3.6721550247082204</v>
      </c>
      <c r="P405" s="169">
        <f t="shared" si="101"/>
        <v>3.7633608462013513</v>
      </c>
      <c r="Q405" s="169">
        <f t="shared" si="101"/>
        <v>3.8291036387260151</v>
      </c>
    </row>
    <row r="406" spans="1:17" ht="12" customHeight="1" x14ac:dyDescent="0.25">
      <c r="A406" s="23" t="s">
        <v>60</v>
      </c>
      <c r="B406" s="73"/>
      <c r="C406" s="73">
        <f t="shared" si="101"/>
        <v>1.8936478580983482</v>
      </c>
      <c r="D406" s="73">
        <f t="shared" si="101"/>
        <v>1.9612624098624716</v>
      </c>
      <c r="E406" s="73">
        <f t="shared" si="101"/>
        <v>2.0410516822711058</v>
      </c>
      <c r="F406" s="73">
        <f t="shared" si="101"/>
        <v>2.1353406683222729</v>
      </c>
      <c r="G406" s="73">
        <f t="shared" si="101"/>
        <v>2.2489040324878622</v>
      </c>
      <c r="H406" s="73">
        <f t="shared" si="101"/>
        <v>2.3851327005799465</v>
      </c>
      <c r="I406" s="73">
        <f t="shared" si="101"/>
        <v>2.5374901913398809</v>
      </c>
      <c r="J406" s="73">
        <f t="shared" si="101"/>
        <v>2.6614853198730319</v>
      </c>
      <c r="K406" s="73">
        <f t="shared" si="101"/>
        <v>2.8801285825245966</v>
      </c>
      <c r="L406" s="73">
        <f t="shared" si="101"/>
        <v>3.1596252838738503</v>
      </c>
      <c r="M406" s="73">
        <f t="shared" si="101"/>
        <v>3.364709122880952</v>
      </c>
      <c r="N406" s="73">
        <f t="shared" si="101"/>
        <v>3.5330731812466176</v>
      </c>
      <c r="O406" s="73">
        <f t="shared" si="101"/>
        <v>3.6721550247082204</v>
      </c>
      <c r="P406" s="73">
        <f t="shared" si="101"/>
        <v>3.7633608462013513</v>
      </c>
      <c r="Q406" s="73">
        <f t="shared" si="101"/>
        <v>3.8291036387260151</v>
      </c>
    </row>
    <row r="407" spans="1:17" ht="12" customHeight="1" x14ac:dyDescent="0.25">
      <c r="A407" s="158" t="s">
        <v>63</v>
      </c>
      <c r="B407" s="169"/>
      <c r="C407" s="169">
        <f t="shared" si="101"/>
        <v>0.51279850468094224</v>
      </c>
      <c r="D407" s="169">
        <f t="shared" si="101"/>
        <v>0.66542905190714741</v>
      </c>
      <c r="E407" s="169">
        <f t="shared" si="101"/>
        <v>0.58043787611749409</v>
      </c>
      <c r="F407" s="169">
        <f t="shared" si="101"/>
        <v>0.66976018046864183</v>
      </c>
      <c r="G407" s="169">
        <f t="shared" si="101"/>
        <v>0.62190816571653396</v>
      </c>
      <c r="H407" s="169">
        <f t="shared" si="101"/>
        <v>0.63170587422016855</v>
      </c>
      <c r="I407" s="169">
        <f t="shared" si="101"/>
        <v>0.6062565858969613</v>
      </c>
      <c r="J407" s="169">
        <f t="shared" si="101"/>
        <v>0.57277922468193698</v>
      </c>
      <c r="K407" s="169">
        <f t="shared" si="101"/>
        <v>0.54578709896413757</v>
      </c>
      <c r="L407" s="169">
        <f t="shared" si="101"/>
        <v>0.52753918038708014</v>
      </c>
      <c r="M407" s="169">
        <f t="shared" si="101"/>
        <v>0.69090805749547191</v>
      </c>
      <c r="N407" s="169">
        <f t="shared" si="101"/>
        <v>0.5474342318633838</v>
      </c>
      <c r="O407" s="169">
        <f t="shared" si="101"/>
        <v>0.65542288033622476</v>
      </c>
      <c r="P407" s="169">
        <f t="shared" si="101"/>
        <v>0.67814303117617314</v>
      </c>
      <c r="Q407" s="169">
        <f t="shared" si="101"/>
        <v>0.58681739872418026</v>
      </c>
    </row>
    <row r="408" spans="1:17" ht="12" customHeight="1" x14ac:dyDescent="0.25">
      <c r="A408" s="167" t="s">
        <v>156</v>
      </c>
      <c r="B408" s="174"/>
      <c r="C408" s="174">
        <f t="shared" si="101"/>
        <v>0.49025271970038914</v>
      </c>
      <c r="D408" s="174">
        <f t="shared" si="101"/>
        <v>0.49273723779651157</v>
      </c>
      <c r="E408" s="174">
        <f t="shared" si="101"/>
        <v>0.49648095579942725</v>
      </c>
      <c r="F408" s="174">
        <f t="shared" si="101"/>
        <v>0.49887455419603821</v>
      </c>
      <c r="G408" s="174">
        <f t="shared" si="101"/>
        <v>0.50331684948043343</v>
      </c>
      <c r="H408" s="174">
        <f t="shared" si="101"/>
        <v>0.50418275639740384</v>
      </c>
      <c r="I408" s="174">
        <f t="shared" si="101"/>
        <v>0.50628587311551987</v>
      </c>
      <c r="J408" s="174">
        <f t="shared" si="101"/>
        <v>0.5057234561321069</v>
      </c>
      <c r="K408" s="174">
        <f t="shared" si="101"/>
        <v>0.50887999884662427</v>
      </c>
      <c r="L408" s="174">
        <f t="shared" si="101"/>
        <v>0.51137170803778143</v>
      </c>
      <c r="M408" s="174">
        <f t="shared" si="101"/>
        <v>0.512791619257981</v>
      </c>
      <c r="N408" s="174">
        <f t="shared" si="101"/>
        <v>0.51499832783324972</v>
      </c>
      <c r="O408" s="174" t="str">
        <f t="shared" si="101"/>
        <v/>
      </c>
      <c r="P408" s="174" t="str">
        <f t="shared" si="101"/>
        <v/>
      </c>
      <c r="Q408" s="174">
        <f t="shared" si="101"/>
        <v>0.5182173468658734</v>
      </c>
    </row>
    <row r="409" spans="1:17" ht="12" customHeight="1" x14ac:dyDescent="0.25">
      <c r="A409" s="167" t="s">
        <v>155</v>
      </c>
      <c r="B409" s="174"/>
      <c r="C409" s="174">
        <f t="shared" si="101"/>
        <v>0.59208404688991867</v>
      </c>
      <c r="D409" s="174">
        <f t="shared" si="101"/>
        <v>0.59482339936221251</v>
      </c>
      <c r="E409" s="174">
        <f t="shared" si="101"/>
        <v>0.59444611817537796</v>
      </c>
      <c r="F409" s="174">
        <f t="shared" si="101"/>
        <v>0.5968875690350407</v>
      </c>
      <c r="G409" s="174">
        <f t="shared" si="101"/>
        <v>0.60143744814662059</v>
      </c>
      <c r="H409" s="174">
        <f t="shared" si="101"/>
        <v>0.60348945560908318</v>
      </c>
      <c r="I409" s="174">
        <f t="shared" si="101"/>
        <v>0.60437244555518588</v>
      </c>
      <c r="J409" s="174">
        <f t="shared" si="101"/>
        <v>0.60738128938978098</v>
      </c>
      <c r="K409" s="174">
        <f t="shared" si="101"/>
        <v>0.61072750617241633</v>
      </c>
      <c r="L409" s="174">
        <f t="shared" si="101"/>
        <v>0.61408854388057066</v>
      </c>
      <c r="M409" s="174">
        <f t="shared" si="101"/>
        <v>0.61624319409065398</v>
      </c>
      <c r="N409" s="174">
        <f t="shared" si="101"/>
        <v>0.61856587969670374</v>
      </c>
      <c r="O409" s="174">
        <f t="shared" si="101"/>
        <v>0.619897034290671</v>
      </c>
      <c r="P409" s="174">
        <f t="shared" si="101"/>
        <v>0.62230053069400892</v>
      </c>
      <c r="Q409" s="174">
        <f t="shared" si="101"/>
        <v>0.62351429494810262</v>
      </c>
    </row>
    <row r="410" spans="1:17" ht="12" customHeight="1" x14ac:dyDescent="0.25">
      <c r="A410" s="166" t="s">
        <v>55</v>
      </c>
      <c r="B410" s="173"/>
      <c r="C410" s="173">
        <f t="shared" si="101"/>
        <v>0.48955960342285171</v>
      </c>
      <c r="D410" s="173">
        <f t="shared" si="101"/>
        <v>0.49320957919047015</v>
      </c>
      <c r="E410" s="173">
        <f t="shared" si="101"/>
        <v>0.4953815290861921</v>
      </c>
      <c r="F410" s="173">
        <f t="shared" si="101"/>
        <v>0.49724344254997099</v>
      </c>
      <c r="G410" s="173">
        <f t="shared" si="101"/>
        <v>0.500915309466753</v>
      </c>
      <c r="H410" s="173">
        <f t="shared" si="101"/>
        <v>0.5039239748980967</v>
      </c>
      <c r="I410" s="173">
        <f t="shared" si="101"/>
        <v>0.50566649393012386</v>
      </c>
      <c r="J410" s="173">
        <f t="shared" si="101"/>
        <v>0.50798431297257329</v>
      </c>
      <c r="K410" s="173">
        <f t="shared" si="101"/>
        <v>0.51141974746773455</v>
      </c>
      <c r="L410" s="173">
        <f t="shared" si="101"/>
        <v>0.51419650195254785</v>
      </c>
      <c r="M410" s="173">
        <f t="shared" si="101"/>
        <v>0.51631663496077385</v>
      </c>
      <c r="N410" s="173">
        <f t="shared" si="101"/>
        <v>0.51880990234932634</v>
      </c>
      <c r="O410" s="173">
        <f t="shared" si="101"/>
        <v>0.5199191725712079</v>
      </c>
      <c r="P410" s="173">
        <f t="shared" si="101"/>
        <v>0.52137997115481205</v>
      </c>
      <c r="Q410" s="173">
        <f t="shared" si="101"/>
        <v>0.52244523126259146</v>
      </c>
    </row>
    <row r="411" spans="1:17" ht="12" customHeight="1" x14ac:dyDescent="0.25">
      <c r="A411" s="147" t="s">
        <v>59</v>
      </c>
      <c r="B411" s="172"/>
      <c r="C411" s="172">
        <f t="shared" si="101"/>
        <v>1.0239667434589521</v>
      </c>
      <c r="D411" s="172">
        <f t="shared" si="101"/>
        <v>1.019631046633102</v>
      </c>
      <c r="E411" s="172">
        <f t="shared" si="101"/>
        <v>1.0054682460502558</v>
      </c>
      <c r="F411" s="172">
        <f t="shared" si="101"/>
        <v>1.0072452465608142</v>
      </c>
      <c r="G411" s="172">
        <f t="shared" si="101"/>
        <v>1.0112045247770125</v>
      </c>
      <c r="H411" s="172">
        <f t="shared" si="101"/>
        <v>1.0065219576374602</v>
      </c>
      <c r="I411" s="172">
        <f t="shared" si="101"/>
        <v>1.0009057197795779</v>
      </c>
      <c r="J411" s="172">
        <f t="shared" si="101"/>
        <v>1.0035929187928314</v>
      </c>
      <c r="K411" s="172">
        <f t="shared" si="101"/>
        <v>1.0033198676172879</v>
      </c>
      <c r="L411" s="172">
        <f t="shared" si="101"/>
        <v>1.0059655091631852</v>
      </c>
      <c r="M411" s="172">
        <f t="shared" si="101"/>
        <v>1.0068964431206331</v>
      </c>
      <c r="N411" s="172">
        <f t="shared" si="101"/>
        <v>1.0064766823274169</v>
      </c>
      <c r="O411" s="172">
        <f t="shared" si="101"/>
        <v>1.0073030570330541</v>
      </c>
      <c r="P411" s="172">
        <f t="shared" si="101"/>
        <v>1.0093071815368877</v>
      </c>
      <c r="Q411" s="172">
        <f t="shared" si="101"/>
        <v>1.0096758487795061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0.70630683343930301</v>
      </c>
      <c r="D416" s="171">
        <f t="shared" si="101"/>
        <v>0.71163457762522753</v>
      </c>
      <c r="E416" s="171">
        <f t="shared" si="101"/>
        <v>0.71686041769406716</v>
      </c>
      <c r="F416" s="171">
        <f t="shared" si="101"/>
        <v>0.7221054290330986</v>
      </c>
      <c r="G416" s="171">
        <f t="shared" si="101"/>
        <v>0.72863286242292902</v>
      </c>
      <c r="H416" s="171">
        <f t="shared" si="101"/>
        <v>0.73117285336093285</v>
      </c>
      <c r="I416" s="171">
        <f t="shared" si="101"/>
        <v>0.73185793270235122</v>
      </c>
      <c r="J416" s="171">
        <f t="shared" si="101"/>
        <v>0.73630328383246135</v>
      </c>
      <c r="K416" s="171" t="str">
        <f t="shared" si="101"/>
        <v/>
      </c>
      <c r="L416" s="171" t="str">
        <f t="shared" si="101"/>
        <v/>
      </c>
      <c r="M416" s="171">
        <f t="shared" si="101"/>
        <v>0.74509951078632852</v>
      </c>
      <c r="N416" s="171" t="str">
        <f t="shared" si="101"/>
        <v/>
      </c>
      <c r="O416" s="171" t="str">
        <f t="shared" si="101"/>
        <v/>
      </c>
      <c r="P416" s="171">
        <f t="shared" si="101"/>
        <v>0.75451802281123337</v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0.77478078544059303</v>
      </c>
      <c r="D417" s="170">
        <f t="shared" si="102"/>
        <v>0.77011209988757257</v>
      </c>
      <c r="E417" s="170">
        <f t="shared" si="102"/>
        <v>0.780036082526533</v>
      </c>
      <c r="F417" s="170">
        <f t="shared" si="102"/>
        <v>0.77753988233543625</v>
      </c>
      <c r="G417" s="170">
        <f t="shared" si="102"/>
        <v>0.78069275545038264</v>
      </c>
      <c r="H417" s="170">
        <f t="shared" si="102"/>
        <v>0.79341046378186342</v>
      </c>
      <c r="I417" s="170">
        <f t="shared" si="102"/>
        <v>0.79302150116401571</v>
      </c>
      <c r="J417" s="170">
        <f t="shared" si="102"/>
        <v>0.80089214121472119</v>
      </c>
      <c r="K417" s="170" t="str">
        <f t="shared" si="102"/>
        <v/>
      </c>
      <c r="L417" s="170" t="str">
        <f t="shared" si="102"/>
        <v/>
      </c>
      <c r="M417" s="170">
        <f t="shared" si="102"/>
        <v>0.81785482735175552</v>
      </c>
      <c r="N417" s="170" t="str">
        <f t="shared" si="102"/>
        <v/>
      </c>
      <c r="O417" s="170">
        <f t="shared" si="102"/>
        <v>0.8057090936798762</v>
      </c>
      <c r="P417" s="170">
        <f t="shared" si="102"/>
        <v>0.80744319592023739</v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>
        <f t="shared" si="102"/>
        <v>0.70200477089781843</v>
      </c>
      <c r="D418" s="73">
        <f t="shared" si="102"/>
        <v>0.70755143689455913</v>
      </c>
      <c r="E418" s="73">
        <f t="shared" si="102"/>
        <v>0.71602730600308684</v>
      </c>
      <c r="F418" s="73">
        <f t="shared" si="102"/>
        <v>0.7167581983802771</v>
      </c>
      <c r="G418" s="73">
        <f t="shared" si="102"/>
        <v>0.72147152803285852</v>
      </c>
      <c r="H418" s="73">
        <f t="shared" si="102"/>
        <v>0.73009072578176426</v>
      </c>
      <c r="I418" s="73">
        <f t="shared" si="102"/>
        <v>0.73055830065457328</v>
      </c>
      <c r="J418" s="73">
        <f t="shared" si="102"/>
        <v>0.73650733372287791</v>
      </c>
      <c r="K418" s="73" t="str">
        <f t="shared" si="102"/>
        <v/>
      </c>
      <c r="L418" s="73" t="str">
        <f t="shared" si="102"/>
        <v/>
      </c>
      <c r="M418" s="73">
        <f t="shared" si="102"/>
        <v>0.75001078225435913</v>
      </c>
      <c r="N418" s="73" t="str">
        <f t="shared" si="102"/>
        <v/>
      </c>
      <c r="O418" s="73">
        <f t="shared" si="102"/>
        <v>0.74751570397564482</v>
      </c>
      <c r="P418" s="73">
        <f t="shared" si="102"/>
        <v>0.75116230774087434</v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>
        <f t="shared" si="102"/>
        <v>1.0152988553775315</v>
      </c>
      <c r="D419" s="73">
        <f t="shared" si="102"/>
        <v>1.0046724967051786</v>
      </c>
      <c r="E419" s="73">
        <f t="shared" si="102"/>
        <v>1.0047140484555908</v>
      </c>
      <c r="F419" s="73">
        <f t="shared" si="102"/>
        <v>1.0021400202272746</v>
      </c>
      <c r="G419" s="73">
        <f t="shared" si="102"/>
        <v>1.0050983772346929</v>
      </c>
      <c r="H419" s="73">
        <f t="shared" si="102"/>
        <v>1.0050261980788406</v>
      </c>
      <c r="I419" s="73">
        <f t="shared" si="102"/>
        <v>1.0013975891007214</v>
      </c>
      <c r="J419" s="73">
        <f t="shared" si="102"/>
        <v>1.0048778543128725</v>
      </c>
      <c r="K419" s="73" t="str">
        <f t="shared" si="102"/>
        <v/>
      </c>
      <c r="L419" s="73" t="str">
        <f t="shared" si="102"/>
        <v/>
      </c>
      <c r="M419" s="73">
        <f t="shared" si="102"/>
        <v>1.0091151901673869</v>
      </c>
      <c r="N419" s="73" t="str">
        <f t="shared" si="102"/>
        <v/>
      </c>
      <c r="O419" s="73">
        <f t="shared" si="102"/>
        <v>1.0022406749705199</v>
      </c>
      <c r="P419" s="73">
        <f t="shared" si="102"/>
        <v>1.0029664064102675</v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>
        <f t="shared" si="102"/>
        <v>0.82919400969149015</v>
      </c>
      <c r="D420" s="169">
        <f t="shared" si="102"/>
        <v>0.83118880049072652</v>
      </c>
      <c r="E420" s="169">
        <f t="shared" si="102"/>
        <v>0.83431521137231868</v>
      </c>
      <c r="F420" s="169">
        <f t="shared" si="102"/>
        <v>0.83772751065663897</v>
      </c>
      <c r="G420" s="169">
        <f t="shared" si="102"/>
        <v>0.8417657783510617</v>
      </c>
      <c r="H420" s="169">
        <f t="shared" si="102"/>
        <v>0.84373541488511639</v>
      </c>
      <c r="I420" s="169">
        <f t="shared" si="102"/>
        <v>0.84524108163411671</v>
      </c>
      <c r="J420" s="169">
        <f t="shared" si="102"/>
        <v>0.50239346958675768</v>
      </c>
      <c r="K420" s="169">
        <f t="shared" si="102"/>
        <v>0.84724290833852256</v>
      </c>
      <c r="L420" s="169">
        <f t="shared" si="102"/>
        <v>0.84933502499246538</v>
      </c>
      <c r="M420" s="169">
        <f t="shared" si="102"/>
        <v>0.85110409223842776</v>
      </c>
      <c r="N420" s="169">
        <f t="shared" si="102"/>
        <v>0.85233040553296713</v>
      </c>
      <c r="O420" s="169">
        <f t="shared" si="102"/>
        <v>0.85422152886503944</v>
      </c>
      <c r="P420" s="169">
        <f t="shared" si="102"/>
        <v>0.85600344552441632</v>
      </c>
      <c r="Q420" s="169">
        <f t="shared" si="102"/>
        <v>0.85745307552120409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>
        <f t="shared" si="102"/>
        <v>0.3553170209833405</v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0.82919400969149015</v>
      </c>
      <c r="D423" s="65">
        <f t="shared" si="102"/>
        <v>0.83118880049072652</v>
      </c>
      <c r="E423" s="65">
        <f t="shared" si="102"/>
        <v>0.83431521137231868</v>
      </c>
      <c r="F423" s="65">
        <f t="shared" si="102"/>
        <v>0.83772751065663897</v>
      </c>
      <c r="G423" s="65">
        <f t="shared" si="102"/>
        <v>0.8417657783510617</v>
      </c>
      <c r="H423" s="65">
        <f t="shared" si="102"/>
        <v>0.84373541488511639</v>
      </c>
      <c r="I423" s="65">
        <f t="shared" si="102"/>
        <v>0.84524108163411671</v>
      </c>
      <c r="J423" s="65">
        <f t="shared" si="102"/>
        <v>0.84497959415915558</v>
      </c>
      <c r="K423" s="65">
        <f t="shared" si="102"/>
        <v>0.84724290833852256</v>
      </c>
      <c r="L423" s="65">
        <f t="shared" si="102"/>
        <v>0.84933502499246538</v>
      </c>
      <c r="M423" s="65">
        <f t="shared" si="102"/>
        <v>0.85110409223842776</v>
      </c>
      <c r="N423" s="65">
        <f t="shared" si="102"/>
        <v>0.85233040553296713</v>
      </c>
      <c r="O423" s="65">
        <f t="shared" si="102"/>
        <v>0.85422152886503944</v>
      </c>
      <c r="P423" s="65">
        <f t="shared" si="102"/>
        <v>0.85600344552441632</v>
      </c>
      <c r="Q423" s="65">
        <f t="shared" si="102"/>
        <v>0.85745307552120409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27765.388879317899</v>
      </c>
      <c r="D449" s="168">
        <f t="shared" ref="D449:Q449" si="110">SUM(D450,D453,D455,D468)</f>
        <v>24224.335361865138</v>
      </c>
      <c r="E449" s="168">
        <f t="shared" si="110"/>
        <v>28178.55684084641</v>
      </c>
      <c r="F449" s="168">
        <f t="shared" si="110"/>
        <v>27005.022312025143</v>
      </c>
      <c r="G449" s="168">
        <f t="shared" si="110"/>
        <v>26127.241187231779</v>
      </c>
      <c r="H449" s="168">
        <f t="shared" si="110"/>
        <v>21152.839149934392</v>
      </c>
      <c r="I449" s="168">
        <f t="shared" si="110"/>
        <v>22678.78238792043</v>
      </c>
      <c r="J449" s="168">
        <f t="shared" si="110"/>
        <v>22940.027915922936</v>
      </c>
      <c r="K449" s="168">
        <f t="shared" si="110"/>
        <v>21805.586628997848</v>
      </c>
      <c r="L449" s="168">
        <f t="shared" si="110"/>
        <v>24857.520191297492</v>
      </c>
      <c r="M449" s="168">
        <f t="shared" si="110"/>
        <v>17872.252616437843</v>
      </c>
      <c r="N449" s="168">
        <f t="shared" si="110"/>
        <v>22045.812182687638</v>
      </c>
      <c r="O449" s="168">
        <f t="shared" si="110"/>
        <v>22897.300565647096</v>
      </c>
      <c r="P449" s="168">
        <f t="shared" si="110"/>
        <v>17430.106538513977</v>
      </c>
      <c r="Q449" s="168">
        <f t="shared" si="110"/>
        <v>20079.69515182943</v>
      </c>
    </row>
    <row r="450" spans="1:17" ht="12" customHeight="1" x14ac:dyDescent="0.25">
      <c r="A450" s="158" t="s">
        <v>65</v>
      </c>
      <c r="B450" s="157"/>
      <c r="C450" s="157">
        <f>SUM(C451:C452)</f>
        <v>23428.801859748983</v>
      </c>
      <c r="D450" s="157">
        <f t="shared" ref="D450:Q450" si="111">SUM(D451:D452)</f>
        <v>19969.839975404411</v>
      </c>
      <c r="E450" s="157">
        <f t="shared" si="111"/>
        <v>23868.736682819675</v>
      </c>
      <c r="F450" s="157">
        <f t="shared" si="111"/>
        <v>22669.304842338232</v>
      </c>
      <c r="G450" s="157">
        <f t="shared" si="111"/>
        <v>21668.939121391213</v>
      </c>
      <c r="H450" s="157">
        <f t="shared" si="111"/>
        <v>16984.097527149424</v>
      </c>
      <c r="I450" s="157">
        <f t="shared" si="111"/>
        <v>18441.420066573297</v>
      </c>
      <c r="J450" s="157">
        <f t="shared" si="111"/>
        <v>18275.879605897953</v>
      </c>
      <c r="K450" s="157">
        <f t="shared" si="111"/>
        <v>17581.903335669402</v>
      </c>
      <c r="L450" s="157">
        <f t="shared" si="111"/>
        <v>20446.901255474702</v>
      </c>
      <c r="M450" s="157">
        <f t="shared" si="111"/>
        <v>14267.855370189962</v>
      </c>
      <c r="N450" s="157">
        <f t="shared" si="111"/>
        <v>17736.69012945153</v>
      </c>
      <c r="O450" s="157">
        <f t="shared" si="111"/>
        <v>18983.243137327354</v>
      </c>
      <c r="P450" s="157">
        <f t="shared" si="111"/>
        <v>13542.868103092367</v>
      </c>
      <c r="Q450" s="157">
        <f t="shared" si="111"/>
        <v>15843.511916330826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23277.708866470657</v>
      </c>
      <c r="D451" s="156">
        <f t="shared" si="112"/>
        <v>19745.694842351644</v>
      </c>
      <c r="E451" s="156">
        <f t="shared" si="112"/>
        <v>23629.634077215713</v>
      </c>
      <c r="F451" s="156">
        <f t="shared" si="112"/>
        <v>22420.030855256009</v>
      </c>
      <c r="G451" s="156">
        <f t="shared" si="112"/>
        <v>21428.008743461494</v>
      </c>
      <c r="H451" s="156">
        <f t="shared" si="112"/>
        <v>16840.625935941076</v>
      </c>
      <c r="I451" s="156">
        <f t="shared" si="112"/>
        <v>18274.464084833275</v>
      </c>
      <c r="J451" s="156">
        <f t="shared" si="112"/>
        <v>18205.971599583772</v>
      </c>
      <c r="K451" s="156">
        <f t="shared" si="112"/>
        <v>17504.669645728318</v>
      </c>
      <c r="L451" s="156">
        <f t="shared" si="112"/>
        <v>20393.636101757307</v>
      </c>
      <c r="M451" s="156">
        <f t="shared" si="112"/>
        <v>14228.897157999783</v>
      </c>
      <c r="N451" s="156">
        <f t="shared" si="112"/>
        <v>17658.319192444022</v>
      </c>
      <c r="O451" s="156">
        <f t="shared" si="112"/>
        <v>18903.815341749676</v>
      </c>
      <c r="P451" s="156">
        <f t="shared" si="112"/>
        <v>13464.111092494939</v>
      </c>
      <c r="Q451" s="156">
        <f t="shared" si="112"/>
        <v>15759.0524300869</v>
      </c>
    </row>
    <row r="452" spans="1:17" ht="12" customHeight="1" x14ac:dyDescent="0.25">
      <c r="A452" s="23" t="s">
        <v>60</v>
      </c>
      <c r="B452" s="156"/>
      <c r="C452" s="156">
        <f t="shared" si="112"/>
        <v>151.09299327832392</v>
      </c>
      <c r="D452" s="156">
        <f t="shared" si="112"/>
        <v>224.14513305276756</v>
      </c>
      <c r="E452" s="156">
        <f t="shared" si="112"/>
        <v>239.10260560396139</v>
      </c>
      <c r="F452" s="156">
        <f t="shared" si="112"/>
        <v>249.27398708222293</v>
      </c>
      <c r="G452" s="156">
        <f t="shared" si="112"/>
        <v>240.9303779297189</v>
      </c>
      <c r="H452" s="156">
        <f t="shared" si="112"/>
        <v>143.47159120835019</v>
      </c>
      <c r="I452" s="156">
        <f t="shared" si="112"/>
        <v>166.95598174002373</v>
      </c>
      <c r="J452" s="156">
        <f t="shared" si="112"/>
        <v>69.908006314180938</v>
      </c>
      <c r="K452" s="156">
        <f t="shared" si="112"/>
        <v>77.233689941083298</v>
      </c>
      <c r="L452" s="156">
        <f t="shared" si="112"/>
        <v>53.265153717396579</v>
      </c>
      <c r="M452" s="156">
        <f t="shared" si="112"/>
        <v>38.958212190178898</v>
      </c>
      <c r="N452" s="156">
        <f t="shared" si="112"/>
        <v>78.370937007509724</v>
      </c>
      <c r="O452" s="156">
        <f t="shared" si="112"/>
        <v>79.427795577677855</v>
      </c>
      <c r="P452" s="156">
        <f t="shared" si="112"/>
        <v>78.757010597427893</v>
      </c>
      <c r="Q452" s="156">
        <f t="shared" si="112"/>
        <v>84.459486243926065</v>
      </c>
    </row>
    <row r="453" spans="1:17" ht="12" customHeight="1" x14ac:dyDescent="0.25">
      <c r="A453" s="158" t="s">
        <v>112</v>
      </c>
      <c r="B453" s="157"/>
      <c r="C453" s="157">
        <f>C454</f>
        <v>19.613755862487281</v>
      </c>
      <c r="D453" s="157">
        <f t="shared" ref="D453:Q453" si="113">D454</f>
        <v>16.591934562026946</v>
      </c>
      <c r="E453" s="157">
        <f t="shared" si="113"/>
        <v>10.594099955252346</v>
      </c>
      <c r="F453" s="157">
        <f t="shared" si="113"/>
        <v>11.763317705045186</v>
      </c>
      <c r="G453" s="157">
        <f t="shared" si="113"/>
        <v>13.211550711085046</v>
      </c>
      <c r="H453" s="157">
        <f t="shared" si="113"/>
        <v>8.9774820144389889</v>
      </c>
      <c r="I453" s="157">
        <f t="shared" si="113"/>
        <v>9.1625222394899861</v>
      </c>
      <c r="J453" s="157">
        <f t="shared" si="113"/>
        <v>21.563453492235809</v>
      </c>
      <c r="K453" s="157">
        <f t="shared" si="113"/>
        <v>44.632881836170256</v>
      </c>
      <c r="L453" s="157">
        <f t="shared" si="113"/>
        <v>41.693360578954817</v>
      </c>
      <c r="M453" s="157">
        <f t="shared" si="113"/>
        <v>24.240403806877861</v>
      </c>
      <c r="N453" s="157">
        <f t="shared" si="113"/>
        <v>40.749115155466598</v>
      </c>
      <c r="O453" s="157">
        <f t="shared" si="113"/>
        <v>60.923350901230549</v>
      </c>
      <c r="P453" s="157">
        <f t="shared" si="113"/>
        <v>30.992243061587828</v>
      </c>
      <c r="Q453" s="157">
        <f t="shared" si="113"/>
        <v>87.908774385098127</v>
      </c>
    </row>
    <row r="454" spans="1:17" ht="12" customHeight="1" x14ac:dyDescent="0.25">
      <c r="A454" s="23" t="s">
        <v>60</v>
      </c>
      <c r="B454" s="156"/>
      <c r="C454" s="156">
        <f t="shared" si="112"/>
        <v>19.613755862487281</v>
      </c>
      <c r="D454" s="156">
        <f t="shared" si="112"/>
        <v>16.591934562026946</v>
      </c>
      <c r="E454" s="156">
        <f t="shared" si="112"/>
        <v>10.594099955252346</v>
      </c>
      <c r="F454" s="156">
        <f t="shared" si="112"/>
        <v>11.763317705045186</v>
      </c>
      <c r="G454" s="156">
        <f t="shared" si="112"/>
        <v>13.211550711085046</v>
      </c>
      <c r="H454" s="156">
        <f t="shared" si="112"/>
        <v>8.9774820144389889</v>
      </c>
      <c r="I454" s="156">
        <f t="shared" si="112"/>
        <v>9.1625222394899861</v>
      </c>
      <c r="J454" s="156">
        <f t="shared" si="112"/>
        <v>21.563453492235809</v>
      </c>
      <c r="K454" s="156">
        <f t="shared" si="112"/>
        <v>44.632881836170256</v>
      </c>
      <c r="L454" s="156">
        <f t="shared" si="112"/>
        <v>41.693360578954817</v>
      </c>
      <c r="M454" s="156">
        <f t="shared" si="112"/>
        <v>24.240403806877861</v>
      </c>
      <c r="N454" s="156">
        <f t="shared" si="112"/>
        <v>40.749115155466598</v>
      </c>
      <c r="O454" s="156">
        <f t="shared" si="112"/>
        <v>60.923350901230549</v>
      </c>
      <c r="P454" s="156">
        <f t="shared" si="112"/>
        <v>30.992243061587828</v>
      </c>
      <c r="Q454" s="156">
        <f t="shared" si="112"/>
        <v>87.908774385098127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3438.9248657668263</v>
      </c>
      <c r="D455" s="157">
        <f t="shared" ref="D455:Q455" si="114">IF(D359=0,0,D359/0.086*1000000/SUM(D$62:D$67))</f>
        <v>3300.0961742040231</v>
      </c>
      <c r="E455" s="157">
        <f t="shared" si="114"/>
        <v>3310.6710458538359</v>
      </c>
      <c r="F455" s="157">
        <f t="shared" si="114"/>
        <v>3317.5877349341026</v>
      </c>
      <c r="G455" s="157">
        <f t="shared" si="114"/>
        <v>3404.3708722946758</v>
      </c>
      <c r="H455" s="157">
        <f t="shared" si="114"/>
        <v>3178.2480878580286</v>
      </c>
      <c r="I455" s="157">
        <f t="shared" si="114"/>
        <v>3249.4398564877838</v>
      </c>
      <c r="J455" s="157">
        <f t="shared" si="114"/>
        <v>3310.0834692992853</v>
      </c>
      <c r="K455" s="157">
        <f t="shared" si="114"/>
        <v>3292.8490495270921</v>
      </c>
      <c r="L455" s="157">
        <f t="shared" si="114"/>
        <v>3468.5145187264984</v>
      </c>
      <c r="M455" s="157">
        <f t="shared" si="114"/>
        <v>2723.9138797089677</v>
      </c>
      <c r="N455" s="157">
        <f t="shared" si="114"/>
        <v>3339.0311870071841</v>
      </c>
      <c r="O455" s="157">
        <f t="shared" si="114"/>
        <v>2891.5992325509974</v>
      </c>
      <c r="P455" s="157">
        <f t="shared" si="114"/>
        <v>2847.670552002292</v>
      </c>
      <c r="Q455" s="157">
        <f t="shared" si="114"/>
        <v>3042.7004287730852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3531.9560831374961</v>
      </c>
      <c r="D456" s="132">
        <f t="shared" ref="D456:Q456" si="115">IF(D360=0,0,D360/0.086*1000000/D$62)</f>
        <v>3482.3801320605457</v>
      </c>
      <c r="E456" s="132">
        <f t="shared" si="115"/>
        <v>3510.4463012820415</v>
      </c>
      <c r="F456" s="132">
        <f t="shared" si="115"/>
        <v>3520.9142293699438</v>
      </c>
      <c r="G456" s="132">
        <f t="shared" si="115"/>
        <v>3482.7856394571436</v>
      </c>
      <c r="H456" s="132">
        <f t="shared" si="115"/>
        <v>3511.8825711305212</v>
      </c>
      <c r="I456" s="132">
        <f t="shared" si="115"/>
        <v>3545.3444923775814</v>
      </c>
      <c r="J456" s="132">
        <f t="shared" si="115"/>
        <v>3582.7563107597975</v>
      </c>
      <c r="K456" s="132">
        <f t="shared" si="115"/>
        <v>3537.392856268114</v>
      </c>
      <c r="L456" s="132">
        <f t="shared" si="115"/>
        <v>3580.1068460003435</v>
      </c>
      <c r="M456" s="132">
        <f t="shared" si="115"/>
        <v>3535.2247435074323</v>
      </c>
      <c r="N456" s="132">
        <f t="shared" si="115"/>
        <v>3554.4901062097306</v>
      </c>
      <c r="O456" s="132">
        <f t="shared" si="115"/>
        <v>0</v>
      </c>
      <c r="P456" s="132">
        <f t="shared" si="115"/>
        <v>0</v>
      </c>
      <c r="Q456" s="132">
        <f t="shared" si="115"/>
        <v>3444.4246766152628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3044.8860602613281</v>
      </c>
      <c r="D457" s="132">
        <f t="shared" ref="D457:Q457" si="116">IF(D361=0,0,D361/0.086*1000000/D$63)</f>
        <v>3014.9797977101844</v>
      </c>
      <c r="E457" s="132">
        <f t="shared" si="116"/>
        <v>3040.5349032710524</v>
      </c>
      <c r="F457" s="132">
        <f t="shared" si="116"/>
        <v>3039.352660738909</v>
      </c>
      <c r="G457" s="132">
        <f t="shared" si="116"/>
        <v>2991.438654272737</v>
      </c>
      <c r="H457" s="132">
        <f t="shared" si="116"/>
        <v>2975.4138840875303</v>
      </c>
      <c r="I457" s="132">
        <f t="shared" si="116"/>
        <v>2957.8336846009024</v>
      </c>
      <c r="J457" s="132">
        <f t="shared" si="116"/>
        <v>2966.1151838644951</v>
      </c>
      <c r="K457" s="132">
        <f t="shared" si="116"/>
        <v>2935.7435239717706</v>
      </c>
      <c r="L457" s="132">
        <f t="shared" si="116"/>
        <v>2972.5121634636293</v>
      </c>
      <c r="M457" s="132">
        <f t="shared" si="116"/>
        <v>2933.6443153139812</v>
      </c>
      <c r="N457" s="132">
        <f t="shared" si="116"/>
        <v>2947.2520473412283</v>
      </c>
      <c r="O457" s="132">
        <f t="shared" si="116"/>
        <v>2951.3547147898657</v>
      </c>
      <c r="P457" s="132">
        <f t="shared" si="116"/>
        <v>2910.2101907569763</v>
      </c>
      <c r="Q457" s="132">
        <f t="shared" si="116"/>
        <v>2864.0140729906329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2460.7335941699612</v>
      </c>
      <c r="D458" s="165">
        <f t="shared" si="117"/>
        <v>2433.0057827174433</v>
      </c>
      <c r="E458" s="165">
        <f t="shared" si="117"/>
        <v>2450.0287583617837</v>
      </c>
      <c r="F458" s="165">
        <f t="shared" si="117"/>
        <v>2445.5240927267023</v>
      </c>
      <c r="G458" s="165">
        <f t="shared" si="117"/>
        <v>2402.1535934973699</v>
      </c>
      <c r="H458" s="165">
        <f t="shared" si="117"/>
        <v>2385.9795372390936</v>
      </c>
      <c r="I458" s="165">
        <f t="shared" si="117"/>
        <v>2368.3089188951549</v>
      </c>
      <c r="J458" s="165">
        <f t="shared" si="117"/>
        <v>2371.2448012298887</v>
      </c>
      <c r="K458" s="165">
        <f t="shared" si="117"/>
        <v>2343.0579409538564</v>
      </c>
      <c r="L458" s="165">
        <f t="shared" si="117"/>
        <v>2368.7117911130317</v>
      </c>
      <c r="M458" s="165">
        <f t="shared" si="117"/>
        <v>2336.0881638697406</v>
      </c>
      <c r="N458" s="165">
        <f t="shared" si="117"/>
        <v>2344.3690531688717</v>
      </c>
      <c r="O458" s="165">
        <f t="shared" si="117"/>
        <v>2345.9384444383059</v>
      </c>
      <c r="P458" s="165">
        <f t="shared" si="117"/>
        <v>2308.2760608733765</v>
      </c>
      <c r="Q458" s="165">
        <f t="shared" si="117"/>
        <v>2269.9150768838435</v>
      </c>
    </row>
    <row r="459" spans="1:17" ht="12" customHeight="1" x14ac:dyDescent="0.25">
      <c r="A459" s="147" t="s">
        <v>59</v>
      </c>
      <c r="B459" s="164"/>
      <c r="C459" s="164">
        <f t="shared" si="117"/>
        <v>584.15246609136693</v>
      </c>
      <c r="D459" s="164">
        <f t="shared" si="117"/>
        <v>581.97401499274076</v>
      </c>
      <c r="E459" s="164">
        <f t="shared" si="117"/>
        <v>590.50614490926853</v>
      </c>
      <c r="F459" s="164">
        <f t="shared" si="117"/>
        <v>593.82856801220646</v>
      </c>
      <c r="G459" s="164">
        <f t="shared" si="117"/>
        <v>589.28506077536713</v>
      </c>
      <c r="H459" s="164">
        <f t="shared" si="117"/>
        <v>589.43434684843635</v>
      </c>
      <c r="I459" s="164">
        <f t="shared" si="117"/>
        <v>589.52476570574834</v>
      </c>
      <c r="J459" s="164">
        <f t="shared" si="117"/>
        <v>594.8703826346067</v>
      </c>
      <c r="K459" s="164">
        <f t="shared" si="117"/>
        <v>592.68558301791518</v>
      </c>
      <c r="L459" s="164">
        <f t="shared" si="117"/>
        <v>603.80037235059751</v>
      </c>
      <c r="M459" s="164">
        <f t="shared" si="117"/>
        <v>597.55615144424041</v>
      </c>
      <c r="N459" s="164">
        <f t="shared" si="117"/>
        <v>602.88299417235669</v>
      </c>
      <c r="O459" s="164">
        <f t="shared" si="117"/>
        <v>605.41627035155977</v>
      </c>
      <c r="P459" s="164">
        <f t="shared" si="117"/>
        <v>601.93412988360012</v>
      </c>
      <c r="Q459" s="164">
        <f t="shared" si="117"/>
        <v>594.09899610678985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2896.4072950751347</v>
      </c>
      <c r="D464" s="162">
        <f t="shared" ref="D464:Q464" si="121">IF(D368=0,0,D368/0.086*1000000/D$66)</f>
        <v>3272.5120698862947</v>
      </c>
      <c r="E464" s="162">
        <f t="shared" si="121"/>
        <v>3082.2981983469549</v>
      </c>
      <c r="F464" s="162">
        <f t="shared" si="121"/>
        <v>3279.6290874551073</v>
      </c>
      <c r="G464" s="162">
        <f t="shared" si="121"/>
        <v>3355.1565516475598</v>
      </c>
      <c r="H464" s="162">
        <f t="shared" si="121"/>
        <v>2984.5425613796119</v>
      </c>
      <c r="I464" s="162">
        <f t="shared" si="121"/>
        <v>2984.3406189680686</v>
      </c>
      <c r="J464" s="162">
        <f t="shared" si="121"/>
        <v>2868.2869748252765</v>
      </c>
      <c r="K464" s="162">
        <f t="shared" si="121"/>
        <v>0</v>
      </c>
      <c r="L464" s="162">
        <f t="shared" si="121"/>
        <v>0</v>
      </c>
      <c r="M464" s="162">
        <f t="shared" si="121"/>
        <v>2567.3167201332922</v>
      </c>
      <c r="N464" s="162">
        <f t="shared" si="121"/>
        <v>0</v>
      </c>
      <c r="O464" s="162">
        <f t="shared" si="121"/>
        <v>0</v>
      </c>
      <c r="P464" s="162">
        <f t="shared" si="121"/>
        <v>3185.0079193132538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2536.1551431480893</v>
      </c>
      <c r="D465" s="160">
        <f t="shared" ref="D465:Q465" si="122">IF(D369=0,0,D369/0.086*1000000/D$67)</f>
        <v>2805.162488737014</v>
      </c>
      <c r="E465" s="160">
        <f t="shared" si="122"/>
        <v>2665.230986225502</v>
      </c>
      <c r="F465" s="160">
        <f t="shared" si="122"/>
        <v>2802.2986199861116</v>
      </c>
      <c r="G465" s="160">
        <f t="shared" si="122"/>
        <v>2839.3970514095354</v>
      </c>
      <c r="H465" s="160">
        <f t="shared" si="122"/>
        <v>2563.2718958466708</v>
      </c>
      <c r="I465" s="160">
        <f t="shared" si="122"/>
        <v>2554.9127720859797</v>
      </c>
      <c r="J465" s="160">
        <f t="shared" si="122"/>
        <v>2476.3877779227273</v>
      </c>
      <c r="K465" s="160">
        <f t="shared" si="122"/>
        <v>0</v>
      </c>
      <c r="L465" s="160">
        <f t="shared" si="122"/>
        <v>0</v>
      </c>
      <c r="M465" s="160">
        <f t="shared" si="122"/>
        <v>2277.0350746183617</v>
      </c>
      <c r="N465" s="160">
        <f t="shared" si="122"/>
        <v>0</v>
      </c>
      <c r="O465" s="160">
        <f t="shared" si="122"/>
        <v>2663.4710020818798</v>
      </c>
      <c r="P465" s="160">
        <f t="shared" si="122"/>
        <v>2710.1723511001724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1947.0241230492109</v>
      </c>
      <c r="D466" s="156">
        <f t="shared" si="123"/>
        <v>2214.5183075053778</v>
      </c>
      <c r="E466" s="156">
        <f t="shared" si="123"/>
        <v>2074.2853365175315</v>
      </c>
      <c r="F466" s="156">
        <f t="shared" si="123"/>
        <v>2205.4546165187376</v>
      </c>
      <c r="G466" s="156">
        <f t="shared" si="123"/>
        <v>2246.5315346808611</v>
      </c>
      <c r="H466" s="156">
        <f t="shared" si="123"/>
        <v>1972.9308114024909</v>
      </c>
      <c r="I466" s="156">
        <f t="shared" si="123"/>
        <v>1965.6776220362003</v>
      </c>
      <c r="J466" s="156">
        <f t="shared" si="123"/>
        <v>1882.2772548809769</v>
      </c>
      <c r="K466" s="156">
        <f t="shared" si="123"/>
        <v>0</v>
      </c>
      <c r="L466" s="156">
        <f t="shared" si="123"/>
        <v>0</v>
      </c>
      <c r="M466" s="156">
        <f t="shared" si="123"/>
        <v>1680.814919449808</v>
      </c>
      <c r="N466" s="156">
        <f t="shared" si="123"/>
        <v>0</v>
      </c>
      <c r="O466" s="156">
        <f t="shared" si="123"/>
        <v>2054.9856801100937</v>
      </c>
      <c r="P466" s="156">
        <f t="shared" si="123"/>
        <v>2104.4200704777027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589.13102009887859</v>
      </c>
      <c r="D467" s="156">
        <f t="shared" si="123"/>
        <v>590.64418123163648</v>
      </c>
      <c r="E467" s="156">
        <f t="shared" si="123"/>
        <v>590.94564970797069</v>
      </c>
      <c r="F467" s="156">
        <f t="shared" si="123"/>
        <v>596.8440034673738</v>
      </c>
      <c r="G467" s="156">
        <f t="shared" si="123"/>
        <v>592.86551672867427</v>
      </c>
      <c r="H467" s="156">
        <f t="shared" si="123"/>
        <v>590.34108444417984</v>
      </c>
      <c r="I467" s="156">
        <f t="shared" si="123"/>
        <v>589.23515004977946</v>
      </c>
      <c r="J467" s="156">
        <f t="shared" si="123"/>
        <v>594.1105230417503</v>
      </c>
      <c r="K467" s="156">
        <f t="shared" si="123"/>
        <v>0</v>
      </c>
      <c r="L467" s="156">
        <f t="shared" si="123"/>
        <v>0</v>
      </c>
      <c r="M467" s="156">
        <f t="shared" si="123"/>
        <v>596.22015516855345</v>
      </c>
      <c r="N467" s="156">
        <f t="shared" si="123"/>
        <v>0</v>
      </c>
      <c r="O467" s="156">
        <f t="shared" si="123"/>
        <v>608.48532197178599</v>
      </c>
      <c r="P467" s="156">
        <f t="shared" si="123"/>
        <v>605.75228062246981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878.04839793960537</v>
      </c>
      <c r="D468" s="157">
        <f t="shared" ref="D468:Q468" si="124">IF(D372=0,0,D372/0.086*1000000/SUM(D$69:D$71))</f>
        <v>937.80727769467444</v>
      </c>
      <c r="E468" s="157">
        <f t="shared" si="124"/>
        <v>988.55501221764655</v>
      </c>
      <c r="F468" s="157">
        <f t="shared" si="124"/>
        <v>1006.3664170477626</v>
      </c>
      <c r="G468" s="157">
        <f t="shared" si="124"/>
        <v>1040.7196428348022</v>
      </c>
      <c r="H468" s="157">
        <f t="shared" si="124"/>
        <v>981.5160529125036</v>
      </c>
      <c r="I468" s="157">
        <f t="shared" si="124"/>
        <v>978.75994261985602</v>
      </c>
      <c r="J468" s="157">
        <f t="shared" si="124"/>
        <v>1332.5013872334612</v>
      </c>
      <c r="K468" s="157">
        <f t="shared" si="124"/>
        <v>886.20136196518456</v>
      </c>
      <c r="L468" s="157">
        <f t="shared" si="124"/>
        <v>900.41105651733574</v>
      </c>
      <c r="M468" s="157">
        <f t="shared" si="124"/>
        <v>856.24296273203504</v>
      </c>
      <c r="N468" s="157">
        <f t="shared" si="124"/>
        <v>929.34175107345595</v>
      </c>
      <c r="O468" s="157">
        <f t="shared" si="124"/>
        <v>961.53484486751358</v>
      </c>
      <c r="P468" s="157">
        <f t="shared" si="124"/>
        <v>1008.5756403577294</v>
      </c>
      <c r="Q468" s="157">
        <f t="shared" si="124"/>
        <v>1105.5740323404214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1707.3800812872307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878.04839793960537</v>
      </c>
      <c r="D471" s="57">
        <f t="shared" ref="D471:Q471" si="127">IF(D375=0,0,D375/0.086*1000000/D$71)</f>
        <v>937.80727769467444</v>
      </c>
      <c r="E471" s="57">
        <f t="shared" si="127"/>
        <v>988.55501221764655</v>
      </c>
      <c r="F471" s="57">
        <f t="shared" si="127"/>
        <v>1006.3664170477626</v>
      </c>
      <c r="G471" s="57">
        <f t="shared" si="127"/>
        <v>1040.7196428348022</v>
      </c>
      <c r="H471" s="57">
        <f t="shared" si="127"/>
        <v>981.5160529125036</v>
      </c>
      <c r="I471" s="57">
        <f t="shared" si="127"/>
        <v>978.75994261985602</v>
      </c>
      <c r="J471" s="57">
        <f t="shared" si="127"/>
        <v>881.61566664811471</v>
      </c>
      <c r="K471" s="57">
        <f t="shared" si="127"/>
        <v>886.20136196518456</v>
      </c>
      <c r="L471" s="57">
        <f t="shared" si="127"/>
        <v>900.41105651733574</v>
      </c>
      <c r="M471" s="57">
        <f t="shared" si="127"/>
        <v>856.24296273203504</v>
      </c>
      <c r="N471" s="57">
        <f t="shared" si="127"/>
        <v>929.34175107345595</v>
      </c>
      <c r="O471" s="57">
        <f t="shared" si="127"/>
        <v>961.53484486751358</v>
      </c>
      <c r="P471" s="57">
        <f t="shared" si="127"/>
        <v>1008.5756403577294</v>
      </c>
      <c r="Q471" s="57">
        <f t="shared" si="127"/>
        <v>1105.5740323404214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15196.83608871676</v>
      </c>
      <c r="D473" s="168">
        <f t="shared" si="128"/>
        <v>13973.570892504682</v>
      </c>
      <c r="E473" s="168">
        <f t="shared" si="128"/>
        <v>15908.855763537118</v>
      </c>
      <c r="F473" s="168">
        <f t="shared" si="128"/>
        <v>15682.918937604354</v>
      </c>
      <c r="G473" s="168">
        <f t="shared" si="128"/>
        <v>15193.668952922788</v>
      </c>
      <c r="H473" s="168">
        <f t="shared" si="128"/>
        <v>12434.992689044042</v>
      </c>
      <c r="I473" s="168">
        <f t="shared" si="128"/>
        <v>13270.729217094768</v>
      </c>
      <c r="J473" s="168">
        <f t="shared" si="128"/>
        <v>12964.599240677446</v>
      </c>
      <c r="K473" s="168">
        <f t="shared" si="128"/>
        <v>12643.617370340951</v>
      </c>
      <c r="L473" s="168">
        <f t="shared" si="128"/>
        <v>14437.112582993377</v>
      </c>
      <c r="M473" s="168">
        <f t="shared" si="128"/>
        <v>10869.359253865126</v>
      </c>
      <c r="N473" s="168">
        <f t="shared" si="128"/>
        <v>13003.325834477317</v>
      </c>
      <c r="O473" s="168">
        <f t="shared" si="128"/>
        <v>13728.566104250252</v>
      </c>
      <c r="P473" s="168">
        <f t="shared" si="128"/>
        <v>10646.690315633879</v>
      </c>
      <c r="Q473" s="168">
        <f t="shared" si="128"/>
        <v>12204.184234202492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12668.146541272428</v>
      </c>
      <c r="D474" s="157">
        <f t="shared" si="129"/>
        <v>10965.554980299785</v>
      </c>
      <c r="E474" s="157">
        <f t="shared" si="129"/>
        <v>13140.827303650687</v>
      </c>
      <c r="F474" s="157">
        <f t="shared" si="129"/>
        <v>12592.751253482495</v>
      </c>
      <c r="G474" s="157">
        <f t="shared" si="129"/>
        <v>12170.709218449556</v>
      </c>
      <c r="H474" s="157">
        <f t="shared" si="129"/>
        <v>9577.7223621730682</v>
      </c>
      <c r="I474" s="157">
        <f t="shared" si="129"/>
        <v>10450.19698075218</v>
      </c>
      <c r="J474" s="157">
        <f t="shared" si="129"/>
        <v>10341.821387422968</v>
      </c>
      <c r="K474" s="157">
        <f t="shared" si="129"/>
        <v>9967.0465822910028</v>
      </c>
      <c r="L474" s="157">
        <f t="shared" si="129"/>
        <v>11710.849233178134</v>
      </c>
      <c r="M474" s="157">
        <f t="shared" si="129"/>
        <v>8177.071409087539</v>
      </c>
      <c r="N474" s="157">
        <f t="shared" si="129"/>
        <v>10239.350023963691</v>
      </c>
      <c r="O474" s="157">
        <f t="shared" si="129"/>
        <v>10788.26205209991</v>
      </c>
      <c r="P474" s="157">
        <f t="shared" si="129"/>
        <v>7735.5831584157722</v>
      </c>
      <c r="Q474" s="157">
        <f t="shared" si="129"/>
        <v>9134.0850213723243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12499.875078399451</v>
      </c>
      <c r="D475" s="156">
        <f t="shared" si="130"/>
        <v>10716.262569274897</v>
      </c>
      <c r="E475" s="156">
        <f t="shared" si="130"/>
        <v>12878.850956196728</v>
      </c>
      <c r="F475" s="156">
        <f t="shared" si="130"/>
        <v>12321.152278808167</v>
      </c>
      <c r="G475" s="156">
        <f t="shared" si="130"/>
        <v>11908.985646400552</v>
      </c>
      <c r="H475" s="156">
        <f t="shared" si="130"/>
        <v>9425.6145849404093</v>
      </c>
      <c r="I475" s="156">
        <f t="shared" si="130"/>
        <v>10277.123143820869</v>
      </c>
      <c r="J475" s="156">
        <f t="shared" si="130"/>
        <v>10269.775892888245</v>
      </c>
      <c r="K475" s="156">
        <f t="shared" si="130"/>
        <v>9887.7379997279641</v>
      </c>
      <c r="L475" s="156">
        <f t="shared" si="130"/>
        <v>11655.796476223955</v>
      </c>
      <c r="M475" s="156">
        <f t="shared" si="130"/>
        <v>8137.1250487343204</v>
      </c>
      <c r="N475" s="156">
        <f t="shared" si="130"/>
        <v>10158.847590685949</v>
      </c>
      <c r="O475" s="156">
        <f t="shared" si="130"/>
        <v>10708.133646978715</v>
      </c>
      <c r="P475" s="156">
        <f t="shared" si="130"/>
        <v>7656.0252797439898</v>
      </c>
      <c r="Q475" s="156">
        <f t="shared" si="130"/>
        <v>9048.1758947515264</v>
      </c>
    </row>
    <row r="476" spans="1:17" ht="12" customHeight="1" x14ac:dyDescent="0.25">
      <c r="A476" s="23" t="s">
        <v>60</v>
      </c>
      <c r="B476" s="156"/>
      <c r="C476" s="156">
        <f t="shared" si="130"/>
        <v>168.27146287297774</v>
      </c>
      <c r="D476" s="156">
        <f t="shared" si="130"/>
        <v>249.29241102488862</v>
      </c>
      <c r="E476" s="156">
        <f t="shared" si="130"/>
        <v>261.97634745395982</v>
      </c>
      <c r="F476" s="156">
        <f t="shared" si="130"/>
        <v>271.59897467432677</v>
      </c>
      <c r="G476" s="156">
        <f t="shared" si="130"/>
        <v>261.72357204900368</v>
      </c>
      <c r="H476" s="156">
        <f t="shared" si="130"/>
        <v>152.107777232659</v>
      </c>
      <c r="I476" s="156">
        <f t="shared" si="130"/>
        <v>173.07383693131149</v>
      </c>
      <c r="J476" s="156">
        <f t="shared" si="130"/>
        <v>72.045494534722721</v>
      </c>
      <c r="K476" s="156">
        <f t="shared" si="130"/>
        <v>79.30858256303803</v>
      </c>
      <c r="L476" s="156">
        <f t="shared" si="130"/>
        <v>55.052756954179017</v>
      </c>
      <c r="M476" s="156">
        <f t="shared" si="130"/>
        <v>39.946360353218971</v>
      </c>
      <c r="N476" s="156">
        <f t="shared" si="130"/>
        <v>80.502433277740792</v>
      </c>
      <c r="O476" s="156">
        <f t="shared" si="130"/>
        <v>80.12840512119557</v>
      </c>
      <c r="P476" s="156">
        <f t="shared" si="130"/>
        <v>79.557878671782191</v>
      </c>
      <c r="Q476" s="156">
        <f t="shared" si="130"/>
        <v>85.909126620798688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37.14154677826297</v>
      </c>
      <c r="D477" s="157">
        <f t="shared" si="131"/>
        <v>32.541137563401392</v>
      </c>
      <c r="E477" s="157">
        <f t="shared" si="131"/>
        <v>21.623105535816048</v>
      </c>
      <c r="F477" s="157">
        <f t="shared" si="131"/>
        <v>25.118690689978411</v>
      </c>
      <c r="G477" s="157">
        <f t="shared" si="131"/>
        <v>29.711509669577044</v>
      </c>
      <c r="H477" s="157">
        <f t="shared" si="131"/>
        <v>21.412485921506761</v>
      </c>
      <c r="I477" s="157">
        <f t="shared" si="131"/>
        <v>23.249810310639354</v>
      </c>
      <c r="J477" s="157">
        <f t="shared" si="131"/>
        <v>57.390814915350475</v>
      </c>
      <c r="K477" s="157">
        <f t="shared" si="131"/>
        <v>128.54843869679686</v>
      </c>
      <c r="L477" s="157">
        <f t="shared" si="131"/>
        <v>131.7353962549349</v>
      </c>
      <c r="M477" s="157">
        <f t="shared" si="131"/>
        <v>81.561907831320113</v>
      </c>
      <c r="N477" s="157">
        <f t="shared" si="131"/>
        <v>143.96960591530916</v>
      </c>
      <c r="O477" s="157">
        <f t="shared" si="131"/>
        <v>223.71998913401589</v>
      </c>
      <c r="P477" s="157">
        <f t="shared" si="131"/>
        <v>116.63499407393513</v>
      </c>
      <c r="Q477" s="157">
        <f t="shared" si="131"/>
        <v>336.61180787392357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37.14154677826297</v>
      </c>
      <c r="D478" s="156">
        <f t="shared" si="132"/>
        <v>32.541137563401392</v>
      </c>
      <c r="E478" s="156">
        <f t="shared" si="132"/>
        <v>21.623105535816048</v>
      </c>
      <c r="F478" s="156">
        <f t="shared" si="132"/>
        <v>25.118690689978411</v>
      </c>
      <c r="G478" s="156">
        <f t="shared" si="132"/>
        <v>29.711509669577044</v>
      </c>
      <c r="H478" s="156">
        <f t="shared" si="132"/>
        <v>21.412485921506761</v>
      </c>
      <c r="I478" s="156">
        <f t="shared" si="132"/>
        <v>23.249810310639354</v>
      </c>
      <c r="J478" s="156">
        <f t="shared" si="132"/>
        <v>57.390814915350475</v>
      </c>
      <c r="K478" s="156">
        <f t="shared" si="132"/>
        <v>128.54843869679686</v>
      </c>
      <c r="L478" s="156">
        <f t="shared" si="132"/>
        <v>131.7353962549349</v>
      </c>
      <c r="M478" s="156">
        <f t="shared" si="132"/>
        <v>81.561907831320113</v>
      </c>
      <c r="N478" s="156">
        <f t="shared" si="132"/>
        <v>143.96960591530916</v>
      </c>
      <c r="O478" s="156">
        <f t="shared" si="132"/>
        <v>223.71998913401589</v>
      </c>
      <c r="P478" s="156">
        <f t="shared" si="132"/>
        <v>116.63499407393513</v>
      </c>
      <c r="Q478" s="156">
        <f t="shared" si="132"/>
        <v>336.61180787392357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1763.4755288753383</v>
      </c>
      <c r="D479" s="157">
        <f t="shared" si="133"/>
        <v>2195.9798684029874</v>
      </c>
      <c r="E479" s="157">
        <f t="shared" si="133"/>
        <v>1921.6388703790833</v>
      </c>
      <c r="F479" s="157">
        <f t="shared" si="133"/>
        <v>2221.9881600700169</v>
      </c>
      <c r="G479" s="157">
        <f t="shared" si="133"/>
        <v>2117.2060446075784</v>
      </c>
      <c r="H479" s="157">
        <f t="shared" si="133"/>
        <v>2007.7179868289352</v>
      </c>
      <c r="I479" s="157">
        <f t="shared" si="133"/>
        <v>1969.9943134717957</v>
      </c>
      <c r="J479" s="157">
        <f t="shared" si="133"/>
        <v>1895.9470431777406</v>
      </c>
      <c r="K479" s="157">
        <f t="shared" si="133"/>
        <v>1797.1945300682091</v>
      </c>
      <c r="L479" s="157">
        <f t="shared" si="133"/>
        <v>1829.7773063696645</v>
      </c>
      <c r="M479" s="157">
        <f t="shared" si="133"/>
        <v>1881.9740474146774</v>
      </c>
      <c r="N479" s="157">
        <f t="shared" si="133"/>
        <v>1827.8999730271605</v>
      </c>
      <c r="O479" s="157">
        <f t="shared" si="133"/>
        <v>1895.2202977765917</v>
      </c>
      <c r="P479" s="157">
        <f t="shared" si="133"/>
        <v>1931.1279399259604</v>
      </c>
      <c r="Q479" s="157">
        <f t="shared" si="133"/>
        <v>1785.5095507095696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1731.5510756204915</v>
      </c>
      <c r="D480" s="132">
        <f t="shared" si="134"/>
        <v>1715.8983672289646</v>
      </c>
      <c r="E480" s="132">
        <f t="shared" si="134"/>
        <v>1742.8697349430722</v>
      </c>
      <c r="F480" s="132">
        <f t="shared" si="134"/>
        <v>1756.4945165394183</v>
      </c>
      <c r="G480" s="132">
        <f t="shared" si="134"/>
        <v>1752.9446954672662</v>
      </c>
      <c r="H480" s="132">
        <f t="shared" si="134"/>
        <v>1770.6306348565879</v>
      </c>
      <c r="I480" s="132">
        <f t="shared" si="134"/>
        <v>1794.9578318186834</v>
      </c>
      <c r="J480" s="132">
        <f t="shared" si="134"/>
        <v>1811.8839039565614</v>
      </c>
      <c r="K480" s="132">
        <f t="shared" si="134"/>
        <v>1800.1084726177744</v>
      </c>
      <c r="L480" s="132">
        <f t="shared" si="134"/>
        <v>1830.7653527969503</v>
      </c>
      <c r="M480" s="132">
        <f t="shared" si="134"/>
        <v>1812.8336206640568</v>
      </c>
      <c r="N480" s="132">
        <f t="shared" si="134"/>
        <v>1830.5564609978417</v>
      </c>
      <c r="O480" s="132">
        <f t="shared" si="134"/>
        <v>0</v>
      </c>
      <c r="P480" s="132">
        <f t="shared" si="134"/>
        <v>0</v>
      </c>
      <c r="Q480" s="132">
        <f t="shared" si="134"/>
        <v>1784.9606173949053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1802.8284608782278</v>
      </c>
      <c r="D481" s="132">
        <f t="shared" si="135"/>
        <v>1793.3805322823675</v>
      </c>
      <c r="E481" s="132">
        <f t="shared" si="135"/>
        <v>1807.4341704262254</v>
      </c>
      <c r="F481" s="132">
        <f t="shared" si="135"/>
        <v>1814.15182110863</v>
      </c>
      <c r="G481" s="132">
        <f t="shared" si="135"/>
        <v>1799.163230512956</v>
      </c>
      <c r="H481" s="132">
        <f t="shared" si="135"/>
        <v>1795.6309051196913</v>
      </c>
      <c r="I481" s="132">
        <f t="shared" si="135"/>
        <v>1787.633177507754</v>
      </c>
      <c r="J481" s="132">
        <f t="shared" si="135"/>
        <v>1801.5628648542245</v>
      </c>
      <c r="K481" s="132">
        <f t="shared" si="135"/>
        <v>1792.9393211571009</v>
      </c>
      <c r="L481" s="132">
        <f t="shared" si="135"/>
        <v>1825.3856661286648</v>
      </c>
      <c r="M481" s="132">
        <f t="shared" si="135"/>
        <v>1807.8383431949774</v>
      </c>
      <c r="N481" s="132">
        <f t="shared" si="135"/>
        <v>1823.0695553515379</v>
      </c>
      <c r="O481" s="132">
        <f t="shared" si="135"/>
        <v>1829.5360348380268</v>
      </c>
      <c r="P481" s="132">
        <f t="shared" si="135"/>
        <v>1811.0253461391796</v>
      </c>
      <c r="Q481" s="132">
        <f t="shared" si="135"/>
        <v>1785.7537154421982</v>
      </c>
    </row>
    <row r="482" spans="1:17" ht="12" customHeight="1" x14ac:dyDescent="0.25">
      <c r="A482" s="166" t="s">
        <v>55</v>
      </c>
      <c r="B482" s="165"/>
      <c r="C482" s="165">
        <f t="shared" si="135"/>
        <v>1204.6757624911347</v>
      </c>
      <c r="D482" s="165">
        <f t="shared" si="135"/>
        <v>1199.9817582620506</v>
      </c>
      <c r="E482" s="165">
        <f t="shared" si="135"/>
        <v>1213.6989926224051</v>
      </c>
      <c r="F482" s="165">
        <f t="shared" si="135"/>
        <v>1216.0208187063197</v>
      </c>
      <c r="G482" s="165">
        <f t="shared" si="135"/>
        <v>1203.275510673408</v>
      </c>
      <c r="H482" s="165">
        <f t="shared" si="135"/>
        <v>1202.3522924310453</v>
      </c>
      <c r="I482" s="165">
        <f t="shared" si="135"/>
        <v>1197.574467561155</v>
      </c>
      <c r="J482" s="165">
        <f t="shared" si="135"/>
        <v>1204.5551612425511</v>
      </c>
      <c r="K482" s="165">
        <f t="shared" si="135"/>
        <v>1198.2861004648912</v>
      </c>
      <c r="L482" s="165">
        <f t="shared" si="135"/>
        <v>1217.983317124075</v>
      </c>
      <c r="M482" s="165">
        <f t="shared" si="135"/>
        <v>1206.1611797409175</v>
      </c>
      <c r="N482" s="165">
        <f t="shared" si="135"/>
        <v>1216.2818795453252</v>
      </c>
      <c r="O482" s="165">
        <f t="shared" si="135"/>
        <v>1219.6983749353506</v>
      </c>
      <c r="P482" s="165">
        <f t="shared" si="135"/>
        <v>1203.4889060355042</v>
      </c>
      <c r="Q482" s="165">
        <f t="shared" si="135"/>
        <v>1185.9063072890226</v>
      </c>
    </row>
    <row r="483" spans="1:17" ht="12" customHeight="1" x14ac:dyDescent="0.25">
      <c r="A483" s="147" t="s">
        <v>59</v>
      </c>
      <c r="B483" s="164"/>
      <c r="C483" s="164">
        <f t="shared" si="135"/>
        <v>598.15269838709298</v>
      </c>
      <c r="D483" s="164">
        <f t="shared" si="135"/>
        <v>593.39877402031698</v>
      </c>
      <c r="E483" s="164">
        <f t="shared" si="135"/>
        <v>593.73517780382042</v>
      </c>
      <c r="F483" s="164">
        <f t="shared" si="135"/>
        <v>598.13100240231006</v>
      </c>
      <c r="G483" s="164">
        <f t="shared" si="135"/>
        <v>595.88771983954803</v>
      </c>
      <c r="H483" s="164">
        <f t="shared" si="135"/>
        <v>593.27861268864592</v>
      </c>
      <c r="I483" s="164">
        <f t="shared" si="135"/>
        <v>590.05870994659915</v>
      </c>
      <c r="J483" s="164">
        <f t="shared" si="135"/>
        <v>597.00770361167349</v>
      </c>
      <c r="K483" s="164">
        <f t="shared" si="135"/>
        <v>594.65322069220963</v>
      </c>
      <c r="L483" s="164">
        <f t="shared" si="135"/>
        <v>607.40234900458972</v>
      </c>
      <c r="M483" s="164">
        <f t="shared" si="135"/>
        <v>601.67716345406006</v>
      </c>
      <c r="N483" s="164">
        <f t="shared" si="135"/>
        <v>606.78767580621297</v>
      </c>
      <c r="O483" s="164">
        <f t="shared" si="135"/>
        <v>609.83765990267625</v>
      </c>
      <c r="P483" s="164">
        <f t="shared" si="135"/>
        <v>607.53644010367532</v>
      </c>
      <c r="Q483" s="164">
        <f t="shared" si="135"/>
        <v>599.84740815317548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2045.7522649350153</v>
      </c>
      <c r="D488" s="162">
        <f t="shared" si="138"/>
        <v>2328.8327446269923</v>
      </c>
      <c r="E488" s="162">
        <f t="shared" si="138"/>
        <v>2209.5775739246692</v>
      </c>
      <c r="F488" s="162">
        <f t="shared" si="138"/>
        <v>2368.2379692661998</v>
      </c>
      <c r="G488" s="162">
        <f t="shared" si="138"/>
        <v>2444.6773221040057</v>
      </c>
      <c r="H488" s="162">
        <f t="shared" si="138"/>
        <v>2182.2165005810784</v>
      </c>
      <c r="I488" s="162">
        <f t="shared" si="138"/>
        <v>2184.113355877626</v>
      </c>
      <c r="J488" s="162">
        <f t="shared" si="138"/>
        <v>2111.9291185377278</v>
      </c>
      <c r="K488" s="162">
        <f t="shared" si="138"/>
        <v>0</v>
      </c>
      <c r="L488" s="162">
        <f t="shared" si="138"/>
        <v>0</v>
      </c>
      <c r="M488" s="162">
        <f t="shared" si="138"/>
        <v>1912.9064322048771</v>
      </c>
      <c r="N488" s="162">
        <f t="shared" si="138"/>
        <v>0</v>
      </c>
      <c r="O488" s="162">
        <f t="shared" si="138"/>
        <v>0</v>
      </c>
      <c r="P488" s="162">
        <f t="shared" si="138"/>
        <v>2403.1458779183563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1964.9642738074758</v>
      </c>
      <c r="D489" s="160">
        <f t="shared" si="139"/>
        <v>2160.2895747271114</v>
      </c>
      <c r="E489" s="160">
        <f t="shared" si="139"/>
        <v>2078.9763375236689</v>
      </c>
      <c r="F489" s="160">
        <f t="shared" si="139"/>
        <v>2178.8989392527565</v>
      </c>
      <c r="G489" s="160">
        <f t="shared" si="139"/>
        <v>2216.6967078826019</v>
      </c>
      <c r="H489" s="160">
        <f t="shared" si="139"/>
        <v>2033.7267436827235</v>
      </c>
      <c r="I489" s="160">
        <f t="shared" si="139"/>
        <v>2026.1007618627402</v>
      </c>
      <c r="J489" s="160">
        <f t="shared" si="139"/>
        <v>1983.3195099384989</v>
      </c>
      <c r="K489" s="160">
        <f t="shared" si="139"/>
        <v>0</v>
      </c>
      <c r="L489" s="160">
        <f t="shared" si="139"/>
        <v>0</v>
      </c>
      <c r="M489" s="160">
        <f t="shared" si="139"/>
        <v>1862.2841278258918</v>
      </c>
      <c r="N489" s="160">
        <f t="shared" si="139"/>
        <v>0</v>
      </c>
      <c r="O489" s="160">
        <f t="shared" si="139"/>
        <v>2145.982807130023</v>
      </c>
      <c r="P489" s="160">
        <f t="shared" si="139"/>
        <v>2188.3102246669869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1366.8202234336868</v>
      </c>
      <c r="D490" s="156">
        <f t="shared" si="139"/>
        <v>1566.8856105047371</v>
      </c>
      <c r="E490" s="156">
        <f t="shared" si="139"/>
        <v>1485.2449413883542</v>
      </c>
      <c r="F490" s="156">
        <f t="shared" si="139"/>
        <v>1580.7776775454352</v>
      </c>
      <c r="G490" s="156">
        <f t="shared" si="139"/>
        <v>1620.8085391002035</v>
      </c>
      <c r="H490" s="156">
        <f t="shared" si="139"/>
        <v>1440.4184880140494</v>
      </c>
      <c r="I490" s="156">
        <f t="shared" si="139"/>
        <v>1436.0421031894891</v>
      </c>
      <c r="J490" s="156">
        <f t="shared" si="139"/>
        <v>1386.3110023196064</v>
      </c>
      <c r="K490" s="156">
        <f t="shared" si="139"/>
        <v>0</v>
      </c>
      <c r="L490" s="156">
        <f t="shared" si="139"/>
        <v>0</v>
      </c>
      <c r="M490" s="156">
        <f t="shared" si="139"/>
        <v>1260.6293125613483</v>
      </c>
      <c r="N490" s="156">
        <f t="shared" si="139"/>
        <v>0</v>
      </c>
      <c r="O490" s="156">
        <f t="shared" si="139"/>
        <v>1536.134067327366</v>
      </c>
      <c r="P490" s="156">
        <f t="shared" si="139"/>
        <v>1580.7610365962444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598.14405037378913</v>
      </c>
      <c r="D491" s="156">
        <f t="shared" si="139"/>
        <v>593.40396422237416</v>
      </c>
      <c r="E491" s="156">
        <f t="shared" si="139"/>
        <v>593.73139613531464</v>
      </c>
      <c r="F491" s="156">
        <f t="shared" si="139"/>
        <v>598.12126170732165</v>
      </c>
      <c r="G491" s="156">
        <f t="shared" si="139"/>
        <v>595.88816878239811</v>
      </c>
      <c r="H491" s="156">
        <f t="shared" si="139"/>
        <v>593.30825566867384</v>
      </c>
      <c r="I491" s="156">
        <f t="shared" si="139"/>
        <v>590.0586586732511</v>
      </c>
      <c r="J491" s="156">
        <f t="shared" si="139"/>
        <v>597.00850761889239</v>
      </c>
      <c r="K491" s="156">
        <f t="shared" si="139"/>
        <v>0</v>
      </c>
      <c r="L491" s="156">
        <f t="shared" si="139"/>
        <v>0</v>
      </c>
      <c r="M491" s="156">
        <f t="shared" si="139"/>
        <v>601.65481526454369</v>
      </c>
      <c r="N491" s="156">
        <f t="shared" si="139"/>
        <v>0</v>
      </c>
      <c r="O491" s="156">
        <f t="shared" si="139"/>
        <v>609.84873980265695</v>
      </c>
      <c r="P491" s="156">
        <f t="shared" si="139"/>
        <v>607.54918807074228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728.07247179073045</v>
      </c>
      <c r="D492" s="157">
        <f t="shared" si="140"/>
        <v>779.49490623851023</v>
      </c>
      <c r="E492" s="157">
        <f t="shared" si="140"/>
        <v>824.76648397153076</v>
      </c>
      <c r="F492" s="157">
        <f t="shared" si="140"/>
        <v>843.06083336186316</v>
      </c>
      <c r="G492" s="157">
        <f t="shared" si="140"/>
        <v>876.04218019607606</v>
      </c>
      <c r="H492" s="157">
        <f t="shared" si="140"/>
        <v>828.13985412053319</v>
      </c>
      <c r="I492" s="157">
        <f t="shared" si="140"/>
        <v>827.28811256015331</v>
      </c>
      <c r="J492" s="157">
        <f t="shared" si="140"/>
        <v>669.43999516138615</v>
      </c>
      <c r="K492" s="157">
        <f t="shared" si="140"/>
        <v>750.82781928494262</v>
      </c>
      <c r="L492" s="157">
        <f t="shared" si="140"/>
        <v>764.75064719064358</v>
      </c>
      <c r="M492" s="157">
        <f t="shared" si="140"/>
        <v>728.75188953159045</v>
      </c>
      <c r="N492" s="157">
        <f t="shared" si="140"/>
        <v>792.1062315711564</v>
      </c>
      <c r="O492" s="157">
        <f t="shared" si="140"/>
        <v>821.36376523973593</v>
      </c>
      <c r="P492" s="157">
        <f t="shared" si="140"/>
        <v>863.34422321821091</v>
      </c>
      <c r="Q492" s="157">
        <f t="shared" si="140"/>
        <v>947.97785424667336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606.66120416927265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728.07247179073045</v>
      </c>
      <c r="D495" s="57">
        <f t="shared" si="143"/>
        <v>779.49490623851023</v>
      </c>
      <c r="E495" s="57">
        <f t="shared" si="143"/>
        <v>824.76648397153076</v>
      </c>
      <c r="F495" s="57">
        <f t="shared" si="143"/>
        <v>843.06083336186316</v>
      </c>
      <c r="G495" s="57">
        <f t="shared" si="143"/>
        <v>876.04218019607606</v>
      </c>
      <c r="H495" s="57">
        <f t="shared" si="143"/>
        <v>828.13985412053319</v>
      </c>
      <c r="I495" s="57">
        <f t="shared" si="143"/>
        <v>827.28811256015331</v>
      </c>
      <c r="J495" s="57">
        <f t="shared" si="143"/>
        <v>744.94724820867737</v>
      </c>
      <c r="K495" s="57">
        <f t="shared" si="143"/>
        <v>750.82781928494262</v>
      </c>
      <c r="L495" s="57">
        <f t="shared" si="143"/>
        <v>764.75064719064358</v>
      </c>
      <c r="M495" s="57">
        <f t="shared" si="143"/>
        <v>728.75188953159045</v>
      </c>
      <c r="N495" s="57">
        <f t="shared" si="143"/>
        <v>792.1062315711564</v>
      </c>
      <c r="O495" s="57">
        <f t="shared" si="143"/>
        <v>821.36376523973593</v>
      </c>
      <c r="P495" s="57">
        <f t="shared" si="143"/>
        <v>863.34422321821091</v>
      </c>
      <c r="Q495" s="57">
        <f t="shared" si="143"/>
        <v>947.97785424667336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221.54965238159966</v>
      </c>
      <c r="D521" s="184">
        <f>D449/RES_summary!D$21</f>
        <v>191.88580664883503</v>
      </c>
      <c r="E521" s="184">
        <f>E449/RES_summary!E$21</f>
        <v>220.77289509357468</v>
      </c>
      <c r="F521" s="184">
        <f>F449/RES_summary!F$21</f>
        <v>208.80382156393736</v>
      </c>
      <c r="G521" s="184">
        <f>G449/RES_summary!G$21</f>
        <v>201.19069750303714</v>
      </c>
      <c r="H521" s="184">
        <f>H449/RES_summary!H$21</f>
        <v>162.64538574369169</v>
      </c>
      <c r="I521" s="184">
        <f>I449/RES_summary!I$21</f>
        <v>173.77971455612192</v>
      </c>
      <c r="J521" s="184">
        <f>J449/RES_summary!J$21</f>
        <v>175.26076294362773</v>
      </c>
      <c r="K521" s="184">
        <f>K449/RES_summary!K$21</f>
        <v>166.26187501856893</v>
      </c>
      <c r="L521" s="184">
        <f>L449/RES_summary!L$21</f>
        <v>187.40039119571563</v>
      </c>
      <c r="M521" s="184">
        <f>M449/RES_summary!M$21</f>
        <v>132.48834629854909</v>
      </c>
      <c r="N521" s="184">
        <f>N449/RES_summary!N$21</f>
        <v>161.9935090093189</v>
      </c>
      <c r="O521" s="184">
        <f>O449/RES_summary!O$21</f>
        <v>167.26254380647487</v>
      </c>
      <c r="P521" s="184">
        <f>P449/RES_summary!P$21</f>
        <v>126.85267050974669</v>
      </c>
      <c r="Q521" s="184">
        <f>Q449/RES_summary!Q$21</f>
        <v>145.71316734788769</v>
      </c>
    </row>
    <row r="522" spans="1:17" ht="12" customHeight="1" x14ac:dyDescent="0.25">
      <c r="A522" s="158" t="s">
        <v>65</v>
      </c>
      <c r="B522" s="157"/>
      <c r="C522" s="178">
        <f>C450/RES_summary!C$21</f>
        <v>186.94652289243496</v>
      </c>
      <c r="D522" s="178">
        <f>D450/RES_summary!D$21</f>
        <v>158.18509755115898</v>
      </c>
      <c r="E522" s="178">
        <f>E450/RES_summary!E$21</f>
        <v>187.0063867874797</v>
      </c>
      <c r="F522" s="178">
        <f>F450/RES_summary!F$21</f>
        <v>175.27989529452555</v>
      </c>
      <c r="G522" s="178">
        <f>G450/RES_summary!G$21</f>
        <v>166.85990475389539</v>
      </c>
      <c r="H522" s="178">
        <f>H450/RES_summary!H$21</f>
        <v>130.59169382566151</v>
      </c>
      <c r="I522" s="178">
        <f>I450/RES_summary!I$21</f>
        <v>141.31026350363561</v>
      </c>
      <c r="J522" s="178">
        <f>J450/RES_summary!J$21</f>
        <v>139.62688340811877</v>
      </c>
      <c r="K522" s="178">
        <f>K450/RES_summary!K$21</f>
        <v>134.05739844193187</v>
      </c>
      <c r="L522" s="178">
        <f>L450/RES_summary!L$21</f>
        <v>154.14881551047114</v>
      </c>
      <c r="M522" s="178">
        <f>M450/RES_summary!M$21</f>
        <v>105.76867974016506</v>
      </c>
      <c r="N522" s="178">
        <f>N450/RES_summary!N$21</f>
        <v>130.32990794220422</v>
      </c>
      <c r="O522" s="178">
        <f>O450/RES_summary!O$21</f>
        <v>138.67073665486674</v>
      </c>
      <c r="P522" s="178">
        <f>P450/RES_summary!P$21</f>
        <v>98.562162052338195</v>
      </c>
      <c r="Q522" s="178">
        <f>Q450/RES_summary!Q$21</f>
        <v>114.97227850255649</v>
      </c>
    </row>
    <row r="523" spans="1:17" ht="12" customHeight="1" x14ac:dyDescent="0.25">
      <c r="A523" s="23" t="s">
        <v>157</v>
      </c>
      <c r="B523" s="156"/>
      <c r="C523" s="177">
        <f>C451/RES_summary!C$21</f>
        <v>185.74089957904988</v>
      </c>
      <c r="D523" s="177">
        <f>D451/RES_summary!D$21</f>
        <v>156.40959911044845</v>
      </c>
      <c r="E523" s="177">
        <f>E451/RES_summary!E$21</f>
        <v>185.13306961365319</v>
      </c>
      <c r="F523" s="177">
        <f>F451/RES_summary!F$21</f>
        <v>173.35249969685293</v>
      </c>
      <c r="G523" s="177">
        <f>G451/RES_summary!G$21</f>
        <v>165.00463995812203</v>
      </c>
      <c r="H523" s="177">
        <f>H451/RES_summary!H$21</f>
        <v>129.48853258428198</v>
      </c>
      <c r="I523" s="177">
        <f>I451/RES_summary!I$21</f>
        <v>140.03093719969473</v>
      </c>
      <c r="J523" s="177">
        <f>J451/RES_summary!J$21</f>
        <v>139.09278944069223</v>
      </c>
      <c r="K523" s="177">
        <f>K451/RES_summary!K$21</f>
        <v>133.46851182664901</v>
      </c>
      <c r="L523" s="177">
        <f>L451/RES_summary!L$21</f>
        <v>153.7472504884206</v>
      </c>
      <c r="M523" s="177">
        <f>M451/RES_summary!M$21</f>
        <v>105.47987959736282</v>
      </c>
      <c r="N523" s="177">
        <f>N451/RES_summary!N$21</f>
        <v>129.75403516487174</v>
      </c>
      <c r="O523" s="177">
        <f>O451/RES_summary!O$21</f>
        <v>138.09052436743252</v>
      </c>
      <c r="P523" s="177">
        <f>P451/RES_summary!P$21</f>
        <v>97.988984998395765</v>
      </c>
      <c r="Q523" s="177">
        <f>Q451/RES_summary!Q$21</f>
        <v>114.35937780062245</v>
      </c>
    </row>
    <row r="524" spans="1:17" ht="12" customHeight="1" x14ac:dyDescent="0.25">
      <c r="A524" s="23" t="s">
        <v>60</v>
      </c>
      <c r="B524" s="156"/>
      <c r="C524" s="177">
        <f>C452/RES_summary!C$21</f>
        <v>1.2056233133850633</v>
      </c>
      <c r="D524" s="177">
        <f>D452/RES_summary!D$21</f>
        <v>1.7754984407105403</v>
      </c>
      <c r="E524" s="177">
        <f>E452/RES_summary!E$21</f>
        <v>1.8733171738264982</v>
      </c>
      <c r="F524" s="177">
        <f>F452/RES_summary!F$21</f>
        <v>1.9273955976726038</v>
      </c>
      <c r="G524" s="177">
        <f>G452/RES_summary!G$21</f>
        <v>1.855264795773345</v>
      </c>
      <c r="H524" s="177">
        <f>H452/RES_summary!H$21</f>
        <v>1.1031612413795402</v>
      </c>
      <c r="I524" s="177">
        <f>I452/RES_summary!I$21</f>
        <v>1.2793263039409091</v>
      </c>
      <c r="J524" s="177">
        <f>J452/RES_summary!J$21</f>
        <v>0.5340939674265589</v>
      </c>
      <c r="K524" s="177">
        <f>K452/RES_summary!K$21</f>
        <v>0.58888661528284003</v>
      </c>
      <c r="L524" s="177">
        <f>L452/RES_summary!L$21</f>
        <v>0.40156502205053696</v>
      </c>
      <c r="M524" s="177">
        <f>M452/RES_summary!M$21</f>
        <v>0.28880014280223004</v>
      </c>
      <c r="N524" s="177">
        <f>N452/RES_summary!N$21</f>
        <v>0.57587277733249076</v>
      </c>
      <c r="O524" s="177">
        <f>O452/RES_summary!O$21</f>
        <v>0.58021228743422482</v>
      </c>
      <c r="P524" s="177">
        <f>P452/RES_summary!P$21</f>
        <v>0.57317705394243124</v>
      </c>
      <c r="Q524" s="177">
        <f>Q452/RES_summary!Q$21</f>
        <v>0.612900701934041</v>
      </c>
    </row>
    <row r="525" spans="1:17" ht="12" customHeight="1" x14ac:dyDescent="0.25">
      <c r="A525" s="158" t="s">
        <v>112</v>
      </c>
      <c r="B525" s="157"/>
      <c r="C525" s="178">
        <f>C453/RES_summary!C$21</f>
        <v>0.15650494981788174</v>
      </c>
      <c r="D525" s="178">
        <f>D453/RES_summary!D$21</f>
        <v>0.13142803299822275</v>
      </c>
      <c r="E525" s="178">
        <f>E453/RES_summary!E$21</f>
        <v>8.3002480618220201E-2</v>
      </c>
      <c r="F525" s="178">
        <f>F453/RES_summary!F$21</f>
        <v>9.0954403321874697E-2</v>
      </c>
      <c r="G525" s="178">
        <f>G453/RES_summary!G$21</f>
        <v>0.1017344725993847</v>
      </c>
      <c r="H525" s="178">
        <f>H453/RES_summary!H$21</f>
        <v>6.9028370844015641E-2</v>
      </c>
      <c r="I525" s="178">
        <f>I453/RES_summary!I$21</f>
        <v>7.0209258687573398E-2</v>
      </c>
      <c r="J525" s="178">
        <f>J453/RES_summary!J$21</f>
        <v>0.16474379737460898</v>
      </c>
      <c r="K525" s="178">
        <f>K453/RES_summary!K$21</f>
        <v>0.34031400979121196</v>
      </c>
      <c r="L525" s="178">
        <f>L453/RES_summary!L$21</f>
        <v>0.3143254847076653</v>
      </c>
      <c r="M525" s="178">
        <f>M453/RES_summary!M$21</f>
        <v>0.17969592769903489</v>
      </c>
      <c r="N525" s="178">
        <f>N453/RES_summary!N$21</f>
        <v>0.29942612675629277</v>
      </c>
      <c r="O525" s="178">
        <f>O453/RES_summary!O$21</f>
        <v>0.44503912676251017</v>
      </c>
      <c r="P525" s="178">
        <f>P453/RES_summary!P$21</f>
        <v>0.22555506409341569</v>
      </c>
      <c r="Q525" s="178">
        <f>Q453/RES_summary!Q$21</f>
        <v>0.63793129609123855</v>
      </c>
    </row>
    <row r="526" spans="1:17" ht="12" customHeight="1" x14ac:dyDescent="0.25">
      <c r="A526" s="23" t="s">
        <v>60</v>
      </c>
      <c r="B526" s="156"/>
      <c r="C526" s="177">
        <f>C454/RES_summary!C$21</f>
        <v>0.15650494981788174</v>
      </c>
      <c r="D526" s="177">
        <f>D454/RES_summary!D$21</f>
        <v>0.13142803299822275</v>
      </c>
      <c r="E526" s="177">
        <f>E454/RES_summary!E$21</f>
        <v>8.3002480618220201E-2</v>
      </c>
      <c r="F526" s="177">
        <f>F454/RES_summary!F$21</f>
        <v>9.0954403321874697E-2</v>
      </c>
      <c r="G526" s="177">
        <f>G454/RES_summary!G$21</f>
        <v>0.1017344725993847</v>
      </c>
      <c r="H526" s="177">
        <f>H454/RES_summary!H$21</f>
        <v>6.9028370844015641E-2</v>
      </c>
      <c r="I526" s="177">
        <f>I454/RES_summary!I$21</f>
        <v>7.0209258687573398E-2</v>
      </c>
      <c r="J526" s="177">
        <f>J454/RES_summary!J$21</f>
        <v>0.16474379737460898</v>
      </c>
      <c r="K526" s="177">
        <f>K454/RES_summary!K$21</f>
        <v>0.34031400979121196</v>
      </c>
      <c r="L526" s="177">
        <f>L454/RES_summary!L$21</f>
        <v>0.3143254847076653</v>
      </c>
      <c r="M526" s="177">
        <f>M454/RES_summary!M$21</f>
        <v>0.17969592769903489</v>
      </c>
      <c r="N526" s="177">
        <f>N454/RES_summary!N$21</f>
        <v>0.29942612675629277</v>
      </c>
      <c r="O526" s="177">
        <f>O454/RES_summary!O$21</f>
        <v>0.44503912676251017</v>
      </c>
      <c r="P526" s="177">
        <f>P454/RES_summary!P$21</f>
        <v>0.22555506409341569</v>
      </c>
      <c r="Q526" s="177">
        <f>Q454/RES_summary!Q$21</f>
        <v>0.63793129609123855</v>
      </c>
    </row>
    <row r="527" spans="1:17" ht="12" customHeight="1" x14ac:dyDescent="0.25">
      <c r="A527" s="158" t="s">
        <v>63</v>
      </c>
      <c r="B527" s="157"/>
      <c r="C527" s="178">
        <f>C455/RES_summary!C$21</f>
        <v>27.440372324286233</v>
      </c>
      <c r="D527" s="178">
        <f>D455/RES_summary!D$21</f>
        <v>26.140722003161589</v>
      </c>
      <c r="E527" s="178">
        <f>E455/RES_summary!E$21</f>
        <v>25.938391225065647</v>
      </c>
      <c r="F527" s="178">
        <f>F455/RES_summary!F$21</f>
        <v>25.651709871738266</v>
      </c>
      <c r="G527" s="178">
        <f>G455/RES_summary!G$21</f>
        <v>26.215081242129337</v>
      </c>
      <c r="H527" s="178">
        <f>H455/RES_summary!H$21</f>
        <v>24.437730678835276</v>
      </c>
      <c r="I527" s="178">
        <f>I455/RES_summary!I$21</f>
        <v>24.899340761279415</v>
      </c>
      <c r="J527" s="178">
        <f>J455/RES_summary!J$21</f>
        <v>25.288886149689887</v>
      </c>
      <c r="K527" s="178">
        <f>K455/RES_summary!K$21</f>
        <v>25.107109771558942</v>
      </c>
      <c r="L527" s="178">
        <f>L455/RES_summary!L$21</f>
        <v>26.149067673489313</v>
      </c>
      <c r="M527" s="178">
        <f>M455/RES_summary!M$21</f>
        <v>20.192577462249147</v>
      </c>
      <c r="N527" s="178">
        <f>N455/RES_summary!N$21</f>
        <v>24.535334611060946</v>
      </c>
      <c r="O527" s="178">
        <f>O455/RES_summary!O$21</f>
        <v>21.122849914935454</v>
      </c>
      <c r="P527" s="178">
        <f>P455/RES_summary!P$21</f>
        <v>20.724750789977254</v>
      </c>
      <c r="Q527" s="178">
        <f>Q455/RES_summary!Q$21</f>
        <v>22.080092024051879</v>
      </c>
    </row>
    <row r="528" spans="1:17" ht="12" customHeight="1" x14ac:dyDescent="0.25">
      <c r="A528" s="167" t="s">
        <v>156</v>
      </c>
      <c r="B528" s="132"/>
      <c r="C528" s="183">
        <f>C456/RES_summary!C$21</f>
        <v>28.18270062225082</v>
      </c>
      <c r="D528" s="183">
        <f>D456/RES_summary!D$21</f>
        <v>27.584629700522164</v>
      </c>
      <c r="E528" s="183">
        <f>E456/RES_summary!E$21</f>
        <v>27.503587120584708</v>
      </c>
      <c r="F528" s="183">
        <f>F456/RES_summary!F$21</f>
        <v>27.223837773461835</v>
      </c>
      <c r="G528" s="183">
        <f>G456/RES_summary!G$21</f>
        <v>26.818907784200871</v>
      </c>
      <c r="H528" s="183">
        <f>H456/RES_summary!H$21</f>
        <v>27.003065234854915</v>
      </c>
      <c r="I528" s="183">
        <f>I456/RES_summary!I$21</f>
        <v>27.166756281265695</v>
      </c>
      <c r="J528" s="183">
        <f>J456/RES_summary!J$21</f>
        <v>27.372094173826834</v>
      </c>
      <c r="K528" s="183">
        <f>K456/RES_summary!K$21</f>
        <v>26.971692115740041</v>
      </c>
      <c r="L528" s="183">
        <f>L456/RES_summary!L$21</f>
        <v>26.990360192800239</v>
      </c>
      <c r="M528" s="183">
        <f>M456/RES_summary!M$21</f>
        <v>26.206885618337076</v>
      </c>
      <c r="N528" s="183">
        <f>N456/RES_summary!N$21</f>
        <v>26.118535360470613</v>
      </c>
      <c r="O528" s="183">
        <f>O456/RES_summary!O$21</f>
        <v>0</v>
      </c>
      <c r="P528" s="183">
        <f>P456/RES_summary!P$21</f>
        <v>0</v>
      </c>
      <c r="Q528" s="183">
        <f>Q456/RES_summary!Q$21</f>
        <v>24.995301249636082</v>
      </c>
    </row>
    <row r="529" spans="1:17" ht="12" customHeight="1" x14ac:dyDescent="0.25">
      <c r="A529" s="167" t="s">
        <v>155</v>
      </c>
      <c r="B529" s="132"/>
      <c r="C529" s="183">
        <f>C457/RES_summary!C$21</f>
        <v>24.296200248611399</v>
      </c>
      <c r="D529" s="183">
        <f>D457/RES_summary!D$21</f>
        <v>23.882258145431177</v>
      </c>
      <c r="E529" s="183">
        <f>E457/RES_summary!E$21</f>
        <v>23.821933004573602</v>
      </c>
      <c r="F529" s="183">
        <f>F457/RES_summary!F$21</f>
        <v>23.500386087820779</v>
      </c>
      <c r="G529" s="183">
        <f>G457/RES_summary!G$21</f>
        <v>23.035330254646212</v>
      </c>
      <c r="H529" s="183">
        <f>H457/RES_summary!H$21</f>
        <v>22.878126926335245</v>
      </c>
      <c r="I529" s="183">
        <f>I457/RES_summary!I$21</f>
        <v>22.664862893530344</v>
      </c>
      <c r="J529" s="183">
        <f>J457/RES_summary!J$21</f>
        <v>22.660984197928574</v>
      </c>
      <c r="K529" s="183">
        <f>K457/RES_summary!K$21</f>
        <v>22.384273864023079</v>
      </c>
      <c r="L529" s="183">
        <f>L457/RES_summary!L$21</f>
        <v>22.409714966745874</v>
      </c>
      <c r="M529" s="183">
        <f>M457/RES_summary!M$21</f>
        <v>21.747324878712245</v>
      </c>
      <c r="N529" s="183">
        <f>N457/RES_summary!N$21</f>
        <v>21.656525834808228</v>
      </c>
      <c r="O529" s="183">
        <f>O457/RES_summary!O$21</f>
        <v>21.559357875207901</v>
      </c>
      <c r="P529" s="183">
        <f>P457/RES_summary!P$21</f>
        <v>21.179901202926072</v>
      </c>
      <c r="Q529" s="183">
        <f>Q457/RES_summary!Q$21</f>
        <v>20.783411239506179</v>
      </c>
    </row>
    <row r="530" spans="1:17" ht="12" customHeight="1" x14ac:dyDescent="0.25">
      <c r="A530" s="166" t="s">
        <v>55</v>
      </c>
      <c r="B530" s="165"/>
      <c r="C530" s="182">
        <f>C458/RES_summary!C$21</f>
        <v>19.63504544314786</v>
      </c>
      <c r="D530" s="182">
        <f>D458/RES_summary!D$21</f>
        <v>19.27232554470676</v>
      </c>
      <c r="E530" s="182">
        <f>E458/RES_summary!E$21</f>
        <v>19.195445142952888</v>
      </c>
      <c r="F530" s="182">
        <f>F458/RES_summary!F$21</f>
        <v>18.908881851233801</v>
      </c>
      <c r="G530" s="182">
        <f>G458/RES_summary!G$21</f>
        <v>18.497588533049726</v>
      </c>
      <c r="H530" s="182">
        <f>H458/RES_summary!H$21</f>
        <v>18.345932641009611</v>
      </c>
      <c r="I530" s="182">
        <f>I458/RES_summary!I$21</f>
        <v>18.147537238398311</v>
      </c>
      <c r="J530" s="182">
        <f>J458/RES_summary!J$21</f>
        <v>18.116201711384932</v>
      </c>
      <c r="K530" s="182">
        <f>K458/RES_summary!K$21</f>
        <v>17.86520184795593</v>
      </c>
      <c r="L530" s="182">
        <f>L458/RES_summary!L$21</f>
        <v>17.857674975957295</v>
      </c>
      <c r="M530" s="182">
        <f>M458/RES_summary!M$21</f>
        <v>17.317596403827235</v>
      </c>
      <c r="N530" s="182">
        <f>N458/RES_summary!N$21</f>
        <v>17.226517498589221</v>
      </c>
      <c r="O530" s="182">
        <f>O458/RES_summary!O$21</f>
        <v>17.136851163095454</v>
      </c>
      <c r="P530" s="182">
        <f>P458/RES_summary!P$21</f>
        <v>16.799150478426757</v>
      </c>
      <c r="Q530" s="182">
        <f>Q458/RES_summary!Q$21</f>
        <v>16.47218809660734</v>
      </c>
    </row>
    <row r="531" spans="1:17" ht="12" customHeight="1" x14ac:dyDescent="0.25">
      <c r="A531" s="147" t="s">
        <v>59</v>
      </c>
      <c r="B531" s="164"/>
      <c r="C531" s="181">
        <f>C459/RES_summary!C$21</f>
        <v>4.6611548054635383</v>
      </c>
      <c r="D531" s="181">
        <f>D459/RES_summary!D$21</f>
        <v>4.6099326007244104</v>
      </c>
      <c r="E531" s="181">
        <f>E459/RES_summary!E$21</f>
        <v>4.6264878616207108</v>
      </c>
      <c r="F531" s="181">
        <f>F459/RES_summary!F$21</f>
        <v>4.5915042365869736</v>
      </c>
      <c r="G531" s="181">
        <f>G459/RES_summary!G$21</f>
        <v>4.5377417215964861</v>
      </c>
      <c r="H531" s="181">
        <f>H459/RES_summary!H$21</f>
        <v>4.5321942853256294</v>
      </c>
      <c r="I531" s="181">
        <f>I459/RES_summary!I$21</f>
        <v>4.5173256551320389</v>
      </c>
      <c r="J531" s="181">
        <f>J459/RES_summary!J$21</f>
        <v>4.5447824865436477</v>
      </c>
      <c r="K531" s="181">
        <f>K459/RES_summary!K$21</f>
        <v>4.5190720160671534</v>
      </c>
      <c r="L531" s="181">
        <f>L459/RES_summary!L$21</f>
        <v>4.552039990788578</v>
      </c>
      <c r="M531" s="181">
        <f>M459/RES_summary!M$21</f>
        <v>4.4297284748850068</v>
      </c>
      <c r="N531" s="181">
        <f>N459/RES_summary!N$21</f>
        <v>4.430008336219009</v>
      </c>
      <c r="O531" s="181">
        <f>O459/RES_summary!O$21</f>
        <v>4.4225067121124466</v>
      </c>
      <c r="P531" s="181">
        <f>P459/RES_summary!P$21</f>
        <v>4.3807507244993174</v>
      </c>
      <c r="Q531" s="181">
        <f>Q459/RES_summary!Q$21</f>
        <v>4.3112231428988439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23.111436766420315</v>
      </c>
      <c r="D536" s="180">
        <f>D464/RES_summary!D$21</f>
        <v>25.922222794468112</v>
      </c>
      <c r="E536" s="180">
        <f>E464/RES_summary!E$21</f>
        <v>24.149139384042581</v>
      </c>
      <c r="F536" s="180">
        <f>F464/RES_summary!F$21</f>
        <v>25.358212219211492</v>
      </c>
      <c r="G536" s="180">
        <f>G464/RES_summary!G$21</f>
        <v>25.836110365442586</v>
      </c>
      <c r="H536" s="180">
        <f>H464/RES_summary!H$21</f>
        <v>22.948317846285814</v>
      </c>
      <c r="I536" s="180">
        <f>I464/RES_summary!I$21</f>
        <v>22.867976420936362</v>
      </c>
      <c r="J536" s="180">
        <f>J464/RES_summary!J$21</f>
        <v>21.913581160039449</v>
      </c>
      <c r="K536" s="180">
        <f>K464/RES_summary!K$21</f>
        <v>0</v>
      </c>
      <c r="L536" s="180">
        <f>L464/RES_summary!L$21</f>
        <v>0</v>
      </c>
      <c r="M536" s="180">
        <f>M464/RES_summary!M$21</f>
        <v>19.031710997763909</v>
      </c>
      <c r="N536" s="180">
        <f>N464/RES_summary!N$21</f>
        <v>0</v>
      </c>
      <c r="O536" s="180">
        <f>O464/RES_summary!O$21</f>
        <v>0</v>
      </c>
      <c r="P536" s="180">
        <f>P464/RES_summary!P$21</f>
        <v>23.179821607333892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20.236860099186512</v>
      </c>
      <c r="D537" s="179">
        <f>D465/RES_summary!D$21</f>
        <v>22.220253265636416</v>
      </c>
      <c r="E537" s="179">
        <f>E465/RES_summary!E$21</f>
        <v>20.881508029154023</v>
      </c>
      <c r="F537" s="179">
        <f>F465/RES_summary!F$21</f>
        <v>21.667475562717584</v>
      </c>
      <c r="G537" s="179">
        <f>G465/RES_summary!G$21</f>
        <v>21.864546247627661</v>
      </c>
      <c r="H537" s="179">
        <f>H465/RES_summary!H$21</f>
        <v>19.709143690398591</v>
      </c>
      <c r="I537" s="179">
        <f>I465/RES_summary!I$21</f>
        <v>19.577418428133008</v>
      </c>
      <c r="J537" s="179">
        <f>J465/RES_summary!J$21</f>
        <v>18.919489239233155</v>
      </c>
      <c r="K537" s="179">
        <f>K465/RES_summary!K$21</f>
        <v>0</v>
      </c>
      <c r="L537" s="179">
        <f>L465/RES_summary!L$21</f>
        <v>0</v>
      </c>
      <c r="M537" s="179">
        <f>M465/RES_summary!M$21</f>
        <v>16.879831433364593</v>
      </c>
      <c r="N537" s="179">
        <f>N465/RES_summary!N$21</f>
        <v>0</v>
      </c>
      <c r="O537" s="179">
        <f>O465/RES_summary!O$21</f>
        <v>19.456395477088666</v>
      </c>
      <c r="P537" s="179">
        <f>P465/RES_summary!P$21</f>
        <v>19.724067636596679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15.535979687338658</v>
      </c>
      <c r="D538" s="177">
        <f>D466/RES_summary!D$21</f>
        <v>17.541642543606393</v>
      </c>
      <c r="E538" s="177">
        <f>E466/RES_summary!E$21</f>
        <v>16.251576742542991</v>
      </c>
      <c r="F538" s="177">
        <f>F466/RES_summary!F$21</f>
        <v>17.052655868752225</v>
      </c>
      <c r="G538" s="177">
        <f>G466/RES_summary!G$21</f>
        <v>17.299233515932457</v>
      </c>
      <c r="H538" s="177">
        <f>H466/RES_summary!H$21</f>
        <v>15.169977448023475</v>
      </c>
      <c r="I538" s="177">
        <f>I466/RES_summary!I$21</f>
        <v>15.062311998229397</v>
      </c>
      <c r="J538" s="177">
        <f>J466/RES_summary!J$21</f>
        <v>14.380512045187935</v>
      </c>
      <c r="K538" s="177">
        <f>K466/RES_summary!K$21</f>
        <v>0</v>
      </c>
      <c r="L538" s="177">
        <f>L466/RES_summary!L$21</f>
        <v>0</v>
      </c>
      <c r="M538" s="177">
        <f>M466/RES_summary!M$21</f>
        <v>12.460006798864203</v>
      </c>
      <c r="N538" s="177">
        <f>N466/RES_summary!N$21</f>
        <v>0</v>
      </c>
      <c r="O538" s="177">
        <f>O466/RES_summary!O$21</f>
        <v>15.011469642704549</v>
      </c>
      <c r="P538" s="177">
        <f>P466/RES_summary!P$21</f>
        <v>15.315529209448261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4.7008804118478542</v>
      </c>
      <c r="D539" s="177">
        <f>D467/RES_summary!D$21</f>
        <v>4.6786107220300224</v>
      </c>
      <c r="E539" s="177">
        <f>E467/RES_summary!E$21</f>
        <v>4.6299312866110327</v>
      </c>
      <c r="F539" s="177">
        <f>F467/RES_summary!F$21</f>
        <v>4.6148196939653578</v>
      </c>
      <c r="G539" s="177">
        <f>G467/RES_summary!G$21</f>
        <v>4.5653127316952027</v>
      </c>
      <c r="H539" s="177">
        <f>H467/RES_summary!H$21</f>
        <v>4.5391662423751145</v>
      </c>
      <c r="I539" s="177">
        <f>I467/RES_summary!I$21</f>
        <v>4.5151064299036134</v>
      </c>
      <c r="J539" s="177">
        <f>J467/RES_summary!J$21</f>
        <v>4.538977194045219</v>
      </c>
      <c r="K539" s="177">
        <f>K467/RES_summary!K$21</f>
        <v>0</v>
      </c>
      <c r="L539" s="177">
        <f>L467/RES_summary!L$21</f>
        <v>0</v>
      </c>
      <c r="M539" s="177">
        <f>M467/RES_summary!M$21</f>
        <v>4.4198246345003875</v>
      </c>
      <c r="N539" s="177">
        <f>N467/RES_summary!N$21</f>
        <v>0</v>
      </c>
      <c r="O539" s="177">
        <f>O467/RES_summary!O$21</f>
        <v>4.444925834384116</v>
      </c>
      <c r="P539" s="177">
        <f>P467/RES_summary!P$21</f>
        <v>4.4085384271484189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7.0062522150606021</v>
      </c>
      <c r="D540" s="178">
        <f>D468/RES_summary!D$21</f>
        <v>7.4285590615162018</v>
      </c>
      <c r="E540" s="178">
        <f>E468/RES_summary!E$21</f>
        <v>7.7451146004111111</v>
      </c>
      <c r="F540" s="178">
        <f>F468/RES_summary!F$21</f>
        <v>7.7812619943516657</v>
      </c>
      <c r="G540" s="178">
        <f>G468/RES_summary!G$21</f>
        <v>8.0139770344130241</v>
      </c>
      <c r="H540" s="178">
        <f>H468/RES_summary!H$21</f>
        <v>7.5469328683509129</v>
      </c>
      <c r="I540" s="178">
        <f>I468/RES_summary!I$21</f>
        <v>7.4999010325192961</v>
      </c>
      <c r="J540" s="178">
        <f>J468/RES_summary!J$21</f>
        <v>10.180249588444452</v>
      </c>
      <c r="K540" s="178">
        <f>K468/RES_summary!K$21</f>
        <v>6.7570527952869233</v>
      </c>
      <c r="L540" s="178">
        <f>L468/RES_summary!L$21</f>
        <v>6.7881825270475105</v>
      </c>
      <c r="M540" s="178">
        <f>M468/RES_summary!M$21</f>
        <v>6.347393168435862</v>
      </c>
      <c r="N540" s="178">
        <f>N468/RES_summary!N$21</f>
        <v>6.828840329297436</v>
      </c>
      <c r="O540" s="178">
        <f>O468/RES_summary!O$21</f>
        <v>7.0239181099101478</v>
      </c>
      <c r="P540" s="178">
        <f>P468/RES_summary!P$21</f>
        <v>7.3402026033378185</v>
      </c>
      <c r="Q540" s="178">
        <f>Q468/RES_summary!Q$21</f>
        <v>8.0228655251880934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13.04430564678823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7.0062522150606021</v>
      </c>
      <c r="D543" s="176">
        <f>D471/RES_summary!D$21</f>
        <v>7.4285590615162018</v>
      </c>
      <c r="E543" s="176">
        <f>E471/RES_summary!E$21</f>
        <v>7.7451146004111111</v>
      </c>
      <c r="F543" s="176">
        <f>F471/RES_summary!F$21</f>
        <v>7.7812619943516657</v>
      </c>
      <c r="G543" s="176">
        <f>G471/RES_summary!G$21</f>
        <v>8.0139770344130241</v>
      </c>
      <c r="H543" s="176">
        <f>H471/RES_summary!H$21</f>
        <v>7.5469328683509129</v>
      </c>
      <c r="I543" s="176">
        <f>I471/RES_summary!I$21</f>
        <v>7.4999010325192961</v>
      </c>
      <c r="J543" s="176">
        <f>J471/RES_summary!J$21</f>
        <v>6.7355033274634586</v>
      </c>
      <c r="K543" s="176">
        <f>K471/RES_summary!K$21</f>
        <v>6.7570527952869233</v>
      </c>
      <c r="L543" s="176">
        <f>L471/RES_summary!L$21</f>
        <v>6.7881825270475105</v>
      </c>
      <c r="M543" s="176">
        <f>M471/RES_summary!M$21</f>
        <v>6.347393168435862</v>
      </c>
      <c r="N543" s="176">
        <f>N471/RES_summary!N$21</f>
        <v>6.828840329297436</v>
      </c>
      <c r="O543" s="176">
        <f>O471/RES_summary!O$21</f>
        <v>7.0239181099101478</v>
      </c>
      <c r="P543" s="176">
        <f>P471/RES_summary!P$21</f>
        <v>7.3402026033378185</v>
      </c>
      <c r="Q543" s="176">
        <f>Q471/RES_summary!Q$21</f>
        <v>8.0228655251880934</v>
      </c>
    </row>
    <row r="545" spans="1:17" ht="12" customHeight="1" x14ac:dyDescent="0.25">
      <c r="A545" s="152" t="s">
        <v>185</v>
      </c>
      <c r="B545" s="168"/>
      <c r="C545" s="184">
        <f>C473/RES_summary!C$21</f>
        <v>121.26081746556322</v>
      </c>
      <c r="D545" s="184">
        <f>D473/RES_summary!D$21</f>
        <v>110.68745054999499</v>
      </c>
      <c r="E545" s="184">
        <f>E473/RES_summary!E$21</f>
        <v>124.64244227905223</v>
      </c>
      <c r="F545" s="184">
        <f>F473/RES_summary!F$21</f>
        <v>121.2609036057361</v>
      </c>
      <c r="G545" s="184">
        <f>G473/RES_summary!G$21</f>
        <v>116.99761304161831</v>
      </c>
      <c r="H545" s="184">
        <f>H473/RES_summary!H$21</f>
        <v>95.613367467781615</v>
      </c>
      <c r="I545" s="184">
        <f>I473/RES_summary!I$21</f>
        <v>101.68903673270731</v>
      </c>
      <c r="J545" s="184">
        <f>J473/RES_summary!J$21</f>
        <v>99.048944600558045</v>
      </c>
      <c r="K545" s="184">
        <f>K473/RES_summary!K$21</f>
        <v>96.404264043725291</v>
      </c>
      <c r="L545" s="184">
        <f>L473/RES_summary!L$21</f>
        <v>108.84112835747543</v>
      </c>
      <c r="M545" s="184">
        <f>M473/RES_summary!M$21</f>
        <v>80.575373668618397</v>
      </c>
      <c r="N545" s="184">
        <f>N473/RES_summary!N$21</f>
        <v>95.548957927378538</v>
      </c>
      <c r="O545" s="184">
        <f>O473/RES_summary!O$21</f>
        <v>100.28583425494939</v>
      </c>
      <c r="P545" s="184">
        <f>P473/RES_summary!P$21</f>
        <v>77.484385746247938</v>
      </c>
      <c r="Q545" s="184">
        <f>Q473/RES_summary!Q$21</f>
        <v>88.56261642501984</v>
      </c>
    </row>
    <row r="546" spans="1:17" ht="12" customHeight="1" x14ac:dyDescent="0.25">
      <c r="A546" s="158" t="s">
        <v>65</v>
      </c>
      <c r="B546" s="157"/>
      <c r="C546" s="178">
        <f>C474/RES_summary!C$21</f>
        <v>101.08352793966053</v>
      </c>
      <c r="D546" s="178">
        <f>D474/RES_summary!D$21</f>
        <v>86.860354734825123</v>
      </c>
      <c r="E546" s="178">
        <f>E474/RES_summary!E$21</f>
        <v>102.95553828882716</v>
      </c>
      <c r="F546" s="178">
        <f>F474/RES_summary!F$21</f>
        <v>97.367613896039913</v>
      </c>
      <c r="G546" s="178">
        <f>G474/RES_summary!G$21</f>
        <v>93.719557270483733</v>
      </c>
      <c r="H546" s="178">
        <f>H474/RES_summary!H$21</f>
        <v>73.643653085994956</v>
      </c>
      <c r="I546" s="178">
        <f>I474/RES_summary!I$21</f>
        <v>80.076267645552605</v>
      </c>
      <c r="J546" s="178">
        <f>J474/RES_summary!J$21</f>
        <v>79.011041888418461</v>
      </c>
      <c r="K546" s="178">
        <f>K474/RES_summary!K$21</f>
        <v>75.996114269422932</v>
      </c>
      <c r="L546" s="178">
        <f>L474/RES_summary!L$21</f>
        <v>88.287878704005024</v>
      </c>
      <c r="M546" s="178">
        <f>M474/RES_summary!M$21</f>
        <v>60.617242370373503</v>
      </c>
      <c r="N546" s="178">
        <f>N474/RES_summary!N$21</f>
        <v>75.239153205664124</v>
      </c>
      <c r="O546" s="178">
        <f>O474/RES_summary!O$21</f>
        <v>78.807200390789632</v>
      </c>
      <c r="P546" s="178">
        <f>P474/RES_summary!P$21</f>
        <v>56.297956608985913</v>
      </c>
      <c r="Q546" s="178">
        <f>Q474/RES_summary!Q$21</f>
        <v>66.283698493689457</v>
      </c>
    </row>
    <row r="547" spans="1:17" ht="12" customHeight="1" x14ac:dyDescent="0.25">
      <c r="A547" s="23" t="s">
        <v>157</v>
      </c>
      <c r="B547" s="156"/>
      <c r="C547" s="177">
        <f>C475/RES_summary!C$21</f>
        <v>99.740831668872062</v>
      </c>
      <c r="D547" s="177">
        <f>D475/RES_summary!D$21</f>
        <v>84.885659674408814</v>
      </c>
      <c r="E547" s="177">
        <f>E475/RES_summary!E$21</f>
        <v>100.90301029741447</v>
      </c>
      <c r="F547" s="177">
        <f>F475/RES_summary!F$21</f>
        <v>95.26760067666207</v>
      </c>
      <c r="G547" s="177">
        <f>G475/RES_summary!G$21</f>
        <v>91.704176173176819</v>
      </c>
      <c r="H547" s="177">
        <f>H475/RES_summary!H$21</f>
        <v>72.474087718090274</v>
      </c>
      <c r="I547" s="177">
        <f>I475/RES_summary!I$21</f>
        <v>78.7500623200376</v>
      </c>
      <c r="J547" s="177">
        <f>J475/RES_summary!J$21</f>
        <v>78.460617608854179</v>
      </c>
      <c r="K547" s="177">
        <f>K475/RES_summary!K$21</f>
        <v>75.391407142467656</v>
      </c>
      <c r="L547" s="177">
        <f>L475/RES_summary!L$21</f>
        <v>87.872836973767278</v>
      </c>
      <c r="M547" s="177">
        <f>M475/RES_summary!M$21</f>
        <v>60.321117011280478</v>
      </c>
      <c r="N547" s="177">
        <f>N475/RES_summary!N$21</f>
        <v>74.647618108549821</v>
      </c>
      <c r="O547" s="177">
        <f>O475/RES_summary!O$21</f>
        <v>78.221870219082206</v>
      </c>
      <c r="P547" s="177">
        <f>P475/RES_summary!P$21</f>
        <v>55.718951004670977</v>
      </c>
      <c r="Q547" s="177">
        <f>Q475/RES_summary!Q$21</f>
        <v>65.660278125533779</v>
      </c>
    </row>
    <row r="548" spans="1:17" ht="12" customHeight="1" x14ac:dyDescent="0.25">
      <c r="A548" s="23" t="s">
        <v>60</v>
      </c>
      <c r="B548" s="156"/>
      <c r="C548" s="177">
        <f>C476/RES_summary!C$21</f>
        <v>1.342696270788458</v>
      </c>
      <c r="D548" s="177">
        <f>D476/RES_summary!D$21</f>
        <v>1.9746950604163287</v>
      </c>
      <c r="E548" s="177">
        <f>E476/RES_summary!E$21</f>
        <v>2.052527991412695</v>
      </c>
      <c r="F548" s="177">
        <f>F476/RES_summary!F$21</f>
        <v>2.1000132193778454</v>
      </c>
      <c r="G548" s="177">
        <f>G476/RES_summary!G$21</f>
        <v>2.0153810973069088</v>
      </c>
      <c r="H548" s="177">
        <f>H476/RES_summary!H$21</f>
        <v>1.1695653679046711</v>
      </c>
      <c r="I548" s="177">
        <f>I476/RES_summary!I$21</f>
        <v>1.3262053255150106</v>
      </c>
      <c r="J548" s="177">
        <f>J476/RES_summary!J$21</f>
        <v>0.55042427956428486</v>
      </c>
      <c r="K548" s="177">
        <f>K476/RES_summary!K$21</f>
        <v>0.60470712695527662</v>
      </c>
      <c r="L548" s="177">
        <f>L476/RES_summary!L$21</f>
        <v>0.41504173023774538</v>
      </c>
      <c r="M548" s="177">
        <f>M476/RES_summary!M$21</f>
        <v>0.29612535909302473</v>
      </c>
      <c r="N548" s="177">
        <f>N476/RES_summary!N$21</f>
        <v>0.59153509711430208</v>
      </c>
      <c r="O548" s="177">
        <f>O476/RES_summary!O$21</f>
        <v>0.58533017170743395</v>
      </c>
      <c r="P548" s="177">
        <f>P476/RES_summary!P$21</f>
        <v>0.57900560431493531</v>
      </c>
      <c r="Q548" s="177">
        <f>Q476/RES_summary!Q$21</f>
        <v>0.62342036815567936</v>
      </c>
    </row>
    <row r="549" spans="1:17" ht="12" customHeight="1" x14ac:dyDescent="0.25">
      <c r="A549" s="158" t="s">
        <v>112</v>
      </c>
      <c r="B549" s="157"/>
      <c r="C549" s="178">
        <f>C477/RES_summary!C$21</f>
        <v>0.29636526300442129</v>
      </c>
      <c r="D549" s="178">
        <f>D477/RES_summary!D$21</f>
        <v>0.25776486072157873</v>
      </c>
      <c r="E549" s="178">
        <f>E477/RES_summary!E$21</f>
        <v>0.1694123526984932</v>
      </c>
      <c r="F549" s="178">
        <f>F477/RES_summary!F$21</f>
        <v>0.19421863637618547</v>
      </c>
      <c r="G549" s="178">
        <f>G477/RES_summary!G$21</f>
        <v>0.22879106567178217</v>
      </c>
      <c r="H549" s="178">
        <f>H477/RES_summary!H$21</f>
        <v>0.16464182456782103</v>
      </c>
      <c r="I549" s="178">
        <f>I477/RES_summary!I$21</f>
        <v>0.17815530526096177</v>
      </c>
      <c r="J549" s="178">
        <f>J477/RES_summary!J$21</f>
        <v>0.43846319825265917</v>
      </c>
      <c r="K549" s="178">
        <f>K477/RES_summary!K$21</f>
        <v>0.98014810663322505</v>
      </c>
      <c r="L549" s="178">
        <f>L477/RES_summary!L$21</f>
        <v>0.9931507488482425</v>
      </c>
      <c r="M549" s="178">
        <f>M477/RES_summary!M$21</f>
        <v>0.6046245272734988</v>
      </c>
      <c r="N549" s="178">
        <f>N477/RES_summary!N$21</f>
        <v>1.0578944182072083</v>
      </c>
      <c r="O549" s="178">
        <f>O477/RES_summary!O$21</f>
        <v>1.6342526655327108</v>
      </c>
      <c r="P549" s="178">
        <f>P477/RES_summary!P$21</f>
        <v>0.84884509687159693</v>
      </c>
      <c r="Q549" s="178">
        <f>Q477/RES_summary!Q$21</f>
        <v>2.4427050471201643</v>
      </c>
    </row>
    <row r="550" spans="1:17" ht="12" customHeight="1" x14ac:dyDescent="0.25">
      <c r="A550" s="23" t="s">
        <v>60</v>
      </c>
      <c r="B550" s="156"/>
      <c r="C550" s="177">
        <f>C478/RES_summary!C$21</f>
        <v>0.29636526300442129</v>
      </c>
      <c r="D550" s="177">
        <f>D478/RES_summary!D$21</f>
        <v>0.25776486072157873</v>
      </c>
      <c r="E550" s="177">
        <f>E478/RES_summary!E$21</f>
        <v>0.1694123526984932</v>
      </c>
      <c r="F550" s="177">
        <f>F478/RES_summary!F$21</f>
        <v>0.19421863637618547</v>
      </c>
      <c r="G550" s="177">
        <f>G478/RES_summary!G$21</f>
        <v>0.22879106567178217</v>
      </c>
      <c r="H550" s="177">
        <f>H478/RES_summary!H$21</f>
        <v>0.16464182456782103</v>
      </c>
      <c r="I550" s="177">
        <f>I478/RES_summary!I$21</f>
        <v>0.17815530526096177</v>
      </c>
      <c r="J550" s="177">
        <f>J478/RES_summary!J$21</f>
        <v>0.43846319825265917</v>
      </c>
      <c r="K550" s="177">
        <f>K478/RES_summary!K$21</f>
        <v>0.98014810663322505</v>
      </c>
      <c r="L550" s="177">
        <f>L478/RES_summary!L$21</f>
        <v>0.9931507488482425</v>
      </c>
      <c r="M550" s="177">
        <f>M478/RES_summary!M$21</f>
        <v>0.6046245272734988</v>
      </c>
      <c r="N550" s="177">
        <f>N478/RES_summary!N$21</f>
        <v>1.0578944182072083</v>
      </c>
      <c r="O550" s="177">
        <f>O478/RES_summary!O$21</f>
        <v>1.6342526655327108</v>
      </c>
      <c r="P550" s="177">
        <f>P478/RES_summary!P$21</f>
        <v>0.84884509687159693</v>
      </c>
      <c r="Q550" s="177">
        <f>Q478/RES_summary!Q$21</f>
        <v>2.4427050471201643</v>
      </c>
    </row>
    <row r="551" spans="1:17" ht="12" customHeight="1" x14ac:dyDescent="0.25">
      <c r="A551" s="158" t="s">
        <v>63</v>
      </c>
      <c r="B551" s="157"/>
      <c r="C551" s="178">
        <f>C479/RES_summary!C$21</f>
        <v>14.07138189578229</v>
      </c>
      <c r="D551" s="178">
        <f>D479/RES_summary!D$21</f>
        <v>17.394795858732124</v>
      </c>
      <c r="E551" s="178">
        <f>E479/RES_summary!E$21</f>
        <v>15.05562471258175</v>
      </c>
      <c r="F551" s="178">
        <f>F479/RES_summary!F$21</f>
        <v>17.180493833024659</v>
      </c>
      <c r="G551" s="178">
        <f>G479/RES_summary!G$21</f>
        <v>16.303373089402573</v>
      </c>
      <c r="H551" s="178">
        <f>H479/RES_summary!H$21</f>
        <v>15.437458022430672</v>
      </c>
      <c r="I551" s="178">
        <f>I479/RES_summary!I$21</f>
        <v>15.095389321018304</v>
      </c>
      <c r="J551" s="178">
        <f>J479/RES_summary!J$21</f>
        <v>14.484948601889146</v>
      </c>
      <c r="K551" s="178">
        <f>K479/RES_summary!K$21</f>
        <v>13.703136605593304</v>
      </c>
      <c r="L551" s="178">
        <f>L479/RES_summary!L$21</f>
        <v>13.794657728358844</v>
      </c>
      <c r="M551" s="178">
        <f>M479/RES_summary!M$21</f>
        <v>13.951214470269404</v>
      </c>
      <c r="N551" s="178">
        <f>N479/RES_summary!N$21</f>
        <v>13.431482056317243</v>
      </c>
      <c r="O551" s="178">
        <f>O479/RES_summary!O$21</f>
        <v>13.844399132156775</v>
      </c>
      <c r="P551" s="178">
        <f>P479/RES_summary!P$21</f>
        <v>14.054345321085963</v>
      </c>
      <c r="Q551" s="178">
        <f>Q479/RES_summary!Q$21</f>
        <v>12.956982165144643</v>
      </c>
    </row>
    <row r="552" spans="1:17" ht="12" customHeight="1" x14ac:dyDescent="0.25">
      <c r="A552" s="167" t="s">
        <v>156</v>
      </c>
      <c r="B552" s="132"/>
      <c r="C552" s="183">
        <f>C480/RES_summary!C$21</f>
        <v>13.816645628560316</v>
      </c>
      <c r="D552" s="183">
        <f>D480/RES_summary!D$21</f>
        <v>13.591974244274907</v>
      </c>
      <c r="E552" s="183">
        <f>E480/RES_summary!E$21</f>
        <v>13.655007221540714</v>
      </c>
      <c r="F552" s="183">
        <f>F480/RES_summary!F$21</f>
        <v>13.58127993274104</v>
      </c>
      <c r="G552" s="183">
        <f>G480/RES_summary!G$21</f>
        <v>13.498408172450254</v>
      </c>
      <c r="H552" s="183">
        <f>H480/RES_summary!H$21</f>
        <v>13.614479861288061</v>
      </c>
      <c r="I552" s="183">
        <f>I480/RES_summary!I$21</f>
        <v>13.754144923577135</v>
      </c>
      <c r="J552" s="183">
        <f>J480/RES_summary!J$21</f>
        <v>13.842710067161212</v>
      </c>
      <c r="K552" s="183">
        <f>K480/RES_summary!K$21</f>
        <v>13.725354652749294</v>
      </c>
      <c r="L552" s="183">
        <f>L480/RES_summary!L$21</f>
        <v>13.802106592347203</v>
      </c>
      <c r="M552" s="183">
        <f>M480/RES_summary!M$21</f>
        <v>13.438671311935764</v>
      </c>
      <c r="N552" s="183">
        <f>N480/RES_summary!N$21</f>
        <v>13.451002036095971</v>
      </c>
      <c r="O552" s="183">
        <f>O480/RES_summary!O$21</f>
        <v>0</v>
      </c>
      <c r="P552" s="183">
        <f>P480/RES_summary!P$21</f>
        <v>0</v>
      </c>
      <c r="Q552" s="183">
        <f>Q480/RES_summary!Q$21</f>
        <v>12.952998697699659</v>
      </c>
    </row>
    <row r="553" spans="1:17" ht="12" customHeight="1" x14ac:dyDescent="0.25">
      <c r="A553" s="167" t="s">
        <v>155</v>
      </c>
      <c r="B553" s="132"/>
      <c r="C553" s="183">
        <f>C481/RES_summary!C$21</f>
        <v>14.385392567245685</v>
      </c>
      <c r="D553" s="183">
        <f>D481/RES_summary!D$21</f>
        <v>14.20572597451126</v>
      </c>
      <c r="E553" s="183">
        <f>E481/RES_summary!E$21</f>
        <v>14.160855602002695</v>
      </c>
      <c r="F553" s="183">
        <f>F481/RES_summary!F$21</f>
        <v>14.027088323344232</v>
      </c>
      <c r="G553" s="183">
        <f>G481/RES_summary!G$21</f>
        <v>13.854310245569062</v>
      </c>
      <c r="H553" s="183">
        <f>H481/RES_summary!H$21</f>
        <v>13.806708364129564</v>
      </c>
      <c r="I553" s="183">
        <f>I481/RES_summary!I$21</f>
        <v>13.698018615135922</v>
      </c>
      <c r="J553" s="183">
        <f>J481/RES_summary!J$21</f>
        <v>13.763857800979311</v>
      </c>
      <c r="K553" s="183">
        <f>K481/RES_summary!K$21</f>
        <v>13.670691754455213</v>
      </c>
      <c r="L553" s="183">
        <f>L481/RES_summary!L$21</f>
        <v>13.761549232707603</v>
      </c>
      <c r="M553" s="183">
        <f>M481/RES_summary!M$21</f>
        <v>13.401640946184777</v>
      </c>
      <c r="N553" s="183">
        <f>N481/RES_summary!N$21</f>
        <v>13.395987954182543</v>
      </c>
      <c r="O553" s="183">
        <f>O481/RES_summary!O$21</f>
        <v>13.364582008052599</v>
      </c>
      <c r="P553" s="183">
        <f>P481/RES_summary!P$21</f>
        <v>13.180263758627575</v>
      </c>
      <c r="Q553" s="183">
        <f>Q481/RES_summary!Q$21</f>
        <v>12.958754005617168</v>
      </c>
    </row>
    <row r="554" spans="1:17" ht="12" customHeight="1" x14ac:dyDescent="0.25">
      <c r="A554" s="166" t="s">
        <v>55</v>
      </c>
      <c r="B554" s="165"/>
      <c r="C554" s="182">
        <f>C482/RES_summary!C$21</f>
        <v>9.6125250603371377</v>
      </c>
      <c r="D554" s="182">
        <f>D482/RES_summary!D$21</f>
        <v>9.5052955719265704</v>
      </c>
      <c r="E554" s="182">
        <f>E482/RES_summary!E$21</f>
        <v>9.5090689664061205</v>
      </c>
      <c r="F554" s="182">
        <f>F482/RES_summary!F$21</f>
        <v>9.4023175064781626</v>
      </c>
      <c r="G554" s="182">
        <f>G482/RES_summary!G$21</f>
        <v>9.265725284421265</v>
      </c>
      <c r="H554" s="182">
        <f>H482/RES_summary!H$21</f>
        <v>9.2449552996703002</v>
      </c>
      <c r="I554" s="182">
        <f>I482/RES_summary!I$21</f>
        <v>9.1766015288072342</v>
      </c>
      <c r="J554" s="182">
        <f>J482/RES_summary!J$21</f>
        <v>9.2027462800304303</v>
      </c>
      <c r="K554" s="182">
        <f>K482/RES_summary!K$21</f>
        <v>9.1366170175417274</v>
      </c>
      <c r="L554" s="182">
        <f>L482/RES_summary!L$21</f>
        <v>9.1823540056427895</v>
      </c>
      <c r="M554" s="182">
        <f>M482/RES_summary!M$21</f>
        <v>8.9413631008328789</v>
      </c>
      <c r="N554" s="182">
        <f>N482/RES_summary!N$21</f>
        <v>8.9372878612620372</v>
      </c>
      <c r="O554" s="182">
        <f>O482/RES_summary!O$21</f>
        <v>8.9097774771925291</v>
      </c>
      <c r="P554" s="182">
        <f>P482/RES_summary!P$21</f>
        <v>8.7587405918674897</v>
      </c>
      <c r="Q554" s="182">
        <f>Q482/RES_summary!Q$21</f>
        <v>8.6058161195329266</v>
      </c>
    </row>
    <row r="555" spans="1:17" ht="12" customHeight="1" x14ac:dyDescent="0.25">
      <c r="A555" s="147" t="s">
        <v>59</v>
      </c>
      <c r="B555" s="164"/>
      <c r="C555" s="181">
        <f>C483/RES_summary!C$21</f>
        <v>4.7728675069085451</v>
      </c>
      <c r="D555" s="181">
        <f>D483/RES_summary!D$21</f>
        <v>4.7004304025846899</v>
      </c>
      <c r="E555" s="181">
        <f>E483/RES_summary!E$21</f>
        <v>4.6517866355965749</v>
      </c>
      <c r="F555" s="181">
        <f>F483/RES_summary!F$21</f>
        <v>4.6247708168660688</v>
      </c>
      <c r="G555" s="181">
        <f>G483/RES_summary!G$21</f>
        <v>4.5885849611477969</v>
      </c>
      <c r="H555" s="181">
        <f>H483/RES_summary!H$21</f>
        <v>4.5617530644592623</v>
      </c>
      <c r="I555" s="181">
        <f>I483/RES_summary!I$21</f>
        <v>4.5214170863286878</v>
      </c>
      <c r="J555" s="181">
        <f>J483/RES_summary!J$21</f>
        <v>4.5611115209488817</v>
      </c>
      <c r="K555" s="181">
        <f>K483/RES_summary!K$21</f>
        <v>4.5340747369134862</v>
      </c>
      <c r="L555" s="181">
        <f>L483/RES_summary!L$21</f>
        <v>4.5791952270648135</v>
      </c>
      <c r="M555" s="181">
        <f>M483/RES_summary!M$21</f>
        <v>4.4602778453519001</v>
      </c>
      <c r="N555" s="181">
        <f>N483/RES_summary!N$21</f>
        <v>4.4587000929205081</v>
      </c>
      <c r="O555" s="181">
        <f>O483/RES_summary!O$21</f>
        <v>4.454804530860069</v>
      </c>
      <c r="P555" s="181">
        <f>P483/RES_summary!P$21</f>
        <v>4.4215231667600845</v>
      </c>
      <c r="Q555" s="181">
        <f>Q483/RES_summary!Q$21</f>
        <v>4.3529378860842396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16.323765718723017</v>
      </c>
      <c r="D560" s="180">
        <f>D488/RES_summary!D$21</f>
        <v>18.447150069448359</v>
      </c>
      <c r="E560" s="180">
        <f>E488/RES_summary!E$21</f>
        <v>17.311562145797016</v>
      </c>
      <c r="F560" s="180">
        <f>F488/RES_summary!F$21</f>
        <v>18.311302714066077</v>
      </c>
      <c r="G560" s="180">
        <f>G488/RES_summary!G$21</f>
        <v>18.825039049447142</v>
      </c>
      <c r="H560" s="180">
        <f>H488/RES_summary!H$21</f>
        <v>16.779187039502418</v>
      </c>
      <c r="I560" s="180">
        <f>I488/RES_summary!I$21</f>
        <v>16.736109948512599</v>
      </c>
      <c r="J560" s="180">
        <f>J488/RES_summary!J$21</f>
        <v>16.135041768666209</v>
      </c>
      <c r="K560" s="180">
        <f>K488/RES_summary!K$21</f>
        <v>0</v>
      </c>
      <c r="L560" s="180">
        <f>L488/RES_summary!L$21</f>
        <v>0</v>
      </c>
      <c r="M560" s="180">
        <f>M488/RES_summary!M$21</f>
        <v>14.180518553860672</v>
      </c>
      <c r="N560" s="180">
        <f>N488/RES_summary!N$21</f>
        <v>0</v>
      </c>
      <c r="O560" s="180">
        <f>O488/RES_summary!O$21</f>
        <v>0</v>
      </c>
      <c r="P560" s="180">
        <f>P488/RES_summary!P$21</f>
        <v>17.489593168282674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15.679130362499119</v>
      </c>
      <c r="D561" s="179">
        <f>D489/RES_summary!D$21</f>
        <v>17.112085902432952</v>
      </c>
      <c r="E561" s="179">
        <f>E489/RES_summary!E$21</f>
        <v>16.288329720307651</v>
      </c>
      <c r="F561" s="179">
        <f>F489/RES_summary!F$21</f>
        <v>16.84732639954137</v>
      </c>
      <c r="G561" s="179">
        <f>G489/RES_summary!G$21</f>
        <v>17.069492856732762</v>
      </c>
      <c r="H561" s="179">
        <f>H489/RES_summary!H$21</f>
        <v>15.637440836142533</v>
      </c>
      <c r="I561" s="179">
        <f>I489/RES_summary!I$21</f>
        <v>15.525313750794103</v>
      </c>
      <c r="J561" s="179">
        <f>J489/RES_summary!J$21</f>
        <v>15.15247024749832</v>
      </c>
      <c r="K561" s="179">
        <f>K489/RES_summary!K$21</f>
        <v>0</v>
      </c>
      <c r="L561" s="179">
        <f>L489/RES_summary!L$21</f>
        <v>0</v>
      </c>
      <c r="M561" s="179">
        <f>M489/RES_summary!M$21</f>
        <v>13.805251622661133</v>
      </c>
      <c r="N561" s="179">
        <f>N489/RES_summary!N$21</f>
        <v>0</v>
      </c>
      <c r="O561" s="179">
        <f>O489/RES_summary!O$21</f>
        <v>15.676194766122352</v>
      </c>
      <c r="P561" s="179">
        <f>P489/RES_summary!P$21</f>
        <v>15.926064209040545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10.906331861083334</v>
      </c>
      <c r="D562" s="177">
        <f>D490/RES_summary!D$21</f>
        <v>12.411614387219432</v>
      </c>
      <c r="E562" s="177">
        <f>E490/RES_summary!E$21</f>
        <v>11.636572713265478</v>
      </c>
      <c r="F562" s="177">
        <f>F490/RES_summary!F$21</f>
        <v>12.222630898085704</v>
      </c>
      <c r="G562" s="177">
        <f>G490/RES_summary!G$21</f>
        <v>12.48090443853703</v>
      </c>
      <c r="H562" s="177">
        <f>H490/RES_summary!H$21</f>
        <v>11.075459845120454</v>
      </c>
      <c r="I562" s="177">
        <f>I490/RES_summary!I$21</f>
        <v>11.003897057355459</v>
      </c>
      <c r="J562" s="177">
        <f>J490/RES_summary!J$21</f>
        <v>10.591352583971096</v>
      </c>
      <c r="K562" s="177">
        <f>K490/RES_summary!K$21</f>
        <v>0</v>
      </c>
      <c r="L562" s="177">
        <f>L490/RES_summary!L$21</f>
        <v>0</v>
      </c>
      <c r="M562" s="177">
        <f>M490/RES_summary!M$21</f>
        <v>9.3451394461107764</v>
      </c>
      <c r="N562" s="177">
        <f>N490/RES_summary!N$21</f>
        <v>0</v>
      </c>
      <c r="O562" s="177">
        <f>O490/RES_summary!O$21</f>
        <v>11.221309297675313</v>
      </c>
      <c r="P562" s="177">
        <f>P490/RES_summary!P$21</f>
        <v>11.504448265241923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4.7727985014157861</v>
      </c>
      <c r="D563" s="177">
        <f>D491/RES_summary!D$21</f>
        <v>4.700471515213521</v>
      </c>
      <c r="E563" s="177">
        <f>E491/RES_summary!E$21</f>
        <v>4.651757007042173</v>
      </c>
      <c r="F563" s="177">
        <f>F491/RES_summary!F$21</f>
        <v>4.6246955014556699</v>
      </c>
      <c r="G563" s="177">
        <f>G491/RES_summary!G$21</f>
        <v>4.5885884181957302</v>
      </c>
      <c r="H563" s="177">
        <f>H491/RES_summary!H$21</f>
        <v>4.5619809910220779</v>
      </c>
      <c r="I563" s="177">
        <f>I491/RES_summary!I$21</f>
        <v>4.5214166934386446</v>
      </c>
      <c r="J563" s="177">
        <f>J491/RES_summary!J$21</f>
        <v>4.5611176635272219</v>
      </c>
      <c r="K563" s="177">
        <f>K491/RES_summary!K$21</f>
        <v>0</v>
      </c>
      <c r="L563" s="177">
        <f>L491/RES_summary!L$21</f>
        <v>0</v>
      </c>
      <c r="M563" s="177">
        <f>M491/RES_summary!M$21</f>
        <v>4.4601121765503597</v>
      </c>
      <c r="N563" s="177">
        <f>N491/RES_summary!N$21</f>
        <v>0</v>
      </c>
      <c r="O563" s="177">
        <f>O491/RES_summary!O$21</f>
        <v>4.4548854684470385</v>
      </c>
      <c r="P563" s="177">
        <f>P491/RES_summary!P$21</f>
        <v>4.4216159437986207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5.8095423671159843</v>
      </c>
      <c r="D564" s="178">
        <f>D492/RES_summary!D$21</f>
        <v>6.1745350957161698</v>
      </c>
      <c r="E564" s="178">
        <f>E492/RES_summary!E$21</f>
        <v>6.4618669249448271</v>
      </c>
      <c r="F564" s="178">
        <f>F492/RES_summary!F$21</f>
        <v>6.5185772402953344</v>
      </c>
      <c r="G564" s="178">
        <f>G492/RES_summary!G$21</f>
        <v>6.7458916160602111</v>
      </c>
      <c r="H564" s="178">
        <f>H492/RES_summary!H$21</f>
        <v>6.3676145347881805</v>
      </c>
      <c r="I564" s="178">
        <f>I492/RES_summary!I$21</f>
        <v>6.3392244608754398</v>
      </c>
      <c r="J564" s="178">
        <f>J492/RES_summary!J$21</f>
        <v>5.1144909119977697</v>
      </c>
      <c r="K564" s="178">
        <f>K492/RES_summary!K$21</f>
        <v>5.7248650620758363</v>
      </c>
      <c r="L564" s="178">
        <f>L492/RES_summary!L$21</f>
        <v>5.7654411762633151</v>
      </c>
      <c r="M564" s="178">
        <f>M492/RES_summary!M$21</f>
        <v>5.4022923007020012</v>
      </c>
      <c r="N564" s="178">
        <f>N492/RES_summary!N$21</f>
        <v>5.8204282471899642</v>
      </c>
      <c r="O564" s="178">
        <f>O492/RES_summary!O$21</f>
        <v>5.9999820664702836</v>
      </c>
      <c r="P564" s="178">
        <f>P492/RES_summary!P$21</f>
        <v>6.283238719304463</v>
      </c>
      <c r="Q564" s="178">
        <f>Q492/RES_summary!Q$21</f>
        <v>6.8792307190655695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4.6348638232129611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5.8095423671159843</v>
      </c>
      <c r="D567" s="176">
        <f>D495/RES_summary!D$21</f>
        <v>6.1745350957161698</v>
      </c>
      <c r="E567" s="176">
        <f>E495/RES_summary!E$21</f>
        <v>6.4618669249448271</v>
      </c>
      <c r="F567" s="176">
        <f>F495/RES_summary!F$21</f>
        <v>6.5185772402953344</v>
      </c>
      <c r="G567" s="176">
        <f>G495/RES_summary!G$21</f>
        <v>6.7458916160602111</v>
      </c>
      <c r="H567" s="176">
        <f>H495/RES_summary!H$21</f>
        <v>6.3676145347881805</v>
      </c>
      <c r="I567" s="176">
        <f>I495/RES_summary!I$21</f>
        <v>6.3392244608754398</v>
      </c>
      <c r="J567" s="176">
        <f>J495/RES_summary!J$21</f>
        <v>5.6913628680977153</v>
      </c>
      <c r="K567" s="176">
        <f>K495/RES_summary!K$21</f>
        <v>5.7248650620758363</v>
      </c>
      <c r="L567" s="176">
        <f>L495/RES_summary!L$21</f>
        <v>5.7654411762633151</v>
      </c>
      <c r="M567" s="176">
        <f>M495/RES_summary!M$21</f>
        <v>5.4022923007020012</v>
      </c>
      <c r="N567" s="176">
        <f>N495/RES_summary!N$21</f>
        <v>5.8204282471899642</v>
      </c>
      <c r="O567" s="176">
        <f>O495/RES_summary!O$21</f>
        <v>5.9999820664702836</v>
      </c>
      <c r="P567" s="176">
        <f>P495/RES_summary!P$21</f>
        <v>6.283238719304463</v>
      </c>
      <c r="Q567" s="176">
        <f>Q495/RES_summary!Q$21</f>
        <v>6.8792307190655695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12196</v>
      </c>
      <c r="C5" s="151">
        <f>RES_hhdet_num!C$124</f>
        <v>12240</v>
      </c>
      <c r="D5" s="151">
        <f>RES_hhdet_num!D$124</f>
        <v>12267.999999999996</v>
      </c>
      <c r="E5" s="151">
        <f>RES_hhdet_num!E$124</f>
        <v>12353.999999999998</v>
      </c>
      <c r="F5" s="151">
        <f>RES_hhdet_num!F$124</f>
        <v>12440.999999999996</v>
      </c>
      <c r="G5" s="151">
        <f>RES_hhdet_num!G$124</f>
        <v>12744.999999999998</v>
      </c>
      <c r="H5" s="151">
        <f>RES_hhdet_num!H$124</f>
        <v>12896.999999999998</v>
      </c>
      <c r="I5" s="151">
        <f>RES_hhdet_num!I$124</f>
        <v>12945.000000000004</v>
      </c>
      <c r="J5" s="151">
        <f>RES_hhdet_num!J$124</f>
        <v>12755</v>
      </c>
      <c r="K5" s="151">
        <f>RES_hhdet_num!K$124</f>
        <v>12576.999999999991</v>
      </c>
      <c r="L5" s="151">
        <f>RES_hhdet_num!L$124</f>
        <v>11309.999999999996</v>
      </c>
      <c r="M5" s="151">
        <f>RES_hhdet_num!M$124</f>
        <v>11159.999999999998</v>
      </c>
      <c r="N5" s="151">
        <f>RES_hhdet_num!N$124</f>
        <v>6838.9999999999973</v>
      </c>
      <c r="O5" s="151">
        <f>RES_hhdet_num!O$124</f>
        <v>4074.9999999999982</v>
      </c>
      <c r="P5" s="151">
        <f>RES_hhdet_num!P$124</f>
        <v>4014.9999999999973</v>
      </c>
      <c r="Q5" s="151">
        <f>RES_hhdet_num!Q$124</f>
        <v>1637.9999999999982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12196</v>
      </c>
      <c r="C7" s="67">
        <f>RES_hhdet_num!C$126</f>
        <v>12240</v>
      </c>
      <c r="D7" s="67">
        <f>RES_hhdet_num!D$126</f>
        <v>12267.999999999996</v>
      </c>
      <c r="E7" s="67">
        <f>RES_hhdet_num!E$126</f>
        <v>12353.999999999998</v>
      </c>
      <c r="F7" s="67">
        <f>RES_hhdet_num!F$126</f>
        <v>12440.999999999996</v>
      </c>
      <c r="G7" s="67">
        <f>RES_hhdet_num!G$126</f>
        <v>12744.999999999998</v>
      </c>
      <c r="H7" s="67">
        <f>RES_hhdet_num!H$126</f>
        <v>12896.999999999998</v>
      </c>
      <c r="I7" s="67">
        <f>RES_hhdet_num!I$126</f>
        <v>12945.000000000004</v>
      </c>
      <c r="J7" s="67">
        <f>RES_hhdet_num!J$126</f>
        <v>12755</v>
      </c>
      <c r="K7" s="67">
        <f>RES_hhdet_num!K$126</f>
        <v>12576.999999999991</v>
      </c>
      <c r="L7" s="67">
        <f>RES_hhdet_num!L$126</f>
        <v>11309.999999999996</v>
      </c>
      <c r="M7" s="67">
        <f>RES_hhdet_num!M$126</f>
        <v>11159.999999999998</v>
      </c>
      <c r="N7" s="67">
        <f>RES_hhdet_num!N$126</f>
        <v>6838.9999999999973</v>
      </c>
      <c r="O7" s="67">
        <f>RES_hhdet_num!O$126</f>
        <v>4074.9999999999982</v>
      </c>
      <c r="P7" s="67">
        <f>RES_hhdet_num!P$126</f>
        <v>4014.9999999999973</v>
      </c>
      <c r="Q7" s="67">
        <f>RES_hhdet_num!Q$126</f>
        <v>1637.9999999999982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58</v>
      </c>
      <c r="C9" s="67">
        <f>RES_hhdet_num!C$129</f>
        <v>75</v>
      </c>
      <c r="D9" s="67">
        <f>RES_hhdet_num!D$129</f>
        <v>89</v>
      </c>
      <c r="E9" s="67">
        <f>RES_hhdet_num!E$129</f>
        <v>101</v>
      </c>
      <c r="F9" s="67">
        <f>RES_hhdet_num!F$129</f>
        <v>112</v>
      </c>
      <c r="G9" s="67">
        <f>RES_hhdet_num!G$129</f>
        <v>129</v>
      </c>
      <c r="H9" s="67">
        <f>RES_hhdet_num!H$129</f>
        <v>144</v>
      </c>
      <c r="I9" s="67">
        <f>RES_hhdet_num!I$129</f>
        <v>159</v>
      </c>
      <c r="J9" s="67">
        <f>RES_hhdet_num!J$129</f>
        <v>196</v>
      </c>
      <c r="K9" s="67">
        <f>RES_hhdet_num!K$129</f>
        <v>233.99999999999994</v>
      </c>
      <c r="L9" s="67">
        <f>RES_hhdet_num!L$129</f>
        <v>248.99999999999994</v>
      </c>
      <c r="M9" s="67">
        <f>RES_hhdet_num!M$129</f>
        <v>280.99999999999994</v>
      </c>
      <c r="N9" s="67">
        <f>RES_hhdet_num!N$129</f>
        <v>193.99999999999997</v>
      </c>
      <c r="O9" s="67">
        <f>RES_hhdet_num!O$129</f>
        <v>120.99999999999993</v>
      </c>
      <c r="P9" s="67">
        <f>RES_hhdet_num!P$129</f>
        <v>115.99999999999991</v>
      </c>
      <c r="Q9" s="67">
        <f>RES_hhdet_num!Q$129</f>
        <v>47.999999999999943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10023</v>
      </c>
      <c r="C11" s="67">
        <f>RES_hhdet_num!C$131</f>
        <v>10034.999999999998</v>
      </c>
      <c r="D11" s="67">
        <f>RES_hhdet_num!D$131</f>
        <v>10156.999999999998</v>
      </c>
      <c r="E11" s="67">
        <f>RES_hhdet_num!E$131</f>
        <v>10267.999999999998</v>
      </c>
      <c r="F11" s="67">
        <f>RES_hhdet_num!F$131</f>
        <v>10350.999999999996</v>
      </c>
      <c r="G11" s="67">
        <f>RES_hhdet_num!G$131</f>
        <v>10377</v>
      </c>
      <c r="H11" s="67">
        <f>RES_hhdet_num!H$131</f>
        <v>10542</v>
      </c>
      <c r="I11" s="67">
        <f>RES_hhdet_num!I$131</f>
        <v>12503.000000000004</v>
      </c>
      <c r="J11" s="67">
        <f>RES_hhdet_num!J$131</f>
        <v>10848</v>
      </c>
      <c r="K11" s="67">
        <f>RES_hhdet_num!K$131</f>
        <v>10637.999999999993</v>
      </c>
      <c r="L11" s="67">
        <f>RES_hhdet_num!L$131</f>
        <v>10223.999999999996</v>
      </c>
      <c r="M11" s="67">
        <f>RES_hhdet_num!M$131</f>
        <v>10124.999999999998</v>
      </c>
      <c r="N11" s="67">
        <f>RES_hhdet_num!N$131</f>
        <v>5820.9999999999982</v>
      </c>
      <c r="O11" s="67">
        <f>RES_hhdet_num!O$131</f>
        <v>3758.9999999999982</v>
      </c>
      <c r="P11" s="67">
        <f>RES_hhdet_num!P$131</f>
        <v>3700.9999999999973</v>
      </c>
      <c r="Q11" s="67">
        <f>RES_hhdet_num!Q$131</f>
        <v>1477.9999999999984</v>
      </c>
    </row>
    <row r="12" spans="1:17" ht="12" customHeight="1" x14ac:dyDescent="0.25">
      <c r="A12" s="23" t="s">
        <v>147</v>
      </c>
      <c r="B12" s="67">
        <f>RES_hhdet_num!B$132</f>
        <v>22</v>
      </c>
      <c r="C12" s="67">
        <f>RES_hhdet_num!C$132</f>
        <v>50</v>
      </c>
      <c r="D12" s="67">
        <f>RES_hhdet_num!D$132</f>
        <v>63</v>
      </c>
      <c r="E12" s="67">
        <f>RES_hhdet_num!E$132</f>
        <v>100</v>
      </c>
      <c r="F12" s="67">
        <f>RES_hhdet_num!F$132</f>
        <v>109</v>
      </c>
      <c r="G12" s="67">
        <f>RES_hhdet_num!G$132</f>
        <v>107.00000000000001</v>
      </c>
      <c r="H12" s="67">
        <f>RES_hhdet_num!H$132</f>
        <v>133</v>
      </c>
      <c r="I12" s="67">
        <f>RES_hhdet_num!I$132</f>
        <v>223</v>
      </c>
      <c r="J12" s="67">
        <f>RES_hhdet_num!J$132</f>
        <v>240</v>
      </c>
      <c r="K12" s="67">
        <f>RES_hhdet_num!K$132</f>
        <v>440.99999999999983</v>
      </c>
      <c r="L12" s="67">
        <f>RES_hhdet_num!L$132</f>
        <v>483.99999999999943</v>
      </c>
      <c r="M12" s="67">
        <f>RES_hhdet_num!M$132</f>
        <v>566.99999999999989</v>
      </c>
      <c r="N12" s="67">
        <f>RES_hhdet_num!N$132</f>
        <v>351.99999999999989</v>
      </c>
      <c r="O12" s="67">
        <f>RES_hhdet_num!O$132</f>
        <v>280.99999999999983</v>
      </c>
      <c r="P12" s="67">
        <f>RES_hhdet_num!P$132</f>
        <v>306.99999999999977</v>
      </c>
      <c r="Q12" s="67">
        <f>RES_hhdet_num!Q$132</f>
        <v>134.99999999999986</v>
      </c>
    </row>
    <row r="13" spans="1:17" ht="12" customHeight="1" x14ac:dyDescent="0.25">
      <c r="A13" s="23" t="s">
        <v>142</v>
      </c>
      <c r="B13" s="67">
        <f>RES_hhdet_num!B$135</f>
        <v>2146</v>
      </c>
      <c r="C13" s="67">
        <f>RES_hhdet_num!C$135</f>
        <v>2144.0000000000014</v>
      </c>
      <c r="D13" s="67">
        <f>RES_hhdet_num!D$135</f>
        <v>2035</v>
      </c>
      <c r="E13" s="67">
        <f>RES_hhdet_num!E$135</f>
        <v>1967</v>
      </c>
      <c r="F13" s="67">
        <f>RES_hhdet_num!F$135</f>
        <v>1959.9999999999998</v>
      </c>
      <c r="G13" s="67">
        <f>RES_hhdet_num!G$135</f>
        <v>2237.9999999999986</v>
      </c>
      <c r="H13" s="67">
        <f>RES_hhdet_num!H$135</f>
        <v>2193.9999999999986</v>
      </c>
      <c r="I13" s="67">
        <f>RES_hhdet_num!I$135</f>
        <v>215</v>
      </c>
      <c r="J13" s="67">
        <f>RES_hhdet_num!J$135</f>
        <v>1630.9999999999995</v>
      </c>
      <c r="K13" s="67">
        <f>RES_hhdet_num!K$135</f>
        <v>1437.9999999999993</v>
      </c>
      <c r="L13" s="67">
        <f>RES_hhdet_num!L$135</f>
        <v>574.99999999999977</v>
      </c>
      <c r="M13" s="67">
        <f>RES_hhdet_num!M$135</f>
        <v>442.99999999999983</v>
      </c>
      <c r="N13" s="67">
        <f>RES_hhdet_num!N$135</f>
        <v>627.99999999999898</v>
      </c>
      <c r="O13" s="67">
        <f>RES_hhdet_num!O$135</f>
        <v>32.999999999999979</v>
      </c>
      <c r="P13" s="67">
        <f>RES_hhdet_num!P$135</f>
        <v>5.9999999999999956</v>
      </c>
      <c r="Q13" s="67">
        <f>RES_hhdet_num!Q$135</f>
        <v>22.999999999999979</v>
      </c>
    </row>
    <row r="14" spans="1:17" ht="12" customHeight="1" x14ac:dyDescent="0.25">
      <c r="A14" s="23" t="s">
        <v>141</v>
      </c>
      <c r="B14" s="67">
        <f>RES_hhdet_num!B$136</f>
        <v>5</v>
      </c>
      <c r="C14" s="67">
        <f>RES_hhdet_num!C$136</f>
        <v>11.000000000000005</v>
      </c>
      <c r="D14" s="67">
        <f>RES_hhdet_num!D$136</f>
        <v>12.999999999998623</v>
      </c>
      <c r="E14" s="67">
        <f>RES_hhdet_num!E$136</f>
        <v>19</v>
      </c>
      <c r="F14" s="67">
        <f>RES_hhdet_num!F$136</f>
        <v>21</v>
      </c>
      <c r="G14" s="67">
        <f>RES_hhdet_num!G$136</f>
        <v>23</v>
      </c>
      <c r="H14" s="67">
        <f>RES_hhdet_num!H$136</f>
        <v>28</v>
      </c>
      <c r="I14" s="67">
        <f>RES_hhdet_num!I$136</f>
        <v>4</v>
      </c>
      <c r="J14" s="67">
        <f>RES_hhdet_num!J$136</f>
        <v>36</v>
      </c>
      <c r="K14" s="67">
        <f>RES_hhdet_num!K$136</f>
        <v>59.999999999998877</v>
      </c>
      <c r="L14" s="67">
        <f>RES_hhdet_num!L$136</f>
        <v>26.999999999999989</v>
      </c>
      <c r="M14" s="67">
        <f>RES_hhdet_num!M$136</f>
        <v>24.999999999999993</v>
      </c>
      <c r="N14" s="67">
        <f>RES_hhdet_num!N$136</f>
        <v>37.999999999999943</v>
      </c>
      <c r="O14" s="67">
        <f>RES_hhdet_num!O$136</f>
        <v>1.9999999999999989</v>
      </c>
      <c r="P14" s="67">
        <f>RES_hhdet_num!P$136</f>
        <v>0.99999999999999922</v>
      </c>
      <c r="Q14" s="67">
        <f>RES_hhdet_num!Q$136</f>
        <v>1.9999999999999978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1292</v>
      </c>
      <c r="C16" s="67">
        <f>RES_hhdet_num!C$140</f>
        <v>1304</v>
      </c>
      <c r="D16" s="67">
        <f>RES_hhdet_num!D$140</f>
        <v>2106.0000000000005</v>
      </c>
      <c r="E16" s="67">
        <f>RES_hhdet_num!E$140</f>
        <v>1031</v>
      </c>
      <c r="F16" s="67">
        <f>RES_hhdet_num!F$140</f>
        <v>1225.0000000000007</v>
      </c>
      <c r="G16" s="67">
        <f>RES_hhdet_num!G$140</f>
        <v>1051</v>
      </c>
      <c r="H16" s="67">
        <f>RES_hhdet_num!H$140</f>
        <v>907.00000000000011</v>
      </c>
      <c r="I16" s="67">
        <f>RES_hhdet_num!I$140</f>
        <v>1284</v>
      </c>
      <c r="J16" s="67">
        <f>RES_hhdet_num!J$140</f>
        <v>2822.0000000000018</v>
      </c>
      <c r="K16" s="67">
        <f>RES_hhdet_num!K$140</f>
        <v>1544.9999999999998</v>
      </c>
      <c r="L16" s="67">
        <f>RES_hhdet_num!L$140</f>
        <v>626.99999999999977</v>
      </c>
      <c r="M16" s="67">
        <f>RES_hhdet_num!M$140</f>
        <v>1981.9999999999982</v>
      </c>
      <c r="N16" s="67">
        <f>RES_hhdet_num!N$140</f>
        <v>1106.9999999999995</v>
      </c>
      <c r="O16" s="67">
        <f>RES_hhdet_num!O$140</f>
        <v>603.99999999999966</v>
      </c>
      <c r="P16" s="67">
        <f>RES_hhdet_num!P$140</f>
        <v>738.99999999999932</v>
      </c>
      <c r="Q16" s="67">
        <f>RES_hhdet_num!Q$140</f>
        <v>263.9999999999996</v>
      </c>
    </row>
    <row r="17" spans="1:17" ht="12" customHeight="1" x14ac:dyDescent="0.25">
      <c r="A17" s="29" t="s">
        <v>140</v>
      </c>
      <c r="B17" s="83">
        <f>RES_hhdet_num!B$141</f>
        <v>10904</v>
      </c>
      <c r="C17" s="83">
        <f>RES_hhdet_num!C$141</f>
        <v>10936</v>
      </c>
      <c r="D17" s="83">
        <f>RES_hhdet_num!D$141</f>
        <v>10162</v>
      </c>
      <c r="E17" s="83">
        <f>RES_hhdet_num!E$141</f>
        <v>11323</v>
      </c>
      <c r="F17" s="83">
        <f>RES_hhdet_num!F$141</f>
        <v>11216.000000000002</v>
      </c>
      <c r="G17" s="83">
        <f>RES_hhdet_num!G$141</f>
        <v>11694</v>
      </c>
      <c r="H17" s="83">
        <f>RES_hhdet_num!H$141</f>
        <v>11990</v>
      </c>
      <c r="I17" s="83">
        <f>RES_hhdet_num!I$141</f>
        <v>11661</v>
      </c>
      <c r="J17" s="83">
        <f>RES_hhdet_num!J$141</f>
        <v>9932.9999999999982</v>
      </c>
      <c r="K17" s="83">
        <f>RES_hhdet_num!K$141</f>
        <v>11031.999999999995</v>
      </c>
      <c r="L17" s="83">
        <f>RES_hhdet_num!L$141</f>
        <v>10682.999999999995</v>
      </c>
      <c r="M17" s="83">
        <f>RES_hhdet_num!M$141</f>
        <v>9177.9999999999964</v>
      </c>
      <c r="N17" s="83">
        <f>RES_hhdet_num!N$141</f>
        <v>5731.9999999999973</v>
      </c>
      <c r="O17" s="83">
        <f>RES_hhdet_num!O$141</f>
        <v>3470.9999999999986</v>
      </c>
      <c r="P17" s="83">
        <f>RES_hhdet_num!P$141</f>
        <v>3275.9999999999977</v>
      </c>
      <c r="Q17" s="83">
        <f>RES_hhdet_num!Q$141</f>
        <v>1373.9999999999984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762.25</v>
      </c>
      <c r="D21" s="67">
        <f t="shared" si="0"/>
        <v>762.25000000000364</v>
      </c>
      <c r="E21" s="67">
        <f t="shared" si="0"/>
        <v>762.24999999999818</v>
      </c>
      <c r="F21" s="67">
        <f t="shared" si="0"/>
        <v>762.25000000000182</v>
      </c>
      <c r="G21" s="67">
        <f t="shared" si="0"/>
        <v>762.24999999999818</v>
      </c>
      <c r="H21" s="67">
        <f t="shared" si="0"/>
        <v>762.25</v>
      </c>
      <c r="I21" s="67">
        <f t="shared" si="0"/>
        <v>762.24999999999454</v>
      </c>
      <c r="J21" s="67">
        <f t="shared" si="0"/>
        <v>762.25000000000364</v>
      </c>
      <c r="K21" s="67">
        <f t="shared" si="0"/>
        <v>762.25000000000909</v>
      </c>
      <c r="L21" s="67">
        <f t="shared" si="0"/>
        <v>1266.9999999999945</v>
      </c>
      <c r="M21" s="67">
        <f t="shared" si="0"/>
        <v>762.24999999999818</v>
      </c>
      <c r="N21" s="67">
        <f t="shared" si="0"/>
        <v>4321.0000000000009</v>
      </c>
      <c r="O21" s="67">
        <f t="shared" si="0"/>
        <v>2763.9999999999991</v>
      </c>
      <c r="P21" s="67">
        <f t="shared" si="0"/>
        <v>60.000000000000909</v>
      </c>
      <c r="Q21" s="67">
        <f t="shared" si="0"/>
        <v>2376.9999999999991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7</v>
      </c>
      <c r="D23" s="67">
        <f t="shared" si="1"/>
        <v>6</v>
      </c>
      <c r="E23" s="67">
        <f t="shared" si="1"/>
        <v>6</v>
      </c>
      <c r="F23" s="67">
        <f t="shared" si="1"/>
        <v>6</v>
      </c>
      <c r="G23" s="67">
        <f t="shared" si="1"/>
        <v>5.25</v>
      </c>
      <c r="H23" s="67">
        <f t="shared" si="1"/>
        <v>7</v>
      </c>
      <c r="I23" s="67">
        <f t="shared" si="1"/>
        <v>6</v>
      </c>
      <c r="J23" s="67">
        <f t="shared" si="1"/>
        <v>15</v>
      </c>
      <c r="K23" s="67">
        <f t="shared" si="1"/>
        <v>25.000000000000057</v>
      </c>
      <c r="L23" s="67">
        <f t="shared" si="1"/>
        <v>22.554216867469904</v>
      </c>
      <c r="M23" s="67">
        <f t="shared" si="1"/>
        <v>18</v>
      </c>
      <c r="N23" s="67">
        <f t="shared" si="1"/>
        <v>86.999999999999972</v>
      </c>
      <c r="O23" s="67">
        <f t="shared" si="1"/>
        <v>73.000000000000043</v>
      </c>
      <c r="P23" s="67">
        <f t="shared" si="1"/>
        <v>22.000000000000028</v>
      </c>
      <c r="Q23" s="67">
        <f t="shared" si="1"/>
        <v>67.999999999999972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613.81180567182309</v>
      </c>
      <c r="D25" s="67">
        <f t="shared" si="2"/>
        <v>491.83114060747721</v>
      </c>
      <c r="E25" s="67">
        <f t="shared" si="2"/>
        <v>539.87240179502078</v>
      </c>
      <c r="F25" s="67">
        <f t="shared" si="2"/>
        <v>550.70433564635096</v>
      </c>
      <c r="G25" s="67">
        <f t="shared" si="2"/>
        <v>714.92825534520307</v>
      </c>
      <c r="H25" s="67">
        <f t="shared" si="2"/>
        <v>607.03280602845916</v>
      </c>
      <c r="I25" s="67">
        <f t="shared" si="2"/>
        <v>469.49999999999454</v>
      </c>
      <c r="J25" s="67">
        <f t="shared" si="2"/>
        <v>1908.9108595394846</v>
      </c>
      <c r="K25" s="67">
        <f t="shared" si="2"/>
        <v>538.73018294215581</v>
      </c>
      <c r="L25" s="67">
        <f t="shared" si="2"/>
        <v>497.58230995517079</v>
      </c>
      <c r="M25" s="67">
        <f t="shared" si="2"/>
        <v>720.69142875889884</v>
      </c>
      <c r="N25" s="67">
        <f t="shared" si="2"/>
        <v>4304</v>
      </c>
      <c r="O25" s="67">
        <f t="shared" si="2"/>
        <v>2647.5742548724984</v>
      </c>
      <c r="P25" s="67">
        <f t="shared" si="2"/>
        <v>60.000000000000909</v>
      </c>
      <c r="Q25" s="67">
        <f t="shared" si="2"/>
        <v>2376.9999999999991</v>
      </c>
    </row>
    <row r="26" spans="1:17" ht="12" customHeight="1" x14ac:dyDescent="0.25">
      <c r="A26" s="23" t="s">
        <v>147</v>
      </c>
      <c r="B26" s="67"/>
      <c r="C26" s="67">
        <f t="shared" si="2"/>
        <v>2.018257636879774</v>
      </c>
      <c r="D26" s="67">
        <f t="shared" si="2"/>
        <v>2.2495358739595588</v>
      </c>
      <c r="E26" s="67">
        <f t="shared" si="2"/>
        <v>2.8405139465314448</v>
      </c>
      <c r="F26" s="67">
        <f t="shared" si="2"/>
        <v>2.8485229368553888</v>
      </c>
      <c r="G26" s="67">
        <f t="shared" si="2"/>
        <v>5.4707538949984809</v>
      </c>
      <c r="H26" s="67">
        <f t="shared" si="2"/>
        <v>4.1195824259211804</v>
      </c>
      <c r="I26" s="67">
        <f t="shared" si="2"/>
        <v>4.8923902032508408</v>
      </c>
      <c r="J26" s="67">
        <f t="shared" si="2"/>
        <v>0</v>
      </c>
      <c r="K26" s="67">
        <f t="shared" si="2"/>
        <v>4.238682535070609</v>
      </c>
      <c r="L26" s="67">
        <f t="shared" si="2"/>
        <v>3.9567525448267133</v>
      </c>
      <c r="M26" s="67">
        <f t="shared" si="2"/>
        <v>16.164026911419683</v>
      </c>
      <c r="N26" s="67">
        <f t="shared" si="2"/>
        <v>215</v>
      </c>
      <c r="O26" s="67">
        <f t="shared" si="2"/>
        <v>71.000000000000057</v>
      </c>
      <c r="P26" s="67">
        <f t="shared" si="2"/>
        <v>0</v>
      </c>
      <c r="Q26" s="67">
        <f t="shared" si="2"/>
        <v>171.99999999999991</v>
      </c>
    </row>
    <row r="27" spans="1:17" ht="12" customHeight="1" x14ac:dyDescent="0.25">
      <c r="A27" s="23" t="s">
        <v>142</v>
      </c>
      <c r="B27" s="67"/>
      <c r="C27" s="67">
        <f t="shared" si="2"/>
        <v>201</v>
      </c>
      <c r="D27" s="67">
        <f t="shared" si="2"/>
        <v>267.45890792279351</v>
      </c>
      <c r="E27" s="67">
        <f t="shared" si="2"/>
        <v>218.6940905657143</v>
      </c>
      <c r="F27" s="67">
        <f t="shared" si="2"/>
        <v>207.23227482218431</v>
      </c>
      <c r="G27" s="67">
        <f t="shared" si="2"/>
        <v>200.99999999999955</v>
      </c>
      <c r="H27" s="67">
        <f t="shared" si="2"/>
        <v>201</v>
      </c>
      <c r="I27" s="67">
        <f t="shared" si="2"/>
        <v>1978.9999999999986</v>
      </c>
      <c r="J27" s="67">
        <f t="shared" si="2"/>
        <v>0</v>
      </c>
      <c r="K27" s="67">
        <f t="shared" si="2"/>
        <v>242.03109726240041</v>
      </c>
      <c r="L27" s="67">
        <f t="shared" si="2"/>
        <v>862.99999999999955</v>
      </c>
      <c r="M27" s="67">
        <f t="shared" si="2"/>
        <v>162.132935046461</v>
      </c>
      <c r="N27" s="67">
        <f t="shared" si="2"/>
        <v>9.0949470177292824E-13</v>
      </c>
      <c r="O27" s="67">
        <f t="shared" si="2"/>
        <v>594.99999999999898</v>
      </c>
      <c r="P27" s="67">
        <f t="shared" si="2"/>
        <v>26.999999999999982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0.75</v>
      </c>
      <c r="D28" s="67">
        <f t="shared" si="2"/>
        <v>0.74999999999999822</v>
      </c>
      <c r="E28" s="67">
        <f t="shared" si="2"/>
        <v>0.84299369273302815</v>
      </c>
      <c r="F28" s="67">
        <f t="shared" si="2"/>
        <v>1.4648665946112516</v>
      </c>
      <c r="G28" s="67">
        <f t="shared" si="2"/>
        <v>2.448602807927216</v>
      </c>
      <c r="H28" s="67">
        <f t="shared" si="2"/>
        <v>0.3562519534128441</v>
      </c>
      <c r="I28" s="67">
        <f t="shared" si="2"/>
        <v>24</v>
      </c>
      <c r="J28" s="67">
        <f t="shared" si="2"/>
        <v>4</v>
      </c>
      <c r="K28" s="67">
        <f t="shared" si="2"/>
        <v>0</v>
      </c>
      <c r="L28" s="67">
        <f t="shared" si="2"/>
        <v>32.999999999998892</v>
      </c>
      <c r="M28" s="67">
        <f t="shared" si="2"/>
        <v>3.7005042351275996</v>
      </c>
      <c r="N28" s="67">
        <f t="shared" si="2"/>
        <v>10.555555555555607</v>
      </c>
      <c r="O28" s="67">
        <f t="shared" si="2"/>
        <v>35.999999999999943</v>
      </c>
      <c r="P28" s="67">
        <f t="shared" si="2"/>
        <v>0.99999999999999967</v>
      </c>
      <c r="Q28" s="67">
        <f t="shared" si="2"/>
        <v>1.0000000000000013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121.5</v>
      </c>
      <c r="D30" s="67">
        <f t="shared" si="3"/>
        <v>121.5</v>
      </c>
      <c r="E30" s="67">
        <f t="shared" si="3"/>
        <v>1119.7532796555961</v>
      </c>
      <c r="F30" s="67">
        <f t="shared" si="3"/>
        <v>121.5</v>
      </c>
      <c r="G30" s="67">
        <f t="shared" si="3"/>
        <v>222.16044158254408</v>
      </c>
      <c r="H30" s="67">
        <f t="shared" si="3"/>
        <v>185.35890980095735</v>
      </c>
      <c r="I30" s="67">
        <f t="shared" si="3"/>
        <v>121.49999999999955</v>
      </c>
      <c r="J30" s="67">
        <f t="shared" si="3"/>
        <v>121.5</v>
      </c>
      <c r="K30" s="67">
        <f t="shared" si="3"/>
        <v>1331.7081343185439</v>
      </c>
      <c r="L30" s="67">
        <f t="shared" si="3"/>
        <v>918.00000000000023</v>
      </c>
      <c r="M30" s="67">
        <f t="shared" si="3"/>
        <v>166.25327965559609</v>
      </c>
      <c r="N30" s="67">
        <f t="shared" si="3"/>
        <v>874.99999999999864</v>
      </c>
      <c r="O30" s="67">
        <f t="shared" si="3"/>
        <v>736.00511775117582</v>
      </c>
      <c r="P30" s="67">
        <f t="shared" si="3"/>
        <v>41.35890980095769</v>
      </c>
      <c r="Q30" s="67">
        <f t="shared" si="3"/>
        <v>493.648577970904</v>
      </c>
    </row>
    <row r="31" spans="1:17" ht="12" customHeight="1" x14ac:dyDescent="0.25">
      <c r="A31" s="29" t="s">
        <v>140</v>
      </c>
      <c r="B31" s="83"/>
      <c r="C31" s="83">
        <f t="shared" si="3"/>
        <v>1022.25</v>
      </c>
      <c r="D31" s="83">
        <f t="shared" si="3"/>
        <v>1482.4599848688667</v>
      </c>
      <c r="E31" s="83">
        <f t="shared" si="3"/>
        <v>1022.2500000000018</v>
      </c>
      <c r="F31" s="83">
        <f t="shared" si="3"/>
        <v>1022.2499999999982</v>
      </c>
      <c r="G31" s="83">
        <f t="shared" si="3"/>
        <v>1022.2500000000018</v>
      </c>
      <c r="H31" s="83">
        <f t="shared" si="3"/>
        <v>1022.25</v>
      </c>
      <c r="I31" s="83">
        <f t="shared" si="3"/>
        <v>1081.093447057041</v>
      </c>
      <c r="J31" s="83">
        <f t="shared" si="3"/>
        <v>2184.2907122585038</v>
      </c>
      <c r="K31" s="83">
        <f t="shared" si="3"/>
        <v>1777.2766500592861</v>
      </c>
      <c r="L31" s="83">
        <f t="shared" si="3"/>
        <v>1730.7099848688667</v>
      </c>
      <c r="M31" s="83">
        <f t="shared" si="3"/>
        <v>2016.4380025551345</v>
      </c>
      <c r="N31" s="83">
        <f t="shared" si="3"/>
        <v>4455.6553238313654</v>
      </c>
      <c r="O31" s="83">
        <f t="shared" si="3"/>
        <v>2609.7448822488227</v>
      </c>
      <c r="P31" s="83">
        <f t="shared" si="3"/>
        <v>932.89109019904345</v>
      </c>
      <c r="Q31" s="83">
        <f t="shared" si="3"/>
        <v>1901.9999999999993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806.24999999999989</v>
      </c>
      <c r="D35" s="67">
        <f>RES_hhdet_in!D$126</f>
        <v>790.25</v>
      </c>
      <c r="E35" s="67">
        <f>RES_hhdet_in!E$126</f>
        <v>848.25000000000011</v>
      </c>
      <c r="F35" s="67">
        <f>RES_hhdet_in!F$126</f>
        <v>849.25</v>
      </c>
      <c r="G35" s="67">
        <f>RES_hhdet_in!G$126</f>
        <v>1066.25</v>
      </c>
      <c r="H35" s="67">
        <f>RES_hhdet_in!H$126</f>
        <v>914.24999999999989</v>
      </c>
      <c r="I35" s="67">
        <f>RES_hhdet_in!I$126</f>
        <v>810.24999999999989</v>
      </c>
      <c r="J35" s="67">
        <f>RES_hhdet_in!J$126</f>
        <v>572.25</v>
      </c>
      <c r="K35" s="67">
        <f>RES_hhdet_in!K$126</f>
        <v>584.25</v>
      </c>
      <c r="L35" s="67">
        <f>RES_hhdet_in!L$126</f>
        <v>0</v>
      </c>
      <c r="M35" s="67">
        <f>RES_hhdet_in!M$126</f>
        <v>612.25</v>
      </c>
      <c r="N35" s="67">
        <f>RES_hhdet_in!N$126</f>
        <v>0</v>
      </c>
      <c r="O35" s="67">
        <f>RES_hhdet_in!O$126</f>
        <v>0</v>
      </c>
      <c r="P35" s="67">
        <f>RES_hhdet_in!P$126</f>
        <v>0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24</v>
      </c>
      <c r="D37" s="67">
        <f>RES_hhdet_in!D$129</f>
        <v>20</v>
      </c>
      <c r="E37" s="67">
        <f>RES_hhdet_in!E$129</f>
        <v>18</v>
      </c>
      <c r="F37" s="67">
        <f>RES_hhdet_in!F$129</f>
        <v>17</v>
      </c>
      <c r="G37" s="67">
        <f>RES_hhdet_in!G$129</f>
        <v>22.25</v>
      </c>
      <c r="H37" s="67">
        <f>RES_hhdet_in!H$129</f>
        <v>22</v>
      </c>
      <c r="I37" s="67">
        <f>RES_hhdet_in!I$129</f>
        <v>21</v>
      </c>
      <c r="J37" s="67">
        <f>RES_hhdet_in!J$129</f>
        <v>52</v>
      </c>
      <c r="K37" s="67">
        <f>RES_hhdet_in!K$129</f>
        <v>63</v>
      </c>
      <c r="L37" s="67">
        <f>RES_hhdet_in!L$129</f>
        <v>37.554216867469883</v>
      </c>
      <c r="M37" s="67">
        <f>RES_hhdet_in!M$129</f>
        <v>50</v>
      </c>
      <c r="N37" s="67">
        <f>RES_hhdet_in!N$129</f>
        <v>0</v>
      </c>
      <c r="O37" s="67">
        <f>RES_hhdet_in!O$129</f>
        <v>0</v>
      </c>
      <c r="P37" s="67">
        <f>RES_hhdet_in!P$129</f>
        <v>17.000000000000004</v>
      </c>
      <c r="Q37" s="67">
        <f>RES_hhdet_in!Q$129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625.81180567182082</v>
      </c>
      <c r="D39" s="67">
        <f>RES_hhdet_in!D$131</f>
        <v>613.8311406074763</v>
      </c>
      <c r="E39" s="67">
        <f>RES_hhdet_in!E$131</f>
        <v>650.8724017950201</v>
      </c>
      <c r="F39" s="67">
        <f>RES_hhdet_in!F$131</f>
        <v>633.70433564634948</v>
      </c>
      <c r="G39" s="67">
        <f>RES_hhdet_in!G$131</f>
        <v>740.92825534520739</v>
      </c>
      <c r="H39" s="67">
        <f>RES_hhdet_in!H$131</f>
        <v>772.03280602845916</v>
      </c>
      <c r="I39" s="67">
        <f>RES_hhdet_in!I$131</f>
        <v>2430.4999999999986</v>
      </c>
      <c r="J39" s="67">
        <f>RES_hhdet_in!J$131</f>
        <v>253.91085953948135</v>
      </c>
      <c r="K39" s="67">
        <f>RES_hhdet_in!K$131</f>
        <v>328.7301829421487</v>
      </c>
      <c r="L39" s="67">
        <f>RES_hhdet_in!L$131</f>
        <v>83.582309955173699</v>
      </c>
      <c r="M39" s="67">
        <f>RES_hhdet_in!M$131</f>
        <v>621.69142875890054</v>
      </c>
      <c r="N39" s="67">
        <f>RES_hhdet_in!N$131</f>
        <v>0</v>
      </c>
      <c r="O39" s="67">
        <f>RES_hhdet_in!O$131</f>
        <v>585.57425487249861</v>
      </c>
      <c r="P39" s="67">
        <f>RES_hhdet_in!P$131</f>
        <v>2.0000000000000568</v>
      </c>
      <c r="Q39" s="67">
        <f>RES_hhdet_in!Q$131</f>
        <v>154.00000000000003</v>
      </c>
    </row>
    <row r="40" spans="1:17" ht="12" customHeight="1" x14ac:dyDescent="0.25">
      <c r="A40" s="23" t="s">
        <v>147</v>
      </c>
      <c r="B40" s="67"/>
      <c r="C40" s="67">
        <f>RES_hhdet_in!C$132</f>
        <v>30.018257636879774</v>
      </c>
      <c r="D40" s="67">
        <f>RES_hhdet_in!D$132</f>
        <v>15.249535873959562</v>
      </c>
      <c r="E40" s="67">
        <f>RES_hhdet_in!E$132</f>
        <v>39.840513946531445</v>
      </c>
      <c r="F40" s="67">
        <f>RES_hhdet_in!F$132</f>
        <v>11.848522936855385</v>
      </c>
      <c r="G40" s="67">
        <f>RES_hhdet_in!G$132</f>
        <v>3.4707538949985017</v>
      </c>
      <c r="H40" s="67">
        <f>RES_hhdet_in!H$132</f>
        <v>30.11958242592118</v>
      </c>
      <c r="I40" s="67">
        <f>RES_hhdet_in!I$132</f>
        <v>94.892390203250827</v>
      </c>
      <c r="J40" s="67">
        <f>RES_hhdet_in!J$132</f>
        <v>17</v>
      </c>
      <c r="K40" s="67">
        <f>RES_hhdet_in!K$132</f>
        <v>205.23868253507047</v>
      </c>
      <c r="L40" s="67">
        <f>RES_hhdet_in!L$132</f>
        <v>46.956752544826301</v>
      </c>
      <c r="M40" s="67">
        <f>RES_hhdet_in!M$132</f>
        <v>99.164026911420123</v>
      </c>
      <c r="N40" s="67">
        <f>RES_hhdet_in!N$132</f>
        <v>0</v>
      </c>
      <c r="O40" s="67">
        <f>RES_hhdet_in!O$132</f>
        <v>0</v>
      </c>
      <c r="P40" s="67">
        <f>RES_hhdet_in!P$132</f>
        <v>26.000000000000004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199.00000000000134</v>
      </c>
      <c r="D41" s="67">
        <f>RES_hhdet_in!D$135</f>
        <v>158.45890792279238</v>
      </c>
      <c r="E41" s="67">
        <f>RES_hhdet_in!E$135</f>
        <v>150.69409056571416</v>
      </c>
      <c r="F41" s="67">
        <f>RES_hhdet_in!F$135</f>
        <v>200.23227482218385</v>
      </c>
      <c r="G41" s="67">
        <f>RES_hhdet_in!G$135</f>
        <v>478.99999999999858</v>
      </c>
      <c r="H41" s="67">
        <f>RES_hhdet_in!H$135</f>
        <v>156.99999999999986</v>
      </c>
      <c r="I41" s="67">
        <f>RES_hhdet_in!I$135</f>
        <v>0</v>
      </c>
      <c r="J41" s="67">
        <f>RES_hhdet_in!J$135</f>
        <v>1415.9999999999995</v>
      </c>
      <c r="K41" s="67">
        <f>RES_hhdet_in!K$135</f>
        <v>49.031097262400138</v>
      </c>
      <c r="L41" s="67">
        <f>RES_hhdet_in!L$135</f>
        <v>0</v>
      </c>
      <c r="M41" s="67">
        <f>RES_hhdet_in!M$135</f>
        <v>30.132935046461107</v>
      </c>
      <c r="N41" s="67">
        <f>RES_hhdet_in!N$135</f>
        <v>185.00000000000003</v>
      </c>
      <c r="O41" s="67">
        <f>RES_hhdet_in!O$135</f>
        <v>0</v>
      </c>
      <c r="P41" s="67">
        <f>RES_hhdet_in!P$135</f>
        <v>0</v>
      </c>
      <c r="Q41" s="67">
        <f>RES_hhdet_in!Q$135</f>
        <v>17.000000000000004</v>
      </c>
    </row>
    <row r="42" spans="1:17" ht="12" customHeight="1" x14ac:dyDescent="0.25">
      <c r="A42" s="23" t="s">
        <v>141</v>
      </c>
      <c r="B42" s="67"/>
      <c r="C42" s="67">
        <f>RES_hhdet_in!C$136</f>
        <v>6.7500000000000053</v>
      </c>
      <c r="D42" s="67">
        <f>RES_hhdet_in!D$136</f>
        <v>2.7499999999986167</v>
      </c>
      <c r="E42" s="67">
        <f>RES_hhdet_in!E$136</f>
        <v>6.8429936927344048</v>
      </c>
      <c r="F42" s="67">
        <f>RES_hhdet_in!F$136</f>
        <v>3.4648665946112507</v>
      </c>
      <c r="G42" s="67">
        <f>RES_hhdet_in!G$136</f>
        <v>4.4486028079272169</v>
      </c>
      <c r="H42" s="67">
        <f>RES_hhdet_in!H$136</f>
        <v>5.3562519534128423</v>
      </c>
      <c r="I42" s="67">
        <f>RES_hhdet_in!I$136</f>
        <v>0</v>
      </c>
      <c r="J42" s="67">
        <f>RES_hhdet_in!J$136</f>
        <v>36</v>
      </c>
      <c r="K42" s="67">
        <f>RES_hhdet_in!K$136</f>
        <v>23.999999999998906</v>
      </c>
      <c r="L42" s="67">
        <f>RES_hhdet_in!L$136</f>
        <v>0</v>
      </c>
      <c r="M42" s="67">
        <f>RES_hhdet_in!M$136</f>
        <v>1.7005042351276018</v>
      </c>
      <c r="N42" s="67">
        <f>RES_hhdet_in!N$136</f>
        <v>23.555555555555557</v>
      </c>
      <c r="O42" s="67">
        <f>RES_hhdet_in!O$136</f>
        <v>0</v>
      </c>
      <c r="P42" s="67">
        <f>RES_hhdet_in!P$136</f>
        <v>0</v>
      </c>
      <c r="Q42" s="67">
        <f>RES_hhdet_in!Q$136</f>
        <v>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133.49999999999997</v>
      </c>
      <c r="D44" s="67">
        <f>RES_hhdet_in!D$140</f>
        <v>923.50000000000057</v>
      </c>
      <c r="E44" s="67">
        <f>RES_hhdet_in!E$140</f>
        <v>44.753279655595747</v>
      </c>
      <c r="F44" s="67">
        <f>RES_hhdet_in!F$140</f>
        <v>315.50000000000074</v>
      </c>
      <c r="G44" s="67">
        <f>RES_hhdet_in!G$140</f>
        <v>48.160441582543456</v>
      </c>
      <c r="H44" s="67">
        <f>RES_hhdet_in!H$140</f>
        <v>41.358909800957512</v>
      </c>
      <c r="I44" s="67">
        <f>RES_hhdet_in!I$140</f>
        <v>498.49999999999949</v>
      </c>
      <c r="J44" s="67">
        <f>RES_hhdet_in!J$140</f>
        <v>1659.5000000000016</v>
      </c>
      <c r="K44" s="67">
        <f>RES_hhdet_in!K$140</f>
        <v>54.708134318542015</v>
      </c>
      <c r="L44" s="67">
        <f>RES_hhdet_in!L$140</f>
        <v>1.1368683772161618E-13</v>
      </c>
      <c r="M44" s="67">
        <f>RES_hhdet_in!M$140</f>
        <v>1521.2532796555945</v>
      </c>
      <c r="N44" s="67">
        <f>RES_hhdet_in!N$140</f>
        <v>0</v>
      </c>
      <c r="O44" s="67">
        <f>RES_hhdet_in!O$140</f>
        <v>233.00511775117593</v>
      </c>
      <c r="P44" s="67">
        <f>RES_hhdet_in!P$140</f>
        <v>176.35890980095729</v>
      </c>
      <c r="Q44" s="67">
        <f>RES_hhdet_in!Q$140</f>
        <v>18.648577970904284</v>
      </c>
    </row>
    <row r="45" spans="1:17" ht="12" customHeight="1" x14ac:dyDescent="0.25">
      <c r="A45" s="29" t="s">
        <v>140</v>
      </c>
      <c r="B45" s="83"/>
      <c r="C45" s="83">
        <f>RES_hhdet_in!C$141</f>
        <v>1054.25</v>
      </c>
      <c r="D45" s="83">
        <f>RES_hhdet_in!D$141</f>
        <v>708.45998486886606</v>
      </c>
      <c r="E45" s="83">
        <f>RES_hhdet_in!E$141</f>
        <v>2183.2500000000014</v>
      </c>
      <c r="F45" s="83">
        <f>RES_hhdet_in!F$141</f>
        <v>915.24999999999943</v>
      </c>
      <c r="G45" s="83">
        <f>RES_hhdet_in!G$141</f>
        <v>1500.2500000000007</v>
      </c>
      <c r="H45" s="83">
        <f>RES_hhdet_in!H$141</f>
        <v>1318.2499999999995</v>
      </c>
      <c r="I45" s="83">
        <f>RES_hhdet_in!I$141</f>
        <v>752.09344705704052</v>
      </c>
      <c r="J45" s="83">
        <f>RES_hhdet_in!J$141</f>
        <v>456.29071225850134</v>
      </c>
      <c r="K45" s="83">
        <f>RES_hhdet_in!K$141</f>
        <v>2876.2766500592825</v>
      </c>
      <c r="L45" s="83">
        <f>RES_hhdet_in!L$141</f>
        <v>1381.709984868867</v>
      </c>
      <c r="M45" s="83">
        <f>RES_hhdet_in!M$141</f>
        <v>511.43800255513702</v>
      </c>
      <c r="N45" s="83">
        <f>RES_hhdet_in!N$141</f>
        <v>1009.6553238313666</v>
      </c>
      <c r="O45" s="83">
        <f>RES_hhdet_in!O$141</f>
        <v>348.74488224882407</v>
      </c>
      <c r="P45" s="83">
        <f>RES_hhdet_in!P$141</f>
        <v>737.89109019904276</v>
      </c>
      <c r="Q45" s="83">
        <f>RES_hhdet_in!Q$141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338.74848857177886</v>
      </c>
      <c r="D49" s="67">
        <f>RES_hhdet_in_new!D$126</f>
        <v>347.86375621093202</v>
      </c>
      <c r="E49" s="67">
        <f>RES_hhdet_in_new!E$126</f>
        <v>328.49601512964455</v>
      </c>
      <c r="F49" s="67">
        <f>RES_hhdet_in_new!F$126</f>
        <v>352.14948210761315</v>
      </c>
      <c r="G49" s="67">
        <f>RES_hhdet_in_new!G$126</f>
        <v>542.56108451228511</v>
      </c>
      <c r="H49" s="67">
        <f>RES_hhdet_in_new!H$126</f>
        <v>376.02304971193729</v>
      </c>
      <c r="I49" s="67">
        <f>RES_hhdet_in_new!I$126</f>
        <v>369.19532612811673</v>
      </c>
      <c r="J49" s="67">
        <f>RES_hhdet_in_new!J$126</f>
        <v>268.32411900322808</v>
      </c>
      <c r="K49" s="67">
        <f>RES_hhdet_in_new!K$126</f>
        <v>290.84791677402308</v>
      </c>
      <c r="L49" s="67">
        <f>RES_hhdet_in_new!L$126</f>
        <v>0</v>
      </c>
      <c r="M49" s="67">
        <f>RES_hhdet_in_new!M$126</f>
        <v>330.16674549643471</v>
      </c>
      <c r="N49" s="67">
        <f>RES_hhdet_in_new!N$126</f>
        <v>0</v>
      </c>
      <c r="O49" s="67">
        <f>RES_hhdet_in_new!O$126</f>
        <v>0</v>
      </c>
      <c r="P49" s="67">
        <f>RES_hhdet_in_new!P$126</f>
        <v>0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10</v>
      </c>
      <c r="D51" s="67">
        <f>RES_hhdet_in_new!D$129</f>
        <v>9</v>
      </c>
      <c r="E51" s="67">
        <f>RES_hhdet_in_new!E$129</f>
        <v>7</v>
      </c>
      <c r="F51" s="67">
        <f>RES_hhdet_in_new!F$129</f>
        <v>7</v>
      </c>
      <c r="G51" s="67">
        <f>RES_hhdet_in_new!G$129</f>
        <v>11</v>
      </c>
      <c r="H51" s="67">
        <f>RES_hhdet_in_new!H$129</f>
        <v>9</v>
      </c>
      <c r="I51" s="67">
        <f>RES_hhdet_in_new!I$129</f>
        <v>10</v>
      </c>
      <c r="J51" s="67">
        <f>RES_hhdet_in_new!J$129</f>
        <v>24</v>
      </c>
      <c r="K51" s="67">
        <f>RES_hhdet_in_new!K$129</f>
        <v>30.999999999999986</v>
      </c>
      <c r="L51" s="67">
        <f>RES_hhdet_in_new!L$129</f>
        <v>0</v>
      </c>
      <c r="M51" s="67">
        <f>RES_hhdet_in_new!M$129</f>
        <v>26.999999999999989</v>
      </c>
      <c r="N51" s="67">
        <f>RES_hhdet_in_new!N$129</f>
        <v>0</v>
      </c>
      <c r="O51" s="67">
        <f>RES_hhdet_in_new!O$129</f>
        <v>0</v>
      </c>
      <c r="P51" s="67">
        <f>RES_hhdet_in_new!P$129</f>
        <v>0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241.09028367238943</v>
      </c>
      <c r="D53" s="67">
        <f>RES_hhdet_in_new!D$131</f>
        <v>244.16276301093859</v>
      </c>
      <c r="E53" s="67">
        <f>RES_hhdet_in_new!E$131</f>
        <v>211.46164608408156</v>
      </c>
      <c r="F53" s="67">
        <f>RES_hhdet_in_new!F$131</f>
        <v>208.35213835189276</v>
      </c>
      <c r="G53" s="67">
        <f>RES_hhdet_in_new!G$131</f>
        <v>296.79247643086967</v>
      </c>
      <c r="H53" s="67">
        <f>RES_hhdet_in_new!H$131</f>
        <v>312.8054952806807</v>
      </c>
      <c r="I53" s="67">
        <f>RES_hhdet_in_new!I$131</f>
        <v>274.30293592486589</v>
      </c>
      <c r="J53" s="67">
        <f>RES_hhdet_in_new!J$131</f>
        <v>0</v>
      </c>
      <c r="K53" s="67">
        <f>RES_hhdet_in_new!K$131</f>
        <v>86.271517162384541</v>
      </c>
      <c r="L53" s="67">
        <f>RES_hhdet_in_new!L$131</f>
        <v>0</v>
      </c>
      <c r="M53" s="67">
        <f>RES_hhdet_in_new!M$131</f>
        <v>203.91411573375569</v>
      </c>
      <c r="N53" s="67">
        <f>RES_hhdet_in_new!N$131</f>
        <v>0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29.201247053674088</v>
      </c>
      <c r="D54" s="67">
        <f>RES_hhdet_in_new!D$132</f>
        <v>14.514448564506166</v>
      </c>
      <c r="E54" s="67">
        <f>RES_hhdet_in_new!E$132</f>
        <v>39.059423900312439</v>
      </c>
      <c r="F54" s="67">
        <f>RES_hhdet_in_new!F$132</f>
        <v>11.194027927770874</v>
      </c>
      <c r="G54" s="67">
        <f>RES_hhdet_in_new!G$132</f>
        <v>3.0603059630050167</v>
      </c>
      <c r="H54" s="67">
        <f>RES_hhdet_in_new!H$132</f>
        <v>29.946417271137406</v>
      </c>
      <c r="I54" s="67">
        <f>RES_hhdet_in_new!I$132</f>
        <v>94.892390203250827</v>
      </c>
      <c r="J54" s="67">
        <f>RES_hhdet_in_new!J$132</f>
        <v>0</v>
      </c>
      <c r="K54" s="67">
        <f>RES_hhdet_in_new!K$132</f>
        <v>204.57639961163852</v>
      </c>
      <c r="L54" s="67">
        <f>RES_hhdet_in_new!L$132</f>
        <v>0</v>
      </c>
      <c r="M54" s="67">
        <f>RES_hhdet_in_new!M$132</f>
        <v>94.419190481090297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62.138152028405436</v>
      </c>
      <c r="D55" s="67">
        <f>RES_hhdet_in_new!D$135</f>
        <v>86.633114420515923</v>
      </c>
      <c r="E55" s="67">
        <f>RES_hhdet_in_new!E$135</f>
        <v>71.286363091997885</v>
      </c>
      <c r="F55" s="67">
        <f>RES_hhdet_in_new!F$135</f>
        <v>129.21882838101013</v>
      </c>
      <c r="G55" s="67">
        <f>RES_hhdet_in_new!G$135</f>
        <v>238.25969931048309</v>
      </c>
      <c r="H55" s="67">
        <f>RES_hhdet_in_new!H$135</f>
        <v>27.914885206706323</v>
      </c>
      <c r="I55" s="67">
        <f>RES_hhdet_in_new!I$135</f>
        <v>0</v>
      </c>
      <c r="J55" s="67">
        <f>RES_hhdet_in_new!J$135</f>
        <v>232.32411900322808</v>
      </c>
      <c r="K55" s="67">
        <f>RES_hhdet_in_new!K$135</f>
        <v>0</v>
      </c>
      <c r="L55" s="67">
        <f>RES_hhdet_in_new!L$135</f>
        <v>0</v>
      </c>
      <c r="M55" s="67">
        <f>RES_hhdet_in_new!M$135</f>
        <v>30.132935046461096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6.318805817309916</v>
      </c>
      <c r="D56" s="67">
        <f>RES_hhdet_in_new!D$136</f>
        <v>2.553430214971355</v>
      </c>
      <c r="E56" s="67">
        <f>RES_hhdet_in_new!E$136</f>
        <v>6.6885820532526488</v>
      </c>
      <c r="F56" s="67">
        <f>RES_hhdet_in_new!F$136</f>
        <v>3.384487446939394</v>
      </c>
      <c r="G56" s="67">
        <f>RES_hhdet_in_new!G$136</f>
        <v>4.4486028079272169</v>
      </c>
      <c r="H56" s="67">
        <f>RES_hhdet_in_new!H$136</f>
        <v>5.3562519534128423</v>
      </c>
      <c r="I56" s="67">
        <f>RES_hhdet_in_new!I$136</f>
        <v>0</v>
      </c>
      <c r="J56" s="67">
        <f>RES_hhdet_in_new!J$136</f>
        <v>36</v>
      </c>
      <c r="K56" s="67">
        <f>RES_hhdet_in_new!K$136</f>
        <v>0</v>
      </c>
      <c r="L56" s="67">
        <f>RES_hhdet_in_new!L$136</f>
        <v>0</v>
      </c>
      <c r="M56" s="67">
        <f>RES_hhdet_in_new!M$136</f>
        <v>1.7005042351276012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338.74848857177886</v>
      </c>
      <c r="D59" s="83">
        <f>RES_hhdet_in_new!D$141</f>
        <v>347.86375621093202</v>
      </c>
      <c r="E59" s="83">
        <f>RES_hhdet_in_new!E$141</f>
        <v>328.49601512964455</v>
      </c>
      <c r="F59" s="83">
        <f>RES_hhdet_in_new!F$141</f>
        <v>352.14948210761315</v>
      </c>
      <c r="G59" s="83">
        <f>RES_hhdet_in_new!G$141</f>
        <v>542.56108451228499</v>
      </c>
      <c r="H59" s="83">
        <f>RES_hhdet_in_new!H$141</f>
        <v>376.02304971193729</v>
      </c>
      <c r="I59" s="83">
        <f>RES_hhdet_in_new!I$141</f>
        <v>369.19532612811673</v>
      </c>
      <c r="J59" s="83">
        <f>RES_hhdet_in_new!J$141</f>
        <v>268.32411900322808</v>
      </c>
      <c r="K59" s="83">
        <f>RES_hhdet_in_new!K$141</f>
        <v>290.84791677402308</v>
      </c>
      <c r="L59" s="83">
        <f>RES_hhdet_in_new!L$141</f>
        <v>0</v>
      </c>
      <c r="M59" s="83">
        <f>RES_hhdet_in_new!M$141</f>
        <v>330.16674549643466</v>
      </c>
      <c r="N59" s="83">
        <f>RES_hhdet_in_new!N$141</f>
        <v>0</v>
      </c>
      <c r="O59" s="83">
        <f>RES_hhdet_in_new!O$141</f>
        <v>0</v>
      </c>
      <c r="P59" s="83">
        <f>RES_hhdet_in_new!P$141</f>
        <v>0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467.50151142822102</v>
      </c>
      <c r="D63" s="67">
        <f t="shared" ref="D63:Q63" si="4">D35-D49</f>
        <v>442.38624378906798</v>
      </c>
      <c r="E63" s="67">
        <f t="shared" si="4"/>
        <v>519.75398487035557</v>
      </c>
      <c r="F63" s="67">
        <f t="shared" si="4"/>
        <v>497.10051789238685</v>
      </c>
      <c r="G63" s="67">
        <f t="shared" si="4"/>
        <v>523.68891548771489</v>
      </c>
      <c r="H63" s="67">
        <f t="shared" si="4"/>
        <v>538.22695028806265</v>
      </c>
      <c r="I63" s="67">
        <f t="shared" si="4"/>
        <v>441.05467387188315</v>
      </c>
      <c r="J63" s="67">
        <f t="shared" si="4"/>
        <v>303.92588099677192</v>
      </c>
      <c r="K63" s="67">
        <f t="shared" si="4"/>
        <v>293.40208322597692</v>
      </c>
      <c r="L63" s="67">
        <f t="shared" si="4"/>
        <v>0</v>
      </c>
      <c r="M63" s="67">
        <f t="shared" si="4"/>
        <v>282.08325450356529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14</v>
      </c>
      <c r="D65" s="67">
        <f t="shared" ref="D65:Q65" si="5">D37-D51</f>
        <v>11</v>
      </c>
      <c r="E65" s="67">
        <f t="shared" si="5"/>
        <v>11</v>
      </c>
      <c r="F65" s="67">
        <f t="shared" si="5"/>
        <v>10</v>
      </c>
      <c r="G65" s="67">
        <f t="shared" si="5"/>
        <v>11.25</v>
      </c>
      <c r="H65" s="67">
        <f t="shared" si="5"/>
        <v>13</v>
      </c>
      <c r="I65" s="67">
        <f t="shared" si="5"/>
        <v>11</v>
      </c>
      <c r="J65" s="67">
        <f t="shared" si="5"/>
        <v>28</v>
      </c>
      <c r="K65" s="67">
        <f t="shared" si="5"/>
        <v>32.000000000000014</v>
      </c>
      <c r="L65" s="67">
        <f t="shared" si="5"/>
        <v>37.554216867469883</v>
      </c>
      <c r="M65" s="67">
        <f t="shared" si="5"/>
        <v>23.000000000000011</v>
      </c>
      <c r="N65" s="67">
        <f t="shared" si="5"/>
        <v>0</v>
      </c>
      <c r="O65" s="67">
        <f t="shared" si="5"/>
        <v>0</v>
      </c>
      <c r="P65" s="67">
        <f t="shared" si="5"/>
        <v>17.000000000000004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384.72152199943139</v>
      </c>
      <c r="D67" s="67">
        <f t="shared" si="6"/>
        <v>369.66837759653771</v>
      </c>
      <c r="E67" s="67">
        <f t="shared" si="6"/>
        <v>439.41075571093853</v>
      </c>
      <c r="F67" s="67">
        <f t="shared" si="6"/>
        <v>425.35219729445669</v>
      </c>
      <c r="G67" s="67">
        <f t="shared" si="6"/>
        <v>444.13577891433772</v>
      </c>
      <c r="H67" s="67">
        <f t="shared" si="6"/>
        <v>459.22731074777846</v>
      </c>
      <c r="I67" s="67">
        <f t="shared" si="6"/>
        <v>2156.1970640751329</v>
      </c>
      <c r="J67" s="67">
        <f t="shared" si="6"/>
        <v>253.91085953948135</v>
      </c>
      <c r="K67" s="67">
        <f t="shared" si="6"/>
        <v>242.45866577976415</v>
      </c>
      <c r="L67" s="67">
        <f t="shared" si="6"/>
        <v>83.582309955173699</v>
      </c>
      <c r="M67" s="67">
        <f t="shared" si="6"/>
        <v>417.77731302514485</v>
      </c>
      <c r="N67" s="67">
        <f t="shared" si="6"/>
        <v>0</v>
      </c>
      <c r="O67" s="67">
        <f t="shared" si="6"/>
        <v>585.57425487249861</v>
      </c>
      <c r="P67" s="67">
        <f t="shared" si="6"/>
        <v>2.0000000000000568</v>
      </c>
      <c r="Q67" s="67">
        <f t="shared" si="6"/>
        <v>154.00000000000003</v>
      </c>
    </row>
    <row r="68" spans="1:17" ht="12" customHeight="1" x14ac:dyDescent="0.25">
      <c r="A68" s="148" t="s">
        <v>147</v>
      </c>
      <c r="B68" s="67"/>
      <c r="C68" s="67">
        <f t="shared" si="6"/>
        <v>0.8170105832056862</v>
      </c>
      <c r="D68" s="67">
        <f t="shared" si="6"/>
        <v>0.73508730945339629</v>
      </c>
      <c r="E68" s="67">
        <f t="shared" si="6"/>
        <v>0.78109004621900624</v>
      </c>
      <c r="F68" s="67">
        <f t="shared" si="6"/>
        <v>0.65449500908451164</v>
      </c>
      <c r="G68" s="67">
        <f t="shared" si="6"/>
        <v>0.41044793199348506</v>
      </c>
      <c r="H68" s="67">
        <f t="shared" si="6"/>
        <v>0.17316515478377426</v>
      </c>
      <c r="I68" s="67">
        <f t="shared" si="6"/>
        <v>0</v>
      </c>
      <c r="J68" s="67">
        <f t="shared" si="6"/>
        <v>17</v>
      </c>
      <c r="K68" s="67">
        <f t="shared" si="6"/>
        <v>0.66228292343194539</v>
      </c>
      <c r="L68" s="67">
        <f t="shared" si="6"/>
        <v>46.956752544826301</v>
      </c>
      <c r="M68" s="67">
        <f t="shared" si="6"/>
        <v>4.7448364303298263</v>
      </c>
      <c r="N68" s="67">
        <f t="shared" si="6"/>
        <v>0</v>
      </c>
      <c r="O68" s="67">
        <f t="shared" si="6"/>
        <v>0</v>
      </c>
      <c r="P68" s="67">
        <f t="shared" si="6"/>
        <v>26.000000000000004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136.86184797159589</v>
      </c>
      <c r="D69" s="67">
        <f t="shared" si="6"/>
        <v>71.825793502276454</v>
      </c>
      <c r="E69" s="67">
        <f t="shared" si="6"/>
        <v>79.407727473716278</v>
      </c>
      <c r="F69" s="67">
        <f t="shared" si="6"/>
        <v>71.013446441173727</v>
      </c>
      <c r="G69" s="67">
        <f t="shared" si="6"/>
        <v>240.74030068951549</v>
      </c>
      <c r="H69" s="67">
        <f t="shared" si="6"/>
        <v>129.08511479329354</v>
      </c>
      <c r="I69" s="67">
        <f t="shared" si="6"/>
        <v>0</v>
      </c>
      <c r="J69" s="67">
        <f t="shared" si="6"/>
        <v>1183.6758809967714</v>
      </c>
      <c r="K69" s="67">
        <f t="shared" si="6"/>
        <v>49.031097262400138</v>
      </c>
      <c r="L69" s="67">
        <f t="shared" si="6"/>
        <v>0</v>
      </c>
      <c r="M69" s="67">
        <f t="shared" si="6"/>
        <v>0</v>
      </c>
      <c r="N69" s="67">
        <f t="shared" si="6"/>
        <v>185.00000000000003</v>
      </c>
      <c r="O69" s="67">
        <f t="shared" si="6"/>
        <v>0</v>
      </c>
      <c r="P69" s="67">
        <f t="shared" si="6"/>
        <v>0</v>
      </c>
      <c r="Q69" s="67">
        <f t="shared" si="6"/>
        <v>17.000000000000004</v>
      </c>
    </row>
    <row r="70" spans="1:17" ht="12" customHeight="1" x14ac:dyDescent="0.25">
      <c r="A70" s="148" t="s">
        <v>141</v>
      </c>
      <c r="B70" s="67"/>
      <c r="C70" s="67">
        <f t="shared" si="6"/>
        <v>0.43119418269008936</v>
      </c>
      <c r="D70" s="67">
        <f t="shared" si="6"/>
        <v>0.19656978502726163</v>
      </c>
      <c r="E70" s="67">
        <f t="shared" si="6"/>
        <v>0.15441163948175607</v>
      </c>
      <c r="F70" s="67">
        <f t="shared" si="6"/>
        <v>8.0379147671856721E-2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23.999999999998906</v>
      </c>
      <c r="L70" s="67">
        <f t="shared" si="6"/>
        <v>0</v>
      </c>
      <c r="M70" s="67">
        <f t="shared" si="6"/>
        <v>0</v>
      </c>
      <c r="N70" s="67">
        <f t="shared" si="6"/>
        <v>23.555555555555557</v>
      </c>
      <c r="O70" s="67">
        <f t="shared" si="6"/>
        <v>0</v>
      </c>
      <c r="P70" s="67">
        <f t="shared" si="6"/>
        <v>0</v>
      </c>
      <c r="Q70" s="67">
        <f t="shared" si="6"/>
        <v>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133.49999999999997</v>
      </c>
      <c r="D72" s="67">
        <f t="shared" si="7"/>
        <v>923.50000000000057</v>
      </c>
      <c r="E72" s="67">
        <f t="shared" si="7"/>
        <v>44.753279655595747</v>
      </c>
      <c r="F72" s="67">
        <f t="shared" si="7"/>
        <v>315.50000000000074</v>
      </c>
      <c r="G72" s="67">
        <f t="shared" si="7"/>
        <v>48.160441582543456</v>
      </c>
      <c r="H72" s="67">
        <f t="shared" si="7"/>
        <v>41.358909800957512</v>
      </c>
      <c r="I72" s="67">
        <f t="shared" si="7"/>
        <v>498.49999999999949</v>
      </c>
      <c r="J72" s="67">
        <f t="shared" si="7"/>
        <v>1659.5000000000016</v>
      </c>
      <c r="K72" s="67">
        <f t="shared" si="7"/>
        <v>54.708134318542015</v>
      </c>
      <c r="L72" s="67">
        <f t="shared" si="7"/>
        <v>1.1368683772161618E-13</v>
      </c>
      <c r="M72" s="67">
        <f t="shared" si="7"/>
        <v>1521.2532796555945</v>
      </c>
      <c r="N72" s="67">
        <f t="shared" si="7"/>
        <v>0</v>
      </c>
      <c r="O72" s="67">
        <f t="shared" si="7"/>
        <v>233.00511775117593</v>
      </c>
      <c r="P72" s="67">
        <f t="shared" si="7"/>
        <v>176.35890980095729</v>
      </c>
      <c r="Q72" s="67">
        <f t="shared" si="7"/>
        <v>18.648577970904284</v>
      </c>
    </row>
    <row r="73" spans="1:17" ht="12" customHeight="1" x14ac:dyDescent="0.25">
      <c r="A73" s="159" t="s">
        <v>140</v>
      </c>
      <c r="B73" s="83"/>
      <c r="C73" s="83">
        <f t="shared" si="7"/>
        <v>715.50151142822119</v>
      </c>
      <c r="D73" s="83">
        <f t="shared" si="7"/>
        <v>360.59622865793403</v>
      </c>
      <c r="E73" s="83">
        <f t="shared" si="7"/>
        <v>1854.7539848703568</v>
      </c>
      <c r="F73" s="83">
        <f t="shared" si="7"/>
        <v>563.10051789238628</v>
      </c>
      <c r="G73" s="83">
        <f t="shared" si="7"/>
        <v>957.68891548771569</v>
      </c>
      <c r="H73" s="83">
        <f t="shared" si="7"/>
        <v>942.2269502880622</v>
      </c>
      <c r="I73" s="83">
        <f t="shared" si="7"/>
        <v>382.89812092892379</v>
      </c>
      <c r="J73" s="83">
        <f t="shared" si="7"/>
        <v>187.96659325527327</v>
      </c>
      <c r="K73" s="83">
        <f t="shared" si="7"/>
        <v>2585.4287332852596</v>
      </c>
      <c r="L73" s="83">
        <f t="shared" si="7"/>
        <v>1381.709984868867</v>
      </c>
      <c r="M73" s="83">
        <f t="shared" si="7"/>
        <v>181.27125705870236</v>
      </c>
      <c r="N73" s="83">
        <f t="shared" si="7"/>
        <v>1009.6553238313666</v>
      </c>
      <c r="O73" s="83">
        <f t="shared" si="7"/>
        <v>348.74488224882407</v>
      </c>
      <c r="P73" s="83">
        <f t="shared" si="7"/>
        <v>737.89109019904276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0</v>
      </c>
      <c r="E79" s="80">
        <f>RES_hhdet_numvin!E126</f>
        <v>0</v>
      </c>
      <c r="F79" s="80">
        <f>RES_hhdet_numvin!F126</f>
        <v>0</v>
      </c>
      <c r="G79" s="80">
        <f>RES_hhdet_numvin!G126</f>
        <v>0</v>
      </c>
      <c r="H79" s="80">
        <f>RES_hhdet_numvin!H126</f>
        <v>0</v>
      </c>
      <c r="I79" s="80">
        <f>RES_hhdet_numvin!I126</f>
        <v>0</v>
      </c>
      <c r="J79" s="80">
        <f>RES_hhdet_numvin!J126</f>
        <v>441.49999999999955</v>
      </c>
      <c r="K79" s="80">
        <f>RES_hhdet_numvin!K126</f>
        <v>584.24999999999932</v>
      </c>
      <c r="L79" s="80">
        <f>RES_hhdet_numvin!L126</f>
        <v>0</v>
      </c>
      <c r="M79" s="80">
        <f>RES_hhdet_numvin!M126</f>
        <v>612.24999999999932</v>
      </c>
      <c r="N79" s="80">
        <f>RES_hhdet_numvin!N126</f>
        <v>0</v>
      </c>
      <c r="O79" s="80">
        <f>RES_hhdet_numvin!O126</f>
        <v>0</v>
      </c>
      <c r="P79" s="80">
        <f>RES_hhdet_numvin!P126</f>
        <v>0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47.999999999999943</v>
      </c>
      <c r="N81" s="80">
        <f>RES_hhdet_numvin!N129</f>
        <v>0</v>
      </c>
      <c r="O81" s="80">
        <f>RES_hhdet_numvin!O129</f>
        <v>0</v>
      </c>
      <c r="P81" s="80">
        <f>RES_hhdet_numvin!P129</f>
        <v>0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0</v>
      </c>
      <c r="E83" s="80">
        <f>RES_hhdet_numvin!E131</f>
        <v>0</v>
      </c>
      <c r="F83" s="80">
        <f>RES_hhdet_numvin!F131</f>
        <v>0</v>
      </c>
      <c r="G83" s="80">
        <f>RES_hhdet_numvin!G131</f>
        <v>0</v>
      </c>
      <c r="H83" s="80">
        <f>RES_hhdet_numvin!H131</f>
        <v>0</v>
      </c>
      <c r="I83" s="80">
        <f>RES_hhdet_numvin!I131</f>
        <v>0</v>
      </c>
      <c r="J83" s="80">
        <f>RES_hhdet_numvin!J131</f>
        <v>441.49999999999955</v>
      </c>
      <c r="K83" s="80">
        <f>RES_hhdet_numvin!K131</f>
        <v>552.01620087585138</v>
      </c>
      <c r="L83" s="80">
        <f>RES_hhdet_numvin!L131</f>
        <v>0</v>
      </c>
      <c r="M83" s="80">
        <f>RES_hhdet_numvin!M131</f>
        <v>484.48379912414748</v>
      </c>
      <c r="N83" s="80">
        <f>RES_hhdet_numvin!N131</f>
        <v>0</v>
      </c>
      <c r="O83" s="80">
        <f>RES_hhdet_numvin!O131</f>
        <v>0</v>
      </c>
      <c r="P83" s="80">
        <f>RES_hhdet_numvin!P131</f>
        <v>0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14.233799124147962</v>
      </c>
      <c r="L84" s="80">
        <f>RES_hhdet_numvin!L132</f>
        <v>0</v>
      </c>
      <c r="M84" s="80">
        <f>RES_hhdet_numvin!M132</f>
        <v>120.76620087585189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16.999999999999986</v>
      </c>
      <c r="L85" s="80">
        <f>RES_hhdet_numvin!L135</f>
        <v>0</v>
      </c>
      <c r="M85" s="80">
        <f>RES_hhdet_numvin!M135</f>
        <v>5.9999999999999929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0.99999999999999911</v>
      </c>
      <c r="L86" s="80">
        <f>RES_hhdet_numvin!L136</f>
        <v>0</v>
      </c>
      <c r="M86" s="80">
        <f>RES_hhdet_numvin!M136</f>
        <v>0.99999999999999889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0</v>
      </c>
      <c r="H88" s="80">
        <f>RES_hhdet_numvin!H140</f>
        <v>0</v>
      </c>
      <c r="I88" s="80">
        <f>RES_hhdet_numvin!I140</f>
        <v>0</v>
      </c>
      <c r="J88" s="80">
        <f>RES_hhdet_numvin!J140</f>
        <v>108.47986823659299</v>
      </c>
      <c r="K88" s="80">
        <f>RES_hhdet_numvin!K140</f>
        <v>54.708134318541951</v>
      </c>
      <c r="L88" s="80">
        <f>RES_hhdet_numvin!L140</f>
        <v>0</v>
      </c>
      <c r="M88" s="80">
        <f>RES_hhdet_numvin!M140</f>
        <v>100.81199744486464</v>
      </c>
      <c r="N88" s="80">
        <f>RES_hhdet_numvin!N140</f>
        <v>0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0</v>
      </c>
      <c r="E89" s="78">
        <f>RES_hhdet_numvin!E141</f>
        <v>0</v>
      </c>
      <c r="F89" s="78">
        <f>RES_hhdet_numvin!F141</f>
        <v>0</v>
      </c>
      <c r="G89" s="78">
        <f>RES_hhdet_numvin!G141</f>
        <v>0</v>
      </c>
      <c r="H89" s="78">
        <f>RES_hhdet_numvin!H141</f>
        <v>0</v>
      </c>
      <c r="I89" s="78">
        <f>RES_hhdet_numvin!I141</f>
        <v>0</v>
      </c>
      <c r="J89" s="78">
        <f>RES_hhdet_numvin!J141</f>
        <v>333.02013176340654</v>
      </c>
      <c r="K89" s="78">
        <f>RES_hhdet_numvin!K141</f>
        <v>529.54186568145735</v>
      </c>
      <c r="L89" s="78">
        <f>RES_hhdet_numvin!L141</f>
        <v>0</v>
      </c>
      <c r="M89" s="78">
        <f>RES_hhdet_numvin!M141</f>
        <v>511.43800255513463</v>
      </c>
      <c r="N89" s="78">
        <f>RES_hhdet_numvin!N141</f>
        <v>0</v>
      </c>
      <c r="O89" s="78">
        <f>RES_hhdet_numvin!O141</f>
        <v>0</v>
      </c>
      <c r="P89" s="78">
        <f>RES_hhdet_numvin!P141</f>
        <v>0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19.038957892291499</v>
      </c>
      <c r="C93" s="168">
        <f t="shared" ref="C93:Q93" si="8">SUM(C94,C97,C99,C108)</f>
        <v>16.858280582164362</v>
      </c>
      <c r="D93" s="168">
        <f t="shared" si="8"/>
        <v>17.413898977017087</v>
      </c>
      <c r="E93" s="168">
        <f t="shared" si="8"/>
        <v>17.081262474963292</v>
      </c>
      <c r="F93" s="168">
        <f t="shared" si="8"/>
        <v>17.055420714870113</v>
      </c>
      <c r="G93" s="168">
        <f t="shared" si="8"/>
        <v>16.014893769432561</v>
      </c>
      <c r="H93" s="168">
        <f t="shared" si="8"/>
        <v>15.61685863071486</v>
      </c>
      <c r="I93" s="168">
        <f t="shared" si="8"/>
        <v>16.017037110871257</v>
      </c>
      <c r="J93" s="168">
        <f t="shared" si="8"/>
        <v>15.467288685892782</v>
      </c>
      <c r="K93" s="168">
        <f t="shared" si="8"/>
        <v>13.970090713691489</v>
      </c>
      <c r="L93" s="168">
        <f t="shared" si="8"/>
        <v>12.188979663294573</v>
      </c>
      <c r="M93" s="168">
        <f t="shared" si="8"/>
        <v>14.008988747844052</v>
      </c>
      <c r="N93" s="168">
        <f t="shared" si="8"/>
        <v>7.3549310020962588</v>
      </c>
      <c r="O93" s="168">
        <f t="shared" si="8"/>
        <v>4.5565951479310183</v>
      </c>
      <c r="P93" s="168">
        <f t="shared" si="8"/>
        <v>4.3976525337947887</v>
      </c>
      <c r="Q93" s="168">
        <f t="shared" si="8"/>
        <v>1.8804327099828602</v>
      </c>
    </row>
    <row r="94" spans="1:17" ht="12" customHeight="1" x14ac:dyDescent="0.25">
      <c r="A94" s="158" t="s">
        <v>65</v>
      </c>
      <c r="B94" s="157">
        <f>SUM(B95:B96)</f>
        <v>15.606860789380656</v>
      </c>
      <c r="C94" s="157">
        <f t="shared" ref="C94:Q94" si="9">SUM(C95:C96)</f>
        <v>13.668281599017025</v>
      </c>
      <c r="D94" s="157">
        <f t="shared" si="9"/>
        <v>13.85268558449623</v>
      </c>
      <c r="E94" s="157">
        <f t="shared" si="9"/>
        <v>13.678954487841683</v>
      </c>
      <c r="F94" s="157">
        <f t="shared" si="9"/>
        <v>13.622491924624724</v>
      </c>
      <c r="G94" s="157">
        <f t="shared" si="9"/>
        <v>12.49345701505662</v>
      </c>
      <c r="H94" s="157">
        <f t="shared" si="9"/>
        <v>12.055193551430795</v>
      </c>
      <c r="I94" s="157">
        <f t="shared" si="9"/>
        <v>12.641605771419812</v>
      </c>
      <c r="J94" s="157">
        <f t="shared" si="9"/>
        <v>12.054611544778263</v>
      </c>
      <c r="K94" s="157">
        <f t="shared" si="9"/>
        <v>10.687362247063554</v>
      </c>
      <c r="L94" s="157">
        <f t="shared" si="9"/>
        <v>9.6737478431682611</v>
      </c>
      <c r="M94" s="157">
        <f t="shared" si="9"/>
        <v>10.803029143277291</v>
      </c>
      <c r="N94" s="157">
        <f t="shared" si="9"/>
        <v>5.5228716085113678</v>
      </c>
      <c r="O94" s="157">
        <f t="shared" si="9"/>
        <v>3.5708099599600871</v>
      </c>
      <c r="P94" s="157">
        <f t="shared" si="9"/>
        <v>3.2824983663340737</v>
      </c>
      <c r="Q94" s="157">
        <f t="shared" si="9"/>
        <v>1.4360549193040129</v>
      </c>
    </row>
    <row r="95" spans="1:17" ht="12" customHeight="1" x14ac:dyDescent="0.25">
      <c r="A95" s="23" t="s">
        <v>149</v>
      </c>
      <c r="B95" s="156">
        <f>RES_hhdet_fec!B$126</f>
        <v>15.529669569035073</v>
      </c>
      <c r="C95" s="156">
        <f>RES_hhdet_fec!C$126</f>
        <v>13.597788768393448</v>
      </c>
      <c r="D95" s="156">
        <f>RES_hhdet_fec!D$126</f>
        <v>13.729417988666905</v>
      </c>
      <c r="E95" s="156">
        <f>RES_hhdet_fec!E$126</f>
        <v>13.572113973988973</v>
      </c>
      <c r="F95" s="156">
        <f>RES_hhdet_fec!F$126</f>
        <v>13.506920340153078</v>
      </c>
      <c r="G95" s="156">
        <f>RES_hhdet_fec!G$126</f>
        <v>12.387345618580621</v>
      </c>
      <c r="H95" s="156">
        <f>RES_hhdet_fec!H$126</f>
        <v>11.979547297894822</v>
      </c>
      <c r="I95" s="156">
        <f>RES_hhdet_fec!I$126</f>
        <v>12.558530115188766</v>
      </c>
      <c r="J95" s="156">
        <f>RES_hhdet_fec!J$126</f>
        <v>12.021373369887764</v>
      </c>
      <c r="K95" s="156">
        <f>RES_hhdet_fec!K$126</f>
        <v>10.653556162135628</v>
      </c>
      <c r="L95" s="156">
        <f>RES_hhdet_fec!L$126</f>
        <v>9.6556478918177255</v>
      </c>
      <c r="M95" s="156">
        <f>RES_hhdet_fec!M$126</f>
        <v>10.781917146204769</v>
      </c>
      <c r="N95" s="156">
        <f>RES_hhdet_fec!N$126</f>
        <v>5.5051463581408164</v>
      </c>
      <c r="O95" s="156">
        <f>RES_hhdet_fec!O$126</f>
        <v>3.5598867370004506</v>
      </c>
      <c r="P95" s="156">
        <f>RES_hhdet_fec!P$126</f>
        <v>3.2685679504776579</v>
      </c>
      <c r="Q95" s="156">
        <f>RES_hhdet_fec!Q$126</f>
        <v>1.4304275787424945</v>
      </c>
    </row>
    <row r="96" spans="1:17" ht="12" customHeight="1" x14ac:dyDescent="0.25">
      <c r="A96" s="23" t="s">
        <v>60</v>
      </c>
      <c r="B96" s="156">
        <f>RES_hhdet_fec!B$127</f>
        <v>7.719122034558204E-2</v>
      </c>
      <c r="C96" s="156">
        <f>RES_hhdet_fec!C$127</f>
        <v>7.0492830623576905E-2</v>
      </c>
      <c r="D96" s="156">
        <f>RES_hhdet_fec!D$127</f>
        <v>0.12326759582932523</v>
      </c>
      <c r="E96" s="156">
        <f>RES_hhdet_fec!E$127</f>
        <v>0.10684051385271046</v>
      </c>
      <c r="F96" s="156">
        <f>RES_hhdet_fec!F$127</f>
        <v>0.11557158447164599</v>
      </c>
      <c r="G96" s="156">
        <f>RES_hhdet_fec!G$127</f>
        <v>0.10611139647599883</v>
      </c>
      <c r="H96" s="156">
        <f>RES_hhdet_fec!H$127</f>
        <v>7.5646253535973568E-2</v>
      </c>
      <c r="I96" s="156">
        <f>RES_hhdet_fec!I$127</f>
        <v>8.307565623104568E-2</v>
      </c>
      <c r="J96" s="156">
        <f>RES_hhdet_fec!J$127</f>
        <v>3.3238174890500134E-2</v>
      </c>
      <c r="K96" s="156">
        <f>RES_hhdet_fec!K$127</f>
        <v>3.3806084927926056E-2</v>
      </c>
      <c r="L96" s="156">
        <f>RES_hhdet_fec!L$127</f>
        <v>1.8099951350536079E-2</v>
      </c>
      <c r="M96" s="156">
        <f>RES_hhdet_fec!M$127</f>
        <v>2.1111997072521555E-2</v>
      </c>
      <c r="N96" s="156">
        <f>RES_hhdet_fec!N$127</f>
        <v>1.772525037055183E-2</v>
      </c>
      <c r="O96" s="156">
        <f>RES_hhdet_fec!O$127</f>
        <v>1.092322295963666E-2</v>
      </c>
      <c r="P96" s="156">
        <f>RES_hhdet_fec!P$127</f>
        <v>1.3930415856415582E-2</v>
      </c>
      <c r="Q96" s="156">
        <f>RES_hhdet_fec!Q$127</f>
        <v>5.6273405615184747E-3</v>
      </c>
    </row>
    <row r="97" spans="1:17" ht="12" customHeight="1" x14ac:dyDescent="0.25">
      <c r="A97" s="158" t="s">
        <v>112</v>
      </c>
      <c r="B97" s="157">
        <f>B98</f>
        <v>4.8456904178427532E-3</v>
      </c>
      <c r="C97" s="157">
        <f t="shared" ref="C97:Q97" si="10">C98</f>
        <v>5.9918264772571266E-3</v>
      </c>
      <c r="D97" s="157">
        <f t="shared" si="10"/>
        <v>6.8908422245547649E-3</v>
      </c>
      <c r="E97" s="157">
        <f t="shared" si="10"/>
        <v>7.6146451548030521E-3</v>
      </c>
      <c r="F97" s="157">
        <f t="shared" si="10"/>
        <v>8.245602086334243E-3</v>
      </c>
      <c r="G97" s="157">
        <f t="shared" si="10"/>
        <v>9.2844708119935587E-3</v>
      </c>
      <c r="H97" s="157">
        <f t="shared" si="10"/>
        <v>1.0018617411493879E-2</v>
      </c>
      <c r="I97" s="157">
        <f t="shared" si="10"/>
        <v>1.0791268745507529E-2</v>
      </c>
      <c r="J97" s="157">
        <f t="shared" si="10"/>
        <v>1.2862596984372527E-2</v>
      </c>
      <c r="K97" s="157">
        <f t="shared" si="10"/>
        <v>1.4606763066941666E-2</v>
      </c>
      <c r="L97" s="157">
        <f t="shared" si="10"/>
        <v>1.4744777493082284E-2</v>
      </c>
      <c r="M97" s="157">
        <f t="shared" si="10"/>
        <v>1.5704091714165248E-2</v>
      </c>
      <c r="N97" s="157">
        <f t="shared" si="10"/>
        <v>1.0168561298918428E-2</v>
      </c>
      <c r="O97" s="157">
        <f t="shared" si="10"/>
        <v>5.9666135185648672E-3</v>
      </c>
      <c r="P97" s="157">
        <f t="shared" si="10"/>
        <v>5.4533047588278104E-3</v>
      </c>
      <c r="Q97" s="157">
        <f t="shared" si="10"/>
        <v>2.2177929333918539E-3</v>
      </c>
    </row>
    <row r="98" spans="1:17" ht="12" customHeight="1" x14ac:dyDescent="0.25">
      <c r="A98" s="23" t="s">
        <v>60</v>
      </c>
      <c r="B98" s="156">
        <f>RES_hhdet_fec!B$129</f>
        <v>4.8456904178427532E-3</v>
      </c>
      <c r="C98" s="156">
        <f>RES_hhdet_fec!C$129</f>
        <v>5.9918264772571266E-3</v>
      </c>
      <c r="D98" s="156">
        <f>RES_hhdet_fec!D$129</f>
        <v>6.8908422245547649E-3</v>
      </c>
      <c r="E98" s="156">
        <f>RES_hhdet_fec!E$129</f>
        <v>7.6146451548030521E-3</v>
      </c>
      <c r="F98" s="156">
        <f>RES_hhdet_fec!F$129</f>
        <v>8.245602086334243E-3</v>
      </c>
      <c r="G98" s="156">
        <f>RES_hhdet_fec!G$129</f>
        <v>9.2844708119935587E-3</v>
      </c>
      <c r="H98" s="156">
        <f>RES_hhdet_fec!H$129</f>
        <v>1.0018617411493879E-2</v>
      </c>
      <c r="I98" s="156">
        <f>RES_hhdet_fec!I$129</f>
        <v>1.0791268745507529E-2</v>
      </c>
      <c r="J98" s="156">
        <f>RES_hhdet_fec!J$129</f>
        <v>1.2862596984372527E-2</v>
      </c>
      <c r="K98" s="156">
        <f>RES_hhdet_fec!K$129</f>
        <v>1.4606763066941666E-2</v>
      </c>
      <c r="L98" s="156">
        <f>RES_hhdet_fec!L$129</f>
        <v>1.4744777493082284E-2</v>
      </c>
      <c r="M98" s="156">
        <f>RES_hhdet_fec!M$129</f>
        <v>1.5704091714165248E-2</v>
      </c>
      <c r="N98" s="156">
        <f>RES_hhdet_fec!N$129</f>
        <v>1.0168561298918428E-2</v>
      </c>
      <c r="O98" s="156">
        <f>RES_hhdet_fec!O$129</f>
        <v>5.9666135185648672E-3</v>
      </c>
      <c r="P98" s="156">
        <f>RES_hhdet_fec!P$129</f>
        <v>5.4533047588278104E-3</v>
      </c>
      <c r="Q98" s="156">
        <f>RES_hhdet_fec!Q$129</f>
        <v>2.2177929333918539E-3</v>
      </c>
    </row>
    <row r="99" spans="1:17" ht="12" customHeight="1" x14ac:dyDescent="0.25">
      <c r="A99" s="158" t="s">
        <v>63</v>
      </c>
      <c r="B99" s="157">
        <f>SUM(B100:B101,B104:B105)</f>
        <v>2.424089081437196</v>
      </c>
      <c r="C99" s="157">
        <f t="shared" ref="C99:Q99" si="11">SUM(C100:C101,C104:C105)</f>
        <v>2.1695519363993925</v>
      </c>
      <c r="D99" s="157">
        <f t="shared" si="11"/>
        <v>2.4560666933159081</v>
      </c>
      <c r="E99" s="157">
        <f t="shared" si="11"/>
        <v>2.2799723307426243</v>
      </c>
      <c r="F99" s="157">
        <f t="shared" si="11"/>
        <v>2.2797417470180519</v>
      </c>
      <c r="G99" s="157">
        <f t="shared" si="11"/>
        <v>2.3130017450426528</v>
      </c>
      <c r="H99" s="157">
        <f t="shared" si="11"/>
        <v>2.4089942474552872</v>
      </c>
      <c r="I99" s="157">
        <f t="shared" si="11"/>
        <v>2.2124600119198217</v>
      </c>
      <c r="J99" s="157">
        <f t="shared" si="11"/>
        <v>2.3070082349496097</v>
      </c>
      <c r="K99" s="157">
        <f t="shared" si="11"/>
        <v>2.2354518192427615</v>
      </c>
      <c r="L99" s="157">
        <f t="shared" si="11"/>
        <v>1.6374881994707884</v>
      </c>
      <c r="M99" s="157">
        <f t="shared" si="11"/>
        <v>2.2733992766894739</v>
      </c>
      <c r="N99" s="157">
        <f t="shared" si="11"/>
        <v>1.2302318892079431</v>
      </c>
      <c r="O99" s="157">
        <f t="shared" si="11"/>
        <v>0.62021662290293522</v>
      </c>
      <c r="P99" s="157">
        <f t="shared" si="11"/>
        <v>0.73812168965029268</v>
      </c>
      <c r="Q99" s="157">
        <f t="shared" si="11"/>
        <v>0.27957846611974324</v>
      </c>
    </row>
    <row r="100" spans="1:17" ht="12" customHeight="1" x14ac:dyDescent="0.25">
      <c r="A100" s="167" t="s">
        <v>148</v>
      </c>
      <c r="B100" s="132">
        <f>RES_hhdet_fec!B$131</f>
        <v>1.8795081410411136</v>
      </c>
      <c r="C100" s="132">
        <f>RES_hhdet_fec!C$131</f>
        <v>1.598583954226144</v>
      </c>
      <c r="D100" s="132">
        <f>RES_hhdet_fec!D$131</f>
        <v>1.8431808548885071</v>
      </c>
      <c r="E100" s="132">
        <f>RES_hhdet_fec!E$131</f>
        <v>1.717195582607298</v>
      </c>
      <c r="F100" s="132">
        <f>RES_hhdet_fec!F$131</f>
        <v>1.6844698857760783</v>
      </c>
      <c r="G100" s="132">
        <f>RES_hhdet_fec!G$131</f>
        <v>1.6220750984544097</v>
      </c>
      <c r="H100" s="132">
        <f>RES_hhdet_fec!H$131</f>
        <v>1.8055363449602495</v>
      </c>
      <c r="I100" s="132">
        <f>RES_hhdet_fec!I$131</f>
        <v>2.1196957902106508</v>
      </c>
      <c r="J100" s="132">
        <f>RES_hhdet_fec!J$131</f>
        <v>1.8521812798489126</v>
      </c>
      <c r="K100" s="132">
        <f>RES_hhdet_fec!K$131</f>
        <v>1.800244705981533</v>
      </c>
      <c r="L100" s="132">
        <f>RES_hhdet_fec!L$131</f>
        <v>1.4305334951242601</v>
      </c>
      <c r="M100" s="132">
        <f>RES_hhdet_fec!M$131</f>
        <v>2.0645506543021162</v>
      </c>
      <c r="N100" s="132">
        <f>RES_hhdet_fec!N$131</f>
        <v>0.99991259832010104</v>
      </c>
      <c r="O100" s="132">
        <f>RES_hhdet_fec!O$131</f>
        <v>0.56841174103032444</v>
      </c>
      <c r="P100" s="132">
        <f>RES_hhdet_fec!P$131</f>
        <v>0.6833311015887914</v>
      </c>
      <c r="Q100" s="132">
        <f>RES_hhdet_fec!Q$131</f>
        <v>0.25050833856274457</v>
      </c>
    </row>
    <row r="101" spans="1:17" ht="12" customHeight="1" x14ac:dyDescent="0.25">
      <c r="A101" s="167" t="s">
        <v>147</v>
      </c>
      <c r="B101" s="132">
        <f>SUM(B102:B103)</f>
        <v>3.7984602843202054E-3</v>
      </c>
      <c r="C101" s="132">
        <f t="shared" ref="C101:Q101" si="12">SUM(C102:C103)</f>
        <v>7.7494116309002482E-3</v>
      </c>
      <c r="D101" s="132">
        <f t="shared" si="12"/>
        <v>1.0646496752999219E-2</v>
      </c>
      <c r="E101" s="132">
        <f t="shared" si="12"/>
        <v>1.5976984418536858E-2</v>
      </c>
      <c r="F101" s="132">
        <f t="shared" si="12"/>
        <v>1.7135739833110782E-2</v>
      </c>
      <c r="G101" s="132">
        <f t="shared" si="12"/>
        <v>1.6357669662651269E-2</v>
      </c>
      <c r="H101" s="132">
        <f t="shared" si="12"/>
        <v>2.1593480921937726E-2</v>
      </c>
      <c r="I101" s="132">
        <f t="shared" si="12"/>
        <v>3.5890197776557206E-2</v>
      </c>
      <c r="J101" s="132">
        <f t="shared" si="12"/>
        <v>3.8957603002396063E-2</v>
      </c>
      <c r="K101" s="132">
        <f t="shared" si="12"/>
        <v>7.1062797595888683E-2</v>
      </c>
      <c r="L101" s="132">
        <f t="shared" si="12"/>
        <v>6.9301216389100126E-2</v>
      </c>
      <c r="M101" s="132">
        <f t="shared" si="12"/>
        <v>0.10448894017177689</v>
      </c>
      <c r="N101" s="132">
        <f t="shared" si="12"/>
        <v>5.7669849276980559E-2</v>
      </c>
      <c r="O101" s="132">
        <f t="shared" si="12"/>
        <v>4.2354621768156943E-2</v>
      </c>
      <c r="P101" s="132">
        <f t="shared" si="12"/>
        <v>5.2881597827342489E-2</v>
      </c>
      <c r="Q101" s="132">
        <f t="shared" si="12"/>
        <v>2.1836345031325286E-2</v>
      </c>
    </row>
    <row r="102" spans="1:17" ht="12" customHeight="1" x14ac:dyDescent="0.25">
      <c r="A102" s="166" t="s">
        <v>61</v>
      </c>
      <c r="B102" s="165">
        <f>RES_hhdet_fec!B$133</f>
        <v>2.68152912470243E-3</v>
      </c>
      <c r="C102" s="165">
        <f>RES_hhdet_fec!C$133</f>
        <v>5.1772773804039654E-3</v>
      </c>
      <c r="D102" s="165">
        <f>RES_hhdet_fec!D$133</f>
        <v>7.4311564445890266E-3</v>
      </c>
      <c r="E102" s="165">
        <f>RES_hhdet_fec!E$133</f>
        <v>1.087044340372789E-2</v>
      </c>
      <c r="F102" s="165">
        <f>RES_hhdet_fec!F$133</f>
        <v>1.1529774070836879E-2</v>
      </c>
      <c r="G102" s="165">
        <f>RES_hhdet_fec!G$133</f>
        <v>1.0871670338008062E-2</v>
      </c>
      <c r="H102" s="165">
        <f>RES_hhdet_fec!H$133</f>
        <v>1.4806357144926396E-2</v>
      </c>
      <c r="I102" s="165">
        <f>RES_hhdet_fec!I$133</f>
        <v>2.4574094600578796E-2</v>
      </c>
      <c r="J102" s="165">
        <f>RES_hhdet_fec!J$133</f>
        <v>2.6635350263315205E-2</v>
      </c>
      <c r="K102" s="165">
        <f>RES_hhdet_fec!K$133</f>
        <v>4.8509131882835892E-2</v>
      </c>
      <c r="L102" s="165">
        <f>RES_hhdet_fec!L$133</f>
        <v>4.4018567837058611E-2</v>
      </c>
      <c r="M102" s="165">
        <f>RES_hhdet_fec!M$133</f>
        <v>7.514964381659657E-2</v>
      </c>
      <c r="N102" s="165">
        <f>RES_hhdet_fec!N$133</f>
        <v>3.930252576801873E-2</v>
      </c>
      <c r="O102" s="165">
        <f>RES_hhdet_fec!O$133</f>
        <v>2.7619155227238127E-2</v>
      </c>
      <c r="P102" s="165">
        <f>RES_hhdet_fec!P$133</f>
        <v>3.6843750694958696E-2</v>
      </c>
      <c r="Q102" s="165">
        <f>RES_hhdet_fec!Q$133</f>
        <v>1.4872873280704075E-2</v>
      </c>
    </row>
    <row r="103" spans="1:17" ht="12" customHeight="1" x14ac:dyDescent="0.25">
      <c r="A103" s="147" t="s">
        <v>59</v>
      </c>
      <c r="B103" s="164">
        <f>RES_hhdet_fec!B$134</f>
        <v>1.1169311596177752E-3</v>
      </c>
      <c r="C103" s="164">
        <f>RES_hhdet_fec!C$134</f>
        <v>2.5721342504962828E-3</v>
      </c>
      <c r="D103" s="164">
        <f>RES_hhdet_fec!D$134</f>
        <v>3.215340308410192E-3</v>
      </c>
      <c r="E103" s="164">
        <f>RES_hhdet_fec!E$134</f>
        <v>5.1065410148089692E-3</v>
      </c>
      <c r="F103" s="164">
        <f>RES_hhdet_fec!F$134</f>
        <v>5.6059657622739021E-3</v>
      </c>
      <c r="G103" s="164">
        <f>RES_hhdet_fec!G$134</f>
        <v>5.4859993246432056E-3</v>
      </c>
      <c r="H103" s="164">
        <f>RES_hhdet_fec!H$134</f>
        <v>6.7871237770113302E-3</v>
      </c>
      <c r="I103" s="164">
        <f>RES_hhdet_fec!I$134</f>
        <v>1.1316103175978413E-2</v>
      </c>
      <c r="J103" s="164">
        <f>RES_hhdet_fec!J$134</f>
        <v>1.2322252739080858E-2</v>
      </c>
      <c r="K103" s="164">
        <f>RES_hhdet_fec!K$134</f>
        <v>2.2553665713052787E-2</v>
      </c>
      <c r="L103" s="164">
        <f>RES_hhdet_fec!L$134</f>
        <v>2.5282648552041511E-2</v>
      </c>
      <c r="M103" s="164">
        <f>RES_hhdet_fec!M$134</f>
        <v>2.933929635518032E-2</v>
      </c>
      <c r="N103" s="164">
        <f>RES_hhdet_fec!N$134</f>
        <v>1.8367323508961825E-2</v>
      </c>
      <c r="O103" s="164">
        <f>RES_hhdet_fec!O$134</f>
        <v>1.4735466540918816E-2</v>
      </c>
      <c r="P103" s="164">
        <f>RES_hhdet_fec!P$134</f>
        <v>1.6037847132383789E-2</v>
      </c>
      <c r="Q103" s="164">
        <f>RES_hhdet_fec!Q$134</f>
        <v>6.9634717506212125E-3</v>
      </c>
    </row>
    <row r="104" spans="1:17" ht="12" customHeight="1" x14ac:dyDescent="0.25">
      <c r="A104" s="163" t="s">
        <v>142</v>
      </c>
      <c r="B104" s="162">
        <f>RES_hhdet_fec!B$135</f>
        <v>0.53971126882937626</v>
      </c>
      <c r="C104" s="162">
        <f>RES_hhdet_fec!C$135</f>
        <v>0.5607825539639355</v>
      </c>
      <c r="D104" s="162">
        <f>RES_hhdet_fec!D$135</f>
        <v>0.59908824417706008</v>
      </c>
      <c r="E104" s="162">
        <f>RES_hhdet_fec!E$135</f>
        <v>0.54242386018514177</v>
      </c>
      <c r="F104" s="162">
        <f>RES_hhdet_fec!F$135</f>
        <v>0.57306508398152212</v>
      </c>
      <c r="G104" s="162">
        <f>RES_hhdet_fec!G$135</f>
        <v>0.66892130131035688</v>
      </c>
      <c r="H104" s="162">
        <f>RES_hhdet_fec!H$135</f>
        <v>0.57566024960694495</v>
      </c>
      <c r="I104" s="162">
        <f>RES_hhdet_fec!I$135</f>
        <v>5.5993908861403222E-2</v>
      </c>
      <c r="J104" s="162">
        <f>RES_hhdet_fec!J$135</f>
        <v>0.40816505932042585</v>
      </c>
      <c r="K104" s="162">
        <f>RES_hhdet_fec!K$135</f>
        <v>0.35154162871663081</v>
      </c>
      <c r="L104" s="162">
        <f>RES_hhdet_fec!L$135</f>
        <v>0.1322078779130885</v>
      </c>
      <c r="M104" s="162">
        <f>RES_hhdet_fec!M$135</f>
        <v>9.9419195784316738E-2</v>
      </c>
      <c r="N104" s="162">
        <f>RES_hhdet_fec!N$135</f>
        <v>0.16420810216875684</v>
      </c>
      <c r="O104" s="162">
        <f>RES_hhdet_fec!O$135</f>
        <v>8.9911832124856522E-3</v>
      </c>
      <c r="P104" s="162">
        <f>RES_hhdet_fec!P$135</f>
        <v>1.6752628779732413E-3</v>
      </c>
      <c r="Q104" s="162">
        <f>RES_hhdet_fec!Q$135</f>
        <v>6.7491464842820295E-3</v>
      </c>
    </row>
    <row r="105" spans="1:17" ht="12" customHeight="1" x14ac:dyDescent="0.25">
      <c r="A105" s="161" t="s">
        <v>141</v>
      </c>
      <c r="B105" s="160">
        <f>SUM(B106:B107)</f>
        <v>1.0712112823859645E-3</v>
      </c>
      <c r="C105" s="160">
        <f t="shared" ref="C105:Q105" si="13">SUM(C106:C107)</f>
        <v>2.4360165784125601E-3</v>
      </c>
      <c r="D105" s="160">
        <f t="shared" si="13"/>
        <v>3.1510974973414504E-3</v>
      </c>
      <c r="E105" s="160">
        <f t="shared" si="13"/>
        <v>4.375903531647872E-3</v>
      </c>
      <c r="F105" s="160">
        <f t="shared" si="13"/>
        <v>5.0710374273408021E-3</v>
      </c>
      <c r="G105" s="160">
        <f t="shared" si="13"/>
        <v>5.6476756152348956E-3</v>
      </c>
      <c r="H105" s="160">
        <f t="shared" si="13"/>
        <v>6.2041719661549161E-3</v>
      </c>
      <c r="I105" s="160">
        <f t="shared" si="13"/>
        <v>8.8011507121041159E-4</v>
      </c>
      <c r="J105" s="160">
        <f t="shared" si="13"/>
        <v>7.7042927778751807E-3</v>
      </c>
      <c r="K105" s="160">
        <f t="shared" si="13"/>
        <v>1.2602686948709191E-2</v>
      </c>
      <c r="L105" s="160">
        <f t="shared" si="13"/>
        <v>5.4456100443398894E-3</v>
      </c>
      <c r="M105" s="160">
        <f t="shared" si="13"/>
        <v>4.9404864312641572E-3</v>
      </c>
      <c r="N105" s="160">
        <f t="shared" si="13"/>
        <v>8.4413394421046783E-3</v>
      </c>
      <c r="O105" s="160">
        <f t="shared" si="13"/>
        <v>4.5907689196825527E-4</v>
      </c>
      <c r="P105" s="160">
        <f t="shared" si="13"/>
        <v>2.3372735618559172E-4</v>
      </c>
      <c r="Q105" s="160">
        <f t="shared" si="13"/>
        <v>4.8463604139132433E-4</v>
      </c>
    </row>
    <row r="106" spans="1:17" ht="12" customHeight="1" x14ac:dyDescent="0.25">
      <c r="A106" s="148" t="s">
        <v>60</v>
      </c>
      <c r="B106" s="156">
        <f>RES_hhdet_fec!B$137</f>
        <v>8.1736329156374275E-4</v>
      </c>
      <c r="C106" s="156">
        <f>RES_hhdet_fec!C$137</f>
        <v>1.8701470433033778E-3</v>
      </c>
      <c r="D106" s="156">
        <f>RES_hhdet_fec!D$137</f>
        <v>2.4876145765583947E-3</v>
      </c>
      <c r="E106" s="156">
        <f>RES_hhdet_fec!E$137</f>
        <v>3.4056607388341675E-3</v>
      </c>
      <c r="F106" s="156">
        <f>RES_hhdet_fec!F$137</f>
        <v>3.9909889777283991E-3</v>
      </c>
      <c r="G106" s="156">
        <f>RES_hhdet_fec!G$137</f>
        <v>4.4684421155452344E-3</v>
      </c>
      <c r="H106" s="156">
        <f>RES_hhdet_fec!H$137</f>
        <v>4.7753038025735838E-3</v>
      </c>
      <c r="I106" s="156">
        <f>RES_hhdet_fec!I$137</f>
        <v>6.7713564204487954E-4</v>
      </c>
      <c r="J106" s="156">
        <f>RES_hhdet_fec!J$137</f>
        <v>5.8559548670130517E-3</v>
      </c>
      <c r="K106" s="156">
        <f>RES_hhdet_fec!K$137</f>
        <v>9.5341610013550699E-3</v>
      </c>
      <c r="L106" s="156">
        <f>RES_hhdet_fec!L$137</f>
        <v>4.0352143606516228E-3</v>
      </c>
      <c r="M106" s="156">
        <f>RES_hhdet_fec!M$137</f>
        <v>3.6468666625172294E-3</v>
      </c>
      <c r="N106" s="156">
        <f>RES_hhdet_fec!N$137</f>
        <v>6.4585033814781173E-3</v>
      </c>
      <c r="O106" s="156">
        <f>RES_hhdet_fec!O$137</f>
        <v>3.5419812655246302E-4</v>
      </c>
      <c r="P106" s="156">
        <f>RES_hhdet_fec!P$137</f>
        <v>1.814868117804328E-4</v>
      </c>
      <c r="Q106" s="156">
        <f>RES_hhdet_fec!Q$137</f>
        <v>3.8147349693767678E-4</v>
      </c>
    </row>
    <row r="107" spans="1:17" ht="12" customHeight="1" x14ac:dyDescent="0.25">
      <c r="A107" s="148" t="s">
        <v>59</v>
      </c>
      <c r="B107" s="156">
        <f>RES_hhdet_fec!B$138</f>
        <v>2.5384799082222171E-4</v>
      </c>
      <c r="C107" s="156">
        <f>RES_hhdet_fec!C$138</f>
        <v>5.6586953510918243E-4</v>
      </c>
      <c r="D107" s="156">
        <f>RES_hhdet_fec!D$138</f>
        <v>6.6348292078305556E-4</v>
      </c>
      <c r="E107" s="156">
        <f>RES_hhdet_fec!E$138</f>
        <v>9.7024279281370418E-4</v>
      </c>
      <c r="F107" s="156">
        <f>RES_hhdet_fec!F$138</f>
        <v>1.0800484496124032E-3</v>
      </c>
      <c r="G107" s="156">
        <f>RES_hhdet_fec!G$138</f>
        <v>1.179233499689661E-3</v>
      </c>
      <c r="H107" s="156">
        <f>RES_hhdet_fec!H$138</f>
        <v>1.4288681635813323E-3</v>
      </c>
      <c r="I107" s="156">
        <f>RES_hhdet_fec!I$138</f>
        <v>2.0297942916553199E-4</v>
      </c>
      <c r="J107" s="156">
        <f>RES_hhdet_fec!J$138</f>
        <v>1.8483379108621286E-3</v>
      </c>
      <c r="K107" s="156">
        <f>RES_hhdet_fec!K$138</f>
        <v>3.0685259473541208E-3</v>
      </c>
      <c r="L107" s="156">
        <f>RES_hhdet_fec!L$138</f>
        <v>1.4103956836882664E-3</v>
      </c>
      <c r="M107" s="156">
        <f>RES_hhdet_fec!M$138</f>
        <v>1.2936197687469279E-3</v>
      </c>
      <c r="N107" s="156">
        <f>RES_hhdet_fec!N$138</f>
        <v>1.9828360606265602E-3</v>
      </c>
      <c r="O107" s="156">
        <f>RES_hhdet_fec!O$138</f>
        <v>1.0487876541579225E-4</v>
      </c>
      <c r="P107" s="156">
        <f>RES_hhdet_fec!P$138</f>
        <v>5.2240544405158928E-5</v>
      </c>
      <c r="Q107" s="156">
        <f>RES_hhdet_fec!Q$138</f>
        <v>1.0316254445364756E-4</v>
      </c>
    </row>
    <row r="108" spans="1:17" ht="12" customHeight="1" x14ac:dyDescent="0.25">
      <c r="A108" s="158" t="s">
        <v>62</v>
      </c>
      <c r="B108" s="157">
        <f>SUM(B109:B110)</f>
        <v>1.0031623310558049</v>
      </c>
      <c r="C108" s="157">
        <f t="shared" ref="C108:Q108" si="14">SUM(C109:C110)</f>
        <v>1.01445522027069</v>
      </c>
      <c r="D108" s="157">
        <f t="shared" si="14"/>
        <v>1.0982558569803946</v>
      </c>
      <c r="E108" s="157">
        <f t="shared" si="14"/>
        <v>1.1147210112241825</v>
      </c>
      <c r="F108" s="157">
        <f t="shared" si="14"/>
        <v>1.1449414411410017</v>
      </c>
      <c r="G108" s="157">
        <f t="shared" si="14"/>
        <v>1.1991505385212937</v>
      </c>
      <c r="H108" s="157">
        <f t="shared" si="14"/>
        <v>1.1426522144172846</v>
      </c>
      <c r="I108" s="157">
        <f t="shared" si="14"/>
        <v>1.1521800587861171</v>
      </c>
      <c r="J108" s="157">
        <f t="shared" si="14"/>
        <v>1.0928063091805369</v>
      </c>
      <c r="K108" s="157">
        <f t="shared" si="14"/>
        <v>1.0326698843182318</v>
      </c>
      <c r="L108" s="157">
        <f t="shared" si="14"/>
        <v>0.86299884316244235</v>
      </c>
      <c r="M108" s="157">
        <f t="shared" si="14"/>
        <v>0.91685623616312151</v>
      </c>
      <c r="N108" s="157">
        <f t="shared" si="14"/>
        <v>0.5916589430780298</v>
      </c>
      <c r="O108" s="157">
        <f t="shared" si="14"/>
        <v>0.35960195154943103</v>
      </c>
      <c r="P108" s="157">
        <f t="shared" si="14"/>
        <v>0.3715791730515946</v>
      </c>
      <c r="Q108" s="157">
        <f t="shared" si="14"/>
        <v>0.16258153162571248</v>
      </c>
    </row>
    <row r="109" spans="1:17" ht="12" customHeight="1" x14ac:dyDescent="0.25">
      <c r="A109" s="23" t="s">
        <v>57</v>
      </c>
      <c r="B109" s="156">
        <f>RES_hhdet_fec!B$140</f>
        <v>0.16346067374765696</v>
      </c>
      <c r="C109" s="156">
        <f>RES_hhdet_fec!C$140</f>
        <v>0.16356463494753187</v>
      </c>
      <c r="D109" s="156">
        <f>RES_hhdet_fec!D$140</f>
        <v>0.2537732779058981</v>
      </c>
      <c r="E109" s="156">
        <f>RES_hhdet_fec!E$140</f>
        <v>0.12696614498447151</v>
      </c>
      <c r="F109" s="156">
        <f>RES_hhdet_fec!F$140</f>
        <v>0.14961525231048511</v>
      </c>
      <c r="G109" s="156">
        <f>RES_hhdet_fec!G$140</f>
        <v>0.12733200748474593</v>
      </c>
      <c r="H109" s="156">
        <f>RES_hhdet_fec!H$140</f>
        <v>0.10991907892956784</v>
      </c>
      <c r="I109" s="156">
        <f>RES_hhdet_fec!I$140</f>
        <v>0.1540929493766518</v>
      </c>
      <c r="J109" s="156">
        <f>RES_hhdet_fec!J$140</f>
        <v>0.33152805942344837</v>
      </c>
      <c r="K109" s="156">
        <f>RES_hhdet_fec!K$140</f>
        <v>0.18287401620801819</v>
      </c>
      <c r="L109" s="156">
        <f>RES_hhdet_fec!L$140</f>
        <v>7.5192383660503029E-2</v>
      </c>
      <c r="M109" s="156">
        <f>RES_hhdet_fec!M$140</f>
        <v>0.23375085472258747</v>
      </c>
      <c r="N109" s="156">
        <f>RES_hhdet_fec!N$140</f>
        <v>0.1296539583092452</v>
      </c>
      <c r="O109" s="156">
        <f>RES_hhdet_fec!O$140</f>
        <v>7.0475449282962135E-2</v>
      </c>
      <c r="P109" s="156">
        <f>RES_hhdet_fec!P$140</f>
        <v>8.4843025692386498E-2</v>
      </c>
      <c r="Q109" s="156">
        <f>RES_hhdet_fec!Q$140</f>
        <v>3.0874502987070448E-2</v>
      </c>
    </row>
    <row r="110" spans="1:17" ht="12" customHeight="1" x14ac:dyDescent="0.25">
      <c r="A110" s="29" t="s">
        <v>140</v>
      </c>
      <c r="B110" s="57">
        <f>RES_hhdet_fec!B$141</f>
        <v>0.83970165730814783</v>
      </c>
      <c r="C110" s="57">
        <f>RES_hhdet_fec!C$141</f>
        <v>0.8508905853231582</v>
      </c>
      <c r="D110" s="57">
        <f>RES_hhdet_fec!D$141</f>
        <v>0.84448257907449642</v>
      </c>
      <c r="E110" s="57">
        <f>RES_hhdet_fec!E$141</f>
        <v>0.98775486623971109</v>
      </c>
      <c r="F110" s="57">
        <f>RES_hhdet_fec!F$141</f>
        <v>0.9953261888305166</v>
      </c>
      <c r="G110" s="57">
        <f>RES_hhdet_fec!G$141</f>
        <v>1.0718185310365478</v>
      </c>
      <c r="H110" s="57">
        <f>RES_hhdet_fec!H$141</f>
        <v>1.0327331354877167</v>
      </c>
      <c r="I110" s="57">
        <f>RES_hhdet_fec!I$141</f>
        <v>0.99808710940946532</v>
      </c>
      <c r="J110" s="57">
        <f>RES_hhdet_fec!J$141</f>
        <v>0.76127824975708847</v>
      </c>
      <c r="K110" s="57">
        <f>RES_hhdet_fec!K$141</f>
        <v>0.84979586811021357</v>
      </c>
      <c r="L110" s="57">
        <f>RES_hhdet_fec!L$141</f>
        <v>0.78780645950193928</v>
      </c>
      <c r="M110" s="57">
        <f>RES_hhdet_fec!M$141</f>
        <v>0.68310538144053401</v>
      </c>
      <c r="N110" s="57">
        <f>RES_hhdet_fec!N$141</f>
        <v>0.4620049847687846</v>
      </c>
      <c r="O110" s="57">
        <f>RES_hhdet_fec!O$141</f>
        <v>0.28912650226646891</v>
      </c>
      <c r="P110" s="57">
        <f>RES_hhdet_fec!P$141</f>
        <v>0.2867361473592081</v>
      </c>
      <c r="Q110" s="57">
        <f>RES_hhdet_fec!Q$141</f>
        <v>0.13170702863864203</v>
      </c>
    </row>
    <row r="112" spans="1:17" ht="12" customHeight="1" x14ac:dyDescent="0.25">
      <c r="A112" s="152" t="s">
        <v>119</v>
      </c>
      <c r="B112" s="168">
        <f>SUM(B113,B116,B118,B127)</f>
        <v>14.685939279703291</v>
      </c>
      <c r="C112" s="168">
        <f t="shared" ref="C112:Q112" si="15">SUM(C113,C116,C118,C127)</f>
        <v>13.019333084103346</v>
      </c>
      <c r="D112" s="168">
        <f t="shared" si="15"/>
        <v>13.472883838590604</v>
      </c>
      <c r="E112" s="168">
        <f t="shared" si="15"/>
        <v>13.301402375684081</v>
      </c>
      <c r="F112" s="168">
        <f t="shared" si="15"/>
        <v>13.314762847953231</v>
      </c>
      <c r="G112" s="168">
        <f t="shared" si="15"/>
        <v>12.559904666318921</v>
      </c>
      <c r="H112" s="168">
        <f t="shared" si="15"/>
        <v>12.315212935532042</v>
      </c>
      <c r="I112" s="168">
        <f t="shared" si="15"/>
        <v>12.728545549920852</v>
      </c>
      <c r="J112" s="168">
        <f t="shared" si="15"/>
        <v>12.230733658048143</v>
      </c>
      <c r="K112" s="168">
        <f t="shared" si="15"/>
        <v>11.150242948508861</v>
      </c>
      <c r="L112" s="168">
        <f t="shared" si="15"/>
        <v>9.7913784208631718</v>
      </c>
      <c r="M112" s="168">
        <f t="shared" si="15"/>
        <v>11.272311032271233</v>
      </c>
      <c r="N112" s="168">
        <f t="shared" si="15"/>
        <v>6.0114109239153812</v>
      </c>
      <c r="O112" s="168">
        <f t="shared" si="15"/>
        <v>3.7624950653450342</v>
      </c>
      <c r="P112" s="168">
        <f t="shared" si="15"/>
        <v>3.6337804093898898</v>
      </c>
      <c r="Q112" s="168">
        <f t="shared" si="15"/>
        <v>1.5670825565619158</v>
      </c>
    </row>
    <row r="113" spans="1:17" ht="12" customHeight="1" x14ac:dyDescent="0.25">
      <c r="A113" s="158" t="s">
        <v>65</v>
      </c>
      <c r="B113" s="157">
        <f>SUM(B114:B115)</f>
        <v>12.015297243672686</v>
      </c>
      <c r="C113" s="157">
        <f t="shared" ref="C113:Q113" si="16">SUM(C114:C115)</f>
        <v>10.543469789083051</v>
      </c>
      <c r="D113" s="157">
        <f t="shared" si="16"/>
        <v>10.721006353776691</v>
      </c>
      <c r="E113" s="157">
        <f t="shared" si="16"/>
        <v>10.611476274791752</v>
      </c>
      <c r="F113" s="157">
        <f t="shared" si="16"/>
        <v>10.601436585146068</v>
      </c>
      <c r="G113" s="157">
        <f t="shared" si="16"/>
        <v>9.7627050892717318</v>
      </c>
      <c r="H113" s="157">
        <f t="shared" si="16"/>
        <v>9.4507412499498962</v>
      </c>
      <c r="I113" s="157">
        <f t="shared" si="16"/>
        <v>9.9491393487928335</v>
      </c>
      <c r="J113" s="157">
        <f t="shared" si="16"/>
        <v>9.5091563962456718</v>
      </c>
      <c r="K113" s="157">
        <f t="shared" si="16"/>
        <v>8.4633026100535815</v>
      </c>
      <c r="L113" s="157">
        <f t="shared" si="16"/>
        <v>7.6823609563714248</v>
      </c>
      <c r="M113" s="157">
        <f t="shared" si="16"/>
        <v>8.6221939824443101</v>
      </c>
      <c r="N113" s="157">
        <f t="shared" si="16"/>
        <v>4.4913320642151469</v>
      </c>
      <c r="O113" s="157">
        <f t="shared" si="16"/>
        <v>2.9304205255858582</v>
      </c>
      <c r="P113" s="157">
        <f t="shared" si="16"/>
        <v>2.6950380002870613</v>
      </c>
      <c r="Q113" s="157">
        <f t="shared" si="16"/>
        <v>1.191000052940179</v>
      </c>
    </row>
    <row r="114" spans="1:17" ht="12" customHeight="1" x14ac:dyDescent="0.25">
      <c r="A114" s="23" t="s">
        <v>149</v>
      </c>
      <c r="B114" s="156">
        <f>RES_hhdet_tes!B$126</f>
        <v>11.938106023327103</v>
      </c>
      <c r="C114" s="156">
        <f>RES_hhdet_tes!C$126</f>
        <v>10.472976958459475</v>
      </c>
      <c r="D114" s="156">
        <f>RES_hhdet_tes!D$126</f>
        <v>10.597738757947365</v>
      </c>
      <c r="E114" s="156">
        <f>RES_hhdet_tes!E$126</f>
        <v>10.504635760939042</v>
      </c>
      <c r="F114" s="156">
        <f>RES_hhdet_tes!F$126</f>
        <v>10.485865000674423</v>
      </c>
      <c r="G114" s="156">
        <f>RES_hhdet_tes!G$126</f>
        <v>9.6565936927957328</v>
      </c>
      <c r="H114" s="156">
        <f>RES_hhdet_tes!H$126</f>
        <v>9.3750949964139227</v>
      </c>
      <c r="I114" s="156">
        <f>RES_hhdet_tes!I$126</f>
        <v>9.8660636925617879</v>
      </c>
      <c r="J114" s="156">
        <f>RES_hhdet_tes!J$126</f>
        <v>9.4759182213551725</v>
      </c>
      <c r="K114" s="156">
        <f>RES_hhdet_tes!K$126</f>
        <v>8.4294965251256553</v>
      </c>
      <c r="L114" s="156">
        <f>RES_hhdet_tes!L$126</f>
        <v>7.6642610050208884</v>
      </c>
      <c r="M114" s="156">
        <f>RES_hhdet_tes!M$126</f>
        <v>8.6010819853717884</v>
      </c>
      <c r="N114" s="156">
        <f>RES_hhdet_tes!N$126</f>
        <v>4.4736068138445955</v>
      </c>
      <c r="O114" s="156">
        <f>RES_hhdet_tes!O$126</f>
        <v>2.9194973026262216</v>
      </c>
      <c r="P114" s="156">
        <f>RES_hhdet_tes!P$126</f>
        <v>2.6811075844306456</v>
      </c>
      <c r="Q114" s="156">
        <f>RES_hhdet_tes!Q$126</f>
        <v>1.1853727123786606</v>
      </c>
    </row>
    <row r="115" spans="1:17" ht="12" customHeight="1" x14ac:dyDescent="0.25">
      <c r="A115" s="23" t="s">
        <v>60</v>
      </c>
      <c r="B115" s="156">
        <f>RES_hhdet_tes!B$127</f>
        <v>7.719122034558204E-2</v>
      </c>
      <c r="C115" s="156">
        <f>RES_hhdet_tes!C$127</f>
        <v>7.0492830623576905E-2</v>
      </c>
      <c r="D115" s="156">
        <f>RES_hhdet_tes!D$127</f>
        <v>0.12326759582932512</v>
      </c>
      <c r="E115" s="156">
        <f>RES_hhdet_tes!E$127</f>
        <v>0.10684051385271044</v>
      </c>
      <c r="F115" s="156">
        <f>RES_hhdet_tes!F$127</f>
        <v>0.11557158447164599</v>
      </c>
      <c r="G115" s="156">
        <f>RES_hhdet_tes!G$127</f>
        <v>0.10611139647599885</v>
      </c>
      <c r="H115" s="156">
        <f>RES_hhdet_tes!H$127</f>
        <v>7.5646253535973568E-2</v>
      </c>
      <c r="I115" s="156">
        <f>RES_hhdet_tes!I$127</f>
        <v>8.307565623104568E-2</v>
      </c>
      <c r="J115" s="156">
        <f>RES_hhdet_tes!J$127</f>
        <v>3.3238174890500148E-2</v>
      </c>
      <c r="K115" s="156">
        <f>RES_hhdet_tes!K$127</f>
        <v>3.3806084927926049E-2</v>
      </c>
      <c r="L115" s="156">
        <f>RES_hhdet_tes!L$127</f>
        <v>1.8099951350536065E-2</v>
      </c>
      <c r="M115" s="156">
        <f>RES_hhdet_tes!M$127</f>
        <v>2.1111997072521562E-2</v>
      </c>
      <c r="N115" s="156">
        <f>RES_hhdet_tes!N$127</f>
        <v>1.7725250370551823E-2</v>
      </c>
      <c r="O115" s="156">
        <f>RES_hhdet_tes!O$127</f>
        <v>1.092322295963666E-2</v>
      </c>
      <c r="P115" s="156">
        <f>RES_hhdet_tes!P$127</f>
        <v>1.3930415856415582E-2</v>
      </c>
      <c r="Q115" s="156">
        <f>RES_hhdet_tes!Q$127</f>
        <v>5.6273405615184747E-3</v>
      </c>
    </row>
    <row r="116" spans="1:17" ht="12" customHeight="1" x14ac:dyDescent="0.25">
      <c r="A116" s="158" t="s">
        <v>112</v>
      </c>
      <c r="B116" s="157">
        <f>B117</f>
        <v>7.7178584986760477E-3</v>
      </c>
      <c r="C116" s="157">
        <f t="shared" ref="C116:Q116" si="17">C117</f>
        <v>1.0094050170575309E-2</v>
      </c>
      <c r="D116" s="157">
        <f t="shared" si="17"/>
        <v>1.2043711518326892E-2</v>
      </c>
      <c r="E116" s="157">
        <f t="shared" si="17"/>
        <v>1.3732055014349254E-2</v>
      </c>
      <c r="F116" s="157">
        <f t="shared" si="17"/>
        <v>1.5324402489517179E-2</v>
      </c>
      <c r="G116" s="157">
        <f t="shared" si="17"/>
        <v>1.7881105210608903E-2</v>
      </c>
      <c r="H116" s="157">
        <f t="shared" si="17"/>
        <v>2.0053217200240472E-2</v>
      </c>
      <c r="I116" s="157">
        <f t="shared" si="17"/>
        <v>2.2422237689577771E-2</v>
      </c>
      <c r="J116" s="157">
        <f t="shared" si="17"/>
        <v>2.9116034394832836E-2</v>
      </c>
      <c r="K116" s="157">
        <f t="shared" si="17"/>
        <v>3.5967084083459028E-2</v>
      </c>
      <c r="L116" s="157">
        <f t="shared" si="17"/>
        <v>3.8517336981172129E-2</v>
      </c>
      <c r="M116" s="157">
        <f t="shared" si="17"/>
        <v>4.3563592338082928E-2</v>
      </c>
      <c r="N116" s="157">
        <f t="shared" si="17"/>
        <v>3.0250082212956299E-2</v>
      </c>
      <c r="O116" s="157">
        <f t="shared" si="17"/>
        <v>1.863720424682944E-2</v>
      </c>
      <c r="P116" s="157">
        <f t="shared" si="17"/>
        <v>1.7779623987548676E-2</v>
      </c>
      <c r="Q116" s="157">
        <f t="shared" si="17"/>
        <v>7.6530230556502935E-3</v>
      </c>
    </row>
    <row r="117" spans="1:17" ht="12" customHeight="1" x14ac:dyDescent="0.25">
      <c r="A117" s="23" t="s">
        <v>60</v>
      </c>
      <c r="B117" s="156">
        <f>RES_hhdet_tes!B$129</f>
        <v>7.7178584986760477E-3</v>
      </c>
      <c r="C117" s="156">
        <f>RES_hhdet_tes!C$129</f>
        <v>1.0094050170575309E-2</v>
      </c>
      <c r="D117" s="156">
        <f>RES_hhdet_tes!D$129</f>
        <v>1.2043711518326892E-2</v>
      </c>
      <c r="E117" s="156">
        <f>RES_hhdet_tes!E$129</f>
        <v>1.3732055014349254E-2</v>
      </c>
      <c r="F117" s="156">
        <f>RES_hhdet_tes!F$129</f>
        <v>1.5324402489517179E-2</v>
      </c>
      <c r="G117" s="156">
        <f>RES_hhdet_tes!G$129</f>
        <v>1.7881105210608903E-2</v>
      </c>
      <c r="H117" s="156">
        <f>RES_hhdet_tes!H$129</f>
        <v>2.0053217200240472E-2</v>
      </c>
      <c r="I117" s="156">
        <f>RES_hhdet_tes!I$129</f>
        <v>2.2422237689577771E-2</v>
      </c>
      <c r="J117" s="156">
        <f>RES_hhdet_tes!J$129</f>
        <v>2.9116034394832836E-2</v>
      </c>
      <c r="K117" s="156">
        <f>RES_hhdet_tes!K$129</f>
        <v>3.5967084083459028E-2</v>
      </c>
      <c r="L117" s="156">
        <f>RES_hhdet_tes!L$129</f>
        <v>3.8517336981172129E-2</v>
      </c>
      <c r="M117" s="156">
        <f>RES_hhdet_tes!M$129</f>
        <v>4.3563592338082928E-2</v>
      </c>
      <c r="N117" s="156">
        <f>RES_hhdet_tes!N$129</f>
        <v>3.0250082212956299E-2</v>
      </c>
      <c r="O117" s="156">
        <f>RES_hhdet_tes!O$129</f>
        <v>1.863720424682944E-2</v>
      </c>
      <c r="P117" s="156">
        <f>RES_hhdet_tes!P$129</f>
        <v>1.7779623987548676E-2</v>
      </c>
      <c r="Q117" s="156">
        <f>RES_hhdet_tes!Q$129</f>
        <v>7.6530230556502935E-3</v>
      </c>
    </row>
    <row r="118" spans="1:17" ht="12" customHeight="1" x14ac:dyDescent="0.25">
      <c r="A118" s="158" t="s">
        <v>63</v>
      </c>
      <c r="B118" s="157">
        <f>SUM(B119:B120,B123:B124)</f>
        <v>1.9218222480130203</v>
      </c>
      <c r="C118" s="157">
        <f t="shared" ref="C118:Q118" si="18">SUM(C119:C120,C123:C124)</f>
        <v>1.7120225099630988</v>
      </c>
      <c r="D118" s="157">
        <f t="shared" si="18"/>
        <v>1.9478940360693602</v>
      </c>
      <c r="E118" s="157">
        <f t="shared" si="18"/>
        <v>1.8155727953632641</v>
      </c>
      <c r="F118" s="157">
        <f t="shared" si="18"/>
        <v>1.8170142241404137</v>
      </c>
      <c r="G118" s="157">
        <f t="shared" si="18"/>
        <v>1.8404305319179437</v>
      </c>
      <c r="H118" s="157">
        <f t="shared" si="18"/>
        <v>1.9405626636139479</v>
      </c>
      <c r="I118" s="157">
        <f t="shared" si="18"/>
        <v>1.8568793027089061</v>
      </c>
      <c r="J118" s="157">
        <f t="shared" si="18"/>
        <v>1.9026138190090389</v>
      </c>
      <c r="K118" s="157">
        <f t="shared" si="18"/>
        <v>1.8530273386259497</v>
      </c>
      <c r="L118" s="157">
        <f t="shared" si="18"/>
        <v>1.3743654866476418</v>
      </c>
      <c r="M118" s="157">
        <f t="shared" si="18"/>
        <v>1.9207532964935823</v>
      </c>
      <c r="N118" s="157">
        <f t="shared" si="18"/>
        <v>1.0377166074518929</v>
      </c>
      <c r="O118" s="157">
        <f t="shared" si="18"/>
        <v>0.53475357540563728</v>
      </c>
      <c r="P118" s="157">
        <f t="shared" si="18"/>
        <v>0.63731002798237124</v>
      </c>
      <c r="Q118" s="157">
        <f t="shared" si="18"/>
        <v>0.24164736404490594</v>
      </c>
    </row>
    <row r="119" spans="1:17" ht="12" customHeight="1" x14ac:dyDescent="0.25">
      <c r="A119" s="167" t="s">
        <v>148</v>
      </c>
      <c r="B119" s="132">
        <f>RES_hhdet_tes!B$131</f>
        <v>1.5554618941148632</v>
      </c>
      <c r="C119" s="132">
        <f>RES_hhdet_tes!C$131</f>
        <v>1.3244236438328427</v>
      </c>
      <c r="D119" s="132">
        <f>RES_hhdet_tes!D$131</f>
        <v>1.529349784907502</v>
      </c>
      <c r="E119" s="132">
        <f>RES_hhdet_tes!E$131</f>
        <v>1.4271841380258163</v>
      </c>
      <c r="F119" s="132">
        <f>RES_hhdet_tes!F$131</f>
        <v>1.4024958678814312</v>
      </c>
      <c r="G119" s="132">
        <f>RES_hhdet_tes!G$131</f>
        <v>1.3531467286114403</v>
      </c>
      <c r="H119" s="132">
        <f>RES_hhdet_tes!H$131</f>
        <v>1.5098293663357782</v>
      </c>
      <c r="I119" s="132">
        <f>RES_hhdet_tes!I$131</f>
        <v>1.783142239347409</v>
      </c>
      <c r="J119" s="132">
        <f>RES_hhdet_tes!J$131</f>
        <v>1.5619552839146045</v>
      </c>
      <c r="K119" s="132">
        <f>RES_hhdet_tes!K$131</f>
        <v>1.5204714989871821</v>
      </c>
      <c r="L119" s="132">
        <f>RES_hhdet_tes!L$131</f>
        <v>1.2096675730726696</v>
      </c>
      <c r="M119" s="132">
        <f>RES_hhdet_tes!M$131</f>
        <v>1.7494326103826816</v>
      </c>
      <c r="N119" s="132">
        <f>RES_hhdet_tes!N$131</f>
        <v>0.85705736393005405</v>
      </c>
      <c r="O119" s="132">
        <f>RES_hhdet_tes!O$131</f>
        <v>0.48896202281265444</v>
      </c>
      <c r="P119" s="132">
        <f>RES_hhdet_tes!P$131</f>
        <v>0.58786255779815622</v>
      </c>
      <c r="Q119" s="132">
        <f>RES_hhdet_tes!Q$131</f>
        <v>0.21624619935803632</v>
      </c>
    </row>
    <row r="120" spans="1:17" ht="12" customHeight="1" x14ac:dyDescent="0.25">
      <c r="A120" s="167" t="s">
        <v>147</v>
      </c>
      <c r="B120" s="132">
        <f>SUM(B121:B122)</f>
        <v>3.3361374936341668E-3</v>
      </c>
      <c r="C120" s="132">
        <f t="shared" ref="C120:Q120" si="19">SUM(C121:C122)</f>
        <v>6.9030006152514117E-3</v>
      </c>
      <c r="D120" s="132">
        <f t="shared" si="19"/>
        <v>9.4532496797531188E-3</v>
      </c>
      <c r="E120" s="132">
        <f t="shared" si="19"/>
        <v>1.4278280311233897E-2</v>
      </c>
      <c r="F120" s="132">
        <f t="shared" si="19"/>
        <v>1.5356924884078905E-2</v>
      </c>
      <c r="G120" s="132">
        <f t="shared" si="19"/>
        <v>1.4689056072719104E-2</v>
      </c>
      <c r="H120" s="132">
        <f t="shared" si="19"/>
        <v>1.9364364750575239E-2</v>
      </c>
      <c r="I120" s="132">
        <f t="shared" si="19"/>
        <v>3.2354025233427251E-2</v>
      </c>
      <c r="J120" s="132">
        <f t="shared" si="19"/>
        <v>3.5135284469959074E-2</v>
      </c>
      <c r="K120" s="132">
        <f t="shared" si="19"/>
        <v>6.4304207198733698E-2</v>
      </c>
      <c r="L120" s="132">
        <f t="shared" si="19"/>
        <v>6.3202054835199847E-2</v>
      </c>
      <c r="M120" s="132">
        <f t="shared" si="19"/>
        <v>9.4227627029542446E-2</v>
      </c>
      <c r="N120" s="132">
        <f t="shared" si="19"/>
        <v>5.2423953557608372E-2</v>
      </c>
      <c r="O120" s="132">
        <f t="shared" si="19"/>
        <v>3.8681176454543026E-2</v>
      </c>
      <c r="P120" s="132">
        <f t="shared" si="19"/>
        <v>4.8003370431283165E-2</v>
      </c>
      <c r="Q120" s="132">
        <f t="shared" si="19"/>
        <v>1.9909759745035283E-2</v>
      </c>
    </row>
    <row r="121" spans="1:17" ht="12" customHeight="1" x14ac:dyDescent="0.25">
      <c r="A121" s="166" t="s">
        <v>61</v>
      </c>
      <c r="B121" s="165">
        <f>RES_hhdet_tes!B$133</f>
        <v>2.2192063340163918E-3</v>
      </c>
      <c r="C121" s="165">
        <f>RES_hhdet_tes!C$133</f>
        <v>4.3308663647551289E-3</v>
      </c>
      <c r="D121" s="165">
        <f>RES_hhdet_tes!D$133</f>
        <v>6.2379093713429258E-3</v>
      </c>
      <c r="E121" s="165">
        <f>RES_hhdet_tes!E$133</f>
        <v>9.1717392964249279E-3</v>
      </c>
      <c r="F121" s="165">
        <f>RES_hhdet_tes!F$133</f>
        <v>9.7509591218050036E-3</v>
      </c>
      <c r="G121" s="165">
        <f>RES_hhdet_tes!G$133</f>
        <v>9.2030567480758975E-3</v>
      </c>
      <c r="H121" s="165">
        <f>RES_hhdet_tes!H$133</f>
        <v>1.2577240973563908E-2</v>
      </c>
      <c r="I121" s="165">
        <f>RES_hhdet_tes!I$133</f>
        <v>2.1037922057448841E-2</v>
      </c>
      <c r="J121" s="165">
        <f>RES_hhdet_tes!J$133</f>
        <v>2.2813031730878213E-2</v>
      </c>
      <c r="K121" s="165">
        <f>RES_hhdet_tes!K$133</f>
        <v>4.1750541485680921E-2</v>
      </c>
      <c r="L121" s="165">
        <f>RES_hhdet_tes!L$133</f>
        <v>3.7919406283158347E-2</v>
      </c>
      <c r="M121" s="165">
        <f>RES_hhdet_tes!M$133</f>
        <v>6.488833067436213E-2</v>
      </c>
      <c r="N121" s="165">
        <f>RES_hhdet_tes!N$133</f>
        <v>3.405663004864655E-2</v>
      </c>
      <c r="O121" s="165">
        <f>RES_hhdet_tes!O$133</f>
        <v>2.3945709913624214E-2</v>
      </c>
      <c r="P121" s="165">
        <f>RES_hhdet_tes!P$133</f>
        <v>3.1965523298899373E-2</v>
      </c>
      <c r="Q121" s="165">
        <f>RES_hhdet_tes!Q$133</f>
        <v>1.2946287994414071E-2</v>
      </c>
    </row>
    <row r="122" spans="1:17" ht="12" customHeight="1" x14ac:dyDescent="0.25">
      <c r="A122" s="147" t="s">
        <v>59</v>
      </c>
      <c r="B122" s="164">
        <f>RES_hhdet_tes!B$134</f>
        <v>1.1169311596177752E-3</v>
      </c>
      <c r="C122" s="164">
        <f>RES_hhdet_tes!C$134</f>
        <v>2.5721342504962832E-3</v>
      </c>
      <c r="D122" s="164">
        <f>RES_hhdet_tes!D$134</f>
        <v>3.2153403084101929E-3</v>
      </c>
      <c r="E122" s="164">
        <f>RES_hhdet_tes!E$134</f>
        <v>5.1065410148089683E-3</v>
      </c>
      <c r="F122" s="164">
        <f>RES_hhdet_tes!F$134</f>
        <v>5.6059657622739012E-3</v>
      </c>
      <c r="G122" s="164">
        <f>RES_hhdet_tes!G$134</f>
        <v>5.4859993246432065E-3</v>
      </c>
      <c r="H122" s="164">
        <f>RES_hhdet_tes!H$134</f>
        <v>6.7871237770113302E-3</v>
      </c>
      <c r="I122" s="164">
        <f>RES_hhdet_tes!I$134</f>
        <v>1.1316103175978408E-2</v>
      </c>
      <c r="J122" s="164">
        <f>RES_hhdet_tes!J$134</f>
        <v>1.2322252739080858E-2</v>
      </c>
      <c r="K122" s="164">
        <f>RES_hhdet_tes!K$134</f>
        <v>2.2553665713052784E-2</v>
      </c>
      <c r="L122" s="164">
        <f>RES_hhdet_tes!L$134</f>
        <v>2.5282648552041504E-2</v>
      </c>
      <c r="M122" s="164">
        <f>RES_hhdet_tes!M$134</f>
        <v>2.933929635518032E-2</v>
      </c>
      <c r="N122" s="164">
        <f>RES_hhdet_tes!N$134</f>
        <v>1.8367323508961819E-2</v>
      </c>
      <c r="O122" s="164">
        <f>RES_hhdet_tes!O$134</f>
        <v>1.4735466540918816E-2</v>
      </c>
      <c r="P122" s="164">
        <f>RES_hhdet_tes!P$134</f>
        <v>1.6037847132383789E-2</v>
      </c>
      <c r="Q122" s="164">
        <f>RES_hhdet_tes!Q$134</f>
        <v>6.9634717506212099E-3</v>
      </c>
    </row>
    <row r="123" spans="1:17" ht="12" customHeight="1" x14ac:dyDescent="0.25">
      <c r="A123" s="163" t="s">
        <v>142</v>
      </c>
      <c r="B123" s="162">
        <f>RES_hhdet_tes!B$135</f>
        <v>0.36222180324103814</v>
      </c>
      <c r="C123" s="162">
        <f>RES_hhdet_tes!C$135</f>
        <v>0.37883040495188258</v>
      </c>
      <c r="D123" s="162">
        <f>RES_hhdet_tes!D$135</f>
        <v>0.40668528195274189</v>
      </c>
      <c r="E123" s="162">
        <f>RES_hhdet_tes!E$135</f>
        <v>0.37072523897787729</v>
      </c>
      <c r="F123" s="162">
        <f>RES_hhdet_tes!F$135</f>
        <v>0.39523739659929685</v>
      </c>
      <c r="G123" s="162">
        <f>RES_hhdet_tes!G$135</f>
        <v>0.46820968643312816</v>
      </c>
      <c r="H123" s="162">
        <f>RES_hhdet_tes!H$135</f>
        <v>0.40649844042635053</v>
      </c>
      <c r="I123" s="162">
        <f>RES_hhdet_tes!I$135</f>
        <v>4.0688017556362192E-2</v>
      </c>
      <c r="J123" s="162">
        <f>RES_hhdet_tes!J$135</f>
        <v>0.29937373332608125</v>
      </c>
      <c r="K123" s="162">
        <f>RES_hhdet_tes!K$135</f>
        <v>0.25816396079205672</v>
      </c>
      <c r="L123" s="162">
        <f>RES_hhdet_tes!L$135</f>
        <v>9.7106246933760673E-2</v>
      </c>
      <c r="M123" s="162">
        <f>RES_hhdet_tes!M$135</f>
        <v>7.3103324887409699E-2</v>
      </c>
      <c r="N123" s="162">
        <f>RES_hhdet_tes!N$135</f>
        <v>0.12143544464684179</v>
      </c>
      <c r="O123" s="162">
        <f>RES_hhdet_tes!O$135</f>
        <v>6.7399828953291939E-3</v>
      </c>
      <c r="P123" s="162">
        <f>RES_hhdet_tes!P$135</f>
        <v>1.2558128197233372E-3</v>
      </c>
      <c r="Q123" s="162">
        <f>RES_hhdet_tes!Q$135</f>
        <v>5.0992286787658091E-3</v>
      </c>
    </row>
    <row r="124" spans="1:17" ht="12" customHeight="1" x14ac:dyDescent="0.25">
      <c r="A124" s="161" t="s">
        <v>141</v>
      </c>
      <c r="B124" s="160">
        <f>SUM(B125:B126)</f>
        <v>8.0241316348465786E-4</v>
      </c>
      <c r="C124" s="160">
        <f t="shared" ref="C124:Q124" si="20">SUM(C125:C126)</f>
        <v>1.8654605631221489E-3</v>
      </c>
      <c r="D124" s="160">
        <f t="shared" si="20"/>
        <v>2.4057195293630874E-3</v>
      </c>
      <c r="E124" s="160">
        <f t="shared" si="20"/>
        <v>3.3851380483367025E-3</v>
      </c>
      <c r="F124" s="160">
        <f t="shared" si="20"/>
        <v>3.9240347756068971E-3</v>
      </c>
      <c r="G124" s="160">
        <f t="shared" si="20"/>
        <v>4.3850608006561521E-3</v>
      </c>
      <c r="H124" s="160">
        <f t="shared" si="20"/>
        <v>4.8704921012439695E-3</v>
      </c>
      <c r="I124" s="160">
        <f t="shared" si="20"/>
        <v>6.9502057170758727E-4</v>
      </c>
      <c r="J124" s="160">
        <f t="shared" si="20"/>
        <v>6.149517298394155E-3</v>
      </c>
      <c r="K124" s="160">
        <f t="shared" si="20"/>
        <v>1.0087671647977133E-2</v>
      </c>
      <c r="L124" s="160">
        <f t="shared" si="20"/>
        <v>4.389611806011654E-3</v>
      </c>
      <c r="M124" s="160">
        <f t="shared" si="20"/>
        <v>3.9897341939485768E-3</v>
      </c>
      <c r="N124" s="160">
        <f t="shared" si="20"/>
        <v>6.7998453173887721E-3</v>
      </c>
      <c r="O124" s="160">
        <f t="shared" si="20"/>
        <v>3.7039324311057204E-4</v>
      </c>
      <c r="P124" s="160">
        <f t="shared" si="20"/>
        <v>1.8828693320850298E-4</v>
      </c>
      <c r="Q124" s="160">
        <f t="shared" si="20"/>
        <v>3.9217626306852567E-4</v>
      </c>
    </row>
    <row r="125" spans="1:17" ht="12" customHeight="1" x14ac:dyDescent="0.25">
      <c r="A125" s="148" t="s">
        <v>60</v>
      </c>
      <c r="B125" s="156">
        <f>RES_hhdet_tes!B$137</f>
        <v>5.4856517266243621E-4</v>
      </c>
      <c r="C125" s="156">
        <f>RES_hhdet_tes!C$137</f>
        <v>1.2995910280129666E-3</v>
      </c>
      <c r="D125" s="156">
        <f>RES_hhdet_tes!D$137</f>
        <v>1.7422366085800315E-3</v>
      </c>
      <c r="E125" s="156">
        <f>RES_hhdet_tes!E$137</f>
        <v>2.4148952555229984E-3</v>
      </c>
      <c r="F125" s="156">
        <f>RES_hhdet_tes!F$137</f>
        <v>2.8439863259944946E-3</v>
      </c>
      <c r="G125" s="156">
        <f>RES_hhdet_tes!G$137</f>
        <v>3.2058273009664909E-3</v>
      </c>
      <c r="H125" s="156">
        <f>RES_hhdet_tes!H$137</f>
        <v>3.4416239376626372E-3</v>
      </c>
      <c r="I125" s="156">
        <f>RES_hhdet_tes!I$137</f>
        <v>4.9204114254205523E-4</v>
      </c>
      <c r="J125" s="156">
        <f>RES_hhdet_tes!J$137</f>
        <v>4.3011793875320269E-3</v>
      </c>
      <c r="K125" s="156">
        <f>RES_hhdet_tes!K$137</f>
        <v>7.0191457006230128E-3</v>
      </c>
      <c r="L125" s="156">
        <f>RES_hhdet_tes!L$137</f>
        <v>2.9792161223233878E-3</v>
      </c>
      <c r="M125" s="156">
        <f>RES_hhdet_tes!M$137</f>
        <v>2.696114425201649E-3</v>
      </c>
      <c r="N125" s="156">
        <f>RES_hhdet_tes!N$137</f>
        <v>4.8170092567622119E-3</v>
      </c>
      <c r="O125" s="156">
        <f>RES_hhdet_tes!O$137</f>
        <v>2.6551447769477979E-4</v>
      </c>
      <c r="P125" s="156">
        <f>RES_hhdet_tes!P$137</f>
        <v>1.3604638880334406E-4</v>
      </c>
      <c r="Q125" s="156">
        <f>RES_hhdet_tes!Q$137</f>
        <v>2.8901371861487818E-4</v>
      </c>
    </row>
    <row r="126" spans="1:17" ht="12" customHeight="1" x14ac:dyDescent="0.25">
      <c r="A126" s="148" t="s">
        <v>59</v>
      </c>
      <c r="B126" s="156">
        <f>RES_hhdet_tes!B$138</f>
        <v>2.5384799082222166E-4</v>
      </c>
      <c r="C126" s="156">
        <f>RES_hhdet_tes!C$138</f>
        <v>5.6586953510918232E-4</v>
      </c>
      <c r="D126" s="156">
        <f>RES_hhdet_tes!D$138</f>
        <v>6.6348292078305577E-4</v>
      </c>
      <c r="E126" s="156">
        <f>RES_hhdet_tes!E$138</f>
        <v>9.7024279281370397E-4</v>
      </c>
      <c r="F126" s="156">
        <f>RES_hhdet_tes!F$138</f>
        <v>1.0800484496124028E-3</v>
      </c>
      <c r="G126" s="156">
        <f>RES_hhdet_tes!G$138</f>
        <v>1.1792334996896614E-3</v>
      </c>
      <c r="H126" s="156">
        <f>RES_hhdet_tes!H$138</f>
        <v>1.4288681635813325E-3</v>
      </c>
      <c r="I126" s="156">
        <f>RES_hhdet_tes!I$138</f>
        <v>2.0297942916553207E-4</v>
      </c>
      <c r="J126" s="156">
        <f>RES_hhdet_tes!J$138</f>
        <v>1.8483379108621286E-3</v>
      </c>
      <c r="K126" s="156">
        <f>RES_hhdet_tes!K$138</f>
        <v>3.0685259473541208E-3</v>
      </c>
      <c r="L126" s="156">
        <f>RES_hhdet_tes!L$138</f>
        <v>1.4103956836882664E-3</v>
      </c>
      <c r="M126" s="156">
        <f>RES_hhdet_tes!M$138</f>
        <v>1.2936197687469279E-3</v>
      </c>
      <c r="N126" s="156">
        <f>RES_hhdet_tes!N$138</f>
        <v>1.9828360606265606E-3</v>
      </c>
      <c r="O126" s="156">
        <f>RES_hhdet_tes!O$138</f>
        <v>1.0487876541579225E-4</v>
      </c>
      <c r="P126" s="156">
        <f>RES_hhdet_tes!P$138</f>
        <v>5.2240544405158914E-5</v>
      </c>
      <c r="Q126" s="156">
        <f>RES_hhdet_tes!Q$138</f>
        <v>1.0316254445364752E-4</v>
      </c>
    </row>
    <row r="127" spans="1:17" ht="12" customHeight="1" x14ac:dyDescent="0.25">
      <c r="A127" s="158" t="s">
        <v>62</v>
      </c>
      <c r="B127" s="157">
        <f>SUM(B128:B129)</f>
        <v>0.74110192951890863</v>
      </c>
      <c r="C127" s="157">
        <f t="shared" ref="C127:Q127" si="21">SUM(C128:C129)</f>
        <v>0.75374673488662014</v>
      </c>
      <c r="D127" s="157">
        <f t="shared" si="21"/>
        <v>0.79193973722622679</v>
      </c>
      <c r="E127" s="157">
        <f t="shared" si="21"/>
        <v>0.86062125051471416</v>
      </c>
      <c r="F127" s="157">
        <f t="shared" si="21"/>
        <v>0.8809876361772323</v>
      </c>
      <c r="G127" s="157">
        <f t="shared" si="21"/>
        <v>0.93888793991863639</v>
      </c>
      <c r="H127" s="157">
        <f t="shared" si="21"/>
        <v>0.90385580476795746</v>
      </c>
      <c r="I127" s="157">
        <f t="shared" si="21"/>
        <v>0.90010466072953565</v>
      </c>
      <c r="J127" s="157">
        <f t="shared" si="21"/>
        <v>0.78984740839860046</v>
      </c>
      <c r="K127" s="157">
        <f t="shared" si="21"/>
        <v>0.79794591574587026</v>
      </c>
      <c r="L127" s="157">
        <f t="shared" si="21"/>
        <v>0.69613464086293342</v>
      </c>
      <c r="M127" s="157">
        <f t="shared" si="21"/>
        <v>0.68580016099525687</v>
      </c>
      <c r="N127" s="157">
        <f t="shared" si="21"/>
        <v>0.45211217003538495</v>
      </c>
      <c r="O127" s="157">
        <f t="shared" si="21"/>
        <v>0.27868376010670975</v>
      </c>
      <c r="P127" s="157">
        <f t="shared" si="21"/>
        <v>0.28365275713290861</v>
      </c>
      <c r="Q127" s="157">
        <f t="shared" si="21"/>
        <v>0.12678211652118077</v>
      </c>
    </row>
    <row r="128" spans="1:17" ht="12" customHeight="1" x14ac:dyDescent="0.25">
      <c r="A128" s="23" t="s">
        <v>57</v>
      </c>
      <c r="B128" s="156">
        <f>RES_hhdet_tes!B$140</f>
        <v>6.8225568493161762E-2</v>
      </c>
      <c r="C128" s="156">
        <f>RES_hhdet_tes!C$140</f>
        <v>6.8981706109976906E-2</v>
      </c>
      <c r="D128" s="156">
        <f>RES_hhdet_tes!D$140</f>
        <v>0.11068517646632073</v>
      </c>
      <c r="E128" s="156">
        <f>RES_hhdet_tes!E$140</f>
        <v>5.7435341339091506E-2</v>
      </c>
      <c r="F128" s="156">
        <f>RES_hhdet_tes!F$140</f>
        <v>6.7798260176986952E-2</v>
      </c>
      <c r="G128" s="156">
        <f>RES_hhdet_tes!G$140</f>
        <v>5.7733357265645262E-2</v>
      </c>
      <c r="H128" s="156">
        <f>RES_hhdet_tes!H$140</f>
        <v>4.9853624868015929E-2</v>
      </c>
      <c r="I128" s="156">
        <f>RES_hhdet_tes!I$140</f>
        <v>7.0421487310689646E-2</v>
      </c>
      <c r="J128" s="156">
        <f>RES_hhdet_tes!J$140</f>
        <v>0.15347229550302635</v>
      </c>
      <c r="K128" s="156">
        <f>RES_hhdet_tes!K$140</f>
        <v>8.5558099860567713E-2</v>
      </c>
      <c r="L128" s="156">
        <f>RES_hhdet_tes!L$140</f>
        <v>3.5179823356885777E-2</v>
      </c>
      <c r="M128" s="156">
        <f>RES_hhdet_tes!M$140</f>
        <v>0.11057171301463314</v>
      </c>
      <c r="N128" s="156">
        <f>RES_hhdet_tes!N$140</f>
        <v>6.1640577339905002E-2</v>
      </c>
      <c r="O128" s="156">
        <f>RES_hhdet_tes!O$140</f>
        <v>3.3505705793644154E-2</v>
      </c>
      <c r="P128" s="156">
        <f>RES_hhdet_tes!P$140</f>
        <v>4.0423857055535112E-2</v>
      </c>
      <c r="Q128" s="156">
        <f>RES_hhdet_tes!Q$140</f>
        <v>1.4767568056668449E-2</v>
      </c>
    </row>
    <row r="129" spans="1:17" ht="12" customHeight="1" x14ac:dyDescent="0.25">
      <c r="A129" s="29" t="s">
        <v>140</v>
      </c>
      <c r="B129" s="57">
        <f>RES_hhdet_tes!B$141</f>
        <v>0.67287636102574688</v>
      </c>
      <c r="C129" s="57">
        <f>RES_hhdet_tes!C$141</f>
        <v>0.68476502877664325</v>
      </c>
      <c r="D129" s="57">
        <f>RES_hhdet_tes!D$141</f>
        <v>0.68125456075990609</v>
      </c>
      <c r="E129" s="57">
        <f>RES_hhdet_tes!E$141</f>
        <v>0.80318590917562271</v>
      </c>
      <c r="F129" s="57">
        <f>RES_hhdet_tes!F$141</f>
        <v>0.81318937600024532</v>
      </c>
      <c r="G129" s="57">
        <f>RES_hhdet_tes!G$141</f>
        <v>0.88115458265299118</v>
      </c>
      <c r="H129" s="57">
        <f>RES_hhdet_tes!H$141</f>
        <v>0.85400217989994154</v>
      </c>
      <c r="I129" s="57">
        <f>RES_hhdet_tes!I$141</f>
        <v>0.82968317341884601</v>
      </c>
      <c r="J129" s="57">
        <f>RES_hhdet_tes!J$141</f>
        <v>0.63637511289557414</v>
      </c>
      <c r="K129" s="57">
        <f>RES_hhdet_tes!K$141</f>
        <v>0.71238781588530253</v>
      </c>
      <c r="L129" s="57">
        <f>RES_hhdet_tes!L$141</f>
        <v>0.66095481750604768</v>
      </c>
      <c r="M129" s="57">
        <f>RES_hhdet_tes!M$141</f>
        <v>0.57522844798062367</v>
      </c>
      <c r="N129" s="57">
        <f>RES_hhdet_tes!N$141</f>
        <v>0.39047159269547993</v>
      </c>
      <c r="O129" s="57">
        <f>RES_hhdet_tes!O$141</f>
        <v>0.24517805431306558</v>
      </c>
      <c r="P129" s="57">
        <f>RES_hhdet_tes!P$141</f>
        <v>0.24322890007737347</v>
      </c>
      <c r="Q129" s="57">
        <f>RES_hhdet_tes!Q$141</f>
        <v>0.11201454846451231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0.77136255895861505</v>
      </c>
      <c r="C131" s="175">
        <f t="shared" si="22"/>
        <v>0.77228119562071318</v>
      </c>
      <c r="D131" s="175">
        <f t="shared" si="22"/>
        <v>0.77368565514088228</v>
      </c>
      <c r="E131" s="175">
        <f t="shared" si="22"/>
        <v>0.77871307200978224</v>
      </c>
      <c r="F131" s="175">
        <f t="shared" si="22"/>
        <v>0.78067630640998997</v>
      </c>
      <c r="G131" s="175">
        <f t="shared" si="22"/>
        <v>0.78426400119442963</v>
      </c>
      <c r="H131" s="175">
        <f t="shared" si="22"/>
        <v>0.78858451797154505</v>
      </c>
      <c r="I131" s="175">
        <f t="shared" si="22"/>
        <v>0.79468789775617088</v>
      </c>
      <c r="J131" s="175">
        <f t="shared" si="22"/>
        <v>0.79074839206973635</v>
      </c>
      <c r="K131" s="175">
        <f t="shared" si="22"/>
        <v>0.79815107697052989</v>
      </c>
      <c r="L131" s="175">
        <f t="shared" si="22"/>
        <v>0.80329762550581274</v>
      </c>
      <c r="M131" s="175">
        <f t="shared" si="22"/>
        <v>0.80464844644878553</v>
      </c>
      <c r="N131" s="175">
        <f t="shared" si="22"/>
        <v>0.81733070265404861</v>
      </c>
      <c r="O131" s="175">
        <f t="shared" si="22"/>
        <v>0.82572511781158442</v>
      </c>
      <c r="P131" s="175">
        <f t="shared" si="22"/>
        <v>0.82630002744993036</v>
      </c>
      <c r="Q131" s="175">
        <f t="shared" si="22"/>
        <v>0.83336274052380177</v>
      </c>
    </row>
    <row r="132" spans="1:17" ht="12" customHeight="1" x14ac:dyDescent="0.25">
      <c r="A132" s="158" t="s">
        <v>65</v>
      </c>
      <c r="B132" s="169">
        <f t="shared" si="22"/>
        <v>0.76987277619905659</v>
      </c>
      <c r="C132" s="169">
        <f t="shared" si="22"/>
        <v>0.77138224821482326</v>
      </c>
      <c r="D132" s="169">
        <f t="shared" si="22"/>
        <v>0.77392981226510482</v>
      </c>
      <c r="E132" s="169">
        <f t="shared" si="22"/>
        <v>0.77575199802174877</v>
      </c>
      <c r="F132" s="169">
        <f t="shared" si="22"/>
        <v>0.77823034462456619</v>
      </c>
      <c r="G132" s="169">
        <f t="shared" si="22"/>
        <v>0.78142543553046251</v>
      </c>
      <c r="H132" s="169">
        <f t="shared" si="22"/>
        <v>0.78395599453716081</v>
      </c>
      <c r="I132" s="169">
        <f t="shared" si="22"/>
        <v>0.78701547324675192</v>
      </c>
      <c r="J132" s="169">
        <f t="shared" si="22"/>
        <v>0.78883972004595915</v>
      </c>
      <c r="K132" s="169">
        <f t="shared" si="22"/>
        <v>0.79189817041889343</v>
      </c>
      <c r="L132" s="169">
        <f t="shared" si="22"/>
        <v>0.79414525589446883</v>
      </c>
      <c r="M132" s="169">
        <f t="shared" si="22"/>
        <v>0.79812743889614413</v>
      </c>
      <c r="N132" s="169">
        <f t="shared" si="22"/>
        <v>0.8132240585302577</v>
      </c>
      <c r="O132" s="169">
        <f t="shared" si="22"/>
        <v>0.82065989465835731</v>
      </c>
      <c r="P132" s="169">
        <f t="shared" si="22"/>
        <v>0.82103254884385701</v>
      </c>
      <c r="Q132" s="169">
        <f t="shared" si="22"/>
        <v>0.82935550509266021</v>
      </c>
    </row>
    <row r="133" spans="1:17" ht="12" customHeight="1" x14ac:dyDescent="0.25">
      <c r="A133" s="23" t="s">
        <v>149</v>
      </c>
      <c r="B133" s="73">
        <f t="shared" si="22"/>
        <v>0.76872891404790333</v>
      </c>
      <c r="C133" s="73">
        <f t="shared" si="22"/>
        <v>0.77019706195192172</v>
      </c>
      <c r="D133" s="73">
        <f t="shared" si="22"/>
        <v>0.77190007374641678</v>
      </c>
      <c r="E133" s="73">
        <f t="shared" si="22"/>
        <v>0.77398670399255642</v>
      </c>
      <c r="F133" s="73">
        <f t="shared" si="22"/>
        <v>0.77633277879801155</v>
      </c>
      <c r="G133" s="73">
        <f t="shared" si="22"/>
        <v>0.77955310121574006</v>
      </c>
      <c r="H133" s="73">
        <f t="shared" si="22"/>
        <v>0.78259175937820435</v>
      </c>
      <c r="I133" s="73">
        <f t="shared" si="22"/>
        <v>0.78560656399027096</v>
      </c>
      <c r="J133" s="73">
        <f t="shared" si="22"/>
        <v>0.78825587807557163</v>
      </c>
      <c r="K133" s="73">
        <f t="shared" si="22"/>
        <v>0.79123781738583954</v>
      </c>
      <c r="L133" s="73">
        <f t="shared" si="22"/>
        <v>0.79375937180928535</v>
      </c>
      <c r="M133" s="73">
        <f t="shared" si="22"/>
        <v>0.79773215363645844</v>
      </c>
      <c r="N133" s="73">
        <f t="shared" si="22"/>
        <v>0.81262268481367139</v>
      </c>
      <c r="O133" s="73">
        <f t="shared" si="22"/>
        <v>0.82010960412919798</v>
      </c>
      <c r="P133" s="73">
        <f t="shared" si="22"/>
        <v>0.82026980165391306</v>
      </c>
      <c r="Q133" s="73">
        <f t="shared" si="22"/>
        <v>0.82868418506076036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0.99999999999999911</v>
      </c>
      <c r="E134" s="73">
        <f t="shared" si="22"/>
        <v>0.99999999999999989</v>
      </c>
      <c r="F134" s="73">
        <f t="shared" si="22"/>
        <v>1</v>
      </c>
      <c r="G134" s="73">
        <f t="shared" si="22"/>
        <v>1.0000000000000002</v>
      </c>
      <c r="H134" s="73">
        <f t="shared" si="22"/>
        <v>1</v>
      </c>
      <c r="I134" s="73">
        <f t="shared" si="22"/>
        <v>1</v>
      </c>
      <c r="J134" s="73">
        <f t="shared" si="22"/>
        <v>1.0000000000000004</v>
      </c>
      <c r="K134" s="73">
        <f t="shared" si="22"/>
        <v>0.99999999999999978</v>
      </c>
      <c r="L134" s="73">
        <f t="shared" si="22"/>
        <v>0.99999999999999922</v>
      </c>
      <c r="M134" s="73">
        <f t="shared" si="22"/>
        <v>1.0000000000000002</v>
      </c>
      <c r="N134" s="73">
        <f t="shared" si="22"/>
        <v>0.99999999999999956</v>
      </c>
      <c r="O134" s="73">
        <f t="shared" si="22"/>
        <v>1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1.5927262852487285</v>
      </c>
      <c r="C135" s="169">
        <f t="shared" si="22"/>
        <v>1.6846365976866631</v>
      </c>
      <c r="D135" s="169">
        <f t="shared" si="22"/>
        <v>1.7477851220291243</v>
      </c>
      <c r="E135" s="169">
        <f t="shared" si="22"/>
        <v>1.8033742525332981</v>
      </c>
      <c r="F135" s="169">
        <f t="shared" si="22"/>
        <v>1.8584940589014001</v>
      </c>
      <c r="G135" s="169">
        <f t="shared" si="22"/>
        <v>1.9259153884689177</v>
      </c>
      <c r="H135" s="169">
        <f t="shared" si="22"/>
        <v>2.0015952677496576</v>
      </c>
      <c r="I135" s="169">
        <f t="shared" si="22"/>
        <v>2.0778129262059464</v>
      </c>
      <c r="J135" s="169">
        <f t="shared" si="22"/>
        <v>2.2636202028414245</v>
      </c>
      <c r="K135" s="169">
        <f t="shared" si="22"/>
        <v>2.462358286954109</v>
      </c>
      <c r="L135" s="169">
        <f t="shared" si="22"/>
        <v>2.612269801917531</v>
      </c>
      <c r="M135" s="169">
        <f t="shared" si="22"/>
        <v>2.7740281406270784</v>
      </c>
      <c r="N135" s="169">
        <f t="shared" si="22"/>
        <v>2.9748635351368566</v>
      </c>
      <c r="O135" s="169">
        <f t="shared" si="22"/>
        <v>3.1235816076976599</v>
      </c>
      <c r="P135" s="169">
        <f t="shared" si="22"/>
        <v>3.2603393307089648</v>
      </c>
      <c r="Q135" s="169">
        <f t="shared" si="22"/>
        <v>3.4507383175515369</v>
      </c>
    </row>
    <row r="136" spans="1:17" ht="12" customHeight="1" x14ac:dyDescent="0.25">
      <c r="A136" s="23" t="s">
        <v>60</v>
      </c>
      <c r="B136" s="73">
        <f t="shared" si="22"/>
        <v>1.5927262852487285</v>
      </c>
      <c r="C136" s="73">
        <f t="shared" si="22"/>
        <v>1.6846365976866631</v>
      </c>
      <c r="D136" s="73">
        <f t="shared" si="22"/>
        <v>1.7477851220291243</v>
      </c>
      <c r="E136" s="73">
        <f t="shared" si="22"/>
        <v>1.8033742525332981</v>
      </c>
      <c r="F136" s="73">
        <f t="shared" si="22"/>
        <v>1.8584940589014001</v>
      </c>
      <c r="G136" s="73">
        <f t="shared" si="22"/>
        <v>1.9259153884689177</v>
      </c>
      <c r="H136" s="73">
        <f t="shared" si="22"/>
        <v>2.0015952677496576</v>
      </c>
      <c r="I136" s="73">
        <f t="shared" si="22"/>
        <v>2.0778129262059464</v>
      </c>
      <c r="J136" s="73">
        <f t="shared" si="22"/>
        <v>2.2636202028414245</v>
      </c>
      <c r="K136" s="73">
        <f t="shared" si="22"/>
        <v>2.462358286954109</v>
      </c>
      <c r="L136" s="73">
        <f t="shared" si="22"/>
        <v>2.612269801917531</v>
      </c>
      <c r="M136" s="73">
        <f t="shared" si="22"/>
        <v>2.7740281406270784</v>
      </c>
      <c r="N136" s="73">
        <f t="shared" si="22"/>
        <v>2.9748635351368566</v>
      </c>
      <c r="O136" s="73">
        <f t="shared" si="22"/>
        <v>3.1235816076976599</v>
      </c>
      <c r="P136" s="73">
        <f t="shared" si="22"/>
        <v>3.2603393307089648</v>
      </c>
      <c r="Q136" s="73">
        <f t="shared" si="22"/>
        <v>3.4507383175515369</v>
      </c>
    </row>
    <row r="137" spans="1:17" ht="12" customHeight="1" x14ac:dyDescent="0.25">
      <c r="A137" s="158" t="s">
        <v>63</v>
      </c>
      <c r="B137" s="169">
        <f t="shared" si="22"/>
        <v>0.79280182511841046</v>
      </c>
      <c r="C137" s="169">
        <f t="shared" si="22"/>
        <v>0.78911340228360072</v>
      </c>
      <c r="D137" s="169">
        <f t="shared" si="22"/>
        <v>0.7930949274995176</v>
      </c>
      <c r="E137" s="169">
        <f t="shared" si="22"/>
        <v>0.79631352138905231</v>
      </c>
      <c r="F137" s="169">
        <f t="shared" si="22"/>
        <v>0.79702634147797879</v>
      </c>
      <c r="G137" s="169">
        <f t="shared" si="22"/>
        <v>0.79568921029240525</v>
      </c>
      <c r="H137" s="169">
        <f t="shared" si="22"/>
        <v>0.80554889894977477</v>
      </c>
      <c r="I137" s="169">
        <f t="shared" si="22"/>
        <v>0.83928265040037175</v>
      </c>
      <c r="J137" s="169">
        <f t="shared" si="22"/>
        <v>0.82471045841351165</v>
      </c>
      <c r="K137" s="169">
        <f t="shared" si="22"/>
        <v>0.82892743322629314</v>
      </c>
      <c r="L137" s="169">
        <f t="shared" si="22"/>
        <v>0.83931321587038987</v>
      </c>
      <c r="M137" s="169">
        <f t="shared" si="22"/>
        <v>0.8448816343825819</v>
      </c>
      <c r="N137" s="169">
        <f t="shared" si="22"/>
        <v>0.84351301291661618</v>
      </c>
      <c r="O137" s="169">
        <f t="shared" si="22"/>
        <v>0.86220451961237898</v>
      </c>
      <c r="P137" s="169">
        <f t="shared" si="22"/>
        <v>0.86342135303504763</v>
      </c>
      <c r="Q137" s="169">
        <f t="shared" si="22"/>
        <v>0.86432752636037624</v>
      </c>
    </row>
    <row r="138" spans="1:17" ht="12" customHeight="1" x14ac:dyDescent="0.25">
      <c r="A138" s="167" t="s">
        <v>148</v>
      </c>
      <c r="B138" s="174">
        <f t="shared" si="22"/>
        <v>0.82758986787535171</v>
      </c>
      <c r="C138" s="174">
        <f t="shared" si="22"/>
        <v>0.82849802184707966</v>
      </c>
      <c r="D138" s="174">
        <f t="shared" si="22"/>
        <v>0.82973397908910651</v>
      </c>
      <c r="E138" s="174">
        <f t="shared" si="22"/>
        <v>0.83111332947808791</v>
      </c>
      <c r="F138" s="174">
        <f t="shared" si="22"/>
        <v>0.83260370501385694</v>
      </c>
      <c r="G138" s="174">
        <f t="shared" si="22"/>
        <v>0.8342072015659342</v>
      </c>
      <c r="H138" s="174">
        <f t="shared" si="22"/>
        <v>0.83622208467313819</v>
      </c>
      <c r="I138" s="174">
        <f t="shared" si="22"/>
        <v>0.84122554169445429</v>
      </c>
      <c r="J138" s="174">
        <f t="shared" si="22"/>
        <v>0.84330583669543269</v>
      </c>
      <c r="K138" s="174">
        <f t="shared" si="22"/>
        <v>0.84459156798807955</v>
      </c>
      <c r="L138" s="174">
        <f t="shared" si="22"/>
        <v>0.84560590660451085</v>
      </c>
      <c r="M138" s="174">
        <f t="shared" si="22"/>
        <v>0.84736724998110813</v>
      </c>
      <c r="N138" s="174">
        <f t="shared" si="22"/>
        <v>0.85713227873111075</v>
      </c>
      <c r="O138" s="174">
        <f t="shared" si="22"/>
        <v>0.86022505785391334</v>
      </c>
      <c r="P138" s="174">
        <f t="shared" si="22"/>
        <v>0.86028947962610758</v>
      </c>
      <c r="Q138" s="174">
        <f t="shared" si="22"/>
        <v>0.86322954596528667</v>
      </c>
    </row>
    <row r="139" spans="1:17" ht="12" customHeight="1" x14ac:dyDescent="0.25">
      <c r="A139" s="167" t="s">
        <v>147</v>
      </c>
      <c r="B139" s="174">
        <f t="shared" si="22"/>
        <v>0.87828679094145679</v>
      </c>
      <c r="C139" s="174">
        <f t="shared" si="22"/>
        <v>0.89077738337271561</v>
      </c>
      <c r="D139" s="174">
        <f t="shared" si="22"/>
        <v>0.88792115369687674</v>
      </c>
      <c r="E139" s="174">
        <f t="shared" si="22"/>
        <v>0.89367805195252703</v>
      </c>
      <c r="F139" s="174">
        <f t="shared" si="22"/>
        <v>0.89619269629696774</v>
      </c>
      <c r="G139" s="174">
        <f t="shared" si="22"/>
        <v>0.89799197414152243</v>
      </c>
      <c r="H139" s="174">
        <f t="shared" si="22"/>
        <v>0.89676902119575197</v>
      </c>
      <c r="I139" s="174">
        <f t="shared" si="22"/>
        <v>0.9014724698608455</v>
      </c>
      <c r="J139" s="174">
        <f t="shared" si="22"/>
        <v>0.9018851716261419</v>
      </c>
      <c r="K139" s="174">
        <f t="shared" si="22"/>
        <v>0.9048927058066456</v>
      </c>
      <c r="L139" s="174">
        <f t="shared" si="22"/>
        <v>0.91199055555308306</v>
      </c>
      <c r="M139" s="174">
        <f t="shared" si="22"/>
        <v>0.90179522229467413</v>
      </c>
      <c r="N139" s="174">
        <f t="shared" si="22"/>
        <v>0.90903573036619445</v>
      </c>
      <c r="O139" s="174">
        <f t="shared" si="22"/>
        <v>0.91326931606846062</v>
      </c>
      <c r="P139" s="174">
        <f t="shared" si="22"/>
        <v>0.9077518910834228</v>
      </c>
      <c r="Q139" s="174">
        <f t="shared" si="22"/>
        <v>0.91177162279098334</v>
      </c>
    </row>
    <row r="140" spans="1:17" ht="12" customHeight="1" x14ac:dyDescent="0.25">
      <c r="A140" s="166" t="s">
        <v>61</v>
      </c>
      <c r="B140" s="173">
        <f t="shared" si="22"/>
        <v>0.82758986787535183</v>
      </c>
      <c r="C140" s="173">
        <f t="shared" si="22"/>
        <v>0.83651426155907571</v>
      </c>
      <c r="D140" s="173">
        <f t="shared" si="22"/>
        <v>0.83942646314289882</v>
      </c>
      <c r="E140" s="173">
        <f t="shared" si="22"/>
        <v>0.84373184752331154</v>
      </c>
      <c r="F140" s="173">
        <f t="shared" si="22"/>
        <v>0.84571987810835203</v>
      </c>
      <c r="G140" s="173">
        <f t="shared" si="22"/>
        <v>0.84651727489394302</v>
      </c>
      <c r="H140" s="173">
        <f t="shared" si="22"/>
        <v>0.84944870979785014</v>
      </c>
      <c r="I140" s="173">
        <f t="shared" si="22"/>
        <v>0.85610161429724996</v>
      </c>
      <c r="J140" s="173">
        <f t="shared" si="22"/>
        <v>0.85649452721102526</v>
      </c>
      <c r="K140" s="173">
        <f t="shared" si="22"/>
        <v>0.86067385387396755</v>
      </c>
      <c r="L140" s="173">
        <f t="shared" si="22"/>
        <v>0.86144116327279807</v>
      </c>
      <c r="M140" s="173">
        <f t="shared" si="22"/>
        <v>0.86345493310284649</v>
      </c>
      <c r="N140" s="173">
        <f t="shared" si="22"/>
        <v>0.86652522663973741</v>
      </c>
      <c r="O140" s="173">
        <f t="shared" si="22"/>
        <v>0.86699646374443973</v>
      </c>
      <c r="P140" s="173">
        <f t="shared" si="22"/>
        <v>0.86759688402932311</v>
      </c>
      <c r="Q140" s="173">
        <f t="shared" si="22"/>
        <v>0.87046314118808921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1.0000000000000002</v>
      </c>
      <c r="D141" s="172">
        <f t="shared" si="22"/>
        <v>1.0000000000000002</v>
      </c>
      <c r="E141" s="172">
        <f t="shared" si="22"/>
        <v>0.99999999999999978</v>
      </c>
      <c r="F141" s="172">
        <f t="shared" si="22"/>
        <v>0.99999999999999989</v>
      </c>
      <c r="G141" s="172">
        <f t="shared" si="22"/>
        <v>1.0000000000000002</v>
      </c>
      <c r="H141" s="172">
        <f t="shared" si="22"/>
        <v>1</v>
      </c>
      <c r="I141" s="172">
        <f t="shared" si="22"/>
        <v>0.99999999999999956</v>
      </c>
      <c r="J141" s="172">
        <f t="shared" si="22"/>
        <v>1</v>
      </c>
      <c r="K141" s="172">
        <f t="shared" si="22"/>
        <v>0.99999999999999989</v>
      </c>
      <c r="L141" s="172">
        <f t="shared" si="22"/>
        <v>0.99999999999999978</v>
      </c>
      <c r="M141" s="172">
        <f t="shared" si="22"/>
        <v>1</v>
      </c>
      <c r="N141" s="172">
        <f t="shared" si="22"/>
        <v>0.99999999999999967</v>
      </c>
      <c r="O141" s="172">
        <f t="shared" si="22"/>
        <v>1</v>
      </c>
      <c r="P141" s="172">
        <f t="shared" si="22"/>
        <v>1</v>
      </c>
      <c r="Q141" s="172">
        <f t="shared" si="22"/>
        <v>0.99999999999999967</v>
      </c>
    </row>
    <row r="142" spans="1:17" ht="12" customHeight="1" x14ac:dyDescent="0.25">
      <c r="A142" s="163" t="s">
        <v>142</v>
      </c>
      <c r="B142" s="171">
        <f t="shared" si="22"/>
        <v>0.67113996716557456</v>
      </c>
      <c r="C142" s="171">
        <f t="shared" si="22"/>
        <v>0.67553885596848573</v>
      </c>
      <c r="D142" s="171">
        <f t="shared" si="22"/>
        <v>0.67884036434630213</v>
      </c>
      <c r="E142" s="171">
        <f t="shared" si="22"/>
        <v>0.68346041940585034</v>
      </c>
      <c r="F142" s="171">
        <f t="shared" si="22"/>
        <v>0.68969024225534714</v>
      </c>
      <c r="G142" s="171">
        <f t="shared" si="22"/>
        <v>0.69994734136279912</v>
      </c>
      <c r="H142" s="171">
        <f t="shared" si="22"/>
        <v>0.70614297357495781</v>
      </c>
      <c r="I142" s="171">
        <f t="shared" si="22"/>
        <v>0.72665078012456052</v>
      </c>
      <c r="J142" s="171">
        <f t="shared" si="22"/>
        <v>0.73346242283580898</v>
      </c>
      <c r="K142" s="171">
        <f t="shared" si="22"/>
        <v>0.73437664192014207</v>
      </c>
      <c r="L142" s="171">
        <f t="shared" si="22"/>
        <v>0.73449667649606243</v>
      </c>
      <c r="M142" s="171">
        <f t="shared" si="22"/>
        <v>0.73530392506898212</v>
      </c>
      <c r="N142" s="171">
        <f t="shared" si="22"/>
        <v>0.73952163774502711</v>
      </c>
      <c r="O142" s="171">
        <f t="shared" si="22"/>
        <v>0.74962134972065553</v>
      </c>
      <c r="P142" s="171">
        <f t="shared" si="22"/>
        <v>0.74962134972073091</v>
      </c>
      <c r="Q142" s="171">
        <f t="shared" si="22"/>
        <v>0.7555368209359975</v>
      </c>
    </row>
    <row r="143" spans="1:17" ht="12" customHeight="1" x14ac:dyDescent="0.25">
      <c r="A143" s="161" t="s">
        <v>141</v>
      </c>
      <c r="B143" s="170">
        <f t="shared" si="22"/>
        <v>0.74907086648434229</v>
      </c>
      <c r="C143" s="170">
        <f t="shared" si="22"/>
        <v>0.76578319690163343</v>
      </c>
      <c r="D143" s="170">
        <f t="shared" si="22"/>
        <v>0.76345448891783541</v>
      </c>
      <c r="E143" s="170">
        <f t="shared" si="22"/>
        <v>0.77358607744762864</v>
      </c>
      <c r="F143" s="170">
        <f t="shared" si="22"/>
        <v>0.7738130179142888</v>
      </c>
      <c r="G143" s="170">
        <f t="shared" si="22"/>
        <v>0.77643637832654999</v>
      </c>
      <c r="H143" s="170">
        <f t="shared" si="22"/>
        <v>0.78503499384181241</v>
      </c>
      <c r="I143" s="170">
        <f t="shared" si="22"/>
        <v>0.78969284181412081</v>
      </c>
      <c r="J143" s="170">
        <f t="shared" si="22"/>
        <v>0.79819361435147484</v>
      </c>
      <c r="K143" s="170">
        <f t="shared" si="22"/>
        <v>0.80043816759332787</v>
      </c>
      <c r="L143" s="170">
        <f t="shared" si="22"/>
        <v>0.80608265561985493</v>
      </c>
      <c r="M143" s="170">
        <f t="shared" si="22"/>
        <v>0.80755898218866184</v>
      </c>
      <c r="N143" s="170">
        <f t="shared" si="22"/>
        <v>0.80554103575929259</v>
      </c>
      <c r="O143" s="170">
        <f t="shared" si="22"/>
        <v>0.80682179737372706</v>
      </c>
      <c r="P143" s="170">
        <f t="shared" si="22"/>
        <v>0.8055836350580774</v>
      </c>
      <c r="Q143" s="170">
        <f t="shared" si="22"/>
        <v>0.8092181133343711</v>
      </c>
    </row>
    <row r="144" spans="1:17" ht="12" customHeight="1" x14ac:dyDescent="0.25">
      <c r="A144" s="148" t="s">
        <v>60</v>
      </c>
      <c r="B144" s="73">
        <f t="shared" si="22"/>
        <v>0.67113996716557445</v>
      </c>
      <c r="C144" s="73">
        <f t="shared" si="22"/>
        <v>0.69491382117066247</v>
      </c>
      <c r="D144" s="73">
        <f t="shared" si="22"/>
        <v>0.70036436713215</v>
      </c>
      <c r="E144" s="73">
        <f t="shared" si="22"/>
        <v>0.70908274214937517</v>
      </c>
      <c r="F144" s="73">
        <f t="shared" si="22"/>
        <v>0.71260189939518237</v>
      </c>
      <c r="G144" s="73">
        <f t="shared" si="22"/>
        <v>0.71743735692888555</v>
      </c>
      <c r="H144" s="73">
        <f t="shared" si="22"/>
        <v>0.72071308548114188</v>
      </c>
      <c r="I144" s="73">
        <f t="shared" si="22"/>
        <v>0.72665078012455808</v>
      </c>
      <c r="J144" s="73">
        <f t="shared" si="22"/>
        <v>0.73449667649606232</v>
      </c>
      <c r="K144" s="73">
        <f t="shared" si="22"/>
        <v>0.73621010801321651</v>
      </c>
      <c r="L144" s="73">
        <f t="shared" si="22"/>
        <v>0.73830430208973874</v>
      </c>
      <c r="M144" s="73">
        <f t="shared" si="22"/>
        <v>0.73929613410671591</v>
      </c>
      <c r="N144" s="73">
        <f t="shared" si="22"/>
        <v>0.74583985983139223</v>
      </c>
      <c r="O144" s="73">
        <f t="shared" si="22"/>
        <v>0.74962134972064109</v>
      </c>
      <c r="P144" s="73">
        <f t="shared" si="22"/>
        <v>0.74962134972064154</v>
      </c>
      <c r="Q144" s="73">
        <f t="shared" si="22"/>
        <v>0.75762463430610427</v>
      </c>
    </row>
    <row r="145" spans="1:17" ht="12" customHeight="1" x14ac:dyDescent="0.25">
      <c r="A145" s="148" t="s">
        <v>59</v>
      </c>
      <c r="B145" s="73">
        <f t="shared" si="22"/>
        <v>0.99999999999999978</v>
      </c>
      <c r="C145" s="73">
        <f t="shared" si="22"/>
        <v>0.99999999999999978</v>
      </c>
      <c r="D145" s="73">
        <f t="shared" si="22"/>
        <v>1.0000000000000002</v>
      </c>
      <c r="E145" s="73">
        <f t="shared" si="22"/>
        <v>0.99999999999999978</v>
      </c>
      <c r="F145" s="73">
        <f t="shared" si="22"/>
        <v>0.99999999999999956</v>
      </c>
      <c r="G145" s="73">
        <f t="shared" si="22"/>
        <v>1.0000000000000004</v>
      </c>
      <c r="H145" s="73">
        <f t="shared" si="22"/>
        <v>1.0000000000000002</v>
      </c>
      <c r="I145" s="73">
        <f t="shared" si="22"/>
        <v>1.0000000000000004</v>
      </c>
      <c r="J145" s="73">
        <f t="shared" si="22"/>
        <v>1</v>
      </c>
      <c r="K145" s="73">
        <f t="shared" si="22"/>
        <v>1</v>
      </c>
      <c r="L145" s="73">
        <f t="shared" si="22"/>
        <v>1</v>
      </c>
      <c r="M145" s="73">
        <f t="shared" si="22"/>
        <v>1</v>
      </c>
      <c r="N145" s="73">
        <f t="shared" si="22"/>
        <v>1.0000000000000002</v>
      </c>
      <c r="O145" s="73">
        <f t="shared" si="22"/>
        <v>1</v>
      </c>
      <c r="P145" s="73">
        <f t="shared" si="22"/>
        <v>0.99999999999999978</v>
      </c>
      <c r="Q145" s="73">
        <f t="shared" si="22"/>
        <v>0.99999999999999956</v>
      </c>
    </row>
    <row r="146" spans="1:17" ht="12" customHeight="1" x14ac:dyDescent="0.25">
      <c r="A146" s="158" t="s">
        <v>62</v>
      </c>
      <c r="B146" s="169">
        <f t="shared" si="22"/>
        <v>0.7387657077782378</v>
      </c>
      <c r="C146" s="169">
        <f t="shared" si="22"/>
        <v>0.74300641351670083</v>
      </c>
      <c r="D146" s="169">
        <f t="shared" si="22"/>
        <v>0.72108856255374743</v>
      </c>
      <c r="E146" s="169">
        <f t="shared" si="22"/>
        <v>0.77205080181415353</v>
      </c>
      <c r="F146" s="169">
        <f t="shared" si="22"/>
        <v>0.76946086893254217</v>
      </c>
      <c r="G146" s="169">
        <f t="shared" si="22"/>
        <v>0.78296086250889363</v>
      </c>
      <c r="H146" s="169">
        <f t="shared" si="22"/>
        <v>0.79101566807788004</v>
      </c>
      <c r="I146" s="169">
        <f t="shared" si="22"/>
        <v>0.78121874603336194</v>
      </c>
      <c r="J146" s="169">
        <f t="shared" si="22"/>
        <v>0.72276980995002094</v>
      </c>
      <c r="K146" s="169">
        <f t="shared" si="22"/>
        <v>0.77270183614647947</v>
      </c>
      <c r="L146" s="169">
        <f t="shared" si="22"/>
        <v>0.80664608808971472</v>
      </c>
      <c r="M146" s="169">
        <f t="shared" si="22"/>
        <v>0.74799094334048188</v>
      </c>
      <c r="N146" s="169">
        <f t="shared" si="22"/>
        <v>0.76414322021962411</v>
      </c>
      <c r="O146" s="169">
        <f t="shared" si="22"/>
        <v>0.77497844187422815</v>
      </c>
      <c r="P146" s="169">
        <f t="shared" si="22"/>
        <v>0.76337097906594131</v>
      </c>
      <c r="Q146" s="169">
        <f t="shared" ref="Q146" si="23">IF(Q127=0,"",Q127/Q108)</f>
        <v>0.77980638546973813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0.41738215638634429</v>
      </c>
      <c r="C147" s="73">
        <f t="shared" si="24"/>
        <v>0.42173973690648225</v>
      </c>
      <c r="D147" s="73">
        <f t="shared" si="24"/>
        <v>0.43615772858229779</v>
      </c>
      <c r="E147" s="73">
        <f t="shared" si="24"/>
        <v>0.45236737199602373</v>
      </c>
      <c r="F147" s="73">
        <f t="shared" si="24"/>
        <v>0.45315072581163313</v>
      </c>
      <c r="G147" s="73">
        <f t="shared" si="24"/>
        <v>0.45340805038797161</v>
      </c>
      <c r="H147" s="73">
        <f t="shared" si="24"/>
        <v>0.45354842265336232</v>
      </c>
      <c r="I147" s="73">
        <f t="shared" si="24"/>
        <v>0.45700655088739528</v>
      </c>
      <c r="J147" s="73">
        <f t="shared" si="24"/>
        <v>0.46292400036945874</v>
      </c>
      <c r="K147" s="73">
        <f t="shared" si="24"/>
        <v>0.46785268697356025</v>
      </c>
      <c r="L147" s="73">
        <f t="shared" si="24"/>
        <v>0.46786418576280614</v>
      </c>
      <c r="M147" s="73">
        <f t="shared" si="24"/>
        <v>0.47303233669822614</v>
      </c>
      <c r="N147" s="73">
        <f t="shared" si="24"/>
        <v>0.47542379842258631</v>
      </c>
      <c r="O147" s="73">
        <f t="shared" si="24"/>
        <v>0.47542379842258575</v>
      </c>
      <c r="P147" s="73">
        <f t="shared" si="24"/>
        <v>0.47645468470324248</v>
      </c>
      <c r="Q147" s="73">
        <f t="shared" si="24"/>
        <v>0.47830949903396913</v>
      </c>
    </row>
    <row r="148" spans="1:17" ht="12" customHeight="1" x14ac:dyDescent="0.25">
      <c r="A148" s="29" t="s">
        <v>140</v>
      </c>
      <c r="B148" s="65">
        <f t="shared" si="24"/>
        <v>0.80132789446051955</v>
      </c>
      <c r="C148" s="65">
        <f t="shared" si="24"/>
        <v>0.80476272812041705</v>
      </c>
      <c r="D148" s="65">
        <f t="shared" si="24"/>
        <v>0.80671239128049421</v>
      </c>
      <c r="E148" s="65">
        <f t="shared" si="24"/>
        <v>0.81314295340631948</v>
      </c>
      <c r="F148" s="65">
        <f t="shared" si="24"/>
        <v>0.81700791672700035</v>
      </c>
      <c r="G148" s="65">
        <f t="shared" si="24"/>
        <v>0.82211172613411809</v>
      </c>
      <c r="H148" s="65">
        <f t="shared" si="24"/>
        <v>0.82693403605824267</v>
      </c>
      <c r="I148" s="65">
        <f t="shared" si="24"/>
        <v>0.8312733083084719</v>
      </c>
      <c r="J148" s="65">
        <f t="shared" si="24"/>
        <v>0.83592971833706153</v>
      </c>
      <c r="K148" s="65">
        <f t="shared" si="24"/>
        <v>0.83830463599395844</v>
      </c>
      <c r="L148" s="65">
        <f t="shared" si="24"/>
        <v>0.83898121110089818</v>
      </c>
      <c r="M148" s="65">
        <f t="shared" si="24"/>
        <v>0.84207863619458068</v>
      </c>
      <c r="N148" s="65">
        <f t="shared" si="24"/>
        <v>0.84516748859516244</v>
      </c>
      <c r="O148" s="65">
        <f t="shared" si="24"/>
        <v>0.84799578174643109</v>
      </c>
      <c r="P148" s="65">
        <f t="shared" si="24"/>
        <v>0.84826730887427659</v>
      </c>
      <c r="Q148" s="65">
        <f t="shared" si="24"/>
        <v>0.85048269346232852</v>
      </c>
    </row>
    <row r="150" spans="1:17" ht="12" customHeight="1" x14ac:dyDescent="0.25">
      <c r="A150" s="152" t="s">
        <v>121</v>
      </c>
      <c r="B150" s="168">
        <f>SUM(B151,B154,B156,B165)</f>
        <v>0.43184198092226161</v>
      </c>
      <c r="C150" s="168">
        <f t="shared" ref="C150:Q150" si="25">SUM(C151,C154,C156,C165)</f>
        <v>0.43211663298054415</v>
      </c>
      <c r="D150" s="168">
        <f t="shared" si="25"/>
        <v>0.67043621271987752</v>
      </c>
      <c r="E150" s="168">
        <f t="shared" si="25"/>
        <v>0.33542815102304185</v>
      </c>
      <c r="F150" s="168">
        <f t="shared" si="25"/>
        <v>0.39526416631370331</v>
      </c>
      <c r="G150" s="168">
        <f t="shared" si="25"/>
        <v>0.33639471247933184</v>
      </c>
      <c r="H150" s="168">
        <f t="shared" si="25"/>
        <v>0.29039200498692064</v>
      </c>
      <c r="I150" s="168">
        <f t="shared" si="25"/>
        <v>0.40709366344405473</v>
      </c>
      <c r="J150" s="168">
        <f t="shared" si="25"/>
        <v>0.87585429957147332</v>
      </c>
      <c r="K150" s="168">
        <f t="shared" si="25"/>
        <v>0.48312952349869009</v>
      </c>
      <c r="L150" s="168">
        <f t="shared" si="25"/>
        <v>0.19864856277508014</v>
      </c>
      <c r="M150" s="168">
        <f t="shared" si="25"/>
        <v>0.61753955756664602</v>
      </c>
      <c r="N150" s="168">
        <f t="shared" si="25"/>
        <v>0.34252900656161239</v>
      </c>
      <c r="O150" s="168">
        <f t="shared" si="25"/>
        <v>0.18618703157753866</v>
      </c>
      <c r="P150" s="168">
        <f t="shared" si="25"/>
        <v>0.22414431216036573</v>
      </c>
      <c r="Q150" s="168">
        <f t="shared" si="25"/>
        <v>8.1566447906054204E-2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0.43184198092226161</v>
      </c>
      <c r="C165" s="157">
        <f t="shared" ref="C165:Q165" si="31">SUM(C166:C167)</f>
        <v>0.43211663298054415</v>
      </c>
      <c r="D165" s="157">
        <f t="shared" si="31"/>
        <v>0.67043621271987752</v>
      </c>
      <c r="E165" s="157">
        <f t="shared" si="31"/>
        <v>0.33542815102304185</v>
      </c>
      <c r="F165" s="157">
        <f t="shared" si="31"/>
        <v>0.39526416631370331</v>
      </c>
      <c r="G165" s="157">
        <f t="shared" si="31"/>
        <v>0.33639471247933184</v>
      </c>
      <c r="H165" s="157">
        <f t="shared" si="31"/>
        <v>0.29039200498692064</v>
      </c>
      <c r="I165" s="157">
        <f t="shared" si="31"/>
        <v>0.40709366344405473</v>
      </c>
      <c r="J165" s="157">
        <f t="shared" si="31"/>
        <v>0.87585429957147332</v>
      </c>
      <c r="K165" s="157">
        <f t="shared" si="31"/>
        <v>0.48312952349869009</v>
      </c>
      <c r="L165" s="157">
        <f t="shared" si="31"/>
        <v>0.19864856277508014</v>
      </c>
      <c r="M165" s="157">
        <f t="shared" si="31"/>
        <v>0.61753955756664602</v>
      </c>
      <c r="N165" s="157">
        <f t="shared" si="31"/>
        <v>0.34252900656161239</v>
      </c>
      <c r="O165" s="157">
        <f t="shared" si="31"/>
        <v>0.18618703157753866</v>
      </c>
      <c r="P165" s="157">
        <f t="shared" si="31"/>
        <v>0.22414431216036573</v>
      </c>
      <c r="Q165" s="157">
        <f t="shared" si="31"/>
        <v>8.1566447906054204E-2</v>
      </c>
    </row>
    <row r="166" spans="1:17" ht="12" customHeight="1" x14ac:dyDescent="0.25">
      <c r="A166" s="23" t="s">
        <v>57</v>
      </c>
      <c r="B166" s="156">
        <f>RES_hhdet_emi!B$140</f>
        <v>0.43184198092226161</v>
      </c>
      <c r="C166" s="156">
        <f>RES_hhdet_emi!C$140</f>
        <v>0.43211663298054415</v>
      </c>
      <c r="D166" s="156">
        <f>RES_hhdet_emi!D$140</f>
        <v>0.67043621271987752</v>
      </c>
      <c r="E166" s="156">
        <f>RES_hhdet_emi!E$140</f>
        <v>0.33542815102304185</v>
      </c>
      <c r="F166" s="156">
        <f>RES_hhdet_emi!F$140</f>
        <v>0.39526416631370331</v>
      </c>
      <c r="G166" s="156">
        <f>RES_hhdet_emi!G$140</f>
        <v>0.33639471247933184</v>
      </c>
      <c r="H166" s="156">
        <f>RES_hhdet_emi!H$140</f>
        <v>0.29039200498692064</v>
      </c>
      <c r="I166" s="156">
        <f>RES_hhdet_emi!I$140</f>
        <v>0.40709366344405473</v>
      </c>
      <c r="J166" s="156">
        <f>RES_hhdet_emi!J$140</f>
        <v>0.87585429957147332</v>
      </c>
      <c r="K166" s="156">
        <f>RES_hhdet_emi!K$140</f>
        <v>0.48312952349869009</v>
      </c>
      <c r="L166" s="156">
        <f>RES_hhdet_emi!L$140</f>
        <v>0.19864856277508014</v>
      </c>
      <c r="M166" s="156">
        <f>RES_hhdet_emi!M$140</f>
        <v>0.61753955756664602</v>
      </c>
      <c r="N166" s="156">
        <f>RES_hhdet_emi!N$140</f>
        <v>0.34252900656161239</v>
      </c>
      <c r="O166" s="156">
        <f>RES_hhdet_emi!O$140</f>
        <v>0.18618703157753866</v>
      </c>
      <c r="P166" s="156">
        <f>RES_hhdet_emi!P$140</f>
        <v>0.22414431216036573</v>
      </c>
      <c r="Q166" s="156">
        <f>RES_hhdet_emi!Q$140</f>
        <v>8.1566447906054204E-2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18152.118014571592</v>
      </c>
      <c r="C169" s="168">
        <f t="shared" ref="C169:Q169" si="32">SUM(C170,C173,C175,C184)</f>
        <v>16015.238431148699</v>
      </c>
      <c r="D169" s="168">
        <f t="shared" si="32"/>
        <v>16505.314428364487</v>
      </c>
      <c r="E169" s="168">
        <f t="shared" si="32"/>
        <v>16077.329699224898</v>
      </c>
      <c r="F169" s="168">
        <f t="shared" si="32"/>
        <v>15940.747972168279</v>
      </c>
      <c r="G169" s="168">
        <f t="shared" si="32"/>
        <v>14611.196154837338</v>
      </c>
      <c r="H169" s="168">
        <f t="shared" si="32"/>
        <v>14080.12556617175</v>
      </c>
      <c r="I169" s="168">
        <f t="shared" si="32"/>
        <v>14387.378722925487</v>
      </c>
      <c r="J169" s="168">
        <f t="shared" si="32"/>
        <v>14100.524815524039</v>
      </c>
      <c r="K169" s="168">
        <f t="shared" si="32"/>
        <v>12915.871453882688</v>
      </c>
      <c r="L169" s="168">
        <f t="shared" si="32"/>
        <v>12531.593427605307</v>
      </c>
      <c r="M169" s="168">
        <f t="shared" si="32"/>
        <v>14596.345698762249</v>
      </c>
      <c r="N169" s="168">
        <f t="shared" si="32"/>
        <v>12505.110909891397</v>
      </c>
      <c r="O169" s="168">
        <f t="shared" si="32"/>
        <v>13002.126260325354</v>
      </c>
      <c r="P169" s="168">
        <f t="shared" si="32"/>
        <v>12736.113220176638</v>
      </c>
      <c r="Q169" s="168">
        <f t="shared" si="32"/>
        <v>13348.899040114593</v>
      </c>
    </row>
    <row r="170" spans="1:17" ht="12" customHeight="1" x14ac:dyDescent="0.25">
      <c r="A170" s="158" t="s">
        <v>65</v>
      </c>
      <c r="B170" s="157">
        <f>SUM(B171:B172)</f>
        <v>14879.888935545639</v>
      </c>
      <c r="C170" s="157">
        <f t="shared" ref="C170:Q170" si="33">SUM(C171:C172)</f>
        <v>12984.763640957048</v>
      </c>
      <c r="D170" s="157">
        <f t="shared" si="33"/>
        <v>13129.910283225252</v>
      </c>
      <c r="E170" s="157">
        <f t="shared" si="33"/>
        <v>12874.988693843334</v>
      </c>
      <c r="F170" s="157">
        <f t="shared" si="33"/>
        <v>12732.181407522325</v>
      </c>
      <c r="G170" s="157">
        <f t="shared" si="33"/>
        <v>11398.411611536325</v>
      </c>
      <c r="H170" s="157">
        <f t="shared" si="33"/>
        <v>10868.936124888247</v>
      </c>
      <c r="I170" s="157">
        <f t="shared" si="33"/>
        <v>11355.381687658708</v>
      </c>
      <c r="J170" s="157">
        <f t="shared" si="33"/>
        <v>10989.408207249564</v>
      </c>
      <c r="K170" s="157">
        <f t="shared" si="33"/>
        <v>9880.8661871370623</v>
      </c>
      <c r="L170" s="157">
        <f t="shared" si="33"/>
        <v>9945.6622490574973</v>
      </c>
      <c r="M170" s="157">
        <f t="shared" si="33"/>
        <v>11255.969349917994</v>
      </c>
      <c r="N170" s="157">
        <f t="shared" si="33"/>
        <v>9390.1794572703257</v>
      </c>
      <c r="O170" s="157">
        <f t="shared" si="33"/>
        <v>10189.2137536313</v>
      </c>
      <c r="P170" s="157">
        <f t="shared" si="33"/>
        <v>9506.4970498250041</v>
      </c>
      <c r="Q170" s="157">
        <f t="shared" si="33"/>
        <v>10194.330290087277</v>
      </c>
    </row>
    <row r="171" spans="1:17" ht="12" customHeight="1" x14ac:dyDescent="0.25">
      <c r="A171" s="23" t="s">
        <v>149</v>
      </c>
      <c r="B171" s="156">
        <f>IF(B95=0,0,B95/0.086*1000000/B$7)</f>
        <v>14806.293303403971</v>
      </c>
      <c r="C171" s="156">
        <f t="shared" ref="C171:Q172" si="34">IF(C95=0,0,C95/0.086*1000000/C$7)</f>
        <v>12917.795987605876</v>
      </c>
      <c r="D171" s="156">
        <f t="shared" si="34"/>
        <v>13013.07427592575</v>
      </c>
      <c r="E171" s="156">
        <f t="shared" si="34"/>
        <v>12774.427615939265</v>
      </c>
      <c r="F171" s="156">
        <f t="shared" si="34"/>
        <v>12624.163110489029</v>
      </c>
      <c r="G171" s="156">
        <f t="shared" si="34"/>
        <v>11301.600827119273</v>
      </c>
      <c r="H171" s="156">
        <f t="shared" si="34"/>
        <v>10800.733628241313</v>
      </c>
      <c r="I171" s="156">
        <f t="shared" si="34"/>
        <v>11280.758589730041</v>
      </c>
      <c r="J171" s="156">
        <f t="shared" si="34"/>
        <v>10959.107117033689</v>
      </c>
      <c r="K171" s="156">
        <f t="shared" si="34"/>
        <v>9849.6111970130387</v>
      </c>
      <c r="L171" s="156">
        <f t="shared" si="34"/>
        <v>9927.0535354776894</v>
      </c>
      <c r="M171" s="156">
        <f t="shared" si="34"/>
        <v>11233.972187010057</v>
      </c>
      <c r="N171" s="156">
        <f t="shared" si="34"/>
        <v>9360.0423666944698</v>
      </c>
      <c r="O171" s="156">
        <f t="shared" si="34"/>
        <v>10158.044619775867</v>
      </c>
      <c r="P171" s="156">
        <f t="shared" si="34"/>
        <v>9466.1529452855866</v>
      </c>
      <c r="Q171" s="156">
        <f t="shared" si="34"/>
        <v>10154.382675572138</v>
      </c>
    </row>
    <row r="172" spans="1:17" ht="12" customHeight="1" x14ac:dyDescent="0.25">
      <c r="A172" s="23" t="s">
        <v>60</v>
      </c>
      <c r="B172" s="156">
        <f>IF(B96=0,0,B96/0.086*1000000/B$7)</f>
        <v>73.595632141668688</v>
      </c>
      <c r="C172" s="156">
        <f t="shared" si="34"/>
        <v>66.967653351171251</v>
      </c>
      <c r="D172" s="156">
        <f t="shared" si="34"/>
        <v>116.83600729950227</v>
      </c>
      <c r="E172" s="156">
        <f t="shared" si="34"/>
        <v>100.5610779040688</v>
      </c>
      <c r="F172" s="156">
        <f t="shared" si="34"/>
        <v>108.01829703329581</v>
      </c>
      <c r="G172" s="156">
        <f t="shared" si="34"/>
        <v>96.810784417052616</v>
      </c>
      <c r="H172" s="156">
        <f t="shared" si="34"/>
        <v>68.202496646933923</v>
      </c>
      <c r="I172" s="156">
        <f t="shared" si="34"/>
        <v>74.6230979286657</v>
      </c>
      <c r="J172" s="156">
        <f t="shared" si="34"/>
        <v>30.301090215875341</v>
      </c>
      <c r="K172" s="156">
        <f t="shared" si="34"/>
        <v>31.254990124023074</v>
      </c>
      <c r="L172" s="156">
        <f t="shared" si="34"/>
        <v>18.608713579808036</v>
      </c>
      <c r="M172" s="156">
        <f t="shared" si="34"/>
        <v>21.997162907936946</v>
      </c>
      <c r="N172" s="156">
        <f t="shared" si="34"/>
        <v>30.137090575855709</v>
      </c>
      <c r="O172" s="156">
        <f t="shared" si="34"/>
        <v>31.169133855433483</v>
      </c>
      <c r="P172" s="156">
        <f t="shared" si="34"/>
        <v>40.344104539417863</v>
      </c>
      <c r="Q172" s="156">
        <f t="shared" si="34"/>
        <v>39.947614515138149</v>
      </c>
    </row>
    <row r="173" spans="1:17" ht="12" customHeight="1" x14ac:dyDescent="0.25">
      <c r="A173" s="158" t="s">
        <v>112</v>
      </c>
      <c r="B173" s="157">
        <f>B174</f>
        <v>4.6199768298438997</v>
      </c>
      <c r="C173" s="157">
        <f t="shared" ref="C173:Q173" si="35">C174</f>
        <v>5.6921896158773437</v>
      </c>
      <c r="D173" s="157">
        <f t="shared" si="35"/>
        <v>6.5313068453328835</v>
      </c>
      <c r="E173" s="157">
        <f t="shared" si="35"/>
        <v>7.1671026000457942</v>
      </c>
      <c r="F173" s="157">
        <f t="shared" si="35"/>
        <v>7.7067031610917454</v>
      </c>
      <c r="G173" s="157">
        <f t="shared" si="35"/>
        <v>8.4706914813776137</v>
      </c>
      <c r="H173" s="157">
        <f t="shared" si="35"/>
        <v>9.0327635338792351</v>
      </c>
      <c r="I173" s="157">
        <f t="shared" si="35"/>
        <v>9.693307773951986</v>
      </c>
      <c r="J173" s="157">
        <f t="shared" si="35"/>
        <v>11.725996175118311</v>
      </c>
      <c r="K173" s="157">
        <f t="shared" si="35"/>
        <v>13.504498860915993</v>
      </c>
      <c r="L173" s="157">
        <f t="shared" si="35"/>
        <v>15.159230864929462</v>
      </c>
      <c r="M173" s="157">
        <f t="shared" si="35"/>
        <v>16.362519498796836</v>
      </c>
      <c r="N173" s="157">
        <f t="shared" si="35"/>
        <v>17.288943540158584</v>
      </c>
      <c r="O173" s="157">
        <f t="shared" si="35"/>
        <v>17.025577168112058</v>
      </c>
      <c r="P173" s="157">
        <f t="shared" si="35"/>
        <v>15.793404844703915</v>
      </c>
      <c r="Q173" s="157">
        <f t="shared" si="35"/>
        <v>15.743766741856607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4.6199768298438997</v>
      </c>
      <c r="C174" s="156">
        <f t="shared" si="36"/>
        <v>5.6921896158773437</v>
      </c>
      <c r="D174" s="156">
        <f t="shared" si="36"/>
        <v>6.5313068453328835</v>
      </c>
      <c r="E174" s="156">
        <f t="shared" si="36"/>
        <v>7.1671026000457942</v>
      </c>
      <c r="F174" s="156">
        <f t="shared" si="36"/>
        <v>7.7067031610917454</v>
      </c>
      <c r="G174" s="156">
        <f t="shared" si="36"/>
        <v>8.4706914813776137</v>
      </c>
      <c r="H174" s="156">
        <f t="shared" si="36"/>
        <v>9.0327635338792351</v>
      </c>
      <c r="I174" s="156">
        <f t="shared" si="36"/>
        <v>9.693307773951986</v>
      </c>
      <c r="J174" s="156">
        <f t="shared" si="36"/>
        <v>11.725996175118311</v>
      </c>
      <c r="K174" s="156">
        <f t="shared" si="36"/>
        <v>13.504498860915993</v>
      </c>
      <c r="L174" s="156">
        <f t="shared" si="36"/>
        <v>15.159230864929462</v>
      </c>
      <c r="M174" s="156">
        <f t="shared" si="36"/>
        <v>16.362519498796836</v>
      </c>
      <c r="N174" s="156">
        <f t="shared" si="36"/>
        <v>17.288943540158584</v>
      </c>
      <c r="O174" s="156">
        <f t="shared" si="36"/>
        <v>17.025577168112058</v>
      </c>
      <c r="P174" s="156">
        <f t="shared" si="36"/>
        <v>15.793404844703915</v>
      </c>
      <c r="Q174" s="156">
        <f t="shared" si="36"/>
        <v>15.743766741856607</v>
      </c>
    </row>
    <row r="175" spans="1:17" ht="12" customHeight="1" x14ac:dyDescent="0.25">
      <c r="A175" s="158" t="s">
        <v>63</v>
      </c>
      <c r="B175" s="157">
        <f t="shared" si="36"/>
        <v>2311.1743475150033</v>
      </c>
      <c r="C175" s="157">
        <f t="shared" si="36"/>
        <v>2061.0578511166141</v>
      </c>
      <c r="D175" s="157">
        <f t="shared" si="36"/>
        <v>2327.9193869055334</v>
      </c>
      <c r="E175" s="157">
        <f t="shared" si="36"/>
        <v>2145.969416498775</v>
      </c>
      <c r="F175" s="157">
        <f t="shared" si="36"/>
        <v>2130.7471236497222</v>
      </c>
      <c r="G175" s="157">
        <f t="shared" si="36"/>
        <v>2110.2682721383244</v>
      </c>
      <c r="H175" s="157">
        <f t="shared" si="36"/>
        <v>2171.9439417633516</v>
      </c>
      <c r="I175" s="157">
        <f t="shared" si="36"/>
        <v>1987.3525846558525</v>
      </c>
      <c r="J175" s="157">
        <f t="shared" si="36"/>
        <v>2103.149913804536</v>
      </c>
      <c r="K175" s="157">
        <f t="shared" si="36"/>
        <v>2066.7588300189559</v>
      </c>
      <c r="L175" s="157">
        <f t="shared" si="36"/>
        <v>1683.5155136129674</v>
      </c>
      <c r="M175" s="157">
        <f t="shared" si="36"/>
        <v>2368.7164256579504</v>
      </c>
      <c r="N175" s="157">
        <f t="shared" si="36"/>
        <v>2091.6832822831157</v>
      </c>
      <c r="O175" s="157">
        <f t="shared" si="36"/>
        <v>1769.7720727719664</v>
      </c>
      <c r="P175" s="157">
        <f t="shared" si="36"/>
        <v>2137.6862627075593</v>
      </c>
      <c r="Q175" s="157">
        <f t="shared" si="36"/>
        <v>1984.6840028945082</v>
      </c>
    </row>
    <row r="176" spans="1:17" ht="12" customHeight="1" x14ac:dyDescent="0.25">
      <c r="A176" s="167" t="s">
        <v>148</v>
      </c>
      <c r="B176" s="132">
        <f>IF(B100=0,0,B100/0.086*1000000/B$11)</f>
        <v>2180.4595256968437</v>
      </c>
      <c r="C176" s="132">
        <f t="shared" ref="C176:Q176" si="37">IF(C100=0,0,C100/0.086*1000000/C$11)</f>
        <v>1852.3353776041349</v>
      </c>
      <c r="D176" s="132">
        <f t="shared" si="37"/>
        <v>2110.1049051845416</v>
      </c>
      <c r="E176" s="132">
        <f t="shared" si="37"/>
        <v>1944.6231491462509</v>
      </c>
      <c r="F176" s="132">
        <f t="shared" si="37"/>
        <v>1892.2673303962081</v>
      </c>
      <c r="G176" s="132">
        <f t="shared" si="37"/>
        <v>1817.6099406496139</v>
      </c>
      <c r="H176" s="132">
        <f t="shared" si="37"/>
        <v>1991.5204574396212</v>
      </c>
      <c r="I176" s="132">
        <f t="shared" si="37"/>
        <v>1971.3369165452855</v>
      </c>
      <c r="J176" s="132">
        <f t="shared" si="37"/>
        <v>1985.3421484282951</v>
      </c>
      <c r="K176" s="132">
        <f t="shared" si="37"/>
        <v>1967.7644271977315</v>
      </c>
      <c r="L176" s="132">
        <f t="shared" si="37"/>
        <v>1626.9669804794246</v>
      </c>
      <c r="M176" s="132">
        <f t="shared" si="37"/>
        <v>2371.0027611853188</v>
      </c>
      <c r="N176" s="132">
        <f t="shared" si="37"/>
        <v>1997.4043425769996</v>
      </c>
      <c r="O176" s="132">
        <f t="shared" si="37"/>
        <v>1758.2971133785111</v>
      </c>
      <c r="P176" s="132">
        <f t="shared" si="37"/>
        <v>2146.9090741936247</v>
      </c>
      <c r="Q176" s="132">
        <f t="shared" si="37"/>
        <v>1970.8306209109171</v>
      </c>
    </row>
    <row r="177" spans="1:17" ht="12" customHeight="1" x14ac:dyDescent="0.25">
      <c r="A177" s="167" t="s">
        <v>147</v>
      </c>
      <c r="B177" s="132">
        <f>IF(B101=0,0,B101/0.086*1000000/B$12)</f>
        <v>2007.6428564060284</v>
      </c>
      <c r="C177" s="132">
        <f t="shared" ref="C177:Q177" si="38">IF(C101=0,0,C101/0.086*1000000/C$12)</f>
        <v>1802.188751372151</v>
      </c>
      <c r="D177" s="132">
        <f t="shared" si="38"/>
        <v>1965.0233947949835</v>
      </c>
      <c r="E177" s="132">
        <f t="shared" si="38"/>
        <v>1857.788885876379</v>
      </c>
      <c r="F177" s="132">
        <f t="shared" si="38"/>
        <v>1828.0072363036895</v>
      </c>
      <c r="G177" s="132">
        <f t="shared" si="38"/>
        <v>1777.6211326506484</v>
      </c>
      <c r="H177" s="132">
        <f t="shared" si="38"/>
        <v>1887.8720861984375</v>
      </c>
      <c r="I177" s="132">
        <f t="shared" si="38"/>
        <v>1871.4254758868083</v>
      </c>
      <c r="J177" s="132">
        <f t="shared" si="38"/>
        <v>1887.4807656199644</v>
      </c>
      <c r="K177" s="132">
        <f t="shared" si="38"/>
        <v>1873.722448871189</v>
      </c>
      <c r="L177" s="132">
        <f t="shared" si="38"/>
        <v>1664.9340858423077</v>
      </c>
      <c r="M177" s="132">
        <f t="shared" si="38"/>
        <v>2142.8354081411121</v>
      </c>
      <c r="N177" s="132">
        <f t="shared" si="38"/>
        <v>1905.0558032829208</v>
      </c>
      <c r="O177" s="132">
        <f t="shared" si="38"/>
        <v>1752.6533877413297</v>
      </c>
      <c r="P177" s="132">
        <f t="shared" si="38"/>
        <v>2002.9390889835061</v>
      </c>
      <c r="Q177" s="132">
        <f t="shared" si="38"/>
        <v>1880.8221387877097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1417.2986917031872</v>
      </c>
      <c r="C178" s="165">
        <f t="shared" si="39"/>
        <v>1204.0179954427829</v>
      </c>
      <c r="D178" s="165">
        <f t="shared" si="39"/>
        <v>1371.5681883700679</v>
      </c>
      <c r="E178" s="165">
        <f t="shared" si="39"/>
        <v>1264.0050469451037</v>
      </c>
      <c r="F178" s="165">
        <f t="shared" si="39"/>
        <v>1229.973764757508</v>
      </c>
      <c r="G178" s="165">
        <f t="shared" si="39"/>
        <v>1181.4464614223064</v>
      </c>
      <c r="H178" s="165">
        <f t="shared" si="39"/>
        <v>1294.4882973357578</v>
      </c>
      <c r="I178" s="165">
        <f t="shared" si="39"/>
        <v>1281.368995754448</v>
      </c>
      <c r="J178" s="165">
        <f t="shared" si="39"/>
        <v>1290.47239647845</v>
      </c>
      <c r="K178" s="165">
        <f t="shared" si="39"/>
        <v>1279.0468776785297</v>
      </c>
      <c r="L178" s="165">
        <f t="shared" si="39"/>
        <v>1057.5285373116151</v>
      </c>
      <c r="M178" s="165">
        <f t="shared" si="39"/>
        <v>1541.1517947704481</v>
      </c>
      <c r="N178" s="165">
        <f t="shared" si="39"/>
        <v>1298.3128226750378</v>
      </c>
      <c r="O178" s="165">
        <f t="shared" si="39"/>
        <v>1142.893123696025</v>
      </c>
      <c r="P178" s="165">
        <f t="shared" si="39"/>
        <v>1395.4908982258437</v>
      </c>
      <c r="Q178" s="165">
        <f t="shared" si="39"/>
        <v>1281.0399035920836</v>
      </c>
    </row>
    <row r="179" spans="1:17" ht="12" customHeight="1" x14ac:dyDescent="0.25">
      <c r="A179" s="147" t="s">
        <v>59</v>
      </c>
      <c r="B179" s="164">
        <f t="shared" si="39"/>
        <v>590.34416470284111</v>
      </c>
      <c r="C179" s="164">
        <f t="shared" si="39"/>
        <v>598.17075592936817</v>
      </c>
      <c r="D179" s="164">
        <f t="shared" si="39"/>
        <v>593.45520642491556</v>
      </c>
      <c r="E179" s="164">
        <f t="shared" si="39"/>
        <v>593.78383893127557</v>
      </c>
      <c r="F179" s="164">
        <f t="shared" si="39"/>
        <v>598.0334715461812</v>
      </c>
      <c r="G179" s="164">
        <f t="shared" si="39"/>
        <v>596.17467122834228</v>
      </c>
      <c r="H179" s="164">
        <f t="shared" si="39"/>
        <v>593.38378886267969</v>
      </c>
      <c r="I179" s="164">
        <f t="shared" si="39"/>
        <v>590.05648013236078</v>
      </c>
      <c r="J179" s="164">
        <f t="shared" si="39"/>
        <v>597.00836914151455</v>
      </c>
      <c r="K179" s="164">
        <f t="shared" si="39"/>
        <v>594.67557119265939</v>
      </c>
      <c r="L179" s="164">
        <f t="shared" si="39"/>
        <v>607.4055485306925</v>
      </c>
      <c r="M179" s="164">
        <f t="shared" si="39"/>
        <v>601.68361337066426</v>
      </c>
      <c r="N179" s="164">
        <f t="shared" si="39"/>
        <v>606.74298060788294</v>
      </c>
      <c r="O179" s="164">
        <f t="shared" si="39"/>
        <v>609.76026404530433</v>
      </c>
      <c r="P179" s="164">
        <f t="shared" si="39"/>
        <v>607.44819075766247</v>
      </c>
      <c r="Q179" s="164">
        <f t="shared" si="39"/>
        <v>599.78223519562619</v>
      </c>
    </row>
    <row r="180" spans="1:17" ht="12" customHeight="1" x14ac:dyDescent="0.25">
      <c r="A180" s="163" t="s">
        <v>142</v>
      </c>
      <c r="B180" s="162">
        <f>IF(B104=0,0,B104/0.086*1000000/B$13)</f>
        <v>2924.3767140021259</v>
      </c>
      <c r="C180" s="162">
        <f t="shared" ref="C180:Q180" si="40">IF(C104=0,0,C104/0.086*1000000/C$13)</f>
        <v>3041.3840352955531</v>
      </c>
      <c r="D180" s="162">
        <f t="shared" si="40"/>
        <v>3423.165785824011</v>
      </c>
      <c r="E180" s="162">
        <f t="shared" si="40"/>
        <v>3206.5349202843536</v>
      </c>
      <c r="F180" s="162">
        <f t="shared" si="40"/>
        <v>3399.7691266108341</v>
      </c>
      <c r="G180" s="162">
        <f t="shared" si="40"/>
        <v>3475.493595352772</v>
      </c>
      <c r="H180" s="162">
        <f t="shared" si="40"/>
        <v>3050.9224396713307</v>
      </c>
      <c r="I180" s="162">
        <f t="shared" si="40"/>
        <v>3028.3347139752964</v>
      </c>
      <c r="J180" s="162">
        <f t="shared" si="40"/>
        <v>2909.9358313520452</v>
      </c>
      <c r="K180" s="162">
        <f t="shared" si="40"/>
        <v>2842.6240314117717</v>
      </c>
      <c r="L180" s="162">
        <f t="shared" si="40"/>
        <v>2673.5667929846013</v>
      </c>
      <c r="M180" s="162">
        <f t="shared" si="40"/>
        <v>2609.5646958978632</v>
      </c>
      <c r="N180" s="162">
        <f t="shared" si="40"/>
        <v>3040.4403452961992</v>
      </c>
      <c r="O180" s="162">
        <f t="shared" si="40"/>
        <v>3168.140666837794</v>
      </c>
      <c r="P180" s="162">
        <f t="shared" si="40"/>
        <v>3246.6334844442686</v>
      </c>
      <c r="Q180" s="162">
        <f t="shared" si="40"/>
        <v>3412.106412680504</v>
      </c>
    </row>
    <row r="181" spans="1:17" ht="12" customHeight="1" x14ac:dyDescent="0.25">
      <c r="A181" s="161" t="s">
        <v>141</v>
      </c>
      <c r="B181" s="160">
        <f>IF(B105=0,0,B105/0.086*1000000/B$14)</f>
        <v>2491.1890288045688</v>
      </c>
      <c r="C181" s="160">
        <f t="shared" ref="C181:Q181" si="41">IF(C105=0,0,C105/0.086*1000000/C$14)</f>
        <v>2575.0703788716269</v>
      </c>
      <c r="D181" s="160">
        <f t="shared" si="41"/>
        <v>2818.5129672108983</v>
      </c>
      <c r="E181" s="160">
        <f t="shared" si="41"/>
        <v>2678.031537116201</v>
      </c>
      <c r="F181" s="160">
        <f t="shared" si="41"/>
        <v>2807.883403843191</v>
      </c>
      <c r="G181" s="160">
        <f t="shared" si="41"/>
        <v>2855.2455082077331</v>
      </c>
      <c r="H181" s="160">
        <f t="shared" si="41"/>
        <v>2576.4833746490517</v>
      </c>
      <c r="I181" s="160">
        <f t="shared" si="41"/>
        <v>2558.4740442163134</v>
      </c>
      <c r="J181" s="160">
        <f t="shared" si="41"/>
        <v>2488.4666595204076</v>
      </c>
      <c r="K181" s="160">
        <f t="shared" si="41"/>
        <v>2442.3811916103546</v>
      </c>
      <c r="L181" s="160">
        <f t="shared" si="41"/>
        <v>2345.2239639706681</v>
      </c>
      <c r="M181" s="160">
        <f t="shared" si="41"/>
        <v>2297.9006657042601</v>
      </c>
      <c r="N181" s="160">
        <f t="shared" si="41"/>
        <v>2583.0292050503954</v>
      </c>
      <c r="O181" s="160">
        <f t="shared" si="41"/>
        <v>2669.0516974898578</v>
      </c>
      <c r="P181" s="160">
        <f t="shared" si="41"/>
        <v>2717.7599556464179</v>
      </c>
      <c r="Q181" s="160">
        <f t="shared" si="41"/>
        <v>2817.6514034379356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1900.8448641017276</v>
      </c>
      <c r="C182" s="156">
        <f t="shared" si="42"/>
        <v>1976.8996229422592</v>
      </c>
      <c r="D182" s="156">
        <f t="shared" si="42"/>
        <v>2225.05776078592</v>
      </c>
      <c r="E182" s="156">
        <f t="shared" si="42"/>
        <v>2084.247698184925</v>
      </c>
      <c r="F182" s="156">
        <f t="shared" si="42"/>
        <v>2209.8499322970097</v>
      </c>
      <c r="G182" s="156">
        <f t="shared" si="42"/>
        <v>2259.0708369793911</v>
      </c>
      <c r="H182" s="156">
        <f t="shared" si="42"/>
        <v>1983.0995857863722</v>
      </c>
      <c r="I182" s="156">
        <f t="shared" si="42"/>
        <v>1968.4175640839524</v>
      </c>
      <c r="J182" s="156">
        <f t="shared" si="42"/>
        <v>1891.458290378893</v>
      </c>
      <c r="K182" s="156">
        <f t="shared" si="42"/>
        <v>1847.7056204176838</v>
      </c>
      <c r="L182" s="156">
        <f t="shared" si="42"/>
        <v>1737.8184154399762</v>
      </c>
      <c r="M182" s="156">
        <f t="shared" si="42"/>
        <v>1696.2170523335956</v>
      </c>
      <c r="N182" s="156">
        <f t="shared" si="42"/>
        <v>1976.2862244425114</v>
      </c>
      <c r="O182" s="156">
        <f t="shared" si="42"/>
        <v>2059.2914334445541</v>
      </c>
      <c r="P182" s="156">
        <f t="shared" si="42"/>
        <v>2110.3117648887555</v>
      </c>
      <c r="Q182" s="156">
        <f t="shared" si="42"/>
        <v>2217.8691682423096</v>
      </c>
    </row>
    <row r="183" spans="1:17" ht="12" customHeight="1" x14ac:dyDescent="0.25">
      <c r="A183" s="148" t="s">
        <v>59</v>
      </c>
      <c r="B183" s="156">
        <f t="shared" si="42"/>
        <v>590.34416470284123</v>
      </c>
      <c r="C183" s="156">
        <f t="shared" si="42"/>
        <v>598.17075592936806</v>
      </c>
      <c r="D183" s="156">
        <f t="shared" si="42"/>
        <v>593.45520642497843</v>
      </c>
      <c r="E183" s="156">
        <f t="shared" si="42"/>
        <v>593.78383893127557</v>
      </c>
      <c r="F183" s="156">
        <f t="shared" si="42"/>
        <v>598.0334715461812</v>
      </c>
      <c r="G183" s="156">
        <f t="shared" si="42"/>
        <v>596.17467122834228</v>
      </c>
      <c r="H183" s="156">
        <f t="shared" si="42"/>
        <v>593.38378886267958</v>
      </c>
      <c r="I183" s="156">
        <f t="shared" si="42"/>
        <v>590.05648013236043</v>
      </c>
      <c r="J183" s="156">
        <f t="shared" si="42"/>
        <v>597.00836914151444</v>
      </c>
      <c r="K183" s="156">
        <f t="shared" si="42"/>
        <v>594.67557119267019</v>
      </c>
      <c r="L183" s="156">
        <f t="shared" si="42"/>
        <v>607.40554853069204</v>
      </c>
      <c r="M183" s="156">
        <f t="shared" si="42"/>
        <v>601.68361337066437</v>
      </c>
      <c r="N183" s="156">
        <f t="shared" si="42"/>
        <v>606.74298060788351</v>
      </c>
      <c r="O183" s="156">
        <f t="shared" si="42"/>
        <v>609.76026404530421</v>
      </c>
      <c r="P183" s="156">
        <f t="shared" si="42"/>
        <v>607.44819075766236</v>
      </c>
      <c r="Q183" s="156">
        <f t="shared" si="42"/>
        <v>599.78223519562596</v>
      </c>
    </row>
    <row r="184" spans="1:17" ht="12" customHeight="1" x14ac:dyDescent="0.25">
      <c r="A184" s="158" t="s">
        <v>62</v>
      </c>
      <c r="B184" s="157">
        <f t="shared" si="36"/>
        <v>956.43475468110489</v>
      </c>
      <c r="C184" s="157">
        <f t="shared" si="36"/>
        <v>963.72474945915997</v>
      </c>
      <c r="D184" s="157">
        <f t="shared" si="36"/>
        <v>1040.9534513883682</v>
      </c>
      <c r="E184" s="157">
        <f t="shared" si="36"/>
        <v>1049.2044862827431</v>
      </c>
      <c r="F184" s="157">
        <f t="shared" si="36"/>
        <v>1070.1127378351421</v>
      </c>
      <c r="G184" s="157">
        <f t="shared" si="36"/>
        <v>1094.0455796813105</v>
      </c>
      <c r="H184" s="157">
        <f t="shared" si="36"/>
        <v>1030.2127359862711</v>
      </c>
      <c r="I184" s="157">
        <f t="shared" si="36"/>
        <v>1034.9511428369728</v>
      </c>
      <c r="J184" s="157">
        <f t="shared" si="36"/>
        <v>996.24069829481994</v>
      </c>
      <c r="K184" s="157">
        <f t="shared" si="36"/>
        <v>954.74193786575404</v>
      </c>
      <c r="L184" s="157">
        <f t="shared" si="36"/>
        <v>887.25643406991423</v>
      </c>
      <c r="M184" s="157">
        <f t="shared" si="36"/>
        <v>955.29740368750709</v>
      </c>
      <c r="N184" s="157">
        <f t="shared" si="36"/>
        <v>1005.9592267977946</v>
      </c>
      <c r="O184" s="157">
        <f t="shared" si="36"/>
        <v>1026.1148567539769</v>
      </c>
      <c r="P184" s="157">
        <f t="shared" si="36"/>
        <v>1076.1365027993711</v>
      </c>
      <c r="Q184" s="157">
        <f t="shared" si="36"/>
        <v>1154.1409803909523</v>
      </c>
    </row>
    <row r="185" spans="1:17" ht="12" customHeight="1" x14ac:dyDescent="0.25">
      <c r="A185" s="23" t="s">
        <v>57</v>
      </c>
      <c r="B185" s="156">
        <f>IF(B109=0,0,B109/0.086*1000000/B$16)</f>
        <v>1471.1342946545556</v>
      </c>
      <c r="C185" s="156">
        <f t="shared" ref="C185:Q185" si="43">IF(C109=0,0,C109/0.086*1000000/C$16)</f>
        <v>1458.5232820974093</v>
      </c>
      <c r="D185" s="156">
        <f t="shared" si="43"/>
        <v>1401.1643251059988</v>
      </c>
      <c r="E185" s="156">
        <f t="shared" si="43"/>
        <v>1431.9597701990788</v>
      </c>
      <c r="F185" s="156">
        <f t="shared" si="43"/>
        <v>1420.1732540150454</v>
      </c>
      <c r="G185" s="156">
        <f t="shared" si="43"/>
        <v>1408.7580763032545</v>
      </c>
      <c r="H185" s="156">
        <f t="shared" si="43"/>
        <v>1409.1828277424661</v>
      </c>
      <c r="I185" s="156">
        <f t="shared" si="43"/>
        <v>1395.466106794282</v>
      </c>
      <c r="J185" s="156">
        <f t="shared" si="43"/>
        <v>1366.0444490277725</v>
      </c>
      <c r="K185" s="156">
        <f t="shared" si="43"/>
        <v>1376.3378957478606</v>
      </c>
      <c r="L185" s="156">
        <f t="shared" si="43"/>
        <v>1394.4657776140177</v>
      </c>
      <c r="M185" s="156">
        <f t="shared" si="43"/>
        <v>1371.3588266643258</v>
      </c>
      <c r="N185" s="156">
        <f t="shared" si="43"/>
        <v>1361.8827157963622</v>
      </c>
      <c r="O185" s="156">
        <f t="shared" si="43"/>
        <v>1356.7582258386374</v>
      </c>
      <c r="P185" s="156">
        <f t="shared" si="43"/>
        <v>1334.9753861658839</v>
      </c>
      <c r="Q185" s="156">
        <f t="shared" si="43"/>
        <v>1359.8706389654023</v>
      </c>
    </row>
    <row r="186" spans="1:17" ht="12" customHeight="1" x14ac:dyDescent="0.25">
      <c r="A186" s="29" t="s">
        <v>140</v>
      </c>
      <c r="B186" s="57">
        <f>IF(B110=0,0,B110/0.086*1000000/B$17)</f>
        <v>895.44871234382515</v>
      </c>
      <c r="C186" s="57">
        <f t="shared" ref="C186:Q186" si="44">IF(C110=0,0,C110/0.086*1000000/C$17)</f>
        <v>904.725363343553</v>
      </c>
      <c r="D186" s="57">
        <f t="shared" si="44"/>
        <v>966.30238860059649</v>
      </c>
      <c r="E186" s="57">
        <f t="shared" si="44"/>
        <v>1014.3532368154869</v>
      </c>
      <c r="F186" s="57">
        <f t="shared" si="44"/>
        <v>1031.8794878065767</v>
      </c>
      <c r="G186" s="57">
        <f t="shared" si="44"/>
        <v>1065.7607469508791</v>
      </c>
      <c r="H186" s="57">
        <f t="shared" si="44"/>
        <v>1001.5450234572578</v>
      </c>
      <c r="I186" s="57">
        <f t="shared" si="44"/>
        <v>995.25461477581348</v>
      </c>
      <c r="J186" s="57">
        <f t="shared" si="44"/>
        <v>891.17816083701348</v>
      </c>
      <c r="K186" s="57">
        <f t="shared" si="44"/>
        <v>895.69863158150304</v>
      </c>
      <c r="L186" s="57">
        <f t="shared" si="44"/>
        <v>857.48761834379297</v>
      </c>
      <c r="M186" s="57">
        <f t="shared" si="44"/>
        <v>865.44844527172449</v>
      </c>
      <c r="N186" s="57">
        <f t="shared" si="44"/>
        <v>937.22103727905539</v>
      </c>
      <c r="O186" s="57">
        <f t="shared" si="44"/>
        <v>968.57852862746154</v>
      </c>
      <c r="P186" s="57">
        <f t="shared" si="44"/>
        <v>1017.7476338104052</v>
      </c>
      <c r="Q186" s="57">
        <f t="shared" si="44"/>
        <v>1114.612137695425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14001.864202238718</v>
      </c>
      <c r="C188" s="168">
        <f t="shared" ref="C188:Q188" si="45">SUM(C189,C192,C194,C203)</f>
        <v>12368.267483758311</v>
      </c>
      <c r="D188" s="168">
        <f t="shared" si="45"/>
        <v>12769.925006815432</v>
      </c>
      <c r="E188" s="168">
        <f t="shared" si="45"/>
        <v>12519.626799797525</v>
      </c>
      <c r="F188" s="168">
        <f t="shared" si="45"/>
        <v>12444.56424832487</v>
      </c>
      <c r="G188" s="168">
        <f t="shared" si="45"/>
        <v>11459.035158629396</v>
      </c>
      <c r="H188" s="168">
        <f t="shared" si="45"/>
        <v>11103.369032578377</v>
      </c>
      <c r="I188" s="168">
        <f t="shared" si="45"/>
        <v>11433.475751543518</v>
      </c>
      <c r="J188" s="168">
        <f t="shared" si="45"/>
        <v>11149.96732521505</v>
      </c>
      <c r="K188" s="168">
        <f t="shared" si="45"/>
        <v>10308.81671092939</v>
      </c>
      <c r="L188" s="168">
        <f t="shared" si="45"/>
        <v>10066.599244199593</v>
      </c>
      <c r="M188" s="168">
        <f t="shared" si="45"/>
        <v>11744.926890338456</v>
      </c>
      <c r="N188" s="168">
        <f t="shared" si="45"/>
        <v>10220.811086748343</v>
      </c>
      <c r="O188" s="168">
        <f t="shared" si="45"/>
        <v>10736.182238108253</v>
      </c>
      <c r="P188" s="168">
        <f t="shared" si="45"/>
        <v>10523.85070343738</v>
      </c>
      <c r="Q188" s="168">
        <f t="shared" si="45"/>
        <v>11124.475087045446</v>
      </c>
    </row>
    <row r="189" spans="1:17" ht="12" customHeight="1" x14ac:dyDescent="0.25">
      <c r="A189" s="158" t="s">
        <v>65</v>
      </c>
      <c r="B189" s="157">
        <f>SUM(B190:B191)</f>
        <v>11455.621404342146</v>
      </c>
      <c r="C189" s="157">
        <f t="shared" ref="C189:Q189" si="46">SUM(C190:C191)</f>
        <v>10016.216169899541</v>
      </c>
      <c r="D189" s="157">
        <f t="shared" si="46"/>
        <v>10161.629000554187</v>
      </c>
      <c r="E189" s="157">
        <f t="shared" si="46"/>
        <v>9987.7982037563906</v>
      </c>
      <c r="F189" s="157">
        <f t="shared" si="46"/>
        <v>9908.5699245985907</v>
      </c>
      <c r="G189" s="157">
        <f t="shared" si="46"/>
        <v>8907.0087579002557</v>
      </c>
      <c r="H189" s="157">
        <f t="shared" si="46"/>
        <v>8520.7676293476397</v>
      </c>
      <c r="I189" s="157">
        <f t="shared" si="46"/>
        <v>8936.8610928102189</v>
      </c>
      <c r="J189" s="157">
        <f t="shared" si="46"/>
        <v>8668.8816936775111</v>
      </c>
      <c r="K189" s="157">
        <f t="shared" si="46"/>
        <v>7824.639855747746</v>
      </c>
      <c r="L189" s="157">
        <f t="shared" si="46"/>
        <v>7898.3004918177239</v>
      </c>
      <c r="M189" s="157">
        <f t="shared" si="46"/>
        <v>8983.6979895435452</v>
      </c>
      <c r="N189" s="157">
        <f t="shared" si="46"/>
        <v>7636.3198485688272</v>
      </c>
      <c r="O189" s="157">
        <f t="shared" si="46"/>
        <v>8361.8790857065487</v>
      </c>
      <c r="P189" s="157">
        <f t="shared" si="46"/>
        <v>7805.1435033944317</v>
      </c>
      <c r="Q189" s="157">
        <f t="shared" si="46"/>
        <v>8454.7239468167409</v>
      </c>
    </row>
    <row r="190" spans="1:17" ht="12" customHeight="1" x14ac:dyDescent="0.25">
      <c r="A190" s="23" t="s">
        <v>149</v>
      </c>
      <c r="B190" s="156">
        <f>IF(B114=0,0,B114/0.086*1000000/B$7)</f>
        <v>11382.025772200477</v>
      </c>
      <c r="C190" s="156">
        <f t="shared" ref="C190:Q191" si="47">IF(C114=0,0,C114/0.086*1000000/C$7)</f>
        <v>9949.2485165483686</v>
      </c>
      <c r="D190" s="156">
        <f t="shared" si="47"/>
        <v>10044.792993254685</v>
      </c>
      <c r="E190" s="156">
        <f t="shared" si="47"/>
        <v>9887.2371258523217</v>
      </c>
      <c r="F190" s="156">
        <f t="shared" si="47"/>
        <v>9800.5516275652953</v>
      </c>
      <c r="G190" s="156">
        <f t="shared" si="47"/>
        <v>8810.1979734832039</v>
      </c>
      <c r="H190" s="156">
        <f t="shared" si="47"/>
        <v>8452.5651327007054</v>
      </c>
      <c r="I190" s="156">
        <f t="shared" si="47"/>
        <v>8862.2379948815524</v>
      </c>
      <c r="J190" s="156">
        <f t="shared" si="47"/>
        <v>8638.5806034616362</v>
      </c>
      <c r="K190" s="156">
        <f t="shared" si="47"/>
        <v>7793.3848656237233</v>
      </c>
      <c r="L190" s="156">
        <f t="shared" si="47"/>
        <v>7879.691778237916</v>
      </c>
      <c r="M190" s="156">
        <f t="shared" si="47"/>
        <v>8961.7008266356079</v>
      </c>
      <c r="N190" s="156">
        <f t="shared" si="47"/>
        <v>7606.1827579929713</v>
      </c>
      <c r="O190" s="156">
        <f t="shared" si="47"/>
        <v>8330.709951851115</v>
      </c>
      <c r="P190" s="156">
        <f t="shared" si="47"/>
        <v>7764.7993988550143</v>
      </c>
      <c r="Q190" s="156">
        <f t="shared" si="47"/>
        <v>8414.7763323016025</v>
      </c>
    </row>
    <row r="191" spans="1:17" ht="12" customHeight="1" x14ac:dyDescent="0.25">
      <c r="A191" s="23" t="s">
        <v>60</v>
      </c>
      <c r="B191" s="156">
        <f>IF(B115=0,0,B115/0.086*1000000/B$7)</f>
        <v>73.595632141668688</v>
      </c>
      <c r="C191" s="156">
        <f t="shared" si="47"/>
        <v>66.967653351171251</v>
      </c>
      <c r="D191" s="156">
        <f t="shared" si="47"/>
        <v>116.83600729950219</v>
      </c>
      <c r="E191" s="156">
        <f t="shared" si="47"/>
        <v>100.5610779040688</v>
      </c>
      <c r="F191" s="156">
        <f t="shared" si="47"/>
        <v>108.01829703329581</v>
      </c>
      <c r="G191" s="156">
        <f t="shared" si="47"/>
        <v>96.810784417052631</v>
      </c>
      <c r="H191" s="156">
        <f t="shared" si="47"/>
        <v>68.202496646933923</v>
      </c>
      <c r="I191" s="156">
        <f t="shared" si="47"/>
        <v>74.6230979286657</v>
      </c>
      <c r="J191" s="156">
        <f t="shared" si="47"/>
        <v>30.301090215875355</v>
      </c>
      <c r="K191" s="156">
        <f t="shared" si="47"/>
        <v>31.254990124023067</v>
      </c>
      <c r="L191" s="156">
        <f t="shared" si="47"/>
        <v>18.608713579808022</v>
      </c>
      <c r="M191" s="156">
        <f t="shared" si="47"/>
        <v>21.99716290793695</v>
      </c>
      <c r="N191" s="156">
        <f t="shared" si="47"/>
        <v>30.137090575855694</v>
      </c>
      <c r="O191" s="156">
        <f t="shared" si="47"/>
        <v>31.169133855433483</v>
      </c>
      <c r="P191" s="156">
        <f t="shared" si="47"/>
        <v>40.344104539417863</v>
      </c>
      <c r="Q191" s="156">
        <f t="shared" si="47"/>
        <v>39.947614515138149</v>
      </c>
    </row>
    <row r="192" spans="1:17" ht="12" customHeight="1" x14ac:dyDescent="0.25">
      <c r="A192" s="158" t="s">
        <v>112</v>
      </c>
      <c r="B192" s="157">
        <f>B193</f>
        <v>7.3583585341324724</v>
      </c>
      <c r="C192" s="157">
        <f t="shared" ref="C192:Q192" si="48">C193</f>
        <v>9.5892709478789619</v>
      </c>
      <c r="D192" s="157">
        <f t="shared" si="48"/>
        <v>11.415320931679787</v>
      </c>
      <c r="E192" s="157">
        <f t="shared" si="48"/>
        <v>12.924968294187043</v>
      </c>
      <c r="F192" s="157">
        <f t="shared" si="48"/>
        <v>14.322862038605647</v>
      </c>
      <c r="G192" s="157">
        <f t="shared" si="48"/>
        <v>16.313835074957719</v>
      </c>
      <c r="H192" s="157">
        <f t="shared" si="48"/>
        <v>18.079936744114349</v>
      </c>
      <c r="I192" s="157">
        <f t="shared" si="48"/>
        <v>20.140880190410027</v>
      </c>
      <c r="J192" s="157">
        <f t="shared" si="48"/>
        <v>26.543201840439075</v>
      </c>
      <c r="K192" s="157">
        <f t="shared" si="48"/>
        <v>33.252914681338822</v>
      </c>
      <c r="L192" s="157">
        <f t="shared" si="48"/>
        <v>39.600001008751406</v>
      </c>
      <c r="M192" s="157">
        <f t="shared" si="48"/>
        <v>45.390089541221698</v>
      </c>
      <c r="N192" s="157">
        <f t="shared" si="48"/>
        <v>51.43224769865769</v>
      </c>
      <c r="O192" s="157">
        <f t="shared" si="48"/>
        <v>53.180779702752034</v>
      </c>
      <c r="P192" s="157">
        <f t="shared" si="48"/>
        <v>51.491858980997677</v>
      </c>
      <c r="Q192" s="157">
        <f t="shared" si="48"/>
        <v>54.3276191587181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7.3583585341324724</v>
      </c>
      <c r="C193" s="156">
        <f t="shared" si="49"/>
        <v>9.5892709478789619</v>
      </c>
      <c r="D193" s="156">
        <f t="shared" si="49"/>
        <v>11.415320931679787</v>
      </c>
      <c r="E193" s="156">
        <f t="shared" si="49"/>
        <v>12.924968294187043</v>
      </c>
      <c r="F193" s="156">
        <f t="shared" si="49"/>
        <v>14.322862038605647</v>
      </c>
      <c r="G193" s="156">
        <f t="shared" si="49"/>
        <v>16.313835074957719</v>
      </c>
      <c r="H193" s="156">
        <f t="shared" si="49"/>
        <v>18.079936744114349</v>
      </c>
      <c r="I193" s="156">
        <f t="shared" si="49"/>
        <v>20.140880190410027</v>
      </c>
      <c r="J193" s="156">
        <f t="shared" si="49"/>
        <v>26.543201840439075</v>
      </c>
      <c r="K193" s="156">
        <f t="shared" si="49"/>
        <v>33.252914681338822</v>
      </c>
      <c r="L193" s="156">
        <f t="shared" si="49"/>
        <v>39.600001008751406</v>
      </c>
      <c r="M193" s="156">
        <f t="shared" si="49"/>
        <v>45.390089541221698</v>
      </c>
      <c r="N193" s="156">
        <f t="shared" si="49"/>
        <v>51.43224769865769</v>
      </c>
      <c r="O193" s="156">
        <f t="shared" si="49"/>
        <v>53.180779702752034</v>
      </c>
      <c r="P193" s="156">
        <f t="shared" si="49"/>
        <v>51.491858980997677</v>
      </c>
      <c r="Q193" s="156">
        <f t="shared" si="49"/>
        <v>54.3276191587181</v>
      </c>
    </row>
    <row r="194" spans="1:17" ht="12" customHeight="1" x14ac:dyDescent="0.25">
      <c r="A194" s="158" t="s">
        <v>63</v>
      </c>
      <c r="B194" s="157">
        <f t="shared" si="49"/>
        <v>1832.303240876746</v>
      </c>
      <c r="C194" s="157">
        <f t="shared" si="49"/>
        <v>1626.4083731979586</v>
      </c>
      <c r="D194" s="157">
        <f t="shared" si="49"/>
        <v>1846.2610573825655</v>
      </c>
      <c r="E194" s="157">
        <f t="shared" si="49"/>
        <v>1708.8644628453494</v>
      </c>
      <c r="F194" s="157">
        <f t="shared" si="49"/>
        <v>1698.2615845772646</v>
      </c>
      <c r="G194" s="157">
        <f t="shared" si="49"/>
        <v>1679.1176949628618</v>
      </c>
      <c r="H194" s="157">
        <f t="shared" si="49"/>
        <v>1749.6070508681016</v>
      </c>
      <c r="I194" s="157">
        <f t="shared" si="49"/>
        <v>1667.9505445299933</v>
      </c>
      <c r="J194" s="157">
        <f t="shared" si="49"/>
        <v>1734.4897295260764</v>
      </c>
      <c r="K194" s="157">
        <f t="shared" si="49"/>
        <v>1713.1930920653899</v>
      </c>
      <c r="L194" s="157">
        <f t="shared" si="49"/>
        <v>1412.9968196981908</v>
      </c>
      <c r="M194" s="157">
        <f t="shared" si="49"/>
        <v>2001.2850050987565</v>
      </c>
      <c r="N194" s="157">
        <f t="shared" si="49"/>
        <v>1764.3620675059478</v>
      </c>
      <c r="O194" s="157">
        <f t="shared" si="49"/>
        <v>1525.9054798277575</v>
      </c>
      <c r="P194" s="157">
        <f t="shared" si="49"/>
        <v>1845.7239653113954</v>
      </c>
      <c r="Q194" s="157">
        <f t="shared" si="49"/>
        <v>1715.4170148288201</v>
      </c>
    </row>
    <row r="195" spans="1:17" ht="12" customHeight="1" x14ac:dyDescent="0.25">
      <c r="A195" s="167" t="s">
        <v>148</v>
      </c>
      <c r="B195" s="132">
        <f>IF(B119=0,0,B119/0.086*1000000/B$11)</f>
        <v>1804.5262107790029</v>
      </c>
      <c r="C195" s="132">
        <f t="shared" ref="C195:Q195" si="50">IF(C119=0,0,C119/0.086*1000000/C$11)</f>
        <v>1534.6561961423888</v>
      </c>
      <c r="D195" s="132">
        <f t="shared" si="50"/>
        <v>1750.8257392742116</v>
      </c>
      <c r="E195" s="132">
        <f t="shared" si="50"/>
        <v>1616.2022200671047</v>
      </c>
      <c r="F195" s="132">
        <f t="shared" si="50"/>
        <v>1575.5087901645632</v>
      </c>
      <c r="G195" s="132">
        <f t="shared" si="50"/>
        <v>1516.2633021277381</v>
      </c>
      <c r="H195" s="132">
        <f t="shared" si="50"/>
        <v>1665.3533885893619</v>
      </c>
      <c r="I195" s="132">
        <f t="shared" si="50"/>
        <v>1658.338965483083</v>
      </c>
      <c r="J195" s="132">
        <f t="shared" si="50"/>
        <v>1674.2506216070312</v>
      </c>
      <c r="K195" s="132">
        <f t="shared" si="50"/>
        <v>1661.9572429980974</v>
      </c>
      <c r="L195" s="132">
        <f t="shared" si="50"/>
        <v>1375.7728885439074</v>
      </c>
      <c r="M195" s="132">
        <f t="shared" si="50"/>
        <v>2009.1100894432179</v>
      </c>
      <c r="N195" s="132">
        <f t="shared" si="50"/>
        <v>1712.0397357004397</v>
      </c>
      <c r="O195" s="132">
        <f t="shared" si="50"/>
        <v>1512.5312360803982</v>
      </c>
      <c r="P195" s="132">
        <f t="shared" si="50"/>
        <v>1846.9632902426017</v>
      </c>
      <c r="Q195" s="132">
        <f t="shared" si="50"/>
        <v>1701.2792220634151</v>
      </c>
    </row>
    <row r="196" spans="1:17" ht="12" customHeight="1" x14ac:dyDescent="0.25">
      <c r="A196" s="167" t="s">
        <v>147</v>
      </c>
      <c r="B196" s="132">
        <f>IF(B120=0,0,B120/0.086*1000000/B$12)</f>
        <v>1763.2862017093905</v>
      </c>
      <c r="C196" s="132">
        <f t="shared" ref="C196:Q196" si="51">IF(C120=0,0,C120/0.086*1000000/C$12)</f>
        <v>1605.3489802910262</v>
      </c>
      <c r="D196" s="132">
        <f t="shared" si="51"/>
        <v>1744.7858397477148</v>
      </c>
      <c r="E196" s="132">
        <f t="shared" si="51"/>
        <v>1660.265152469058</v>
      </c>
      <c r="F196" s="132">
        <f t="shared" si="51"/>
        <v>1638.2467339533719</v>
      </c>
      <c r="G196" s="132">
        <f t="shared" si="51"/>
        <v>1596.289510184645</v>
      </c>
      <c r="H196" s="132">
        <f t="shared" si="51"/>
        <v>1692.9852028829553</v>
      </c>
      <c r="I196" s="132">
        <f t="shared" si="51"/>
        <v>1687.0385459081892</v>
      </c>
      <c r="J196" s="132">
        <f t="shared" si="51"/>
        <v>1702.2909142422034</v>
      </c>
      <c r="K196" s="132">
        <f t="shared" si="51"/>
        <v>1695.5177766897043</v>
      </c>
      <c r="L196" s="132">
        <f t="shared" si="51"/>
        <v>1518.4041619065906</v>
      </c>
      <c r="M196" s="132">
        <f t="shared" si="51"/>
        <v>1932.3987332255135</v>
      </c>
      <c r="N196" s="132">
        <f t="shared" si="51"/>
        <v>1731.7637935256471</v>
      </c>
      <c r="O196" s="132">
        <f t="shared" si="51"/>
        <v>1600.6445607275946</v>
      </c>
      <c r="P196" s="132">
        <f t="shared" si="51"/>
        <v>1818.1717457496859</v>
      </c>
      <c r="Q196" s="132">
        <f t="shared" si="51"/>
        <v>1714.8802536636783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1172.9420370065498</v>
      </c>
      <c r="C197" s="165">
        <f t="shared" si="52"/>
        <v>1007.178224361658</v>
      </c>
      <c r="D197" s="165">
        <f t="shared" si="52"/>
        <v>1151.330633322799</v>
      </c>
      <c r="E197" s="165">
        <f t="shared" si="52"/>
        <v>1066.4813135377824</v>
      </c>
      <c r="F197" s="165">
        <f t="shared" si="52"/>
        <v>1040.2132624071905</v>
      </c>
      <c r="G197" s="165">
        <f t="shared" si="52"/>
        <v>1000.1148389563027</v>
      </c>
      <c r="H197" s="165">
        <f t="shared" si="52"/>
        <v>1099.6014140202753</v>
      </c>
      <c r="I197" s="165">
        <f t="shared" si="52"/>
        <v>1096.9820657758287</v>
      </c>
      <c r="J197" s="165">
        <f t="shared" si="52"/>
        <v>1105.2825451006888</v>
      </c>
      <c r="K197" s="165">
        <f t="shared" si="52"/>
        <v>1100.8422054970454</v>
      </c>
      <c r="L197" s="165">
        <f t="shared" si="52"/>
        <v>910.99861337589846</v>
      </c>
      <c r="M197" s="165">
        <f t="shared" si="52"/>
        <v>1330.7151198548493</v>
      </c>
      <c r="N197" s="165">
        <f t="shared" si="52"/>
        <v>1125.0208129177643</v>
      </c>
      <c r="O197" s="165">
        <f t="shared" si="52"/>
        <v>990.88429668229037</v>
      </c>
      <c r="P197" s="165">
        <f t="shared" si="52"/>
        <v>1210.7235549920233</v>
      </c>
      <c r="Q197" s="165">
        <f t="shared" si="52"/>
        <v>1115.098018468052</v>
      </c>
    </row>
    <row r="198" spans="1:17" ht="12" customHeight="1" x14ac:dyDescent="0.25">
      <c r="A198" s="147" t="s">
        <v>59</v>
      </c>
      <c r="B198" s="164">
        <f t="shared" si="52"/>
        <v>590.34416470284111</v>
      </c>
      <c r="C198" s="164">
        <f t="shared" si="52"/>
        <v>598.17075592936828</v>
      </c>
      <c r="D198" s="164">
        <f t="shared" si="52"/>
        <v>593.45520642491567</v>
      </c>
      <c r="E198" s="164">
        <f t="shared" si="52"/>
        <v>593.78383893127545</v>
      </c>
      <c r="F198" s="164">
        <f t="shared" si="52"/>
        <v>598.0334715461812</v>
      </c>
      <c r="G198" s="164">
        <f t="shared" si="52"/>
        <v>596.17467122834239</v>
      </c>
      <c r="H198" s="164">
        <f t="shared" si="52"/>
        <v>593.38378886267969</v>
      </c>
      <c r="I198" s="164">
        <f t="shared" si="52"/>
        <v>590.05648013236055</v>
      </c>
      <c r="J198" s="164">
        <f t="shared" si="52"/>
        <v>597.00836914151455</v>
      </c>
      <c r="K198" s="164">
        <f t="shared" si="52"/>
        <v>594.67557119265928</v>
      </c>
      <c r="L198" s="164">
        <f t="shared" si="52"/>
        <v>607.40554853069239</v>
      </c>
      <c r="M198" s="164">
        <f t="shared" si="52"/>
        <v>601.68361337066426</v>
      </c>
      <c r="N198" s="164">
        <f t="shared" si="52"/>
        <v>606.74298060788271</v>
      </c>
      <c r="O198" s="164">
        <f t="shared" si="52"/>
        <v>609.76026404530433</v>
      </c>
      <c r="P198" s="164">
        <f t="shared" si="52"/>
        <v>607.44819075766247</v>
      </c>
      <c r="Q198" s="164">
        <f t="shared" si="52"/>
        <v>599.78223519562607</v>
      </c>
    </row>
    <row r="199" spans="1:17" ht="12" customHeight="1" x14ac:dyDescent="0.25">
      <c r="A199" s="163" t="s">
        <v>142</v>
      </c>
      <c r="B199" s="162">
        <f>IF(B123=0,0,B123/0.086*1000000/B$13)</f>
        <v>1962.6660918151572</v>
      </c>
      <c r="C199" s="162">
        <f t="shared" ref="C199:Q199" si="53">IF(C123=0,0,C123/0.086*1000000/C$13)</f>
        <v>2054.5730917643741</v>
      </c>
      <c r="D199" s="162">
        <f t="shared" si="53"/>
        <v>2323.7831092665674</v>
      </c>
      <c r="E199" s="162">
        <f t="shared" si="53"/>
        <v>2191.5397014570494</v>
      </c>
      <c r="F199" s="162">
        <f t="shared" si="53"/>
        <v>2344.7875925444764</v>
      </c>
      <c r="G199" s="162">
        <f t="shared" si="53"/>
        <v>2432.6625019906091</v>
      </c>
      <c r="H199" s="162">
        <f t="shared" si="53"/>
        <v>2154.3874436960782</v>
      </c>
      <c r="I199" s="162">
        <f t="shared" si="53"/>
        <v>2200.5417823884368</v>
      </c>
      <c r="J199" s="162">
        <f t="shared" si="53"/>
        <v>2134.3285851602054</v>
      </c>
      <c r="K199" s="162">
        <f t="shared" si="53"/>
        <v>2087.5566904296734</v>
      </c>
      <c r="L199" s="162">
        <f t="shared" si="53"/>
        <v>1963.7259238374261</v>
      </c>
      <c r="M199" s="162">
        <f t="shared" si="53"/>
        <v>1918.8231636151434</v>
      </c>
      <c r="N199" s="162">
        <f t="shared" si="53"/>
        <v>2248.4714236195009</v>
      </c>
      <c r="O199" s="162">
        <f t="shared" si="53"/>
        <v>2374.9058827798444</v>
      </c>
      <c r="P199" s="162">
        <f t="shared" si="53"/>
        <v>2433.7457746576324</v>
      </c>
      <c r="Q199" s="162">
        <f t="shared" si="53"/>
        <v>2577.9720317319589</v>
      </c>
    </row>
    <row r="200" spans="1:17" ht="12" customHeight="1" x14ac:dyDescent="0.25">
      <c r="A200" s="161" t="s">
        <v>141</v>
      </c>
      <c r="B200" s="160">
        <f>IF(B124=0,0,B124/0.086*1000000/B$14)</f>
        <v>1866.0771243829254</v>
      </c>
      <c r="C200" s="160">
        <f t="shared" ref="C200:Q200" si="54">IF(C124=0,0,C124/0.086*1000000/C$14)</f>
        <v>1971.9456269790148</v>
      </c>
      <c r="D200" s="160">
        <f t="shared" si="54"/>
        <v>2151.8063768902884</v>
      </c>
      <c r="E200" s="160">
        <f t="shared" si="54"/>
        <v>2071.6879120787653</v>
      </c>
      <c r="F200" s="160">
        <f t="shared" si="54"/>
        <v>2172.7767306793453</v>
      </c>
      <c r="G200" s="160">
        <f t="shared" si="54"/>
        <v>2216.9164816259618</v>
      </c>
      <c r="H200" s="160">
        <f t="shared" si="54"/>
        <v>2022.6296101511505</v>
      </c>
      <c r="I200" s="160">
        <f t="shared" si="54"/>
        <v>2020.4086386848467</v>
      </c>
      <c r="J200" s="160">
        <f t="shared" si="54"/>
        <v>1986.2781971557351</v>
      </c>
      <c r="K200" s="160">
        <f t="shared" si="54"/>
        <v>1954.9751255770004</v>
      </c>
      <c r="L200" s="160">
        <f t="shared" si="54"/>
        <v>1890.4443609007992</v>
      </c>
      <c r="M200" s="160">
        <f t="shared" si="54"/>
        <v>1855.6903227667806</v>
      </c>
      <c r="N200" s="160">
        <f t="shared" si="54"/>
        <v>2080.7360212327976</v>
      </c>
      <c r="O200" s="160">
        <f t="shared" si="54"/>
        <v>2153.4490878521642</v>
      </c>
      <c r="P200" s="160">
        <f t="shared" si="54"/>
        <v>2189.3829442849205</v>
      </c>
      <c r="Q200" s="160">
        <f t="shared" si="54"/>
        <v>2280.0945527239892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1275.7329596800842</v>
      </c>
      <c r="C201" s="156">
        <f t="shared" si="55"/>
        <v>1373.7748710496471</v>
      </c>
      <c r="D201" s="156">
        <f t="shared" si="55"/>
        <v>1558.3511704653097</v>
      </c>
      <c r="E201" s="156">
        <f t="shared" si="55"/>
        <v>1477.90407314749</v>
      </c>
      <c r="F201" s="156">
        <f t="shared" si="55"/>
        <v>1574.7432591331644</v>
      </c>
      <c r="G201" s="156">
        <f t="shared" si="55"/>
        <v>1620.7418103976192</v>
      </c>
      <c r="H201" s="156">
        <f t="shared" si="55"/>
        <v>1429.2458212884706</v>
      </c>
      <c r="I201" s="156">
        <f t="shared" si="55"/>
        <v>1430.3521585524861</v>
      </c>
      <c r="J201" s="156">
        <f t="shared" si="55"/>
        <v>1389.2698280142206</v>
      </c>
      <c r="K201" s="156">
        <f t="shared" si="55"/>
        <v>1360.2995543843303</v>
      </c>
      <c r="L201" s="156">
        <f t="shared" si="55"/>
        <v>1283.0388123701075</v>
      </c>
      <c r="M201" s="156">
        <f t="shared" si="55"/>
        <v>1254.0067093961163</v>
      </c>
      <c r="N201" s="156">
        <f t="shared" si="55"/>
        <v>1473.9930406249141</v>
      </c>
      <c r="O201" s="156">
        <f t="shared" si="55"/>
        <v>1543.6888238068602</v>
      </c>
      <c r="P201" s="156">
        <f t="shared" si="55"/>
        <v>1581.9347535272577</v>
      </c>
      <c r="Q201" s="156">
        <f t="shared" si="55"/>
        <v>1680.3123175283636</v>
      </c>
    </row>
    <row r="202" spans="1:17" ht="12" customHeight="1" x14ac:dyDescent="0.25">
      <c r="A202" s="148" t="s">
        <v>59</v>
      </c>
      <c r="B202" s="156">
        <f t="shared" si="55"/>
        <v>590.34416470284111</v>
      </c>
      <c r="C202" s="156">
        <f t="shared" si="55"/>
        <v>598.17075592936794</v>
      </c>
      <c r="D202" s="156">
        <f t="shared" si="55"/>
        <v>593.45520642497866</v>
      </c>
      <c r="E202" s="156">
        <f t="shared" si="55"/>
        <v>593.78383893127545</v>
      </c>
      <c r="F202" s="156">
        <f t="shared" si="55"/>
        <v>598.03347154618098</v>
      </c>
      <c r="G202" s="156">
        <f t="shared" si="55"/>
        <v>596.1746712283425</v>
      </c>
      <c r="H202" s="156">
        <f t="shared" si="55"/>
        <v>593.38378886267969</v>
      </c>
      <c r="I202" s="156">
        <f t="shared" si="55"/>
        <v>590.05648013236078</v>
      </c>
      <c r="J202" s="156">
        <f t="shared" si="55"/>
        <v>597.00836914151444</v>
      </c>
      <c r="K202" s="156">
        <f t="shared" si="55"/>
        <v>594.67557119267019</v>
      </c>
      <c r="L202" s="156">
        <f t="shared" si="55"/>
        <v>607.40554853069204</v>
      </c>
      <c r="M202" s="156">
        <f t="shared" si="55"/>
        <v>601.68361337066437</v>
      </c>
      <c r="N202" s="156">
        <f t="shared" si="55"/>
        <v>606.74298060788362</v>
      </c>
      <c r="O202" s="156">
        <f t="shared" si="55"/>
        <v>609.76026404530421</v>
      </c>
      <c r="P202" s="156">
        <f t="shared" si="55"/>
        <v>607.44819075766236</v>
      </c>
      <c r="Q202" s="156">
        <f t="shared" si="55"/>
        <v>599.78223519562584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706.58119848569174</v>
      </c>
      <c r="C203" s="157">
        <f t="shared" si="56"/>
        <v>716.05366971293154</v>
      </c>
      <c r="D203" s="157">
        <f t="shared" si="56"/>
        <v>750.61962794700059</v>
      </c>
      <c r="E203" s="157">
        <f t="shared" si="56"/>
        <v>810.03916490159884</v>
      </c>
      <c r="F203" s="157">
        <f t="shared" si="56"/>
        <v>823.40987711040998</v>
      </c>
      <c r="G203" s="157">
        <f t="shared" si="56"/>
        <v>856.59487069132126</v>
      </c>
      <c r="H203" s="157">
        <f t="shared" si="56"/>
        <v>814.91441561852093</v>
      </c>
      <c r="I203" s="157">
        <f t="shared" si="56"/>
        <v>808.52323401289482</v>
      </c>
      <c r="J203" s="157">
        <f t="shared" si="56"/>
        <v>720.05270017102328</v>
      </c>
      <c r="K203" s="157">
        <f t="shared" si="56"/>
        <v>737.73084843491631</v>
      </c>
      <c r="L203" s="157">
        <f t="shared" si="56"/>
        <v>715.7019316749263</v>
      </c>
      <c r="M203" s="157">
        <f t="shared" si="56"/>
        <v>714.55380615493152</v>
      </c>
      <c r="N203" s="157">
        <f t="shared" si="56"/>
        <v>768.69692297490985</v>
      </c>
      <c r="O203" s="157">
        <f t="shared" si="56"/>
        <v>795.21689287119375</v>
      </c>
      <c r="P203" s="157">
        <f t="shared" si="56"/>
        <v>821.49137575055408</v>
      </c>
      <c r="Q203" s="157">
        <f t="shared" si="56"/>
        <v>900.00650624116849</v>
      </c>
    </row>
    <row r="204" spans="1:17" ht="12" customHeight="1" x14ac:dyDescent="0.25">
      <c r="A204" s="23" t="s">
        <v>57</v>
      </c>
      <c r="B204" s="156">
        <f>IF(B128=0,0,B128/0.086*1000000/B$16)</f>
        <v>614.02520423682199</v>
      </c>
      <c r="C204" s="156">
        <f t="shared" ref="C204:Q204" si="57">IF(C128=0,0,C128/0.086*1000000/C$16)</f>
        <v>615.11722526374047</v>
      </c>
      <c r="D204" s="156">
        <f t="shared" si="57"/>
        <v>611.12864940878069</v>
      </c>
      <c r="E204" s="156">
        <f t="shared" si="57"/>
        <v>647.77187804898733</v>
      </c>
      <c r="F204" s="156">
        <f t="shared" si="57"/>
        <v>643.55254083518673</v>
      </c>
      <c r="G204" s="156">
        <f t="shared" si="57"/>
        <v>638.74225284496788</v>
      </c>
      <c r="H204" s="156">
        <f t="shared" si="57"/>
        <v>639.13264875280026</v>
      </c>
      <c r="I204" s="156">
        <f t="shared" si="57"/>
        <v>637.73715234631652</v>
      </c>
      <c r="J204" s="156">
        <f t="shared" si="57"/>
        <v>632.37476102642961</v>
      </c>
      <c r="K204" s="156">
        <f t="shared" si="57"/>
        <v>643.92338270917242</v>
      </c>
      <c r="L204" s="156">
        <f t="shared" si="57"/>
        <v>652.42059561748067</v>
      </c>
      <c r="M204" s="156">
        <f t="shared" si="57"/>
        <v>648.69707022876389</v>
      </c>
      <c r="N204" s="156">
        <f t="shared" si="57"/>
        <v>647.4714537499741</v>
      </c>
      <c r="O204" s="156">
        <f t="shared" si="57"/>
        <v>645.03514926929336</v>
      </c>
      <c r="P204" s="156">
        <f t="shared" si="57"/>
        <v>636.05527670225558</v>
      </c>
      <c r="Q204" s="156">
        <f t="shared" si="57"/>
        <v>650.43904407454511</v>
      </c>
    </row>
    <row r="205" spans="1:17" ht="12" customHeight="1" x14ac:dyDescent="0.25">
      <c r="A205" s="29" t="s">
        <v>140</v>
      </c>
      <c r="B205" s="57">
        <f>IF(B129=0,0,B129/0.086*1000000/B$17)</f>
        <v>717.54803125986086</v>
      </c>
      <c r="C205" s="57">
        <f t="shared" ref="C205:Q205" si="58">IF(C129=0,0,C129/0.086*1000000/C$17)</f>
        <v>728.08925160409331</v>
      </c>
      <c r="D205" s="57">
        <f t="shared" si="58"/>
        <v>779.52811060804061</v>
      </c>
      <c r="E205" s="57">
        <f t="shared" si="58"/>
        <v>824.81418678140483</v>
      </c>
      <c r="F205" s="57">
        <f t="shared" si="58"/>
        <v>843.05371064617543</v>
      </c>
      <c r="G205" s="57">
        <f t="shared" si="58"/>
        <v>876.17440732177431</v>
      </c>
      <c r="H205" s="57">
        <f t="shared" si="58"/>
        <v>828.21166854155751</v>
      </c>
      <c r="I205" s="57">
        <f t="shared" si="58"/>
        <v>827.32859623396428</v>
      </c>
      <c r="J205" s="57">
        <f t="shared" si="58"/>
        <v>744.96230897662508</v>
      </c>
      <c r="K205" s="57">
        <f t="shared" si="58"/>
        <v>750.86831530821848</v>
      </c>
      <c r="L205" s="57">
        <f t="shared" si="58"/>
        <v>719.41600054210016</v>
      </c>
      <c r="M205" s="57">
        <f t="shared" si="58"/>
        <v>728.7756464911339</v>
      </c>
      <c r="N205" s="57">
        <f t="shared" si="58"/>
        <v>792.10875033569232</v>
      </c>
      <c r="O205" s="57">
        <f t="shared" si="58"/>
        <v>821.35050656625231</v>
      </c>
      <c r="P205" s="57">
        <f t="shared" si="58"/>
        <v>863.32204644551507</v>
      </c>
      <c r="Q205" s="57">
        <f t="shared" si="58"/>
        <v>947.95833303300867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35.408493024127715</v>
      </c>
      <c r="C207" s="168">
        <f t="shared" ref="C207:Q207" si="59">SUM(C208,C211,C213,C222)</f>
        <v>35.303646485338575</v>
      </c>
      <c r="D207" s="168">
        <f t="shared" si="59"/>
        <v>54.649185908043499</v>
      </c>
      <c r="E207" s="168">
        <f t="shared" si="59"/>
        <v>27.151380202609836</v>
      </c>
      <c r="F207" s="168">
        <f t="shared" si="59"/>
        <v>31.771092863411575</v>
      </c>
      <c r="G207" s="168">
        <f t="shared" si="59"/>
        <v>26.394249704145302</v>
      </c>
      <c r="H207" s="168">
        <f t="shared" si="59"/>
        <v>22.516244474445273</v>
      </c>
      <c r="I207" s="168">
        <f t="shared" si="59"/>
        <v>31.447946191120479</v>
      </c>
      <c r="J207" s="168">
        <f t="shared" si="59"/>
        <v>68.667526426614913</v>
      </c>
      <c r="K207" s="168">
        <f t="shared" si="59"/>
        <v>38.413733282872741</v>
      </c>
      <c r="L207" s="168">
        <f t="shared" si="59"/>
        <v>17.563975488512838</v>
      </c>
      <c r="M207" s="168">
        <f t="shared" si="59"/>
        <v>55.335085803462917</v>
      </c>
      <c r="N207" s="168">
        <f t="shared" si="59"/>
        <v>50.084662459659683</v>
      </c>
      <c r="O207" s="168">
        <f t="shared" si="59"/>
        <v>45.690069098782516</v>
      </c>
      <c r="P207" s="168">
        <f t="shared" si="59"/>
        <v>55.826727810800968</v>
      </c>
      <c r="Q207" s="168">
        <f t="shared" si="59"/>
        <v>49.796366243012393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35.408493024127715</v>
      </c>
      <c r="C222" s="157">
        <f t="shared" ref="C222:Q222" si="68">IF(C165=0,0,C165*1000000/C$5)</f>
        <v>35.303646485338575</v>
      </c>
      <c r="D222" s="157">
        <f t="shared" si="68"/>
        <v>54.649185908043499</v>
      </c>
      <c r="E222" s="157">
        <f t="shared" si="68"/>
        <v>27.151380202609836</v>
      </c>
      <c r="F222" s="157">
        <f t="shared" si="68"/>
        <v>31.771092863411575</v>
      </c>
      <c r="G222" s="157">
        <f t="shared" si="68"/>
        <v>26.394249704145302</v>
      </c>
      <c r="H222" s="157">
        <f t="shared" si="68"/>
        <v>22.516244474445273</v>
      </c>
      <c r="I222" s="157">
        <f t="shared" si="68"/>
        <v>31.447946191120479</v>
      </c>
      <c r="J222" s="157">
        <f t="shared" si="68"/>
        <v>68.667526426614913</v>
      </c>
      <c r="K222" s="157">
        <f t="shared" si="68"/>
        <v>38.413733282872741</v>
      </c>
      <c r="L222" s="157">
        <f t="shared" si="68"/>
        <v>17.563975488512838</v>
      </c>
      <c r="M222" s="157">
        <f t="shared" si="68"/>
        <v>55.335085803462917</v>
      </c>
      <c r="N222" s="157">
        <f t="shared" si="68"/>
        <v>50.084662459659683</v>
      </c>
      <c r="O222" s="157">
        <f t="shared" si="68"/>
        <v>45.690069098782516</v>
      </c>
      <c r="P222" s="157">
        <f t="shared" si="68"/>
        <v>55.826727810800968</v>
      </c>
      <c r="Q222" s="157">
        <f t="shared" si="68"/>
        <v>49.796366243012393</v>
      </c>
    </row>
    <row r="223" spans="1:17" ht="12" customHeight="1" x14ac:dyDescent="0.25">
      <c r="A223" s="23" t="s">
        <v>57</v>
      </c>
      <c r="B223" s="156">
        <f>IF(B166=0,0,B166*1000000/B$16)</f>
        <v>334.24301928967617</v>
      </c>
      <c r="C223" s="156">
        <f t="shared" ref="C223:Q223" si="69">IF(C166=0,0,C166*1000000/C$16)</f>
        <v>331.37778602802462</v>
      </c>
      <c r="D223" s="156">
        <f t="shared" si="69"/>
        <v>318.3457800189351</v>
      </c>
      <c r="E223" s="156">
        <f t="shared" si="69"/>
        <v>325.34253251507454</v>
      </c>
      <c r="F223" s="156">
        <f t="shared" si="69"/>
        <v>322.6646255622066</v>
      </c>
      <c r="G223" s="156">
        <f t="shared" si="69"/>
        <v>320.07108704027769</v>
      </c>
      <c r="H223" s="156">
        <f t="shared" si="69"/>
        <v>320.16759094478567</v>
      </c>
      <c r="I223" s="156">
        <f t="shared" si="69"/>
        <v>317.0511397539367</v>
      </c>
      <c r="J223" s="156">
        <f t="shared" si="69"/>
        <v>310.36651295941624</v>
      </c>
      <c r="K223" s="156">
        <f t="shared" si="69"/>
        <v>312.70519320303572</v>
      </c>
      <c r="L223" s="156">
        <f t="shared" si="69"/>
        <v>316.82386407508807</v>
      </c>
      <c r="M223" s="156">
        <f t="shared" si="69"/>
        <v>311.57394428186001</v>
      </c>
      <c r="N223" s="156">
        <f t="shared" si="69"/>
        <v>309.42096347029138</v>
      </c>
      <c r="O223" s="156">
        <f t="shared" si="69"/>
        <v>308.25667479724962</v>
      </c>
      <c r="P223" s="156">
        <f t="shared" si="69"/>
        <v>303.30759426301211</v>
      </c>
      <c r="Q223" s="156">
        <f t="shared" si="69"/>
        <v>308.96381782596336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149.78864892632998</v>
      </c>
      <c r="C226" s="184">
        <f>C169/RES_summary!C$19</f>
        <v>132.02627170808219</v>
      </c>
      <c r="D226" s="184">
        <f>D169/RES_summary!D$19</f>
        <v>135.89631952241754</v>
      </c>
      <c r="E226" s="184">
        <f>E169/RES_summary!E$19</f>
        <v>132.16603317815549</v>
      </c>
      <c r="F226" s="184">
        <f>F169/RES_summary!F$19</f>
        <v>130.85394171622798</v>
      </c>
      <c r="G226" s="184">
        <f>G169/RES_summary!G$19</f>
        <v>119.57318025640966</v>
      </c>
      <c r="H226" s="184">
        <f>H169/RES_summary!H$19</f>
        <v>115.02322742447356</v>
      </c>
      <c r="I226" s="184">
        <f>I169/RES_summary!I$19</f>
        <v>117.29482471472762</v>
      </c>
      <c r="J226" s="184">
        <f>J169/RES_summary!J$19</f>
        <v>114.71019980958947</v>
      </c>
      <c r="K226" s="184">
        <f>K169/RES_summary!K$19</f>
        <v>104.82570292828682</v>
      </c>
      <c r="L226" s="184">
        <f>L169/RES_summary!L$19</f>
        <v>101.4629853431609</v>
      </c>
      <c r="M226" s="184">
        <f>M169/RES_summary!M$19</f>
        <v>117.75566669392097</v>
      </c>
      <c r="N226" s="184">
        <f>N169/RES_summary!N$19</f>
        <v>100.60427119783907</v>
      </c>
      <c r="O226" s="184">
        <f>O169/RES_summary!O$19</f>
        <v>104.3187700888534</v>
      </c>
      <c r="P226" s="184">
        <f>P169/RES_summary!P$19</f>
        <v>101.90871086239044</v>
      </c>
      <c r="Q226" s="184">
        <f>Q169/RES_summary!Q$19</f>
        <v>106.5352848168741</v>
      </c>
    </row>
    <row r="227" spans="1:17" ht="12" customHeight="1" x14ac:dyDescent="0.25">
      <c r="A227" s="158" t="s">
        <v>65</v>
      </c>
      <c r="B227" s="178">
        <f>B170/RES_summary!B$19</f>
        <v>122.78668847569358</v>
      </c>
      <c r="C227" s="178">
        <f>C170/RES_summary!C$19</f>
        <v>107.04367218111165</v>
      </c>
      <c r="D227" s="178">
        <f>D170/RES_summary!D$19</f>
        <v>108.10496769958607</v>
      </c>
      <c r="E227" s="178">
        <f>E170/RES_summary!E$19</f>
        <v>105.84072198015025</v>
      </c>
      <c r="F227" s="178">
        <f>F170/RES_summary!F$19</f>
        <v>104.51555515018589</v>
      </c>
      <c r="G227" s="178">
        <f>G170/RES_summary!G$19</f>
        <v>93.280817793398455</v>
      </c>
      <c r="H227" s="178">
        <f>H170/RES_summary!H$19</f>
        <v>88.790409281485481</v>
      </c>
      <c r="I227" s="178">
        <f>I170/RES_summary!I$19</f>
        <v>92.57610648007784</v>
      </c>
      <c r="J227" s="178">
        <f>J170/RES_summary!J$19</f>
        <v>89.40072995402835</v>
      </c>
      <c r="K227" s="178">
        <f>K170/RES_summary!K$19</f>
        <v>80.193484992885828</v>
      </c>
      <c r="L227" s="178">
        <f>L170/RES_summary!L$19</f>
        <v>80.525799758330024</v>
      </c>
      <c r="M227" s="178">
        <f>M170/RES_summary!M$19</f>
        <v>90.80726110771208</v>
      </c>
      <c r="N227" s="178">
        <f>N170/RES_summary!N$19</f>
        <v>75.544484772890783</v>
      </c>
      <c r="O227" s="178">
        <f>O170/RES_summary!O$19</f>
        <v>81.750186521004366</v>
      </c>
      <c r="P227" s="178">
        <f>P170/RES_summary!P$19</f>
        <v>76.066759333609923</v>
      </c>
      <c r="Q227" s="178">
        <f>Q170/RES_summary!Q$19</f>
        <v>81.35921005230793</v>
      </c>
    </row>
    <row r="228" spans="1:17" ht="12" customHeight="1" x14ac:dyDescent="0.25">
      <c r="A228" s="23" t="s">
        <v>149</v>
      </c>
      <c r="B228" s="177">
        <f>B171/RES_summary!B$19</f>
        <v>122.17938797794834</v>
      </c>
      <c r="C228" s="177">
        <f>C171/RES_summary!C$19</f>
        <v>106.49160487128013</v>
      </c>
      <c r="D228" s="177">
        <f>D171/RES_summary!D$19</f>
        <v>107.14299975595145</v>
      </c>
      <c r="E228" s="177">
        <f>E171/RES_summary!E$19</f>
        <v>105.01404497548938</v>
      </c>
      <c r="F228" s="177">
        <f>F171/RES_summary!F$19</f>
        <v>103.62885773994144</v>
      </c>
      <c r="G228" s="177">
        <f>G171/RES_summary!G$19</f>
        <v>92.488550462702733</v>
      </c>
      <c r="H228" s="177">
        <f>H171/RES_summary!H$19</f>
        <v>88.233250096656562</v>
      </c>
      <c r="I228" s="177">
        <f>I171/RES_summary!I$19</f>
        <v>91.967732754760831</v>
      </c>
      <c r="J228" s="177">
        <f>J171/RES_summary!J$19</f>
        <v>89.154225362278353</v>
      </c>
      <c r="K228" s="177">
        <f>K171/RES_summary!K$19</f>
        <v>79.939818306788354</v>
      </c>
      <c r="L228" s="177">
        <f>L171/RES_summary!L$19</f>
        <v>80.375132914236275</v>
      </c>
      <c r="M228" s="177">
        <f>M171/RES_summary!M$19</f>
        <v>90.629799526775514</v>
      </c>
      <c r="N228" s="177">
        <f>N171/RES_summary!N$19</f>
        <v>75.302030303253972</v>
      </c>
      <c r="O228" s="177">
        <f>O171/RES_summary!O$19</f>
        <v>81.500110060936791</v>
      </c>
      <c r="P228" s="177">
        <f>P171/RES_summary!P$19</f>
        <v>75.743943760802665</v>
      </c>
      <c r="Q228" s="177">
        <f>Q171/RES_summary!Q$19</f>
        <v>81.040394959217792</v>
      </c>
    </row>
    <row r="229" spans="1:17" ht="12" customHeight="1" x14ac:dyDescent="0.25">
      <c r="A229" s="23" t="s">
        <v>60</v>
      </c>
      <c r="B229" s="177">
        <f>B172/RES_summary!B$19</f>
        <v>0.60730049774524397</v>
      </c>
      <c r="C229" s="177">
        <f>C172/RES_summary!C$19</f>
        <v>0.5520673098315052</v>
      </c>
      <c r="D229" s="177">
        <f>D172/RES_summary!D$19</f>
        <v>0.96196794363462368</v>
      </c>
      <c r="E229" s="177">
        <f>E172/RES_summary!E$19</f>
        <v>0.82667700466085459</v>
      </c>
      <c r="F229" s="177">
        <f>F172/RES_summary!F$19</f>
        <v>0.88669741024445059</v>
      </c>
      <c r="G229" s="177">
        <f>G172/RES_summary!G$19</f>
        <v>0.79226733069572697</v>
      </c>
      <c r="H229" s="177">
        <f>H172/RES_summary!H$19</f>
        <v>0.55715918482892623</v>
      </c>
      <c r="I229" s="177">
        <f>I172/RES_summary!I$19</f>
        <v>0.6083737253170054</v>
      </c>
      <c r="J229" s="177">
        <f>J172/RES_summary!J$19</f>
        <v>0.24650459174999714</v>
      </c>
      <c r="K229" s="177">
        <f>K172/RES_summary!K$19</f>
        <v>0.25366668609747373</v>
      </c>
      <c r="L229" s="177">
        <f>L172/RES_summary!L$19</f>
        <v>0.1506668440937397</v>
      </c>
      <c r="M229" s="177">
        <f>M172/RES_summary!M$19</f>
        <v>0.17746158093655987</v>
      </c>
      <c r="N229" s="177">
        <f>N172/RES_summary!N$19</f>
        <v>0.2424544696368118</v>
      </c>
      <c r="O229" s="177">
        <f>O172/RES_summary!O$19</f>
        <v>0.25007646006756273</v>
      </c>
      <c r="P229" s="177">
        <f>P172/RES_summary!P$19</f>
        <v>0.3228155728072718</v>
      </c>
      <c r="Q229" s="177">
        <f>Q172/RES_summary!Q$19</f>
        <v>0.31881509309013417</v>
      </c>
    </row>
    <row r="230" spans="1:17" ht="12" customHeight="1" x14ac:dyDescent="0.25">
      <c r="A230" s="158" t="s">
        <v>112</v>
      </c>
      <c r="B230" s="178">
        <f>B173/RES_summary!B$19</f>
        <v>3.8123379699148523E-2</v>
      </c>
      <c r="C230" s="178">
        <f>C173/RES_summary!C$19</f>
        <v>4.6925219132428697E-2</v>
      </c>
      <c r="D230" s="178">
        <f>D173/RES_summary!D$19</f>
        <v>5.3775440983238568E-2</v>
      </c>
      <c r="E230" s="178">
        <f>E173/RES_summary!E$19</f>
        <v>5.8918212025879185E-2</v>
      </c>
      <c r="F230" s="178">
        <f>F173/RES_summary!F$19</f>
        <v>6.3262557567968267E-2</v>
      </c>
      <c r="G230" s="178">
        <f>G173/RES_summary!G$19</f>
        <v>6.9321327882102823E-2</v>
      </c>
      <c r="H230" s="178">
        <f>H173/RES_summary!H$19</f>
        <v>7.3790365671530786E-2</v>
      </c>
      <c r="I230" s="178">
        <f>I173/RES_summary!I$19</f>
        <v>7.9025850236353251E-2</v>
      </c>
      <c r="J230" s="178">
        <f>J173/RES_summary!J$19</f>
        <v>9.5393000034539058E-2</v>
      </c>
      <c r="K230" s="178">
        <f>K173/RES_summary!K$19</f>
        <v>0.10960302530451503</v>
      </c>
      <c r="L230" s="178">
        <f>L173/RES_summary!L$19</f>
        <v>0.12273784877777109</v>
      </c>
      <c r="M230" s="178">
        <f>M173/RES_summary!M$19</f>
        <v>0.13200423120538254</v>
      </c>
      <c r="N230" s="178">
        <f>N173/RES_summary!N$19</f>
        <v>0.13909045486853244</v>
      </c>
      <c r="O230" s="178">
        <f>O173/RES_summary!O$19</f>
        <v>0.13659975566072299</v>
      </c>
      <c r="P230" s="178">
        <f>P173/RES_summary!P$19</f>
        <v>0.1263717980538874</v>
      </c>
      <c r="Q230" s="178">
        <f>Q173/RES_summary!Q$19</f>
        <v>0.1256483151826823</v>
      </c>
    </row>
    <row r="231" spans="1:17" ht="12" customHeight="1" x14ac:dyDescent="0.25">
      <c r="A231" s="23" t="s">
        <v>60</v>
      </c>
      <c r="B231" s="177">
        <f>B174/RES_summary!B$19</f>
        <v>3.8123379699148523E-2</v>
      </c>
      <c r="C231" s="177">
        <f>C174/RES_summary!C$19</f>
        <v>4.6925219132428697E-2</v>
      </c>
      <c r="D231" s="177">
        <f>D174/RES_summary!D$19</f>
        <v>5.3775440983238568E-2</v>
      </c>
      <c r="E231" s="177">
        <f>E174/RES_summary!E$19</f>
        <v>5.8918212025879185E-2</v>
      </c>
      <c r="F231" s="177">
        <f>F174/RES_summary!F$19</f>
        <v>6.3262557567968267E-2</v>
      </c>
      <c r="G231" s="177">
        <f>G174/RES_summary!G$19</f>
        <v>6.9321327882102823E-2</v>
      </c>
      <c r="H231" s="177">
        <f>H174/RES_summary!H$19</f>
        <v>7.3790365671530786E-2</v>
      </c>
      <c r="I231" s="177">
        <f>I174/RES_summary!I$19</f>
        <v>7.9025850236353251E-2</v>
      </c>
      <c r="J231" s="177">
        <f>J174/RES_summary!J$19</f>
        <v>9.5393000034539058E-2</v>
      </c>
      <c r="K231" s="177">
        <f>K174/RES_summary!K$19</f>
        <v>0.10960302530451503</v>
      </c>
      <c r="L231" s="177">
        <f>L174/RES_summary!L$19</f>
        <v>0.12273784877777109</v>
      </c>
      <c r="M231" s="177">
        <f>M174/RES_summary!M$19</f>
        <v>0.13200423120538254</v>
      </c>
      <c r="N231" s="177">
        <f>N174/RES_summary!N$19</f>
        <v>0.13909045486853244</v>
      </c>
      <c r="O231" s="177">
        <f>O174/RES_summary!O$19</f>
        <v>0.13659975566072299</v>
      </c>
      <c r="P231" s="177">
        <f>P174/RES_summary!P$19</f>
        <v>0.1263717980538874</v>
      </c>
      <c r="Q231" s="177">
        <f>Q174/RES_summary!Q$19</f>
        <v>0.1256483151826823</v>
      </c>
    </row>
    <row r="232" spans="1:17" ht="12" customHeight="1" x14ac:dyDescent="0.25">
      <c r="A232" s="158" t="s">
        <v>63</v>
      </c>
      <c r="B232" s="178">
        <f>B175/RES_summary!B$19</f>
        <v>19.071475993576222</v>
      </c>
      <c r="C232" s="178">
        <f>C175/RES_summary!C$19</f>
        <v>16.990929296959624</v>
      </c>
      <c r="D232" s="178">
        <f>D175/RES_summary!D$19</f>
        <v>19.166897922385864</v>
      </c>
      <c r="E232" s="178">
        <f>E175/RES_summary!E$19</f>
        <v>17.6412545121817</v>
      </c>
      <c r="F232" s="178">
        <f>F175/RES_summary!F$19</f>
        <v>17.490814133494901</v>
      </c>
      <c r="G232" s="178">
        <f>G175/RES_summary!G$19</f>
        <v>17.269735196200106</v>
      </c>
      <c r="H232" s="178">
        <f>H175/RES_summary!H$19</f>
        <v>17.74302372465122</v>
      </c>
      <c r="I232" s="178">
        <f>I175/RES_summary!I$19</f>
        <v>16.202129488127493</v>
      </c>
      <c r="J232" s="178">
        <f>J175/RES_summary!J$19</f>
        <v>17.109487057987437</v>
      </c>
      <c r="K232" s="178">
        <f>K175/RES_summary!K$19</f>
        <v>16.773893106132835</v>
      </c>
      <c r="L232" s="178">
        <f>L175/RES_summary!L$19</f>
        <v>13.630709523851658</v>
      </c>
      <c r="M232" s="178">
        <f>M175/RES_summary!M$19</f>
        <v>19.10956260345672</v>
      </c>
      <c r="N232" s="178">
        <f>N175/RES_summary!N$19</f>
        <v>16.827701386026675</v>
      </c>
      <c r="O232" s="178">
        <f>O175/RES_summary!O$19</f>
        <v>14.199250358960327</v>
      </c>
      <c r="P232" s="178">
        <f>P175/RES_summary!P$19</f>
        <v>17.104814278476344</v>
      </c>
      <c r="Q232" s="178">
        <f>Q175/RES_summary!Q$19</f>
        <v>15.839424276449177</v>
      </c>
    </row>
    <row r="233" spans="1:17" ht="12" customHeight="1" x14ac:dyDescent="0.25">
      <c r="A233" s="167" t="s">
        <v>148</v>
      </c>
      <c r="B233" s="183">
        <f>B176/RES_summary!B$19</f>
        <v>17.992836215062738</v>
      </c>
      <c r="C233" s="183">
        <f>C176/RES_summary!C$19</f>
        <v>15.270264936075362</v>
      </c>
      <c r="D233" s="183">
        <f>D176/RES_summary!D$19</f>
        <v>17.373524852576448</v>
      </c>
      <c r="E233" s="183">
        <f>E176/RES_summary!E$19</f>
        <v>15.986058161229563</v>
      </c>
      <c r="F233" s="183">
        <f>F176/RES_summary!F$19</f>
        <v>15.533188241574551</v>
      </c>
      <c r="G233" s="183">
        <f>G176/RES_summary!G$19</f>
        <v>14.874716536960891</v>
      </c>
      <c r="H233" s="183">
        <f>H176/RES_summary!H$19</f>
        <v>16.269109918090837</v>
      </c>
      <c r="I233" s="183">
        <f>I176/RES_summary!I$19</f>
        <v>16.071559839555942</v>
      </c>
      <c r="J233" s="183">
        <f>J176/RES_summary!J$19</f>
        <v>16.151100580730091</v>
      </c>
      <c r="K233" s="183">
        <f>K176/RES_summary!K$19</f>
        <v>15.970450775605359</v>
      </c>
      <c r="L233" s="183">
        <f>L176/RES_summary!L$19</f>
        <v>13.172860087413126</v>
      </c>
      <c r="M233" s="183">
        <f>M176/RES_summary!M$19</f>
        <v>19.128007560151197</v>
      </c>
      <c r="N233" s="183">
        <f>N176/RES_summary!N$19</f>
        <v>16.069222385977469</v>
      </c>
      <c r="O233" s="183">
        <f>O176/RES_summary!O$19</f>
        <v>14.107184367077332</v>
      </c>
      <c r="P233" s="183">
        <f>P176/RES_summary!P$19</f>
        <v>17.178611112158915</v>
      </c>
      <c r="Q233" s="183">
        <f>Q176/RES_summary!Q$19</f>
        <v>15.728862799366784</v>
      </c>
    </row>
    <row r="234" spans="1:17" ht="12" customHeight="1" x14ac:dyDescent="0.25">
      <c r="A234" s="167" t="s">
        <v>147</v>
      </c>
      <c r="B234" s="183">
        <f>B177/RES_summary!B$19</f>
        <v>16.566778088719595</v>
      </c>
      <c r="C234" s="183">
        <f>C177/RES_summary!C$19</f>
        <v>14.856866651147508</v>
      </c>
      <c r="D234" s="183">
        <f>D177/RES_summary!D$19</f>
        <v>16.178997878960473</v>
      </c>
      <c r="E234" s="183">
        <f>E177/RES_summary!E$19</f>
        <v>15.272224437904237</v>
      </c>
      <c r="F234" s="183">
        <f>F177/RES_summary!F$19</f>
        <v>15.00569187680278</v>
      </c>
      <c r="G234" s="183">
        <f>G177/RES_summary!G$19</f>
        <v>14.547461403539373</v>
      </c>
      <c r="H234" s="183">
        <f>H177/RES_summary!H$19</f>
        <v>15.422386632746415</v>
      </c>
      <c r="I234" s="183">
        <f>I177/RES_summary!I$19</f>
        <v>15.257019877501682</v>
      </c>
      <c r="J234" s="183">
        <f>J177/RES_summary!J$19</f>
        <v>15.354981363718583</v>
      </c>
      <c r="K234" s="183">
        <f>K177/RES_summary!K$19</f>
        <v>15.207202510240881</v>
      </c>
      <c r="L234" s="183">
        <f>L177/RES_summary!L$19</f>
        <v>13.480263601356571</v>
      </c>
      <c r="M234" s="183">
        <f>M177/RES_summary!M$19</f>
        <v>17.287272945473898</v>
      </c>
      <c r="N234" s="183">
        <f>N177/RES_summary!N$19</f>
        <v>15.326273558189225</v>
      </c>
      <c r="O234" s="183">
        <f>O177/RES_summary!O$19</f>
        <v>14.061903579504442</v>
      </c>
      <c r="P234" s="183">
        <f>P177/RES_summary!P$19</f>
        <v>16.026627352121555</v>
      </c>
      <c r="Q234" s="183">
        <f>Q177/RES_summary!Q$19</f>
        <v>15.010520466406259</v>
      </c>
    </row>
    <row r="235" spans="1:17" ht="12" customHeight="1" x14ac:dyDescent="0.25">
      <c r="A235" s="166" t="s">
        <v>61</v>
      </c>
      <c r="B235" s="182">
        <f>B178/RES_summary!B$19</f>
        <v>11.69534353979275</v>
      </c>
      <c r="C235" s="182">
        <f>C178/RES_summary!C$19</f>
        <v>9.9256722084497699</v>
      </c>
      <c r="D235" s="182">
        <f>D178/RES_summary!D$19</f>
        <v>11.292791154175646</v>
      </c>
      <c r="E235" s="182">
        <f>E178/RES_summary!E$19</f>
        <v>10.390937804799551</v>
      </c>
      <c r="F235" s="182">
        <f>F178/RES_summary!F$19</f>
        <v>10.096572357023234</v>
      </c>
      <c r="G235" s="182">
        <f>G178/RES_summary!G$19</f>
        <v>9.6685657490250492</v>
      </c>
      <c r="H235" s="182">
        <f>H178/RES_summary!H$19</f>
        <v>10.574921446759078</v>
      </c>
      <c r="I235" s="182">
        <f>I178/RES_summary!I$19</f>
        <v>10.446513895711464</v>
      </c>
      <c r="J235" s="182">
        <f>J178/RES_summary!J$19</f>
        <v>10.498215377475033</v>
      </c>
      <c r="K235" s="182">
        <f>K178/RES_summary!K$19</f>
        <v>10.380793004143516</v>
      </c>
      <c r="L235" s="182">
        <f>L178/RES_summary!L$19</f>
        <v>8.562359056818444</v>
      </c>
      <c r="M235" s="182">
        <f>M178/RES_summary!M$19</f>
        <v>12.433204914098203</v>
      </c>
      <c r="N235" s="182">
        <f>N178/RES_summary!N$19</f>
        <v>10.444994550885259</v>
      </c>
      <c r="O235" s="182">
        <f>O178/RES_summary!O$19</f>
        <v>9.1696698386002087</v>
      </c>
      <c r="P235" s="182">
        <f>P178/RES_summary!P$19</f>
        <v>11.166097222903195</v>
      </c>
      <c r="Q235" s="182">
        <f>Q178/RES_summary!Q$19</f>
        <v>10.223760819588309</v>
      </c>
    </row>
    <row r="236" spans="1:17" ht="12" customHeight="1" x14ac:dyDescent="0.25">
      <c r="A236" s="147" t="s">
        <v>59</v>
      </c>
      <c r="B236" s="181">
        <f>B179/RES_summary!B$19</f>
        <v>4.8714345489268434</v>
      </c>
      <c r="C236" s="181">
        <f>C179/RES_summary!C$19</f>
        <v>4.9311944426977368</v>
      </c>
      <c r="D236" s="181">
        <f>D179/RES_summary!D$19</f>
        <v>4.8862067247848273</v>
      </c>
      <c r="E236" s="181">
        <f>E179/RES_summary!E$19</f>
        <v>4.881286633104688</v>
      </c>
      <c r="F236" s="181">
        <f>F179/RES_summary!F$19</f>
        <v>4.9091195197795434</v>
      </c>
      <c r="G236" s="181">
        <f>G179/RES_summary!G$19</f>
        <v>4.8788956545143272</v>
      </c>
      <c r="H236" s="181">
        <f>H179/RES_summary!H$19</f>
        <v>4.8474651859873372</v>
      </c>
      <c r="I236" s="181">
        <f>I179/RES_summary!I$19</f>
        <v>4.8105059817902225</v>
      </c>
      <c r="J236" s="181">
        <f>J179/RES_summary!J$19</f>
        <v>4.8567659862435519</v>
      </c>
      <c r="K236" s="181">
        <f>K179/RES_summary!K$19</f>
        <v>4.8264095060973649</v>
      </c>
      <c r="L236" s="181">
        <f>L179/RES_summary!L$19</f>
        <v>4.9179045445381266</v>
      </c>
      <c r="M236" s="181">
        <f>M179/RES_summary!M$19</f>
        <v>4.8540680313756939</v>
      </c>
      <c r="N236" s="181">
        <f>N179/RES_summary!N$19</f>
        <v>4.8812790073039656</v>
      </c>
      <c r="O236" s="181">
        <f>O179/RES_summary!O$19</f>
        <v>4.8922337409042314</v>
      </c>
      <c r="P236" s="181">
        <f>P179/RES_summary!P$19</f>
        <v>4.8605301292183603</v>
      </c>
      <c r="Q236" s="181">
        <f>Q179/RES_summary!Q$19</f>
        <v>4.7867596468179503</v>
      </c>
    </row>
    <row r="237" spans="1:17" ht="12" customHeight="1" x14ac:dyDescent="0.25">
      <c r="A237" s="163" t="s">
        <v>142</v>
      </c>
      <c r="B237" s="180">
        <f>B180/RES_summary!B$19</f>
        <v>24.131533113125645</v>
      </c>
      <c r="C237" s="180">
        <f>C180/RES_summary!C$19</f>
        <v>25.072533058988206</v>
      </c>
      <c r="D237" s="180">
        <f>D180/RES_summary!D$19</f>
        <v>28.184596750795958</v>
      </c>
      <c r="E237" s="180">
        <f>E180/RES_summary!E$19</f>
        <v>26.359787887017557</v>
      </c>
      <c r="F237" s="180">
        <f>F180/RES_summary!F$19</f>
        <v>27.907924516396026</v>
      </c>
      <c r="G237" s="180">
        <f>G180/RES_summary!G$19</f>
        <v>28.442286158722833</v>
      </c>
      <c r="H237" s="180">
        <f>H180/RES_summary!H$19</f>
        <v>24.923566482664462</v>
      </c>
      <c r="I237" s="180">
        <f>I180/RES_summary!I$19</f>
        <v>24.688860722575757</v>
      </c>
      <c r="J237" s="180">
        <f>J180/RES_summary!J$19</f>
        <v>23.672829558796213</v>
      </c>
      <c r="K237" s="180">
        <f>K180/RES_summary!K$19</f>
        <v>23.070844527800141</v>
      </c>
      <c r="L237" s="180">
        <f>L180/RES_summary!L$19</f>
        <v>21.646733904803643</v>
      </c>
      <c r="M237" s="180">
        <f>M180/RES_summary!M$19</f>
        <v>21.052600211601586</v>
      </c>
      <c r="N237" s="180">
        <f>N180/RES_summary!N$19</f>
        <v>24.460501571168134</v>
      </c>
      <c r="O237" s="180">
        <f>O180/RES_summary!O$19</f>
        <v>25.418653166095964</v>
      </c>
      <c r="P237" s="180">
        <f>P180/RES_summary!P$19</f>
        <v>25.978116504039484</v>
      </c>
      <c r="Q237" s="180">
        <f>Q180/RES_summary!Q$19</f>
        <v>27.231438893051926</v>
      </c>
    </row>
    <row r="238" spans="1:17" ht="12" customHeight="1" x14ac:dyDescent="0.25">
      <c r="A238" s="161" t="s">
        <v>141</v>
      </c>
      <c r="B238" s="179">
        <f>B181/RES_summary!B$19</f>
        <v>20.556931072461367</v>
      </c>
      <c r="C238" s="179">
        <f>C181/RES_summary!C$19</f>
        <v>21.228340931041302</v>
      </c>
      <c r="D238" s="179">
        <f>D181/RES_summary!D$19</f>
        <v>23.206194612805291</v>
      </c>
      <c r="E238" s="179">
        <f>E181/RES_summary!E$19</f>
        <v>22.015148759666886</v>
      </c>
      <c r="F238" s="179">
        <f>F181/RES_summary!F$19</f>
        <v>23.049270455436695</v>
      </c>
      <c r="G238" s="179">
        <f>G181/RES_summary!G$19</f>
        <v>23.366381657684897</v>
      </c>
      <c r="H238" s="179">
        <f>H181/RES_summary!H$19</f>
        <v>21.047783399719297</v>
      </c>
      <c r="I238" s="179">
        <f>I181/RES_summary!I$19</f>
        <v>20.858265451464547</v>
      </c>
      <c r="J238" s="179">
        <f>J181/RES_summary!J$19</f>
        <v>20.244105199461607</v>
      </c>
      <c r="K238" s="179">
        <f>K181/RES_summary!K$19</f>
        <v>19.822458449167808</v>
      </c>
      <c r="L238" s="179">
        <f>L181/RES_summary!L$19</f>
        <v>18.98828158266037</v>
      </c>
      <c r="M238" s="179">
        <f>M181/RES_summary!M$19</f>
        <v>18.538258168916602</v>
      </c>
      <c r="N238" s="179">
        <f>N181/RES_summary!N$19</f>
        <v>20.780605028563116</v>
      </c>
      <c r="O238" s="179">
        <f>O181/RES_summary!O$19</f>
        <v>21.414358298866507</v>
      </c>
      <c r="P238" s="179">
        <f>P181/RES_summary!P$19</f>
        <v>21.746305856843872</v>
      </c>
      <c r="Q238" s="179">
        <f>Q181/RES_summary!Q$19</f>
        <v>22.487194927301559</v>
      </c>
    </row>
    <row r="239" spans="1:17" ht="12" customHeight="1" x14ac:dyDescent="0.25">
      <c r="A239" s="148" t="s">
        <v>60</v>
      </c>
      <c r="B239" s="177">
        <f>B182/RES_summary!B$19</f>
        <v>15.685496523534523</v>
      </c>
      <c r="C239" s="177">
        <f>C182/RES_summary!C$19</f>
        <v>16.297146488343568</v>
      </c>
      <c r="D239" s="177">
        <f>D182/RES_summary!D$19</f>
        <v>18.319987888019948</v>
      </c>
      <c r="E239" s="177">
        <f>E182/RES_summary!E$19</f>
        <v>17.133862126562192</v>
      </c>
      <c r="F239" s="177">
        <f>F182/RES_summary!F$19</f>
        <v>18.14015093565715</v>
      </c>
      <c r="G239" s="177">
        <f>G182/RES_summary!G$19</f>
        <v>18.48748600317057</v>
      </c>
      <c r="H239" s="177">
        <f>H182/RES_summary!H$19</f>
        <v>16.200318213731958</v>
      </c>
      <c r="I239" s="177">
        <f>I182/RES_summary!I$19</f>
        <v>16.047759469674322</v>
      </c>
      <c r="J239" s="177">
        <f>J182/RES_summary!J$19</f>
        <v>15.387339213218056</v>
      </c>
      <c r="K239" s="177">
        <f>K182/RES_summary!K$19</f>
        <v>14.996048943070353</v>
      </c>
      <c r="L239" s="177">
        <f>L182/RES_summary!L$19</f>
        <v>14.070377038122249</v>
      </c>
      <c r="M239" s="177">
        <f>M182/RES_summary!M$19</f>
        <v>13.684190137540906</v>
      </c>
      <c r="N239" s="177">
        <f>N182/RES_summary!N$19</f>
        <v>15.899326021259141</v>
      </c>
      <c r="O239" s="177">
        <f>O182/RES_summary!O$19</f>
        <v>16.522124557962279</v>
      </c>
      <c r="P239" s="177">
        <f>P182/RES_summary!P$19</f>
        <v>16.885775727625511</v>
      </c>
      <c r="Q239" s="177">
        <f>Q182/RES_summary!Q$19</f>
        <v>17.700435280483607</v>
      </c>
    </row>
    <row r="240" spans="1:17" ht="12" customHeight="1" x14ac:dyDescent="0.25">
      <c r="A240" s="148" t="s">
        <v>59</v>
      </c>
      <c r="B240" s="177">
        <f>B183/RES_summary!B$19</f>
        <v>4.8714345489268442</v>
      </c>
      <c r="C240" s="177">
        <f>C183/RES_summary!C$19</f>
        <v>4.9311944426977359</v>
      </c>
      <c r="D240" s="177">
        <f>D183/RES_summary!D$19</f>
        <v>4.8862067247853442</v>
      </c>
      <c r="E240" s="177">
        <f>E183/RES_summary!E$19</f>
        <v>4.881286633104688</v>
      </c>
      <c r="F240" s="177">
        <f>F183/RES_summary!F$19</f>
        <v>4.9091195197795434</v>
      </c>
      <c r="G240" s="177">
        <f>G183/RES_summary!G$19</f>
        <v>4.8788956545143272</v>
      </c>
      <c r="H240" s="177">
        <f>H183/RES_summary!H$19</f>
        <v>4.8474651859873363</v>
      </c>
      <c r="I240" s="177">
        <f>I183/RES_summary!I$19</f>
        <v>4.8105059817902198</v>
      </c>
      <c r="J240" s="177">
        <f>J183/RES_summary!J$19</f>
        <v>4.856765986243551</v>
      </c>
      <c r="K240" s="177">
        <f>K183/RES_summary!K$19</f>
        <v>4.8264095060974519</v>
      </c>
      <c r="L240" s="177">
        <f>L183/RES_summary!L$19</f>
        <v>4.9179045445381231</v>
      </c>
      <c r="M240" s="177">
        <f>M183/RES_summary!M$19</f>
        <v>4.8540680313756948</v>
      </c>
      <c r="N240" s="177">
        <f>N183/RES_summary!N$19</f>
        <v>4.88127900730397</v>
      </c>
      <c r="O240" s="177">
        <f>O183/RES_summary!O$19</f>
        <v>4.8922337409042305</v>
      </c>
      <c r="P240" s="177">
        <f>P183/RES_summary!P$19</f>
        <v>4.8605301292183594</v>
      </c>
      <c r="Q240" s="177">
        <f>Q183/RES_summary!Q$19</f>
        <v>4.7867596468179485</v>
      </c>
    </row>
    <row r="241" spans="1:17" ht="12" customHeight="1" x14ac:dyDescent="0.25">
      <c r="A241" s="158" t="s">
        <v>62</v>
      </c>
      <c r="B241" s="178">
        <f>B184/RES_summary!B$19</f>
        <v>7.8923610773610156</v>
      </c>
      <c r="C241" s="178">
        <f>C184/RES_summary!C$19</f>
        <v>7.9447450108785169</v>
      </c>
      <c r="D241" s="178">
        <f>D184/RES_summary!D$19</f>
        <v>8.5706784594623731</v>
      </c>
      <c r="E241" s="178">
        <f>E184/RES_summary!E$19</f>
        <v>8.6251384737976728</v>
      </c>
      <c r="F241" s="178">
        <f>F184/RES_summary!F$19</f>
        <v>8.7843098749792219</v>
      </c>
      <c r="G241" s="178">
        <f>G184/RES_summary!G$19</f>
        <v>8.9533059389289882</v>
      </c>
      <c r="H241" s="178">
        <f>H184/RES_summary!H$19</f>
        <v>8.4160040526653184</v>
      </c>
      <c r="I241" s="178">
        <f>I184/RES_summary!I$19</f>
        <v>8.4375628962859324</v>
      </c>
      <c r="J241" s="178">
        <f>J184/RES_summary!J$19</f>
        <v>8.1045897975391501</v>
      </c>
      <c r="K241" s="178">
        <f>K184/RES_summary!K$19</f>
        <v>7.7487218039636447</v>
      </c>
      <c r="L241" s="178">
        <f>L184/RES_summary!L$19</f>
        <v>7.1837382122014599</v>
      </c>
      <c r="M241" s="178">
        <f>M184/RES_summary!M$19</f>
        <v>7.706838751546786</v>
      </c>
      <c r="N241" s="178">
        <f>N184/RES_summary!N$19</f>
        <v>8.0929945840530539</v>
      </c>
      <c r="O241" s="178">
        <f>O184/RES_summary!O$19</f>
        <v>8.2327334532280041</v>
      </c>
      <c r="P241" s="178">
        <f>P184/RES_summary!P$19</f>
        <v>8.6107654522502859</v>
      </c>
      <c r="Q241" s="178">
        <f>Q184/RES_summary!Q$19</f>
        <v>9.2110021729343234</v>
      </c>
    </row>
    <row r="242" spans="1:17" ht="12" customHeight="1" x14ac:dyDescent="0.25">
      <c r="A242" s="23" t="s">
        <v>57</v>
      </c>
      <c r="B242" s="177">
        <f>B185/RES_summary!B$19</f>
        <v>12.139587138459666</v>
      </c>
      <c r="C242" s="177">
        <f>C185/RES_summary!C$19</f>
        <v>12.023760493020941</v>
      </c>
      <c r="D242" s="177">
        <f>D185/RES_summary!D$19</f>
        <v>11.536470610992499</v>
      </c>
      <c r="E242" s="177">
        <f>E185/RES_summary!E$19</f>
        <v>11.771634098356495</v>
      </c>
      <c r="F242" s="177">
        <f>F185/RES_summary!F$19</f>
        <v>11.657876313726891</v>
      </c>
      <c r="G242" s="177">
        <f>G185/RES_summary!G$19</f>
        <v>11.528808566416597</v>
      </c>
      <c r="H242" s="177">
        <f>H185/RES_summary!H$19</f>
        <v>11.511882910157512</v>
      </c>
      <c r="I242" s="177">
        <f>I185/RES_summary!I$19</f>
        <v>11.376704231116278</v>
      </c>
      <c r="J242" s="177">
        <f>J185/RES_summary!J$19</f>
        <v>11.113007050931721</v>
      </c>
      <c r="K242" s="177">
        <f>K185/RES_summary!K$19</f>
        <v>11.170410599374415</v>
      </c>
      <c r="L242" s="177">
        <f>L185/RES_summary!L$19</f>
        <v>11.290396674050697</v>
      </c>
      <c r="M242" s="177">
        <f>M185/RES_summary!M$19</f>
        <v>11.06340424125092</v>
      </c>
      <c r="N242" s="177">
        <f>N185/RES_summary!N$19</f>
        <v>10.956417665296557</v>
      </c>
      <c r="O242" s="177">
        <f>O185/RES_summary!O$19</f>
        <v>10.885554146578469</v>
      </c>
      <c r="P242" s="177">
        <f>P185/RES_summary!P$19</f>
        <v>10.681879022688232</v>
      </c>
      <c r="Q242" s="177">
        <f>Q185/RES_summary!Q$19</f>
        <v>10.852895463582744</v>
      </c>
    </row>
    <row r="243" spans="1:17" ht="12" customHeight="1" x14ac:dyDescent="0.25">
      <c r="A243" s="29" t="s">
        <v>140</v>
      </c>
      <c r="B243" s="176">
        <f>B186/RES_summary!B$19</f>
        <v>7.3891130884634135</v>
      </c>
      <c r="C243" s="176">
        <f>C186/RES_summary!C$19</f>
        <v>7.4583664274189587</v>
      </c>
      <c r="D243" s="176">
        <f>D186/RES_summary!D$19</f>
        <v>7.9560397789740351</v>
      </c>
      <c r="E243" s="176">
        <f>E186/RES_summary!E$19</f>
        <v>8.3386386955657414</v>
      </c>
      <c r="F243" s="176">
        <f>F186/RES_summary!F$19</f>
        <v>8.4704618999911716</v>
      </c>
      <c r="G243" s="176">
        <f>G186/RES_summary!G$19</f>
        <v>8.721832254861134</v>
      </c>
      <c r="H243" s="176">
        <f>H186/RES_summary!H$19</f>
        <v>8.1818120490168251</v>
      </c>
      <c r="I243" s="176">
        <f>I186/RES_summary!I$19</f>
        <v>8.1139322064718407</v>
      </c>
      <c r="J243" s="176">
        <f>J186/RES_summary!J$19</f>
        <v>7.2498879462279833</v>
      </c>
      <c r="K243" s="176">
        <f>K186/RES_summary!K$19</f>
        <v>7.2695240892328927</v>
      </c>
      <c r="L243" s="176">
        <f>L186/RES_summary!L$19</f>
        <v>6.942712764707359</v>
      </c>
      <c r="M243" s="176">
        <f>M186/RES_summary!M$19</f>
        <v>6.9819844477122279</v>
      </c>
      <c r="N243" s="176">
        <f>N186/RES_summary!N$19</f>
        <v>7.5399922548596567</v>
      </c>
      <c r="O243" s="176">
        <f>O186/RES_summary!O$19</f>
        <v>7.7711074956412327</v>
      </c>
      <c r="P243" s="176">
        <f>P186/RES_summary!P$19</f>
        <v>8.1435637036075388</v>
      </c>
      <c r="Q243" s="176">
        <f>Q186/RES_summary!Q$19</f>
        <v>8.8955292262595176</v>
      </c>
    </row>
    <row r="245" spans="1:17" ht="12" customHeight="1" x14ac:dyDescent="0.25">
      <c r="A245" s="152" t="s">
        <v>71</v>
      </c>
      <c r="B245" s="184">
        <f>B188/RES_summary!B$19</f>
        <v>115.54135553876749</v>
      </c>
      <c r="C245" s="184">
        <f>C188/RES_summary!C$19</f>
        <v>101.96140696806286</v>
      </c>
      <c r="D245" s="184">
        <f>D188/RES_summary!D$19</f>
        <v>105.14103300093628</v>
      </c>
      <c r="E245" s="184">
        <f>E188/RES_summary!E$19</f>
        <v>102.91941771150825</v>
      </c>
      <c r="F245" s="184">
        <f>F188/RES_summary!F$19</f>
        <v>102.15457189821295</v>
      </c>
      <c r="G245" s="184">
        <f>G188/RES_summary!G$19</f>
        <v>93.776940783434611</v>
      </c>
      <c r="H245" s="184">
        <f>H188/RES_summary!H$19</f>
        <v>90.705536354059888</v>
      </c>
      <c r="I245" s="184">
        <f>I188/RES_summary!I$19</f>
        <v>93.212777670225464</v>
      </c>
      <c r="J245" s="184">
        <f>J188/RES_summary!J$19</f>
        <v>90.706906053431055</v>
      </c>
      <c r="K245" s="184">
        <f>K188/RES_summary!K$19</f>
        <v>83.666747686404946</v>
      </c>
      <c r="L245" s="184">
        <f>L188/RES_summary!L$19</f>
        <v>81.50497520289224</v>
      </c>
      <c r="M245" s="184">
        <f>M188/RES_summary!M$19</f>
        <v>94.751914265804501</v>
      </c>
      <c r="N245" s="184">
        <f>N188/RES_summary!N$19</f>
        <v>82.226959668128259</v>
      </c>
      <c r="O245" s="184">
        <f>O188/RES_summary!O$19</f>
        <v>86.138628721578101</v>
      </c>
      <c r="P245" s="184">
        <f>P188/RES_summary!P$19</f>
        <v>84.207170582980254</v>
      </c>
      <c r="Q245" s="184">
        <f>Q188/RES_summary!Q$19</f>
        <v>88.78253691747399</v>
      </c>
    </row>
    <row r="246" spans="1:17" ht="12" customHeight="1" x14ac:dyDescent="0.25">
      <c r="A246" s="158" t="s">
        <v>65</v>
      </c>
      <c r="B246" s="178">
        <f>B189/RES_summary!B$19</f>
        <v>94.530128737070925</v>
      </c>
      <c r="C246" s="178">
        <f>C189/RES_summary!C$19</f>
        <v>82.571588504236416</v>
      </c>
      <c r="D246" s="178">
        <f>D189/RES_summary!D$19</f>
        <v>83.665657356665847</v>
      </c>
      <c r="E246" s="178">
        <f>E189/RES_summary!E$19</f>
        <v>82.106151548165968</v>
      </c>
      <c r="F246" s="178">
        <f>F189/RES_summary!F$19</f>
        <v>81.337176503156996</v>
      </c>
      <c r="G246" s="178">
        <f>G189/RES_summary!G$19</f>
        <v>72.892003670844119</v>
      </c>
      <c r="H246" s="178">
        <f>H189/RES_summary!H$19</f>
        <v>69.60777361362851</v>
      </c>
      <c r="I246" s="178">
        <f>I189/RES_summary!I$19</f>
        <v>72.858828252760162</v>
      </c>
      <c r="J246" s="178">
        <f>J189/RES_summary!J$19</f>
        <v>70.522846788840113</v>
      </c>
      <c r="K246" s="178">
        <f>K189/RES_summary!K$19</f>
        <v>63.505074045381264</v>
      </c>
      <c r="L246" s="178">
        <f>L189/RES_summary!L$19</f>
        <v>63.949181855185742</v>
      </c>
      <c r="M246" s="178">
        <f>M189/RES_summary!M$19</f>
        <v>72.475766741071681</v>
      </c>
      <c r="N246" s="178">
        <f>N189/RES_summary!N$19</f>
        <v>61.434592506587499</v>
      </c>
      <c r="O246" s="178">
        <f>O189/RES_summary!O$19</f>
        <v>67.089099458628496</v>
      </c>
      <c r="P246" s="178">
        <f>P189/RES_summary!P$19</f>
        <v>62.453285297966019</v>
      </c>
      <c r="Q246" s="178">
        <f>Q189/RES_summary!Q$19</f>
        <v>67.475708746871689</v>
      </c>
    </row>
    <row r="247" spans="1:17" ht="12" customHeight="1" x14ac:dyDescent="0.25">
      <c r="A247" s="23" t="s">
        <v>149</v>
      </c>
      <c r="B247" s="177">
        <f>B190/RES_summary!B$19</f>
        <v>93.922828239325682</v>
      </c>
      <c r="C247" s="177">
        <f>C190/RES_summary!C$19</f>
        <v>82.019521194404916</v>
      </c>
      <c r="D247" s="177">
        <f>D190/RES_summary!D$19</f>
        <v>82.703689413031228</v>
      </c>
      <c r="E247" s="177">
        <f>E190/RES_summary!E$19</f>
        <v>81.279474543505117</v>
      </c>
      <c r="F247" s="177">
        <f>F190/RES_summary!F$19</f>
        <v>80.450479092912545</v>
      </c>
      <c r="G247" s="177">
        <f>G190/RES_summary!G$19</f>
        <v>72.099736340148397</v>
      </c>
      <c r="H247" s="177">
        <f>H190/RES_summary!H$19</f>
        <v>69.050614428799577</v>
      </c>
      <c r="I247" s="177">
        <f>I190/RES_summary!I$19</f>
        <v>72.250454527443154</v>
      </c>
      <c r="J247" s="177">
        <f>J190/RES_summary!J$19</f>
        <v>70.276342197090116</v>
      </c>
      <c r="K247" s="177">
        <f>K190/RES_summary!K$19</f>
        <v>63.251407359283796</v>
      </c>
      <c r="L247" s="177">
        <f>L190/RES_summary!L$19</f>
        <v>63.798515011092</v>
      </c>
      <c r="M247" s="177">
        <f>M190/RES_summary!M$19</f>
        <v>72.298305160135115</v>
      </c>
      <c r="N247" s="177">
        <f>N190/RES_summary!N$19</f>
        <v>61.192138036950688</v>
      </c>
      <c r="O247" s="177">
        <f>O190/RES_summary!O$19</f>
        <v>66.839022998560935</v>
      </c>
      <c r="P247" s="177">
        <f>P190/RES_summary!P$19</f>
        <v>62.130469725158754</v>
      </c>
      <c r="Q247" s="177">
        <f>Q190/RES_summary!Q$19</f>
        <v>67.156893653781552</v>
      </c>
    </row>
    <row r="248" spans="1:17" ht="12" customHeight="1" x14ac:dyDescent="0.25">
      <c r="A248" s="23" t="s">
        <v>60</v>
      </c>
      <c r="B248" s="177">
        <f>B191/RES_summary!B$19</f>
        <v>0.60730049774524397</v>
      </c>
      <c r="C248" s="177">
        <f>C191/RES_summary!C$19</f>
        <v>0.5520673098315052</v>
      </c>
      <c r="D248" s="177">
        <f>D191/RES_summary!D$19</f>
        <v>0.96196794363462301</v>
      </c>
      <c r="E248" s="177">
        <f>E191/RES_summary!E$19</f>
        <v>0.82667700466085459</v>
      </c>
      <c r="F248" s="177">
        <f>F191/RES_summary!F$19</f>
        <v>0.88669741024445059</v>
      </c>
      <c r="G248" s="177">
        <f>G191/RES_summary!G$19</f>
        <v>0.79226733069572708</v>
      </c>
      <c r="H248" s="177">
        <f>H191/RES_summary!H$19</f>
        <v>0.55715918482892623</v>
      </c>
      <c r="I248" s="177">
        <f>I191/RES_summary!I$19</f>
        <v>0.6083737253170054</v>
      </c>
      <c r="J248" s="177">
        <f>J191/RES_summary!J$19</f>
        <v>0.24650459174999725</v>
      </c>
      <c r="K248" s="177">
        <f>K191/RES_summary!K$19</f>
        <v>0.25366668609747367</v>
      </c>
      <c r="L248" s="177">
        <f>L191/RES_summary!L$19</f>
        <v>0.15066684409373959</v>
      </c>
      <c r="M248" s="177">
        <f>M191/RES_summary!M$19</f>
        <v>0.17746158093655989</v>
      </c>
      <c r="N248" s="177">
        <f>N191/RES_summary!N$19</f>
        <v>0.24245446963681166</v>
      </c>
      <c r="O248" s="177">
        <f>O191/RES_summary!O$19</f>
        <v>0.25007646006756273</v>
      </c>
      <c r="P248" s="177">
        <f>P191/RES_summary!P$19</f>
        <v>0.3228155728072718</v>
      </c>
      <c r="Q248" s="177">
        <f>Q191/RES_summary!Q$19</f>
        <v>0.31881509309013417</v>
      </c>
    </row>
    <row r="249" spans="1:17" ht="12" customHeight="1" x14ac:dyDescent="0.25">
      <c r="A249" s="158" t="s">
        <v>112</v>
      </c>
      <c r="B249" s="178">
        <f>B192/RES_summary!B$19</f>
        <v>6.0720108929351625E-2</v>
      </c>
      <c r="C249" s="178">
        <f>C192/RES_summary!C$19</f>
        <v>7.9051941504955786E-2</v>
      </c>
      <c r="D249" s="178">
        <f>D192/RES_summary!D$19</f>
        <v>9.3987915681059589E-2</v>
      </c>
      <c r="E249" s="178">
        <f>E192/RES_summary!E$19</f>
        <v>0.10625158657276826</v>
      </c>
      <c r="F249" s="178">
        <f>F192/RES_summary!F$19</f>
        <v>0.11757308739097681</v>
      </c>
      <c r="G249" s="178">
        <f>G192/RES_summary!G$19</f>
        <v>0.13350701211724128</v>
      </c>
      <c r="H249" s="178">
        <f>H192/RES_summary!H$19</f>
        <v>0.14769844673365279</v>
      </c>
      <c r="I249" s="178">
        <f>I192/RES_summary!I$19</f>
        <v>0.16420093312551007</v>
      </c>
      <c r="J249" s="178">
        <f>J192/RES_summary!J$19</f>
        <v>0.21593352208783526</v>
      </c>
      <c r="K249" s="178">
        <f>K192/RES_summary!K$19</f>
        <v>0.26988191763381353</v>
      </c>
      <c r="L249" s="178">
        <f>L192/RES_summary!L$19</f>
        <v>0.32062437591449194</v>
      </c>
      <c r="M249" s="178">
        <f>M192/RES_summary!M$19</f>
        <v>0.36618345204557429</v>
      </c>
      <c r="N249" s="178">
        <f>N192/RES_summary!N$19</f>
        <v>0.41377512227399588</v>
      </c>
      <c r="O249" s="178">
        <f>O192/RES_summary!O$19</f>
        <v>0.42668048439782869</v>
      </c>
      <c r="P249" s="178">
        <f>P192/RES_summary!P$19</f>
        <v>0.41201494348749967</v>
      </c>
      <c r="Q249" s="178">
        <f>Q192/RES_summary!Q$19</f>
        <v>0.43357945573667428</v>
      </c>
    </row>
    <row r="250" spans="1:17" ht="12" customHeight="1" x14ac:dyDescent="0.25">
      <c r="A250" s="23" t="s">
        <v>60</v>
      </c>
      <c r="B250" s="177">
        <f>B193/RES_summary!B$19</f>
        <v>6.0720108929351625E-2</v>
      </c>
      <c r="C250" s="177">
        <f>C193/RES_summary!C$19</f>
        <v>7.9051941504955786E-2</v>
      </c>
      <c r="D250" s="177">
        <f>D193/RES_summary!D$19</f>
        <v>9.3987915681059589E-2</v>
      </c>
      <c r="E250" s="177">
        <f>E193/RES_summary!E$19</f>
        <v>0.10625158657276826</v>
      </c>
      <c r="F250" s="177">
        <f>F193/RES_summary!F$19</f>
        <v>0.11757308739097681</v>
      </c>
      <c r="G250" s="177">
        <f>G193/RES_summary!G$19</f>
        <v>0.13350701211724128</v>
      </c>
      <c r="H250" s="177">
        <f>H193/RES_summary!H$19</f>
        <v>0.14769844673365279</v>
      </c>
      <c r="I250" s="177">
        <f>I193/RES_summary!I$19</f>
        <v>0.16420093312551007</v>
      </c>
      <c r="J250" s="177">
        <f>J193/RES_summary!J$19</f>
        <v>0.21593352208783526</v>
      </c>
      <c r="K250" s="177">
        <f>K193/RES_summary!K$19</f>
        <v>0.26988191763381353</v>
      </c>
      <c r="L250" s="177">
        <f>L193/RES_summary!L$19</f>
        <v>0.32062437591449194</v>
      </c>
      <c r="M250" s="177">
        <f>M193/RES_summary!M$19</f>
        <v>0.36618345204557429</v>
      </c>
      <c r="N250" s="177">
        <f>N193/RES_summary!N$19</f>
        <v>0.41377512227399588</v>
      </c>
      <c r="O250" s="177">
        <f>O193/RES_summary!O$19</f>
        <v>0.42668048439782869</v>
      </c>
      <c r="P250" s="177">
        <f>P193/RES_summary!P$19</f>
        <v>0.41201494348749967</v>
      </c>
      <c r="Q250" s="177">
        <f>Q193/RES_summary!Q$19</f>
        <v>0.43357945573667428</v>
      </c>
    </row>
    <row r="251" spans="1:17" ht="12" customHeight="1" x14ac:dyDescent="0.25">
      <c r="A251" s="158" t="s">
        <v>63</v>
      </c>
      <c r="B251" s="178">
        <f>B194/RES_summary!B$19</f>
        <v>15.119900975409179</v>
      </c>
      <c r="C251" s="178">
        <f>C194/RES_summary!C$19</f>
        <v>13.40777002548392</v>
      </c>
      <c r="D251" s="178">
        <f>D194/RES_summary!D$19</f>
        <v>15.201169518145273</v>
      </c>
      <c r="E251" s="178">
        <f>E194/RES_summary!E$19</f>
        <v>14.047969502315919</v>
      </c>
      <c r="F251" s="178">
        <f>F194/RES_summary!F$19</f>
        <v>13.940639598290765</v>
      </c>
      <c r="G251" s="178">
        <f>G194/RES_summary!G$19</f>
        <v>13.741341960223417</v>
      </c>
      <c r="H251" s="178">
        <f>H194/RES_summary!H$19</f>
        <v>14.292873225432523</v>
      </c>
      <c r="I251" s="178">
        <f>I194/RES_summary!I$19</f>
        <v>13.598166178925664</v>
      </c>
      <c r="J251" s="178">
        <f>J194/RES_summary!J$19</f>
        <v>14.110372914812862</v>
      </c>
      <c r="K251" s="178">
        <f>K194/RES_summary!K$19</f>
        <v>13.904340157678906</v>
      </c>
      <c r="L251" s="178">
        <f>L194/RES_summary!L$19</f>
        <v>11.440434645059087</v>
      </c>
      <c r="M251" s="178">
        <f>M194/RES_summary!M$19</f>
        <v>16.145318484744781</v>
      </c>
      <c r="N251" s="178">
        <f>N194/RES_summary!N$19</f>
        <v>14.194385096588476</v>
      </c>
      <c r="O251" s="178">
        <f>O194/RES_summary!O$19</f>
        <v>12.242657834603289</v>
      </c>
      <c r="P251" s="178">
        <f>P194/RES_summary!P$19</f>
        <v>14.768661887735249</v>
      </c>
      <c r="Q251" s="178">
        <f>Q194/RES_summary!Q$19</f>
        <v>13.690450403835811</v>
      </c>
    </row>
    <row r="252" spans="1:17" ht="12" customHeight="1" x14ac:dyDescent="0.25">
      <c r="A252" s="167" t="s">
        <v>148</v>
      </c>
      <c r="B252" s="183">
        <f>B195/RES_summary!B$19</f>
        <v>14.890688945926616</v>
      </c>
      <c r="C252" s="183">
        <f>C195/RES_summary!C$19</f>
        <v>12.651384292619257</v>
      </c>
      <c r="D252" s="183">
        <f>D195/RES_summary!D$19</f>
        <v>14.41540390673174</v>
      </c>
      <c r="E252" s="183">
        <f>E195/RES_summary!E$19</f>
        <v>13.28622602360986</v>
      </c>
      <c r="F252" s="183">
        <f>F195/RES_summary!F$19</f>
        <v>12.932990080612651</v>
      </c>
      <c r="G252" s="183">
        <f>G195/RES_summary!G$19</f>
        <v>12.408595656384669</v>
      </c>
      <c r="H252" s="183">
        <f>H195/RES_summary!H$19</f>
        <v>13.604589011482348</v>
      </c>
      <c r="I252" s="183">
        <f>I195/RES_summary!I$19</f>
        <v>13.519806631905285</v>
      </c>
      <c r="J252" s="183">
        <f>J195/RES_summary!J$19</f>
        <v>13.620317388784677</v>
      </c>
      <c r="K252" s="183">
        <f>K195/RES_summary!K$19</f>
        <v>13.488508062044971</v>
      </c>
      <c r="L252" s="183">
        <f>L195/RES_summary!L$19</f>
        <v>11.139048296791353</v>
      </c>
      <c r="M252" s="183">
        <f>M195/RES_summary!M$19</f>
        <v>16.208447163863166</v>
      </c>
      <c r="N252" s="183">
        <f>N195/RES_summary!N$19</f>
        <v>13.773449201129843</v>
      </c>
      <c r="O252" s="183">
        <f>O195/RES_summary!O$19</f>
        <v>12.135353488324919</v>
      </c>
      <c r="P252" s="183">
        <f>P195/RES_summary!P$19</f>
        <v>14.778578414378462</v>
      </c>
      <c r="Q252" s="183">
        <f>Q195/RES_summary!Q$19</f>
        <v>13.577619092847677</v>
      </c>
    </row>
    <row r="253" spans="1:17" ht="12" customHeight="1" x14ac:dyDescent="0.25">
      <c r="A253" s="167" t="s">
        <v>147</v>
      </c>
      <c r="B253" s="183">
        <f>B196/RES_summary!B$19</f>
        <v>14.550382363780773</v>
      </c>
      <c r="C253" s="183">
        <f>C196/RES_summary!C$19</f>
        <v>13.234160800626537</v>
      </c>
      <c r="D253" s="183">
        <f>D196/RES_summary!D$19</f>
        <v>14.365674462345902</v>
      </c>
      <c r="E253" s="183">
        <f>E196/RES_summary!E$19</f>
        <v>13.648451784648035</v>
      </c>
      <c r="F253" s="183">
        <f>F196/RES_summary!F$19</f>
        <v>13.447991462873391</v>
      </c>
      <c r="G253" s="183">
        <f>G196/RES_summary!G$19</f>
        <v>13.063503584511926</v>
      </c>
      <c r="H253" s="183">
        <f>H196/RES_summary!H$19</f>
        <v>13.830318565150453</v>
      </c>
      <c r="I253" s="183">
        <f>I196/RES_summary!I$19</f>
        <v>13.753783391687456</v>
      </c>
      <c r="J253" s="183">
        <f>J196/RES_summary!J$19</f>
        <v>13.848430002533545</v>
      </c>
      <c r="K253" s="183">
        <f>K196/RES_summary!K$19</f>
        <v>13.760886627241483</v>
      </c>
      <c r="L253" s="183">
        <f>L196/RES_summary!L$19</f>
        <v>12.293873090803183</v>
      </c>
      <c r="M253" s="183">
        <f>M196/RES_summary!M$19</f>
        <v>15.589580148732344</v>
      </c>
      <c r="N253" s="183">
        <f>N196/RES_summary!N$19</f>
        <v>13.932130277760635</v>
      </c>
      <c r="O253" s="183">
        <f>O196/RES_summary!O$19</f>
        <v>12.84230506467466</v>
      </c>
      <c r="P253" s="183">
        <f>P196/RES_summary!P$19</f>
        <v>14.548201286577651</v>
      </c>
      <c r="Q253" s="183">
        <f>Q196/RES_summary!Q$19</f>
        <v>13.686166604592504</v>
      </c>
    </row>
    <row r="254" spans="1:17" ht="12" customHeight="1" x14ac:dyDescent="0.25">
      <c r="A254" s="166" t="s">
        <v>61</v>
      </c>
      <c r="B254" s="182">
        <f>B197/RES_summary!B$19</f>
        <v>9.6789478148539327</v>
      </c>
      <c r="C254" s="182">
        <f>C197/RES_summary!C$19</f>
        <v>8.3029663579287991</v>
      </c>
      <c r="D254" s="182">
        <f>D197/RES_summary!D$19</f>
        <v>9.479467737561075</v>
      </c>
      <c r="E254" s="182">
        <f>E197/RES_summary!E$19</f>
        <v>8.7671651515433471</v>
      </c>
      <c r="F254" s="182">
        <f>F197/RES_summary!F$19</f>
        <v>8.5388719430938469</v>
      </c>
      <c r="G254" s="182">
        <f>G197/RES_summary!G$19</f>
        <v>8.1846079299975987</v>
      </c>
      <c r="H254" s="182">
        <f>H197/RES_summary!H$19</f>
        <v>8.9828533791631138</v>
      </c>
      <c r="I254" s="182">
        <f>I197/RES_summary!I$19</f>
        <v>8.9432774098972363</v>
      </c>
      <c r="J254" s="182">
        <f>J197/RES_summary!J$19</f>
        <v>8.9916640162899935</v>
      </c>
      <c r="K254" s="182">
        <f>K197/RES_summary!K$19</f>
        <v>8.9344771211441234</v>
      </c>
      <c r="L254" s="182">
        <f>L197/RES_summary!L$19</f>
        <v>7.3759685462650593</v>
      </c>
      <c r="M254" s="182">
        <f>M197/RES_summary!M$19</f>
        <v>10.735512117356649</v>
      </c>
      <c r="N254" s="182">
        <f>N197/RES_summary!N$19</f>
        <v>9.0508512704566702</v>
      </c>
      <c r="O254" s="182">
        <f>O197/RES_summary!O$19</f>
        <v>7.9500713237704295</v>
      </c>
      <c r="P254" s="182">
        <f>P197/RES_summary!P$19</f>
        <v>9.6876711573592917</v>
      </c>
      <c r="Q254" s="182">
        <f>Q197/RES_summary!Q$19</f>
        <v>8.899406957774552</v>
      </c>
    </row>
    <row r="255" spans="1:17" ht="12" customHeight="1" x14ac:dyDescent="0.25">
      <c r="A255" s="147" t="s">
        <v>59</v>
      </c>
      <c r="B255" s="181">
        <f>B198/RES_summary!B$19</f>
        <v>4.8714345489268434</v>
      </c>
      <c r="C255" s="181">
        <f>C198/RES_summary!C$19</f>
        <v>4.9311944426977377</v>
      </c>
      <c r="D255" s="181">
        <f>D198/RES_summary!D$19</f>
        <v>4.8862067247848282</v>
      </c>
      <c r="E255" s="181">
        <f>E198/RES_summary!E$19</f>
        <v>4.8812866331046871</v>
      </c>
      <c r="F255" s="181">
        <f>F198/RES_summary!F$19</f>
        <v>4.9091195197795434</v>
      </c>
      <c r="G255" s="181">
        <f>G198/RES_summary!G$19</f>
        <v>4.8788956545143281</v>
      </c>
      <c r="H255" s="181">
        <f>H198/RES_summary!H$19</f>
        <v>4.8474651859873372</v>
      </c>
      <c r="I255" s="181">
        <f>I198/RES_summary!I$19</f>
        <v>4.8105059817902207</v>
      </c>
      <c r="J255" s="181">
        <f>J198/RES_summary!J$19</f>
        <v>4.8567659862435519</v>
      </c>
      <c r="K255" s="181">
        <f>K198/RES_summary!K$19</f>
        <v>4.826409506097364</v>
      </c>
      <c r="L255" s="181">
        <f>L198/RES_summary!L$19</f>
        <v>4.9179045445381258</v>
      </c>
      <c r="M255" s="181">
        <f>M198/RES_summary!M$19</f>
        <v>4.8540680313756939</v>
      </c>
      <c r="N255" s="181">
        <f>N198/RES_summary!N$19</f>
        <v>4.8812790073039638</v>
      </c>
      <c r="O255" s="181">
        <f>O198/RES_summary!O$19</f>
        <v>4.8922337409042314</v>
      </c>
      <c r="P255" s="181">
        <f>P198/RES_summary!P$19</f>
        <v>4.8605301292183603</v>
      </c>
      <c r="Q255" s="181">
        <f>Q198/RES_summary!Q$19</f>
        <v>4.7867596468179494</v>
      </c>
    </row>
    <row r="256" spans="1:17" ht="12" customHeight="1" x14ac:dyDescent="0.25">
      <c r="A256" s="163" t="s">
        <v>142</v>
      </c>
      <c r="B256" s="180">
        <f>B199/RES_summary!B$19</f>
        <v>16.195636341198117</v>
      </c>
      <c r="C256" s="180">
        <f>C199/RES_summary!C$19</f>
        <v>16.937470298900926</v>
      </c>
      <c r="D256" s="180">
        <f>D199/RES_summary!D$19</f>
        <v>19.132841927263932</v>
      </c>
      <c r="E256" s="180">
        <f>E199/RES_summary!E$19</f>
        <v>18.015871684710273</v>
      </c>
      <c r="F256" s="180">
        <f>F199/RES_summary!F$19</f>
        <v>19.24782322055712</v>
      </c>
      <c r="G256" s="180">
        <f>G199/RES_summary!G$19</f>
        <v>19.90810257907799</v>
      </c>
      <c r="H256" s="180">
        <f>H199/RES_summary!H$19</f>
        <v>17.599601348161833</v>
      </c>
      <c r="I256" s="180">
        <f>I199/RES_summary!I$19</f>
        <v>17.940179904446293</v>
      </c>
      <c r="J256" s="180">
        <f>J199/RES_summary!J$19</f>
        <v>17.363130923573827</v>
      </c>
      <c r="K256" s="180">
        <f>K199/RES_summary!K$19</f>
        <v>16.942689330587552</v>
      </c>
      <c r="L256" s="180">
        <f>L199/RES_summary!L$19</f>
        <v>15.899454110072909</v>
      </c>
      <c r="M256" s="180">
        <f>M199/RES_summary!M$19</f>
        <v>15.480059568498728</v>
      </c>
      <c r="N256" s="180">
        <f>N199/RES_summary!N$19</f>
        <v>18.089070181975067</v>
      </c>
      <c r="O256" s="180">
        <f>O199/RES_summary!O$19</f>
        <v>19.054365094450066</v>
      </c>
      <c r="P256" s="180">
        <f>P199/RES_summary!P$19</f>
        <v>19.473750756960474</v>
      </c>
      <c r="Q256" s="180">
        <f>Q199/RES_summary!Q$19</f>
        <v>20.574354770769332</v>
      </c>
    </row>
    <row r="257" spans="1:17" ht="12" customHeight="1" x14ac:dyDescent="0.25">
      <c r="A257" s="161" t="s">
        <v>141</v>
      </c>
      <c r="B257" s="179">
        <f>B200/RES_summary!B$19</f>
        <v>15.398598170707535</v>
      </c>
      <c r="C257" s="179">
        <f>C200/RES_summary!C$19</f>
        <v>16.256306783090604</v>
      </c>
      <c r="D257" s="179">
        <f>D200/RES_summary!D$19</f>
        <v>17.716873447847092</v>
      </c>
      <c r="E257" s="179">
        <f>E200/RES_summary!E$19</f>
        <v>17.030612573416732</v>
      </c>
      <c r="F257" s="179">
        <f>F200/RES_summary!F$19</f>
        <v>17.835825531844122</v>
      </c>
      <c r="G257" s="179">
        <f>G200/RES_summary!G$19</f>
        <v>18.142508748888787</v>
      </c>
      <c r="H257" s="179">
        <f>H200/RES_summary!H$19</f>
        <v>16.523246511582439</v>
      </c>
      <c r="I257" s="179">
        <f>I200/RES_summary!I$19</f>
        <v>16.471622919680328</v>
      </c>
      <c r="J257" s="179">
        <f>J200/RES_summary!J$19</f>
        <v>16.158715498469746</v>
      </c>
      <c r="K257" s="179">
        <f>K200/RES_summary!K$19</f>
        <v>15.866652318246757</v>
      </c>
      <c r="L257" s="179">
        <f>L200/RES_summary!L$19</f>
        <v>15.306124443808454</v>
      </c>
      <c r="M257" s="179">
        <f>M200/RES_summary!M$19</f>
        <v>14.970736898440935</v>
      </c>
      <c r="N257" s="179">
        <f>N200/RES_summary!N$19</f>
        <v>16.739630098413496</v>
      </c>
      <c r="O257" s="179">
        <f>O200/RES_summary!O$19</f>
        <v>17.277571052296462</v>
      </c>
      <c r="P257" s="179">
        <f>P200/RES_summary!P$19</f>
        <v>17.518468121241042</v>
      </c>
      <c r="Q257" s="179">
        <f>Q200/RES_summary!Q$19</f>
        <v>18.197045453253207</v>
      </c>
    </row>
    <row r="258" spans="1:17" ht="12" customHeight="1" x14ac:dyDescent="0.25">
      <c r="A258" s="148" t="s">
        <v>60</v>
      </c>
      <c r="B258" s="177">
        <f>B201/RES_summary!B$19</f>
        <v>10.527163621780691</v>
      </c>
      <c r="C258" s="177">
        <f>C201/RES_summary!C$19</f>
        <v>11.325112340392872</v>
      </c>
      <c r="D258" s="177">
        <f>D201/RES_summary!D$19</f>
        <v>12.830666723061745</v>
      </c>
      <c r="E258" s="177">
        <f>E201/RES_summary!E$19</f>
        <v>12.149325940312046</v>
      </c>
      <c r="F258" s="177">
        <f>F201/RES_summary!F$19</f>
        <v>12.926706012064582</v>
      </c>
      <c r="G258" s="177">
        <f>G201/RES_summary!G$19</f>
        <v>13.263613094374458</v>
      </c>
      <c r="H258" s="177">
        <f>H201/RES_summary!H$19</f>
        <v>11.6757813255951</v>
      </c>
      <c r="I258" s="177">
        <f>I201/RES_summary!I$19</f>
        <v>11.661116937890109</v>
      </c>
      <c r="J258" s="177">
        <f>J201/RES_summary!J$19</f>
        <v>11.301949512226194</v>
      </c>
      <c r="K258" s="177">
        <f>K201/RES_summary!K$19</f>
        <v>11.040242812149307</v>
      </c>
      <c r="L258" s="177">
        <f>L201/RES_summary!L$19</f>
        <v>10.388219899270334</v>
      </c>
      <c r="M258" s="177">
        <f>M201/RES_summary!M$19</f>
        <v>10.116668867065242</v>
      </c>
      <c r="N258" s="177">
        <f>N201/RES_summary!N$19</f>
        <v>11.858351091109524</v>
      </c>
      <c r="O258" s="177">
        <f>O201/RES_summary!O$19</f>
        <v>12.385337311392234</v>
      </c>
      <c r="P258" s="177">
        <f>P201/RES_summary!P$19</f>
        <v>12.657937992022681</v>
      </c>
      <c r="Q258" s="177">
        <f>Q201/RES_summary!Q$19</f>
        <v>13.41028580643526</v>
      </c>
    </row>
    <row r="259" spans="1:17" ht="12" customHeight="1" x14ac:dyDescent="0.25">
      <c r="A259" s="148" t="s">
        <v>59</v>
      </c>
      <c r="B259" s="177">
        <f>B202/RES_summary!B$19</f>
        <v>4.8714345489268434</v>
      </c>
      <c r="C259" s="177">
        <f>C202/RES_summary!C$19</f>
        <v>4.931194442697735</v>
      </c>
      <c r="D259" s="177">
        <f>D202/RES_summary!D$19</f>
        <v>4.8862067247853469</v>
      </c>
      <c r="E259" s="177">
        <f>E202/RES_summary!E$19</f>
        <v>4.8812866331046871</v>
      </c>
      <c r="F259" s="177">
        <f>F202/RES_summary!F$19</f>
        <v>4.9091195197795416</v>
      </c>
      <c r="G259" s="177">
        <f>G202/RES_summary!G$19</f>
        <v>4.8788956545143289</v>
      </c>
      <c r="H259" s="177">
        <f>H202/RES_summary!H$19</f>
        <v>4.8474651859873372</v>
      </c>
      <c r="I259" s="177">
        <f>I202/RES_summary!I$19</f>
        <v>4.8105059817902225</v>
      </c>
      <c r="J259" s="177">
        <f>J202/RES_summary!J$19</f>
        <v>4.856765986243551</v>
      </c>
      <c r="K259" s="177">
        <f>K202/RES_summary!K$19</f>
        <v>4.8264095060974519</v>
      </c>
      <c r="L259" s="177">
        <f>L202/RES_summary!L$19</f>
        <v>4.9179045445381231</v>
      </c>
      <c r="M259" s="177">
        <f>M202/RES_summary!M$19</f>
        <v>4.8540680313756948</v>
      </c>
      <c r="N259" s="177">
        <f>N202/RES_summary!N$19</f>
        <v>4.8812790073039709</v>
      </c>
      <c r="O259" s="177">
        <f>O202/RES_summary!O$19</f>
        <v>4.8922337409042305</v>
      </c>
      <c r="P259" s="177">
        <f>P202/RES_summary!P$19</f>
        <v>4.8605301292183594</v>
      </c>
      <c r="Q259" s="177">
        <f>Q202/RES_summary!Q$19</f>
        <v>4.7867596468179476</v>
      </c>
    </row>
    <row r="260" spans="1:17" ht="12" customHeight="1" x14ac:dyDescent="0.25">
      <c r="A260" s="158" t="s">
        <v>62</v>
      </c>
      <c r="B260" s="178">
        <f>B203/RES_summary!B$19</f>
        <v>5.8306057173580266</v>
      </c>
      <c r="C260" s="178">
        <f>C203/RES_summary!C$19</f>
        <v>5.9029964968375488</v>
      </c>
      <c r="D260" s="178">
        <f>D203/RES_summary!D$19</f>
        <v>6.1802182104440888</v>
      </c>
      <c r="E260" s="178">
        <f>E203/RES_summary!E$19</f>
        <v>6.6590450744535969</v>
      </c>
      <c r="F260" s="178">
        <f>F203/RES_summary!F$19</f>
        <v>6.7591827093742216</v>
      </c>
      <c r="G260" s="178">
        <f>G203/RES_summary!G$19</f>
        <v>7.010088140249839</v>
      </c>
      <c r="H260" s="178">
        <f>H203/RES_summary!H$19</f>
        <v>6.6571910682652025</v>
      </c>
      <c r="I260" s="178">
        <f>I203/RES_summary!I$19</f>
        <v>6.5915823054141178</v>
      </c>
      <c r="J260" s="178">
        <f>J203/RES_summary!J$19</f>
        <v>5.857752827690252</v>
      </c>
      <c r="K260" s="178">
        <f>K203/RES_summary!K$19</f>
        <v>5.9874515657109706</v>
      </c>
      <c r="L260" s="178">
        <f>L203/RES_summary!L$19</f>
        <v>5.7947343267329092</v>
      </c>
      <c r="M260" s="178">
        <f>M203/RES_summary!M$19</f>
        <v>5.7646455879424616</v>
      </c>
      <c r="N260" s="178">
        <f>N203/RES_summary!N$19</f>
        <v>6.1842069426782764</v>
      </c>
      <c r="O260" s="178">
        <f>O203/RES_summary!O$19</f>
        <v>6.3801909439484712</v>
      </c>
      <c r="P260" s="178">
        <f>P203/RES_summary!P$19</f>
        <v>6.5732084537914846</v>
      </c>
      <c r="Q260" s="178">
        <f>Q203/RES_summary!Q$19</f>
        <v>7.1827983110298188</v>
      </c>
    </row>
    <row r="261" spans="1:17" ht="12" customHeight="1" x14ac:dyDescent="0.25">
      <c r="A261" s="23" t="s">
        <v>57</v>
      </c>
      <c r="B261" s="177">
        <f>B204/RES_summary!B$19</f>
        <v>5.066847057490226</v>
      </c>
      <c r="C261" s="177">
        <f>C204/RES_summary!C$19</f>
        <v>5.0708975869532074</v>
      </c>
      <c r="D261" s="177">
        <f>D204/RES_summary!D$19</f>
        <v>5.0317208175469217</v>
      </c>
      <c r="E261" s="177">
        <f>E204/RES_summary!E$19</f>
        <v>5.3251031811723095</v>
      </c>
      <c r="F261" s="177">
        <f>F204/RES_summary!F$19</f>
        <v>5.2827751129875882</v>
      </c>
      <c r="G261" s="177">
        <f>G204/RES_summary!G$19</f>
        <v>5.2272546153950952</v>
      </c>
      <c r="H261" s="177">
        <f>H204/RES_summary!H$19</f>
        <v>5.221196335672138</v>
      </c>
      <c r="I261" s="177">
        <f>I204/RES_summary!I$19</f>
        <v>5.1992283611284877</v>
      </c>
      <c r="J261" s="177">
        <f>J204/RES_summary!J$19</f>
        <v>5.1444776801513132</v>
      </c>
      <c r="K261" s="177">
        <f>K204/RES_summary!K$19</f>
        <v>5.2261066135152578</v>
      </c>
      <c r="L261" s="177">
        <f>L204/RES_summary!L$19</f>
        <v>5.2823722468438241</v>
      </c>
      <c r="M261" s="177">
        <f>M204/RES_summary!M$19</f>
        <v>5.2333479600759896</v>
      </c>
      <c r="N261" s="177">
        <f>N204/RES_summary!N$19</f>
        <v>5.2089417035396144</v>
      </c>
      <c r="O261" s="177">
        <f>O204/RES_summary!O$19</f>
        <v>5.175251500301064</v>
      </c>
      <c r="P261" s="177">
        <f>P204/RES_summary!P$19</f>
        <v>5.089431301793101</v>
      </c>
      <c r="Q261" s="177">
        <f>Q204/RES_summary!Q$19</f>
        <v>5.1910429922542987</v>
      </c>
    </row>
    <row r="262" spans="1:17" ht="12" customHeight="1" x14ac:dyDescent="0.25">
      <c r="A262" s="29" t="s">
        <v>140</v>
      </c>
      <c r="B262" s="176">
        <f>B205/RES_summary!B$19</f>
        <v>5.9211024331090538</v>
      </c>
      <c r="C262" s="176">
        <f>C205/RES_summary!C$19</f>
        <v>6.0022153134514102</v>
      </c>
      <c r="D262" s="176">
        <f>D205/RES_summary!D$19</f>
        <v>6.4182358752188788</v>
      </c>
      <c r="E262" s="176">
        <f>E205/RES_summary!E$19</f>
        <v>6.7805052963005465</v>
      </c>
      <c r="F262" s="176">
        <f>F205/RES_summary!F$19</f>
        <v>6.9204344306272176</v>
      </c>
      <c r="G262" s="176">
        <f>G205/RES_summary!G$19</f>
        <v>7.1703205700961146</v>
      </c>
      <c r="H262" s="176">
        <f>H205/RES_summary!H$19</f>
        <v>6.7658188599634439</v>
      </c>
      <c r="I262" s="176">
        <f>I205/RES_summary!I$19</f>
        <v>6.7448952686645072</v>
      </c>
      <c r="J262" s="176">
        <f>J205/RES_summary!J$19</f>
        <v>6.0603967888656145</v>
      </c>
      <c r="K262" s="176">
        <f>K205/RES_summary!K$19</f>
        <v>6.0940757454736909</v>
      </c>
      <c r="L262" s="176">
        <f>L205/RES_summary!L$19</f>
        <v>5.8248055636598446</v>
      </c>
      <c r="M262" s="176">
        <f>M205/RES_summary!M$19</f>
        <v>5.8793799416612851</v>
      </c>
      <c r="N262" s="176">
        <f>N205/RES_summary!N$19</f>
        <v>6.372556318066712</v>
      </c>
      <c r="O262" s="176">
        <f>O205/RES_summary!O$19</f>
        <v>6.5898663758018383</v>
      </c>
      <c r="P262" s="176">
        <f>P205/RES_summary!P$19</f>
        <v>6.907918867505404</v>
      </c>
      <c r="Q262" s="176">
        <f>Q205/RES_summary!Q$19</f>
        <v>7.5654936561220572</v>
      </c>
    </row>
    <row r="264" spans="1:17" ht="12" customHeight="1" x14ac:dyDescent="0.25">
      <c r="A264" s="152" t="s">
        <v>195</v>
      </c>
      <c r="B264" s="184">
        <f>B207/RES_summary!B$19</f>
        <v>0.29218575630369187</v>
      </c>
      <c r="C264" s="184">
        <f>C207/RES_summary!C$19</f>
        <v>0.29103586831988737</v>
      </c>
      <c r="D264" s="184">
        <f>D207/RES_summary!D$19</f>
        <v>0.44995345360017974</v>
      </c>
      <c r="E264" s="184">
        <f>E207/RES_summary!E$19</f>
        <v>0.22320188015201617</v>
      </c>
      <c r="F264" s="184">
        <f>F207/RES_summary!F$19</f>
        <v>0.26080160987855039</v>
      </c>
      <c r="G264" s="184">
        <f>G207/RES_summary!G$19</f>
        <v>0.21600178001590786</v>
      </c>
      <c r="H264" s="184">
        <f>H207/RES_summary!H$19</f>
        <v>0.1839394895136103</v>
      </c>
      <c r="I264" s="184">
        <f>I207/RES_summary!I$19</f>
        <v>0.25638314019272701</v>
      </c>
      <c r="J264" s="184">
        <f>J207/RES_summary!J$19</f>
        <v>0.55862216335062864</v>
      </c>
      <c r="K264" s="184">
        <f>K207/RES_summary!K$19</f>
        <v>0.31176731727740808</v>
      </c>
      <c r="L264" s="184">
        <f>L207/RES_summary!L$19</f>
        <v>0.14220804384164895</v>
      </c>
      <c r="M264" s="184">
        <f>M207/RES_summary!M$19</f>
        <v>0.44641446940412266</v>
      </c>
      <c r="N264" s="184">
        <f>N207/RES_summary!N$19</f>
        <v>0.40293372855719772</v>
      </c>
      <c r="O264" s="184">
        <f>O207/RES_summary!O$19</f>
        <v>0.366580951317454</v>
      </c>
      <c r="P264" s="184">
        <f>P207/RES_summary!P$19</f>
        <v>0.44670063499838947</v>
      </c>
      <c r="Q264" s="184">
        <f>Q207/RES_summary!Q$19</f>
        <v>0.3974162996216023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0.29218575630369187</v>
      </c>
      <c r="C279" s="178">
        <f>C222/RES_summary!C$19</f>
        <v>0.29103586831988737</v>
      </c>
      <c r="D279" s="178">
        <f>D222/RES_summary!D$19</f>
        <v>0.44995345360017974</v>
      </c>
      <c r="E279" s="178">
        <f>E222/RES_summary!E$19</f>
        <v>0.22320188015201617</v>
      </c>
      <c r="F279" s="178">
        <f>F222/RES_summary!F$19</f>
        <v>0.26080160987855039</v>
      </c>
      <c r="G279" s="178">
        <f>G222/RES_summary!G$19</f>
        <v>0.21600178001590786</v>
      </c>
      <c r="H279" s="178">
        <f>H222/RES_summary!H$19</f>
        <v>0.1839394895136103</v>
      </c>
      <c r="I279" s="178">
        <f>I222/RES_summary!I$19</f>
        <v>0.25638314019272701</v>
      </c>
      <c r="J279" s="178">
        <f>J222/RES_summary!J$19</f>
        <v>0.55862216335062864</v>
      </c>
      <c r="K279" s="178">
        <f>K222/RES_summary!K$19</f>
        <v>0.31176731727740808</v>
      </c>
      <c r="L279" s="178">
        <f>L222/RES_summary!L$19</f>
        <v>0.14220804384164895</v>
      </c>
      <c r="M279" s="178">
        <f>M222/RES_summary!M$19</f>
        <v>0.44641446940412266</v>
      </c>
      <c r="N279" s="178">
        <f>N222/RES_summary!N$19</f>
        <v>0.40293372855719772</v>
      </c>
      <c r="O279" s="178">
        <f>O222/RES_summary!O$19</f>
        <v>0.366580951317454</v>
      </c>
      <c r="P279" s="178">
        <f>P222/RES_summary!P$19</f>
        <v>0.44670063499838947</v>
      </c>
      <c r="Q279" s="178">
        <f>Q222/RES_summary!Q$19</f>
        <v>0.3974162996216023</v>
      </c>
    </row>
    <row r="280" spans="1:17" ht="12" customHeight="1" x14ac:dyDescent="0.25">
      <c r="A280" s="23" t="s">
        <v>57</v>
      </c>
      <c r="B280" s="177">
        <f>B223/RES_summary!B$19</f>
        <v>2.7581249875230851</v>
      </c>
      <c r="C280" s="177">
        <f>C223/RES_summary!C$19</f>
        <v>2.7318090707326848</v>
      </c>
      <c r="D280" s="177">
        <f>D223/RES_summary!D$19</f>
        <v>2.621096376432575</v>
      </c>
      <c r="E280" s="177">
        <f>E223/RES_summary!E$19</f>
        <v>2.6745257297749827</v>
      </c>
      <c r="F280" s="177">
        <f>F223/RES_summary!F$19</f>
        <v>2.6486798599992185</v>
      </c>
      <c r="G280" s="177">
        <f>G223/RES_summary!G$19</f>
        <v>2.6193555530949051</v>
      </c>
      <c r="H280" s="177">
        <f>H223/RES_summary!H$19</f>
        <v>2.6155100289493181</v>
      </c>
      <c r="I280" s="177">
        <f>I223/RES_summary!I$19</f>
        <v>2.5847973129243398</v>
      </c>
      <c r="J280" s="177">
        <f>J223/RES_summary!J$19</f>
        <v>2.5248850792123543</v>
      </c>
      <c r="K280" s="177">
        <f>K223/RES_summary!K$19</f>
        <v>2.5379272164388085</v>
      </c>
      <c r="L280" s="177">
        <f>L223/RES_summary!L$19</f>
        <v>2.565188159248883</v>
      </c>
      <c r="M280" s="177">
        <f>M223/RES_summary!M$19</f>
        <v>2.5136152767658992</v>
      </c>
      <c r="N280" s="177">
        <f>N223/RES_summary!N$19</f>
        <v>2.4893078316193993</v>
      </c>
      <c r="O280" s="177">
        <f>O223/RES_summary!O$19</f>
        <v>2.4732075771831541</v>
      </c>
      <c r="P280" s="177">
        <f>P223/RES_summary!P$19</f>
        <v>2.4269324080088421</v>
      </c>
      <c r="Q280" s="177">
        <f>Q223/RES_summary!Q$19</f>
        <v>2.4657874953794878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0.46649226850434722</v>
      </c>
      <c r="D285" s="168">
        <f t="shared" ref="D285:Q285" si="71">SUM(D286,D289,D291,D300)</f>
        <v>0.4964596934615052</v>
      </c>
      <c r="E285" s="168">
        <f t="shared" si="71"/>
        <v>0.45900622371419669</v>
      </c>
      <c r="F285" s="168">
        <f t="shared" si="71"/>
        <v>0.49812269309183649</v>
      </c>
      <c r="G285" s="168">
        <f t="shared" si="71"/>
        <v>0.70832034668084032</v>
      </c>
      <c r="H285" s="168">
        <f t="shared" si="71"/>
        <v>0.45590116649804285</v>
      </c>
      <c r="I285" s="168">
        <f t="shared" si="71"/>
        <v>0.45792727621325102</v>
      </c>
      <c r="J285" s="168">
        <f t="shared" si="71"/>
        <v>0.35304659659892101</v>
      </c>
      <c r="K285" s="168">
        <f t="shared" si="71"/>
        <v>0.31847913452414883</v>
      </c>
      <c r="L285" s="168">
        <f t="shared" si="71"/>
        <v>0</v>
      </c>
      <c r="M285" s="168">
        <f t="shared" si="71"/>
        <v>0.41860672674934696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0.38104167854980325</v>
      </c>
      <c r="D286" s="157">
        <f t="shared" ref="D286:Q286" si="72">SUM(D287:D288)</f>
        <v>0.39692359797469406</v>
      </c>
      <c r="E286" s="157">
        <f t="shared" si="72"/>
        <v>0.36950427593485691</v>
      </c>
      <c r="F286" s="157">
        <f t="shared" si="72"/>
        <v>0.39542707041124375</v>
      </c>
      <c r="G286" s="157">
        <f t="shared" si="72"/>
        <v>0.54400576220053265</v>
      </c>
      <c r="H286" s="157">
        <f t="shared" si="72"/>
        <v>0.35845875609395661</v>
      </c>
      <c r="I286" s="157">
        <f t="shared" si="72"/>
        <v>0.36584067773522566</v>
      </c>
      <c r="J286" s="157">
        <f t="shared" si="72"/>
        <v>0.26579843799429242</v>
      </c>
      <c r="K286" s="157">
        <f t="shared" si="72"/>
        <v>0.24767375174128903</v>
      </c>
      <c r="L286" s="157">
        <f t="shared" si="72"/>
        <v>0</v>
      </c>
      <c r="M286" s="157">
        <f t="shared" si="72"/>
        <v>0.32832064039081676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0.37907649321820558</v>
      </c>
      <c r="D287" s="156">
        <f>RES_hhdet_in_fec!D$126</f>
        <v>0.39339158843388522</v>
      </c>
      <c r="E287" s="156">
        <f>RES_hhdet_in_fec!E$126</f>
        <v>0.36661823469926808</v>
      </c>
      <c r="F287" s="156">
        <f>RES_hhdet_in_fec!F$126</f>
        <v>0.39207231466440434</v>
      </c>
      <c r="G287" s="156">
        <f>RES_hhdet_in_fec!G$126</f>
        <v>0.53938532679594287</v>
      </c>
      <c r="H287" s="156">
        <f>RES_hhdet_in_fec!H$126</f>
        <v>0.35620942995663757</v>
      </c>
      <c r="I287" s="156">
        <f>RES_hhdet_in_fec!I$126</f>
        <v>0.36343651682968819</v>
      </c>
      <c r="J287" s="156">
        <f>RES_hhdet_in_fec!J$126</f>
        <v>0.26506555208296639</v>
      </c>
      <c r="K287" s="156">
        <f>RES_hhdet_in_fec!K$126</f>
        <v>0.24689031428570127</v>
      </c>
      <c r="L287" s="156">
        <f>RES_hhdet_in_fec!L$126</f>
        <v>0</v>
      </c>
      <c r="M287" s="156">
        <f>RES_hhdet_in_fec!M$126</f>
        <v>0.32767901438880853</v>
      </c>
      <c r="N287" s="156">
        <f>RES_hhdet_in_fec!N$126</f>
        <v>0</v>
      </c>
      <c r="O287" s="156">
        <f>RES_hhdet_in_fec!O$126</f>
        <v>0</v>
      </c>
      <c r="P287" s="156">
        <f>RES_hhdet_in_fec!P$126</f>
        <v>0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1.9651853315976785E-3</v>
      </c>
      <c r="D288" s="156">
        <f>RES_hhdet_in_fec!D$127</f>
        <v>3.5320095408088682E-3</v>
      </c>
      <c r="E288" s="156">
        <f>RES_hhdet_in_fec!E$127</f>
        <v>2.8860412355888186E-3</v>
      </c>
      <c r="F288" s="156">
        <f>RES_hhdet_in_fec!F$127</f>
        <v>3.3547557468394341E-3</v>
      </c>
      <c r="G288" s="156">
        <f>RES_hhdet_in_fec!G$127</f>
        <v>4.6204354045898208E-3</v>
      </c>
      <c r="H288" s="156">
        <f>RES_hhdet_in_fec!H$127</f>
        <v>2.2493261373190332E-3</v>
      </c>
      <c r="I288" s="156">
        <f>RES_hhdet_in_fec!I$127</f>
        <v>2.4041609055374712E-3</v>
      </c>
      <c r="J288" s="156">
        <f>RES_hhdet_in_fec!J$127</f>
        <v>7.3288591132602556E-4</v>
      </c>
      <c r="K288" s="156">
        <f>RES_hhdet_in_fec!K$127</f>
        <v>7.8343745558775405E-4</v>
      </c>
      <c r="L288" s="156">
        <f>RES_hhdet_in_fec!L$127</f>
        <v>0</v>
      </c>
      <c r="M288" s="156">
        <f>RES_hhdet_in_fec!M$127</f>
        <v>6.4162600200822276E-4</v>
      </c>
      <c r="N288" s="156">
        <f>RES_hhdet_in_fec!N$127</f>
        <v>0</v>
      </c>
      <c r="O288" s="156">
        <f>RES_hhdet_in_fec!O$127</f>
        <v>0</v>
      </c>
      <c r="P288" s="156">
        <f>RES_hhdet_in_fec!P$127</f>
        <v>0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7.0235755168504793E-4</v>
      </c>
      <c r="D289" s="157">
        <f t="shared" ref="D289:Q289" si="73">D290</f>
        <v>6.0593711594883926E-4</v>
      </c>
      <c r="E289" s="157">
        <f t="shared" si="73"/>
        <v>4.52467658025231E-4</v>
      </c>
      <c r="F289" s="157">
        <f t="shared" si="73"/>
        <v>4.3476234966009097E-4</v>
      </c>
      <c r="G289" s="157">
        <f t="shared" si="73"/>
        <v>6.6058910371216239E-4</v>
      </c>
      <c r="H289" s="157">
        <f t="shared" si="73"/>
        <v>5.0375389549860963E-4</v>
      </c>
      <c r="I289" s="157">
        <f t="shared" si="73"/>
        <v>5.2800579426140969E-4</v>
      </c>
      <c r="J289" s="157">
        <f t="shared" si="73"/>
        <v>1.4112690401118441E-3</v>
      </c>
      <c r="K289" s="157">
        <f t="shared" si="73"/>
        <v>1.726878160783466E-3</v>
      </c>
      <c r="L289" s="157">
        <f t="shared" si="73"/>
        <v>0</v>
      </c>
      <c r="M289" s="157">
        <f t="shared" si="73"/>
        <v>1.264616414689919E-3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7.0235755168504793E-4</v>
      </c>
      <c r="D290" s="156">
        <f>RES_hhdet_in_fec!D$129</f>
        <v>6.0593711594883926E-4</v>
      </c>
      <c r="E290" s="156">
        <f>RES_hhdet_in_fec!E$129</f>
        <v>4.52467658025231E-4</v>
      </c>
      <c r="F290" s="156">
        <f>RES_hhdet_in_fec!F$129</f>
        <v>4.3476234966009097E-4</v>
      </c>
      <c r="G290" s="156">
        <f>RES_hhdet_in_fec!G$129</f>
        <v>6.6058910371216239E-4</v>
      </c>
      <c r="H290" s="156">
        <f>RES_hhdet_in_fec!H$129</f>
        <v>5.0375389549860963E-4</v>
      </c>
      <c r="I290" s="156">
        <f>RES_hhdet_in_fec!I$129</f>
        <v>5.2800579426140969E-4</v>
      </c>
      <c r="J290" s="156">
        <f>RES_hhdet_in_fec!J$129</f>
        <v>1.4112690401118441E-3</v>
      </c>
      <c r="K290" s="156">
        <f>RES_hhdet_in_fec!K$129</f>
        <v>1.726878160783466E-3</v>
      </c>
      <c r="L290" s="156">
        <f>RES_hhdet_in_fec!L$129</f>
        <v>0</v>
      </c>
      <c r="M290" s="156">
        <f>RES_hhdet_in_fec!M$129</f>
        <v>1.264616414689919E-3</v>
      </c>
      <c r="N290" s="156">
        <f>RES_hhdet_in_fec!N$129</f>
        <v>0</v>
      </c>
      <c r="O290" s="156">
        <f>RES_hhdet_in_fec!O$129</f>
        <v>0</v>
      </c>
      <c r="P290" s="156">
        <f>RES_hhdet_in_fec!P$129</f>
        <v>0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5.9168747108266098E-2</v>
      </c>
      <c r="D291" s="157">
        <f t="shared" ref="D291:Q291" si="74">SUM(D292:D293,D296:D297)</f>
        <v>7.0877728937892112E-2</v>
      </c>
      <c r="E291" s="157">
        <f t="shared" si="74"/>
        <v>6.1130813175865238E-2</v>
      </c>
      <c r="F291" s="157">
        <f t="shared" si="74"/>
        <v>7.1806133345323431E-2</v>
      </c>
      <c r="G291" s="157">
        <f t="shared" si="74"/>
        <v>0.11515732824217022</v>
      </c>
      <c r="H291" s="157">
        <f t="shared" si="74"/>
        <v>6.5308256929800856E-2</v>
      </c>
      <c r="I291" s="157">
        <f t="shared" si="74"/>
        <v>6.0693607910462063E-2</v>
      </c>
      <c r="J291" s="157">
        <f t="shared" si="74"/>
        <v>6.5716381401908761E-2</v>
      </c>
      <c r="K291" s="157">
        <f t="shared" si="74"/>
        <v>4.7047333557816651E-2</v>
      </c>
      <c r="L291" s="157">
        <f t="shared" si="74"/>
        <v>0</v>
      </c>
      <c r="M291" s="157">
        <f t="shared" si="74"/>
        <v>6.4821400796557072E-2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3.7789375427891993E-2</v>
      </c>
      <c r="D292" s="132">
        <f>RES_hhdet_in_fec!D$131</f>
        <v>4.3507095423095943E-2</v>
      </c>
      <c r="E292" s="132">
        <f>RES_hhdet_in_fec!E$131</f>
        <v>3.4662374374960968E-2</v>
      </c>
      <c r="F292" s="132">
        <f>RES_hhdet_in_fec!F$131</f>
        <v>3.3190387776321918E-2</v>
      </c>
      <c r="G292" s="132">
        <f>RES_hhdet_in_fec!G$131</f>
        <v>4.5287847094637478E-2</v>
      </c>
      <c r="H292" s="132">
        <f>RES_hhdet_in_fec!H$131</f>
        <v>5.2272900247424425E-2</v>
      </c>
      <c r="I292" s="132">
        <f>RES_hhdet_in_fec!I$131</f>
        <v>4.5486713695034084E-2</v>
      </c>
      <c r="J292" s="132">
        <f>RES_hhdet_in_fec!J$131</f>
        <v>0</v>
      </c>
      <c r="K292" s="132">
        <f>RES_hhdet_in_fec!K$131</f>
        <v>1.4237004136913745E-2</v>
      </c>
      <c r="L292" s="132">
        <f>RES_hhdet_in_fec!L$131</f>
        <v>0</v>
      </c>
      <c r="M292" s="132">
        <f>RES_hhdet_in_fec!M$131</f>
        <v>4.0469017924450956E-2</v>
      </c>
      <c r="N292" s="132">
        <f>RES_hhdet_in_fec!N$131</f>
        <v>0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4.4923116679192595E-3</v>
      </c>
      <c r="D293" s="132">
        <f t="shared" ref="D293:Q293" si="75">SUM(D294:D295)</f>
        <v>2.4457983211268733E-3</v>
      </c>
      <c r="E293" s="132">
        <f t="shared" si="75"/>
        <v>6.2127028308572394E-3</v>
      </c>
      <c r="F293" s="132">
        <f t="shared" si="75"/>
        <v>1.7487919235871963E-3</v>
      </c>
      <c r="G293" s="132">
        <f t="shared" si="75"/>
        <v>4.632283541767231E-4</v>
      </c>
      <c r="H293" s="132">
        <f t="shared" si="75"/>
        <v>4.8336512993296396E-3</v>
      </c>
      <c r="I293" s="132">
        <f t="shared" si="75"/>
        <v>1.5206894215427983E-2</v>
      </c>
      <c r="J293" s="132">
        <f t="shared" si="75"/>
        <v>0</v>
      </c>
      <c r="K293" s="132">
        <f t="shared" si="75"/>
        <v>3.2810329420902902E-2</v>
      </c>
      <c r="L293" s="132">
        <f t="shared" si="75"/>
        <v>0</v>
      </c>
      <c r="M293" s="132">
        <f t="shared" si="75"/>
        <v>1.7365714811516476E-2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3.0012528294798193E-3</v>
      </c>
      <c r="D294" s="165">
        <f>RES_hhdet_in_fec!D$133</f>
        <v>1.7071446484109327E-3</v>
      </c>
      <c r="E294" s="165">
        <f>RES_hhdet_in_fec!E$133</f>
        <v>4.2270075965435772E-3</v>
      </c>
      <c r="F294" s="165">
        <f>RES_hhdet_in_fec!F$133</f>
        <v>1.1766737807785818E-3</v>
      </c>
      <c r="G294" s="165">
        <f>RES_hhdet_in_fec!G$133</f>
        <v>3.078718461545899E-4</v>
      </c>
      <c r="H294" s="165">
        <f>RES_hhdet_in_fec!H$133</f>
        <v>3.3143691705213884E-3</v>
      </c>
      <c r="I294" s="165">
        <f>RES_hhdet_in_fec!I$133</f>
        <v>1.0412192748489467E-2</v>
      </c>
      <c r="J294" s="165">
        <f>RES_hhdet_in_fec!J$133</f>
        <v>0</v>
      </c>
      <c r="K294" s="165">
        <f>RES_hhdet_in_fec!K$133</f>
        <v>2.2397100182415999E-2</v>
      </c>
      <c r="L294" s="165">
        <f>RES_hhdet_in_fec!L$133</f>
        <v>0</v>
      </c>
      <c r="M294" s="165">
        <f>RES_hhdet_in_fec!M$133</f>
        <v>1.2489621203551593E-2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1.49105883843944E-3</v>
      </c>
      <c r="D295" s="164">
        <f>RES_hhdet_in_fec!D$134</f>
        <v>7.3865367271594071E-4</v>
      </c>
      <c r="E295" s="164">
        <f>RES_hhdet_in_fec!E$134</f>
        <v>1.9856952343136622E-3</v>
      </c>
      <c r="F295" s="164">
        <f>RES_hhdet_in_fec!F$134</f>
        <v>5.7211814280861458E-4</v>
      </c>
      <c r="G295" s="164">
        <f>RES_hhdet_in_fec!G$134</f>
        <v>1.553565080221332E-4</v>
      </c>
      <c r="H295" s="164">
        <f>RES_hhdet_in_fec!H$134</f>
        <v>1.5192821288082514E-3</v>
      </c>
      <c r="I295" s="164">
        <f>RES_hhdet_in_fec!I$134</f>
        <v>4.7947014669385167E-3</v>
      </c>
      <c r="J295" s="164">
        <f>RES_hhdet_in_fec!J$134</f>
        <v>0</v>
      </c>
      <c r="K295" s="164">
        <f>RES_hhdet_in_fec!K$134</f>
        <v>1.0413229238486905E-2</v>
      </c>
      <c r="L295" s="164">
        <f>RES_hhdet_in_fec!L$134</f>
        <v>0</v>
      </c>
      <c r="M295" s="164">
        <f>RES_hhdet_in_fec!M$134</f>
        <v>4.8760936079648813E-3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1.5506727320432909E-2</v>
      </c>
      <c r="D296" s="162">
        <f>RES_hhdet_in_fec!D$135</f>
        <v>2.4309641016508465E-2</v>
      </c>
      <c r="E296" s="162">
        <f>RES_hhdet_in_fec!E$135</f>
        <v>1.8727218675141679E-2</v>
      </c>
      <c r="F296" s="162">
        <f>RES_hhdet_in_fec!F$135</f>
        <v>3.6053562281234824E-2</v>
      </c>
      <c r="G296" s="162">
        <f>RES_hhdet_in_fec!G$135</f>
        <v>6.8319800822381774E-2</v>
      </c>
      <c r="H296" s="162">
        <f>RES_hhdet_in_fec!H$135</f>
        <v>7.0305749258036624E-3</v>
      </c>
      <c r="I296" s="162">
        <f>RES_hhdet_in_fec!I$135</f>
        <v>0</v>
      </c>
      <c r="J296" s="162">
        <f>RES_hhdet_in_fec!J$135</f>
        <v>5.8012088624033578E-2</v>
      </c>
      <c r="K296" s="162">
        <f>RES_hhdet_in_fec!K$135</f>
        <v>0</v>
      </c>
      <c r="L296" s="162">
        <f>RES_hhdet_in_fec!L$135</f>
        <v>0</v>
      </c>
      <c r="M296" s="162">
        <f>RES_hhdet_in_fec!M$135</f>
        <v>6.6563502078242597E-3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1.3803326920219399E-3</v>
      </c>
      <c r="D297" s="160">
        <f t="shared" ref="D297:Q297" si="76">SUM(D298:D299)</f>
        <v>6.1519417716083245E-4</v>
      </c>
      <c r="E297" s="160">
        <f t="shared" si="76"/>
        <v>1.5285172949053535E-3</v>
      </c>
      <c r="F297" s="160">
        <f t="shared" si="76"/>
        <v>8.133913641794957E-4</v>
      </c>
      <c r="G297" s="160">
        <f t="shared" si="76"/>
        <v>1.086451970974245E-3</v>
      </c>
      <c r="H297" s="160">
        <f t="shared" si="76"/>
        <v>1.1711304572431271E-3</v>
      </c>
      <c r="I297" s="160">
        <f t="shared" si="76"/>
        <v>0</v>
      </c>
      <c r="J297" s="160">
        <f t="shared" si="76"/>
        <v>7.7042927778751807E-3</v>
      </c>
      <c r="K297" s="160">
        <f t="shared" si="76"/>
        <v>0</v>
      </c>
      <c r="L297" s="160">
        <f t="shared" si="76"/>
        <v>0</v>
      </c>
      <c r="M297" s="160">
        <f t="shared" si="76"/>
        <v>3.3031785276537953E-4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1.0596911062247445E-3</v>
      </c>
      <c r="D298" s="156">
        <f>RES_hhdet_in_fec!D$137</f>
        <v>4.8566126684759477E-4</v>
      </c>
      <c r="E298" s="156">
        <f>RES_hhdet_in_fec!E$137</f>
        <v>1.1896083408236943E-3</v>
      </c>
      <c r="F298" s="156">
        <f>RES_hhdet_in_fec!F$137</f>
        <v>6.4015224015456036E-4</v>
      </c>
      <c r="G298" s="156">
        <f>RES_hhdet_in_fec!G$137</f>
        <v>8.5960102427315639E-4</v>
      </c>
      <c r="H298" s="156">
        <f>RES_hhdet_in_fec!H$137</f>
        <v>9.0141017307243372E-4</v>
      </c>
      <c r="I298" s="156">
        <f>RES_hhdet_in_fec!I$137</f>
        <v>0</v>
      </c>
      <c r="J298" s="156">
        <f>RES_hhdet_in_fec!J$137</f>
        <v>5.8559548670130517E-3</v>
      </c>
      <c r="K298" s="156">
        <f>RES_hhdet_in_fec!K$137</f>
        <v>0</v>
      </c>
      <c r="L298" s="156">
        <f>RES_hhdet_in_fec!L$137</f>
        <v>0</v>
      </c>
      <c r="M298" s="156">
        <f>RES_hhdet_in_fec!M$137</f>
        <v>2.4382723888507902E-4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3.206415857971954E-4</v>
      </c>
      <c r="D299" s="156">
        <f>RES_hhdet_in_fec!D$138</f>
        <v>1.2953291031323765E-4</v>
      </c>
      <c r="E299" s="156">
        <f>RES_hhdet_in_fec!E$138</f>
        <v>3.3890895408165907E-4</v>
      </c>
      <c r="F299" s="156">
        <f>RES_hhdet_in_fec!F$138</f>
        <v>1.7323912402493531E-4</v>
      </c>
      <c r="G299" s="156">
        <f>RES_hhdet_in_fec!G$138</f>
        <v>2.2685094670108855E-4</v>
      </c>
      <c r="H299" s="156">
        <f>RES_hhdet_in_fec!H$138</f>
        <v>2.6972028417069336E-4</v>
      </c>
      <c r="I299" s="156">
        <f>RES_hhdet_in_fec!I$138</f>
        <v>0</v>
      </c>
      <c r="J299" s="156">
        <f>RES_hhdet_in_fec!J$138</f>
        <v>1.8483379108621286E-3</v>
      </c>
      <c r="K299" s="156">
        <f>RES_hhdet_in_fec!K$138</f>
        <v>0</v>
      </c>
      <c r="L299" s="156">
        <f>RES_hhdet_in_fec!L$138</f>
        <v>0</v>
      </c>
      <c r="M299" s="156">
        <f>RES_hhdet_in_fec!M$138</f>
        <v>8.6490613880300523E-5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2.5579485294592821E-2</v>
      </c>
      <c r="D300" s="157">
        <f t="shared" ref="D300:Q300" si="77">SUM(D301:D302)</f>
        <v>2.8052429432970143E-2</v>
      </c>
      <c r="E300" s="157">
        <f t="shared" si="77"/>
        <v>2.7918666945449293E-2</v>
      </c>
      <c r="F300" s="157">
        <f t="shared" si="77"/>
        <v>3.0454726985609179E-2</v>
      </c>
      <c r="G300" s="157">
        <f t="shared" si="77"/>
        <v>4.8496667134425402E-2</v>
      </c>
      <c r="H300" s="157">
        <f t="shared" si="77"/>
        <v>3.1630399578786786E-2</v>
      </c>
      <c r="I300" s="157">
        <f t="shared" si="77"/>
        <v>3.0864984773301827E-2</v>
      </c>
      <c r="J300" s="157">
        <f t="shared" si="77"/>
        <v>2.012050816260794E-2</v>
      </c>
      <c r="K300" s="157">
        <f t="shared" si="77"/>
        <v>2.2031171064259742E-2</v>
      </c>
      <c r="L300" s="157">
        <f t="shared" si="77"/>
        <v>0</v>
      </c>
      <c r="M300" s="157">
        <f t="shared" si="77"/>
        <v>2.4200069147283149E-2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2.5579485294592821E-2</v>
      </c>
      <c r="D302" s="57">
        <f>RES_hhdet_in_fec!D$141</f>
        <v>2.8052429432970143E-2</v>
      </c>
      <c r="E302" s="57">
        <f>RES_hhdet_in_fec!E$141</f>
        <v>2.7918666945449293E-2</v>
      </c>
      <c r="F302" s="57">
        <f>RES_hhdet_in_fec!F$141</f>
        <v>3.0454726985609179E-2</v>
      </c>
      <c r="G302" s="57">
        <f>RES_hhdet_in_fec!G$141</f>
        <v>4.8496667134425402E-2</v>
      </c>
      <c r="H302" s="57">
        <f>RES_hhdet_in_fec!H$141</f>
        <v>3.1630399578786786E-2</v>
      </c>
      <c r="I302" s="57">
        <f>RES_hhdet_in_fec!I$141</f>
        <v>3.0864984773301827E-2</v>
      </c>
      <c r="J302" s="57">
        <f>RES_hhdet_in_fec!J$141</f>
        <v>2.012050816260794E-2</v>
      </c>
      <c r="K302" s="57">
        <f>RES_hhdet_in_fec!K$141</f>
        <v>2.2031171064259742E-2</v>
      </c>
      <c r="L302" s="57">
        <f>RES_hhdet_in_fec!L$141</f>
        <v>0</v>
      </c>
      <c r="M302" s="57">
        <f>RES_hhdet_in_fec!M$141</f>
        <v>2.4200069147283149E-2</v>
      </c>
      <c r="N302" s="57">
        <f>RES_hhdet_in_fec!N$141</f>
        <v>0</v>
      </c>
      <c r="O302" s="57">
        <f>RES_hhdet_in_fec!O$141</f>
        <v>0</v>
      </c>
      <c r="P302" s="57">
        <f>RES_hhdet_in_fec!P$141</f>
        <v>0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0.37146453243122929</v>
      </c>
      <c r="D304" s="168">
        <f t="shared" ref="D304:Q304" si="78">SUM(D305,D308,D310,D319)</f>
        <v>0.39705372572201042</v>
      </c>
      <c r="E304" s="168">
        <f t="shared" si="78"/>
        <v>0.36869477159816344</v>
      </c>
      <c r="F304" s="168">
        <f t="shared" si="78"/>
        <v>0.4007647354243345</v>
      </c>
      <c r="G304" s="168">
        <f t="shared" si="78"/>
        <v>0.57243846083154015</v>
      </c>
      <c r="H304" s="168">
        <f t="shared" si="78"/>
        <v>0.37470160657418833</v>
      </c>
      <c r="I304" s="168">
        <f t="shared" si="78"/>
        <v>0.37817694523523915</v>
      </c>
      <c r="J304" s="168">
        <f t="shared" si="78"/>
        <v>0.27974627761686605</v>
      </c>
      <c r="K304" s="168">
        <f t="shared" si="78"/>
        <v>0.26639274798845852</v>
      </c>
      <c r="L304" s="168">
        <f t="shared" si="78"/>
        <v>0</v>
      </c>
      <c r="M304" s="168">
        <f t="shared" si="78"/>
        <v>0.35313053109347242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0.30102620868601521</v>
      </c>
      <c r="D305" s="157">
        <f t="shared" ref="D305:Q305" si="79">SUM(D306:D307)</f>
        <v>0.31582743666908153</v>
      </c>
      <c r="E305" s="157">
        <f t="shared" si="79"/>
        <v>0.29488643816426491</v>
      </c>
      <c r="F305" s="157">
        <f t="shared" si="79"/>
        <v>0.31780521617913615</v>
      </c>
      <c r="G305" s="157">
        <f t="shared" si="79"/>
        <v>0.44031718967363764</v>
      </c>
      <c r="H305" s="157">
        <f t="shared" si="79"/>
        <v>0.2914812649278315</v>
      </c>
      <c r="I305" s="157">
        <f t="shared" si="79"/>
        <v>0.29769313644020357</v>
      </c>
      <c r="J305" s="157">
        <f t="shared" si="79"/>
        <v>0.21000870435805785</v>
      </c>
      <c r="K305" s="157">
        <f t="shared" si="79"/>
        <v>0.20045568670467676</v>
      </c>
      <c r="L305" s="157">
        <f t="shared" si="79"/>
        <v>0</v>
      </c>
      <c r="M305" s="157">
        <f t="shared" si="79"/>
        <v>0.27180481523616867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0.29901357053494537</v>
      </c>
      <c r="D306" s="156">
        <f>RES_hhdet_in_tes!D$126</f>
        <v>0.31219612748685893</v>
      </c>
      <c r="E306" s="156">
        <f>RES_hhdet_in_tes!E$126</f>
        <v>0.29191740560312074</v>
      </c>
      <c r="F306" s="156">
        <f>RES_hhdet_in_tes!F$126</f>
        <v>0.31434066190932719</v>
      </c>
      <c r="G306" s="156">
        <f>RES_hhdet_in_tes!G$126</f>
        <v>0.43553135711376645</v>
      </c>
      <c r="H306" s="156">
        <f>RES_hhdet_in_tes!H$126</f>
        <v>0.28914817114348584</v>
      </c>
      <c r="I306" s="156">
        <f>RES_hhdet_in_tes!I$126</f>
        <v>0.29520738849776984</v>
      </c>
      <c r="J306" s="156">
        <f>RES_hhdet_in_tes!J$126</f>
        <v>0.20927464281220542</v>
      </c>
      <c r="K306" s="156">
        <f>RES_hhdet_in_tes!K$126</f>
        <v>0.19965498013878202</v>
      </c>
      <c r="L306" s="156">
        <f>RES_hhdet_in_tes!L$126</f>
        <v>0</v>
      </c>
      <c r="M306" s="156">
        <f>RES_hhdet_in_tes!M$126</f>
        <v>0.27113928364696444</v>
      </c>
      <c r="N306" s="156">
        <f>RES_hhdet_in_tes!N$126</f>
        <v>0</v>
      </c>
      <c r="O306" s="156">
        <f>RES_hhdet_in_tes!O$126</f>
        <v>0</v>
      </c>
      <c r="P306" s="156">
        <f>RES_hhdet_in_tes!P$126</f>
        <v>0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2.0126381510698361E-3</v>
      </c>
      <c r="D307" s="156">
        <f>RES_hhdet_in_tes!D$127</f>
        <v>3.6313091822225991E-3</v>
      </c>
      <c r="E307" s="156">
        <f>RES_hhdet_in_tes!E$127</f>
        <v>2.9690325611441727E-3</v>
      </c>
      <c r="F307" s="156">
        <f>RES_hhdet_in_tes!F$127</f>
        <v>3.464554269808962E-3</v>
      </c>
      <c r="G307" s="156">
        <f>RES_hhdet_in_tes!G$127</f>
        <v>4.7858325598712052E-3</v>
      </c>
      <c r="H307" s="156">
        <f>RES_hhdet_in_tes!H$127</f>
        <v>2.3330937843456375E-3</v>
      </c>
      <c r="I307" s="156">
        <f>RES_hhdet_in_tes!I$127</f>
        <v>2.4857479424337178E-3</v>
      </c>
      <c r="J307" s="156">
        <f>RES_hhdet_in_tes!J$127</f>
        <v>7.3406154585241388E-4</v>
      </c>
      <c r="K307" s="156">
        <f>RES_hhdet_in_tes!K$127</f>
        <v>8.0070656589474511E-4</v>
      </c>
      <c r="L307" s="156">
        <f>RES_hhdet_in_tes!L$127</f>
        <v>0</v>
      </c>
      <c r="M307" s="156">
        <f>RES_hhdet_in_tes!M$127</f>
        <v>6.6553158920422363E-4</v>
      </c>
      <c r="N307" s="156">
        <f>RES_hhdet_in_tes!N$127</f>
        <v>0</v>
      </c>
      <c r="O307" s="156">
        <f>RES_hhdet_in_tes!O$127</f>
        <v>0</v>
      </c>
      <c r="P307" s="156">
        <f>RES_hhdet_in_tes!P$127</f>
        <v>0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1.3303956713262666E-3</v>
      </c>
      <c r="D308" s="157">
        <f t="shared" ref="D308:Q308" si="80">D309</f>
        <v>1.1891211806446017E-3</v>
      </c>
      <c r="E308" s="157">
        <f t="shared" si="80"/>
        <v>9.2429135511461766E-4</v>
      </c>
      <c r="F308" s="157">
        <f t="shared" si="80"/>
        <v>9.2983294658162375E-4</v>
      </c>
      <c r="G308" s="157">
        <f t="shared" si="80"/>
        <v>1.4860816967051302E-3</v>
      </c>
      <c r="H308" s="157">
        <f t="shared" si="80"/>
        <v>1.2052476830817964E-3</v>
      </c>
      <c r="I308" s="157">
        <f t="shared" si="80"/>
        <v>1.3522538755674782E-3</v>
      </c>
      <c r="J308" s="157">
        <f t="shared" si="80"/>
        <v>3.7747763731605486E-3</v>
      </c>
      <c r="K308" s="157">
        <f t="shared" si="80"/>
        <v>5.0081995172614538E-3</v>
      </c>
      <c r="L308" s="157">
        <f t="shared" si="80"/>
        <v>0</v>
      </c>
      <c r="M308" s="157">
        <f t="shared" si="80"/>
        <v>4.4843297642284024E-3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1.3303956713262666E-3</v>
      </c>
      <c r="D309" s="156">
        <f>RES_hhdet_in_tes!D$129</f>
        <v>1.1891211806446017E-3</v>
      </c>
      <c r="E309" s="156">
        <f>RES_hhdet_in_tes!E$129</f>
        <v>9.2429135511461766E-4</v>
      </c>
      <c r="F309" s="156">
        <f>RES_hhdet_in_tes!F$129</f>
        <v>9.2983294658162375E-4</v>
      </c>
      <c r="G309" s="156">
        <f>RES_hhdet_in_tes!G$129</f>
        <v>1.4860816967051302E-3</v>
      </c>
      <c r="H309" s="156">
        <f>RES_hhdet_in_tes!H$129</f>
        <v>1.2052476830817964E-3</v>
      </c>
      <c r="I309" s="156">
        <f>RES_hhdet_in_tes!I$129</f>
        <v>1.3522538755674782E-3</v>
      </c>
      <c r="J309" s="156">
        <f>RES_hhdet_in_tes!J$129</f>
        <v>3.7747763731605486E-3</v>
      </c>
      <c r="K309" s="156">
        <f>RES_hhdet_in_tes!K$129</f>
        <v>5.0081995172614538E-3</v>
      </c>
      <c r="L309" s="156">
        <f>RES_hhdet_in_tes!L$129</f>
        <v>0</v>
      </c>
      <c r="M309" s="156">
        <f>RES_hhdet_in_tes!M$129</f>
        <v>4.4843297642284024E-3</v>
      </c>
      <c r="N309" s="156">
        <f>RES_hhdet_in_tes!N$129</f>
        <v>0</v>
      </c>
      <c r="O309" s="156">
        <f>RES_hhdet_in_tes!O$129</f>
        <v>0</v>
      </c>
      <c r="P309" s="156">
        <f>RES_hhdet_in_tes!P$129</f>
        <v>0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4.7897460615692021E-2</v>
      </c>
      <c r="D310" s="157">
        <f t="shared" ref="D310:Q310" si="81">SUM(D311:D312,D315:D316)</f>
        <v>5.6717611811974121E-2</v>
      </c>
      <c r="E310" s="157">
        <f t="shared" si="81"/>
        <v>4.9584011763009993E-2</v>
      </c>
      <c r="F310" s="157">
        <f t="shared" si="81"/>
        <v>5.649788392591093E-2</v>
      </c>
      <c r="G310" s="157">
        <f t="shared" si="81"/>
        <v>8.9759312553666565E-2</v>
      </c>
      <c r="H310" s="157">
        <f t="shared" si="81"/>
        <v>5.5235867806579513E-2</v>
      </c>
      <c r="I310" s="157">
        <f t="shared" si="81"/>
        <v>5.2866238363270486E-2</v>
      </c>
      <c r="J310" s="157">
        <f t="shared" si="81"/>
        <v>4.8773850388684765E-2</v>
      </c>
      <c r="K310" s="157">
        <f t="shared" si="81"/>
        <v>4.2149691639667836E-2</v>
      </c>
      <c r="L310" s="157">
        <f t="shared" si="81"/>
        <v>0</v>
      </c>
      <c r="M310" s="157">
        <f t="shared" si="81"/>
        <v>5.6150292063305351E-2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3.181619181148599E-2</v>
      </c>
      <c r="D311" s="132">
        <f>RES_hhdet_in_tes!D$131</f>
        <v>3.6757244422429163E-2</v>
      </c>
      <c r="E311" s="132">
        <f>RES_hhdet_in_tes!E$131</f>
        <v>2.9384043548073946E-2</v>
      </c>
      <c r="F311" s="132">
        <f>RES_hhdet_in_tes!F$131</f>
        <v>2.8230491491770881E-2</v>
      </c>
      <c r="G311" s="132">
        <f>RES_hhdet_in_tes!G$131</f>
        <v>3.8675708866739433E-2</v>
      </c>
      <c r="H311" s="132">
        <f>RES_hhdet_in_tes!H$131</f>
        <v>4.4776422787715826E-2</v>
      </c>
      <c r="I311" s="132">
        <f>RES_hhdet_in_tes!I$131</f>
        <v>3.9101434171929059E-2</v>
      </c>
      <c r="J311" s="132">
        <f>RES_hhdet_in_tes!J$131</f>
        <v>0</v>
      </c>
      <c r="K311" s="132">
        <f>RES_hhdet_in_tes!K$131</f>
        <v>1.2324426592205041E-2</v>
      </c>
      <c r="L311" s="132">
        <f>RES_hhdet_in_tes!L$131</f>
        <v>0</v>
      </c>
      <c r="M311" s="132">
        <f>RES_hhdet_in_tes!M$131</f>
        <v>3.5217828983898615E-2</v>
      </c>
      <c r="N311" s="132">
        <f>RES_hhdet_in_tes!N$131</f>
        <v>0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4.0313620710326634E-3</v>
      </c>
      <c r="D312" s="132">
        <f t="shared" ref="D312:Q312" si="82">SUM(D313:D314)</f>
        <v>2.1776947293550009E-3</v>
      </c>
      <c r="E312" s="132">
        <f t="shared" si="82"/>
        <v>5.5763445149210672E-3</v>
      </c>
      <c r="F312" s="132">
        <f t="shared" si="82"/>
        <v>1.5773273259981654E-3</v>
      </c>
      <c r="G312" s="132">
        <f t="shared" si="82"/>
        <v>4.1988697647327362E-4</v>
      </c>
      <c r="H312" s="132">
        <f t="shared" si="82"/>
        <v>4.3585322322243717E-3</v>
      </c>
      <c r="I312" s="132">
        <f t="shared" si="82"/>
        <v>1.3764804191341427E-2</v>
      </c>
      <c r="J312" s="132">
        <f t="shared" si="82"/>
        <v>0</v>
      </c>
      <c r="K312" s="132">
        <f t="shared" si="82"/>
        <v>2.9825265047462798E-2</v>
      </c>
      <c r="L312" s="132">
        <f t="shared" si="82"/>
        <v>0</v>
      </c>
      <c r="M312" s="132">
        <f t="shared" si="82"/>
        <v>1.5688881780496256E-2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2.5292320500465517E-3</v>
      </c>
      <c r="D313" s="165">
        <f>RES_hhdet_in_tes!D$133</f>
        <v>1.4369939248787961E-3</v>
      </c>
      <c r="E313" s="165">
        <f>RES_hhdet_in_tes!E$133</f>
        <v>3.5819984622143439E-3</v>
      </c>
      <c r="F313" s="165">
        <f>RES_hhdet_in_tes!F$133</f>
        <v>1.0015321682962449E-3</v>
      </c>
      <c r="G313" s="165">
        <f>RES_hhdet_in_tes!G$133</f>
        <v>2.6306957051095477E-4</v>
      </c>
      <c r="H313" s="165">
        <f>RES_hhdet_in_tes!H$133</f>
        <v>2.8308860570343724E-3</v>
      </c>
      <c r="I313" s="165">
        <f>RES_hhdet_in_tes!I$133</f>
        <v>8.9504435885244139E-3</v>
      </c>
      <c r="J313" s="165">
        <f>RES_hhdet_in_tes!J$133</f>
        <v>0</v>
      </c>
      <c r="K313" s="165">
        <f>RES_hhdet_in_tes!K$133</f>
        <v>1.9364533363068131E-2</v>
      </c>
      <c r="L313" s="165">
        <f>RES_hhdet_in_tes!L$133</f>
        <v>0</v>
      </c>
      <c r="M313" s="165">
        <f>RES_hhdet_in_tes!M$133</f>
        <v>1.0803894579289817E-2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1.5021300209861117E-3</v>
      </c>
      <c r="D314" s="164">
        <f>RES_hhdet_in_tes!D$134</f>
        <v>7.4070080447620457E-4</v>
      </c>
      <c r="E314" s="164">
        <f>RES_hhdet_in_tes!E$134</f>
        <v>1.9943460527067232E-3</v>
      </c>
      <c r="F314" s="164">
        <f>RES_hhdet_in_tes!F$134</f>
        <v>5.7579515770192046E-4</v>
      </c>
      <c r="G314" s="164">
        <f>RES_hhdet_in_tes!G$134</f>
        <v>1.5681740596231887E-4</v>
      </c>
      <c r="H314" s="164">
        <f>RES_hhdet_in_tes!H$134</f>
        <v>1.5276461751899989E-3</v>
      </c>
      <c r="I314" s="164">
        <f>RES_hhdet_in_tes!I$134</f>
        <v>4.8143606028170126E-3</v>
      </c>
      <c r="J314" s="164">
        <f>RES_hhdet_in_tes!J$134</f>
        <v>0</v>
      </c>
      <c r="K314" s="164">
        <f>RES_hhdet_in_tes!K$134</f>
        <v>1.0460731684394667E-2</v>
      </c>
      <c r="L314" s="164">
        <f>RES_hhdet_in_tes!L$134</f>
        <v>0</v>
      </c>
      <c r="M314" s="164">
        <f>RES_hhdet_in_tes!M$134</f>
        <v>4.884987201206439E-3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1.0978361540867161E-2</v>
      </c>
      <c r="D315" s="162">
        <f>RES_hhdet_in_tes!D$135</f>
        <v>1.7310196743620505E-2</v>
      </c>
      <c r="E315" s="162">
        <f>RES_hhdet_in_tes!E$135</f>
        <v>1.3432105393944271E-2</v>
      </c>
      <c r="F315" s="162">
        <f>RES_hhdet_in_tes!F$135</f>
        <v>2.6057565255177429E-2</v>
      </c>
      <c r="G315" s="162">
        <f>RES_hhdet_in_tes!G$135</f>
        <v>4.9815965036706003E-2</v>
      </c>
      <c r="H315" s="162">
        <f>RES_hhdet_in_tes!H$135</f>
        <v>5.1694984005790107E-3</v>
      </c>
      <c r="I315" s="162">
        <f>RES_hhdet_in_tes!I$135</f>
        <v>0</v>
      </c>
      <c r="J315" s="162">
        <f>RES_hhdet_in_tes!J$135</f>
        <v>4.2624333090290609E-2</v>
      </c>
      <c r="K315" s="162">
        <f>RES_hhdet_in_tes!K$135</f>
        <v>0</v>
      </c>
      <c r="L315" s="162">
        <f>RES_hhdet_in_tes!L$135</f>
        <v>0</v>
      </c>
      <c r="M315" s="162">
        <f>RES_hhdet_in_tes!M$135</f>
        <v>4.9722162569615777E-3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1.0715451923062047E-3</v>
      </c>
      <c r="D316" s="160">
        <f t="shared" ref="D316:Q316" si="83">SUM(D317:D318)</f>
        <v>4.7247591656945031E-4</v>
      </c>
      <c r="E316" s="160">
        <f t="shared" si="83"/>
        <v>1.1915183060707043E-3</v>
      </c>
      <c r="F316" s="160">
        <f t="shared" si="83"/>
        <v>6.3249985296445668E-4</v>
      </c>
      <c r="G316" s="160">
        <f t="shared" si="83"/>
        <v>8.4775167374786359E-4</v>
      </c>
      <c r="H316" s="160">
        <f t="shared" si="83"/>
        <v>9.314143860603048E-4</v>
      </c>
      <c r="I316" s="160">
        <f t="shared" si="83"/>
        <v>0</v>
      </c>
      <c r="J316" s="160">
        <f t="shared" si="83"/>
        <v>6.149517298394155E-3</v>
      </c>
      <c r="K316" s="160">
        <f t="shared" si="83"/>
        <v>0</v>
      </c>
      <c r="L316" s="160">
        <f t="shared" si="83"/>
        <v>0</v>
      </c>
      <c r="M316" s="160">
        <f t="shared" si="83"/>
        <v>2.7136504194889816E-4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7.4650225556142631E-4</v>
      </c>
      <c r="D317" s="156">
        <f>RES_hhdet_in_tes!D$137</f>
        <v>3.4216991152648344E-4</v>
      </c>
      <c r="E317" s="156">
        <f>RES_hhdet_in_tes!E$137</f>
        <v>8.5000725616279026E-4</v>
      </c>
      <c r="F317" s="156">
        <f>RES_hhdet_in_tes!F$137</f>
        <v>4.584110579769861E-4</v>
      </c>
      <c r="G317" s="156">
        <f>RES_hhdet_in_tes!G$137</f>
        <v>6.1977372348731693E-4</v>
      </c>
      <c r="H317" s="156">
        <f>RES_hhdet_in_tes!H$137</f>
        <v>6.5816307270671046E-4</v>
      </c>
      <c r="I317" s="156">
        <f>RES_hhdet_in_tes!I$137</f>
        <v>0</v>
      </c>
      <c r="J317" s="156">
        <f>RES_hhdet_in_tes!J$137</f>
        <v>4.3011793875320269E-3</v>
      </c>
      <c r="K317" s="156">
        <f>RES_hhdet_in_tes!K$137</f>
        <v>0</v>
      </c>
      <c r="L317" s="156">
        <f>RES_hhdet_in_tes!L$137</f>
        <v>0</v>
      </c>
      <c r="M317" s="156">
        <f>RES_hhdet_in_tes!M$137</f>
        <v>1.8337843287995862E-4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3.2504293674477848E-4</v>
      </c>
      <c r="D318" s="156">
        <f>RES_hhdet_in_tes!D$138</f>
        <v>1.3030600504296684E-4</v>
      </c>
      <c r="E318" s="156">
        <f>RES_hhdet_in_tes!E$138</f>
        <v>3.4151104990791392E-4</v>
      </c>
      <c r="F318" s="156">
        <f>RES_hhdet_in_tes!F$138</f>
        <v>1.7408879498747058E-4</v>
      </c>
      <c r="G318" s="156">
        <f>RES_hhdet_in_tes!G$138</f>
        <v>2.2797795026054666E-4</v>
      </c>
      <c r="H318" s="156">
        <f>RES_hhdet_in_tes!H$138</f>
        <v>2.7325131335359434E-4</v>
      </c>
      <c r="I318" s="156">
        <f>RES_hhdet_in_tes!I$138</f>
        <v>0</v>
      </c>
      <c r="J318" s="156">
        <f>RES_hhdet_in_tes!J$138</f>
        <v>1.8483379108621286E-3</v>
      </c>
      <c r="K318" s="156">
        <f>RES_hhdet_in_tes!K$138</f>
        <v>0</v>
      </c>
      <c r="L318" s="156">
        <f>RES_hhdet_in_tes!L$138</f>
        <v>0</v>
      </c>
      <c r="M318" s="156">
        <f>RES_hhdet_in_tes!M$138</f>
        <v>8.7986609068939551E-5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2.1210467458195839E-2</v>
      </c>
      <c r="D319" s="157">
        <f t="shared" ref="D319:Q319" si="84">SUM(D320:D321)</f>
        <v>2.3319556060310154E-2</v>
      </c>
      <c r="E319" s="157">
        <f t="shared" si="84"/>
        <v>2.3300030315773941E-2</v>
      </c>
      <c r="F319" s="157">
        <f t="shared" si="84"/>
        <v>2.5531802372705803E-2</v>
      </c>
      <c r="G319" s="157">
        <f t="shared" si="84"/>
        <v>4.0875876907530799E-2</v>
      </c>
      <c r="H319" s="157">
        <f t="shared" si="84"/>
        <v>2.6779226156695552E-2</v>
      </c>
      <c r="I319" s="157">
        <f t="shared" si="84"/>
        <v>2.626531655619762E-2</v>
      </c>
      <c r="J319" s="157">
        <f t="shared" si="84"/>
        <v>1.7188946496962891E-2</v>
      </c>
      <c r="K319" s="157">
        <f t="shared" si="84"/>
        <v>1.8779170126852495E-2</v>
      </c>
      <c r="L319" s="157">
        <f t="shared" si="84"/>
        <v>0</v>
      </c>
      <c r="M319" s="157">
        <f t="shared" si="84"/>
        <v>2.0691094029769989E-2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2.1210467458195839E-2</v>
      </c>
      <c r="D321" s="57">
        <f>RES_hhdet_in_tes!D$141</f>
        <v>2.3319556060310154E-2</v>
      </c>
      <c r="E321" s="57">
        <f>RES_hhdet_in_tes!E$141</f>
        <v>2.3300030315773941E-2</v>
      </c>
      <c r="F321" s="57">
        <f>RES_hhdet_in_tes!F$141</f>
        <v>2.5531802372705803E-2</v>
      </c>
      <c r="G321" s="57">
        <f>RES_hhdet_in_tes!G$141</f>
        <v>4.0875876907530799E-2</v>
      </c>
      <c r="H321" s="57">
        <f>RES_hhdet_in_tes!H$141</f>
        <v>2.6779226156695552E-2</v>
      </c>
      <c r="I321" s="57">
        <f>RES_hhdet_in_tes!I$141</f>
        <v>2.626531655619762E-2</v>
      </c>
      <c r="J321" s="57">
        <f>RES_hhdet_in_tes!J$141</f>
        <v>1.7188946496962891E-2</v>
      </c>
      <c r="K321" s="57">
        <f>RES_hhdet_in_tes!K$141</f>
        <v>1.8779170126852495E-2</v>
      </c>
      <c r="L321" s="57">
        <f>RES_hhdet_in_tes!L$141</f>
        <v>0</v>
      </c>
      <c r="M321" s="57">
        <f>RES_hhdet_in_tes!M$141</f>
        <v>2.0691094029769989E-2</v>
      </c>
      <c r="N321" s="57">
        <f>RES_hhdet_in_tes!N$141</f>
        <v>0</v>
      </c>
      <c r="O321" s="57">
        <f>RES_hhdet_in_tes!O$141</f>
        <v>0</v>
      </c>
      <c r="P321" s="57">
        <f>RES_hhdet_in_tes!P$141</f>
        <v>0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0.79629300957592963</v>
      </c>
      <c r="D323" s="175">
        <f t="shared" si="85"/>
        <v>0.79977031559924094</v>
      </c>
      <c r="E323" s="175">
        <f t="shared" si="85"/>
        <v>0.80324569156110992</v>
      </c>
      <c r="F323" s="175">
        <f t="shared" si="85"/>
        <v>0.80455024631942917</v>
      </c>
      <c r="G323" s="175">
        <f t="shared" si="85"/>
        <v>0.80816323223519271</v>
      </c>
      <c r="H323" s="175">
        <f t="shared" si="85"/>
        <v>0.82189218652897855</v>
      </c>
      <c r="I323" s="175">
        <f t="shared" si="85"/>
        <v>0.82584498648455018</v>
      </c>
      <c r="J323" s="175">
        <f t="shared" si="85"/>
        <v>0.79237777764126738</v>
      </c>
      <c r="K323" s="175">
        <f t="shared" si="85"/>
        <v>0.83645275030807131</v>
      </c>
      <c r="L323" s="175" t="str">
        <f t="shared" si="85"/>
        <v/>
      </c>
      <c r="M323" s="175">
        <f t="shared" si="85"/>
        <v>0.84358541926852426</v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0.79000861488875218</v>
      </c>
      <c r="D324" s="169">
        <f t="shared" si="85"/>
        <v>0.79568823390847421</v>
      </c>
      <c r="E324" s="169">
        <f t="shared" si="85"/>
        <v>0.79805960950842414</v>
      </c>
      <c r="F324" s="169">
        <f t="shared" si="85"/>
        <v>0.80370121309251552</v>
      </c>
      <c r="G324" s="169">
        <f t="shared" si="85"/>
        <v>0.80939802529394334</v>
      </c>
      <c r="H324" s="169">
        <f t="shared" si="85"/>
        <v>0.81315147132695664</v>
      </c>
      <c r="I324" s="169">
        <f t="shared" si="85"/>
        <v>0.81372344454177037</v>
      </c>
      <c r="J324" s="169">
        <f t="shared" si="85"/>
        <v>0.7901051110111017</v>
      </c>
      <c r="K324" s="169">
        <f t="shared" si="85"/>
        <v>0.80935377808652675</v>
      </c>
      <c r="L324" s="169" t="str">
        <f t="shared" si="85"/>
        <v/>
      </c>
      <c r="M324" s="169">
        <f t="shared" si="85"/>
        <v>0.8278639287271905</v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>
        <f t="shared" si="85"/>
        <v>0.78879481024117726</v>
      </c>
      <c r="D325" s="73">
        <f t="shared" si="85"/>
        <v>0.79360143090433088</v>
      </c>
      <c r="E325" s="73">
        <f t="shared" si="85"/>
        <v>0.79624355248608025</v>
      </c>
      <c r="F325" s="73">
        <f t="shared" si="85"/>
        <v>0.8017415414255612</v>
      </c>
      <c r="G325" s="73">
        <f t="shared" si="85"/>
        <v>0.80745866725910054</v>
      </c>
      <c r="H325" s="73">
        <f t="shared" si="85"/>
        <v>0.81173643038783305</v>
      </c>
      <c r="I325" s="73">
        <f t="shared" si="85"/>
        <v>0.81226672287338819</v>
      </c>
      <c r="J325" s="73">
        <f t="shared" si="85"/>
        <v>0.78952033249006182</v>
      </c>
      <c r="K325" s="73">
        <f t="shared" si="85"/>
        <v>0.80867886906143038</v>
      </c>
      <c r="L325" s="73" t="str">
        <f t="shared" si="85"/>
        <v/>
      </c>
      <c r="M325" s="73">
        <f t="shared" si="85"/>
        <v>0.82745391599976947</v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1.0241467401110607</v>
      </c>
      <c r="D326" s="73">
        <f t="shared" si="85"/>
        <v>1.0281142053175174</v>
      </c>
      <c r="E326" s="73">
        <f t="shared" si="85"/>
        <v>1.0287561121899294</v>
      </c>
      <c r="F326" s="73">
        <f t="shared" si="85"/>
        <v>1.0327292152559753</v>
      </c>
      <c r="G326" s="73">
        <f t="shared" si="85"/>
        <v>1.0357968764409267</v>
      </c>
      <c r="H326" s="73">
        <f t="shared" si="85"/>
        <v>1.0372412188863136</v>
      </c>
      <c r="I326" s="73">
        <f t="shared" si="85"/>
        <v>1.0339357639117783</v>
      </c>
      <c r="J326" s="73">
        <f t="shared" si="85"/>
        <v>1.0016041166956822</v>
      </c>
      <c r="K326" s="73">
        <f t="shared" si="85"/>
        <v>1.0220427427662817</v>
      </c>
      <c r="L326" s="73" t="str">
        <f t="shared" si="85"/>
        <v/>
      </c>
      <c r="M326" s="73">
        <f t="shared" si="85"/>
        <v>1.0372578217235255</v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1.8941857578586188</v>
      </c>
      <c r="D327" s="169">
        <f t="shared" si="85"/>
        <v>1.9624498142559765</v>
      </c>
      <c r="E327" s="169">
        <f t="shared" si="85"/>
        <v>2.0427788345108113</v>
      </c>
      <c r="F327" s="169">
        <f t="shared" si="85"/>
        <v>2.1387154322553283</v>
      </c>
      <c r="G327" s="169">
        <f t="shared" si="85"/>
        <v>2.2496309556941445</v>
      </c>
      <c r="H327" s="169">
        <f t="shared" si="85"/>
        <v>2.3925327304692234</v>
      </c>
      <c r="I327" s="169">
        <f t="shared" si="85"/>
        <v>2.561058780536777</v>
      </c>
      <c r="J327" s="169">
        <f t="shared" si="85"/>
        <v>2.6747390227319059</v>
      </c>
      <c r="K327" s="169">
        <f t="shared" si="85"/>
        <v>2.9001464208623076</v>
      </c>
      <c r="L327" s="169" t="str">
        <f t="shared" si="85"/>
        <v/>
      </c>
      <c r="M327" s="169">
        <f t="shared" si="85"/>
        <v>3.5459999665811308</v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1.8941857578586188</v>
      </c>
      <c r="D328" s="73">
        <f t="shared" si="85"/>
        <v>1.9624498142559765</v>
      </c>
      <c r="E328" s="73">
        <f t="shared" si="85"/>
        <v>2.0427788345108113</v>
      </c>
      <c r="F328" s="73">
        <f t="shared" si="85"/>
        <v>2.1387154322553283</v>
      </c>
      <c r="G328" s="73">
        <f t="shared" si="85"/>
        <v>2.2496309556941445</v>
      </c>
      <c r="H328" s="73">
        <f t="shared" si="85"/>
        <v>2.3925327304692234</v>
      </c>
      <c r="I328" s="73">
        <f t="shared" si="85"/>
        <v>2.561058780536777</v>
      </c>
      <c r="J328" s="73">
        <f t="shared" si="85"/>
        <v>2.6747390227319059</v>
      </c>
      <c r="K328" s="73">
        <f t="shared" si="85"/>
        <v>2.9001464208623076</v>
      </c>
      <c r="L328" s="73" t="str">
        <f t="shared" si="85"/>
        <v/>
      </c>
      <c r="M328" s="73">
        <f t="shared" si="85"/>
        <v>3.5459999665811308</v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0.8095060814461722</v>
      </c>
      <c r="D329" s="169">
        <f t="shared" si="85"/>
        <v>0.80021767996649484</v>
      </c>
      <c r="E329" s="169">
        <f t="shared" si="85"/>
        <v>0.81111323712255179</v>
      </c>
      <c r="F329" s="169">
        <f t="shared" si="85"/>
        <v>0.78681139470644545</v>
      </c>
      <c r="G329" s="169">
        <f t="shared" si="85"/>
        <v>0.77944941866753914</v>
      </c>
      <c r="H329" s="169">
        <f t="shared" si="85"/>
        <v>0.84577158238891526</v>
      </c>
      <c r="I329" s="169">
        <f t="shared" si="85"/>
        <v>0.8710346967881879</v>
      </c>
      <c r="J329" s="169">
        <f t="shared" si="85"/>
        <v>0.74218709777084757</v>
      </c>
      <c r="K329" s="169">
        <f t="shared" si="85"/>
        <v>0.89589969191069918</v>
      </c>
      <c r="L329" s="169" t="str">
        <f t="shared" si="85"/>
        <v/>
      </c>
      <c r="M329" s="169">
        <f t="shared" si="85"/>
        <v>0.86623077214165545</v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>
        <f t="shared" si="85"/>
        <v>0.8419348415058151</v>
      </c>
      <c r="D330" s="174">
        <f t="shared" si="85"/>
        <v>0.84485631745750622</v>
      </c>
      <c r="E330" s="174">
        <f t="shared" si="85"/>
        <v>0.84772160239836525</v>
      </c>
      <c r="F330" s="174">
        <f t="shared" si="85"/>
        <v>0.85056226766686238</v>
      </c>
      <c r="G330" s="174">
        <f t="shared" si="85"/>
        <v>0.85399751473986529</v>
      </c>
      <c r="H330" s="174">
        <f t="shared" si="85"/>
        <v>0.85658960141439711</v>
      </c>
      <c r="I330" s="174">
        <f t="shared" si="85"/>
        <v>0.85962319533754039</v>
      </c>
      <c r="J330" s="174" t="str">
        <f t="shared" si="85"/>
        <v/>
      </c>
      <c r="K330" s="174">
        <f t="shared" si="85"/>
        <v>0.8656615165440763</v>
      </c>
      <c r="L330" s="174" t="str">
        <f t="shared" si="85"/>
        <v/>
      </c>
      <c r="M330" s="174">
        <f t="shared" si="85"/>
        <v>0.8702417501122599</v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>
        <f t="shared" si="85"/>
        <v>0.89739144766416046</v>
      </c>
      <c r="D331" s="174">
        <f t="shared" si="85"/>
        <v>0.89038197080438475</v>
      </c>
      <c r="E331" s="174">
        <f t="shared" si="85"/>
        <v>0.8975714220909603</v>
      </c>
      <c r="F331" s="174">
        <f t="shared" si="85"/>
        <v>0.90195254491036569</v>
      </c>
      <c r="G331" s="174">
        <f t="shared" si="85"/>
        <v>0.90643625910922843</v>
      </c>
      <c r="H331" s="174">
        <f t="shared" si="85"/>
        <v>0.90170596973530959</v>
      </c>
      <c r="I331" s="174">
        <f t="shared" si="85"/>
        <v>0.90516866865401746</v>
      </c>
      <c r="J331" s="174" t="str">
        <f t="shared" si="85"/>
        <v/>
      </c>
      <c r="K331" s="174">
        <f t="shared" si="85"/>
        <v>0.90902059119411427</v>
      </c>
      <c r="L331" s="174" t="str">
        <f t="shared" si="85"/>
        <v/>
      </c>
      <c r="M331" s="174">
        <f t="shared" si="85"/>
        <v>0.90344002252598377</v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>
        <f t="shared" si="85"/>
        <v>0.84272541959916158</v>
      </c>
      <c r="D332" s="173">
        <f t="shared" si="85"/>
        <v>0.84175288029423756</v>
      </c>
      <c r="E332" s="173">
        <f t="shared" si="85"/>
        <v>0.84740762357355193</v>
      </c>
      <c r="F332" s="173">
        <f t="shared" si="85"/>
        <v>0.85115533689681666</v>
      </c>
      <c r="G332" s="173">
        <f t="shared" si="85"/>
        <v>0.8544775165276437</v>
      </c>
      <c r="H332" s="173">
        <f t="shared" si="85"/>
        <v>0.85412514761867686</v>
      </c>
      <c r="I332" s="173">
        <f t="shared" si="85"/>
        <v>0.85961178444596942</v>
      </c>
      <c r="J332" s="173" t="str">
        <f t="shared" si="85"/>
        <v/>
      </c>
      <c r="K332" s="173">
        <f t="shared" si="85"/>
        <v>0.86460002434919048</v>
      </c>
      <c r="L332" s="173" t="str">
        <f t="shared" si="85"/>
        <v/>
      </c>
      <c r="M332" s="173">
        <f t="shared" si="85"/>
        <v>0.86502980380362404</v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1.0074250473966935</v>
      </c>
      <c r="D333" s="172">
        <f t="shared" si="85"/>
        <v>1.0027714365146752</v>
      </c>
      <c r="E333" s="172">
        <f t="shared" si="85"/>
        <v>1.0043565690462319</v>
      </c>
      <c r="F333" s="172">
        <f t="shared" si="85"/>
        <v>1.0064270202571357</v>
      </c>
      <c r="G333" s="172">
        <f t="shared" si="85"/>
        <v>1.0094035194198465</v>
      </c>
      <c r="H333" s="172">
        <f t="shared" si="85"/>
        <v>1.0055052621387104</v>
      </c>
      <c r="I333" s="172">
        <f t="shared" si="85"/>
        <v>1.0041001793363058</v>
      </c>
      <c r="J333" s="172" t="str">
        <f t="shared" si="85"/>
        <v/>
      </c>
      <c r="K333" s="172">
        <f t="shared" si="85"/>
        <v>1.0045617401499425</v>
      </c>
      <c r="L333" s="172" t="str">
        <f t="shared" si="85"/>
        <v/>
      </c>
      <c r="M333" s="172">
        <f t="shared" si="85"/>
        <v>1.0018239176596262</v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0.70797411433173196</v>
      </c>
      <c r="D334" s="171">
        <f t="shared" si="85"/>
        <v>0.71207126143349064</v>
      </c>
      <c r="E334" s="171">
        <f t="shared" si="85"/>
        <v>0.71725041646327936</v>
      </c>
      <c r="F334" s="171">
        <f t="shared" si="85"/>
        <v>0.72274592596193699</v>
      </c>
      <c r="G334" s="171">
        <f t="shared" si="85"/>
        <v>0.72915852266926018</v>
      </c>
      <c r="H334" s="171">
        <f t="shared" si="85"/>
        <v>0.7352881457255912</v>
      </c>
      <c r="I334" s="171" t="str">
        <f t="shared" si="85"/>
        <v/>
      </c>
      <c r="J334" s="171">
        <f t="shared" si="85"/>
        <v>0.7347491548965186</v>
      </c>
      <c r="K334" s="171" t="str">
        <f t="shared" si="85"/>
        <v/>
      </c>
      <c r="L334" s="171" t="str">
        <f t="shared" si="85"/>
        <v/>
      </c>
      <c r="M334" s="171">
        <f t="shared" si="85"/>
        <v>0.74698837977559329</v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0.77629487332983693</v>
      </c>
      <c r="D335" s="170">
        <f t="shared" si="85"/>
        <v>0.76801103474347288</v>
      </c>
      <c r="E335" s="170">
        <f t="shared" si="85"/>
        <v>0.77952556378793458</v>
      </c>
      <c r="F335" s="170">
        <f t="shared" si="85"/>
        <v>0.77760827176040603</v>
      </c>
      <c r="G335" s="170">
        <f t="shared" si="85"/>
        <v>0.78029374182796718</v>
      </c>
      <c r="H335" s="170">
        <f t="shared" si="85"/>
        <v>0.79531223895660574</v>
      </c>
      <c r="I335" s="170" t="str">
        <f t="shared" si="85"/>
        <v/>
      </c>
      <c r="J335" s="170">
        <f t="shared" si="85"/>
        <v>0.79819361435147484</v>
      </c>
      <c r="K335" s="170" t="str">
        <f t="shared" si="85"/>
        <v/>
      </c>
      <c r="L335" s="170" t="str">
        <f t="shared" si="85"/>
        <v/>
      </c>
      <c r="M335" s="170">
        <f t="shared" si="85"/>
        <v>0.82152702216081919</v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0.7044526949187252</v>
      </c>
      <c r="D336" s="73">
        <f t="shared" si="85"/>
        <v>0.70454437049817209</v>
      </c>
      <c r="E336" s="73">
        <f t="shared" si="85"/>
        <v>0.71452698085004884</v>
      </c>
      <c r="F336" s="73">
        <f t="shared" si="85"/>
        <v>0.71609693635736693</v>
      </c>
      <c r="G336" s="73">
        <f t="shared" si="85"/>
        <v>0.72100161119674366</v>
      </c>
      <c r="H336" s="73">
        <f t="shared" si="85"/>
        <v>0.73014826365158303</v>
      </c>
      <c r="I336" s="73" t="str">
        <f t="shared" si="85"/>
        <v/>
      </c>
      <c r="J336" s="73">
        <f t="shared" si="85"/>
        <v>0.73449667649606232</v>
      </c>
      <c r="K336" s="73" t="str">
        <f t="shared" si="85"/>
        <v/>
      </c>
      <c r="L336" s="73" t="str">
        <f t="shared" si="85"/>
        <v/>
      </c>
      <c r="M336" s="73">
        <f t="shared" si="85"/>
        <v>0.75208345760905237</v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1.0137267002863655</v>
      </c>
      <c r="D337" s="73">
        <f t="shared" si="85"/>
        <v>1.0059683267199022</v>
      </c>
      <c r="E337" s="73">
        <f t="shared" si="85"/>
        <v>1.0076778609562138</v>
      </c>
      <c r="F337" s="73">
        <f t="shared" si="85"/>
        <v>1.0049046135930182</v>
      </c>
      <c r="G337" s="73">
        <f t="shared" si="85"/>
        <v>1.0049680355133943</v>
      </c>
      <c r="H337" s="73">
        <f t="shared" si="85"/>
        <v>1.0130914484009157</v>
      </c>
      <c r="I337" s="73" t="str">
        <f t="shared" si="85"/>
        <v/>
      </c>
      <c r="J337" s="73">
        <f t="shared" si="85"/>
        <v>1</v>
      </c>
      <c r="K337" s="73" t="str">
        <f t="shared" si="85"/>
        <v/>
      </c>
      <c r="L337" s="73" t="str">
        <f t="shared" si="85"/>
        <v/>
      </c>
      <c r="M337" s="73">
        <f t="shared" si="85"/>
        <v>1.0172966189222501</v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0.82919836790771795</v>
      </c>
      <c r="D338" s="169">
        <f t="shared" si="85"/>
        <v>0.83128472405682552</v>
      </c>
      <c r="E338" s="169">
        <f t="shared" si="85"/>
        <v>0.83456815331835954</v>
      </c>
      <c r="F338" s="169">
        <f t="shared" si="85"/>
        <v>0.8383526926631254</v>
      </c>
      <c r="G338" s="169">
        <f t="shared" si="85"/>
        <v>0.84285950608170812</v>
      </c>
      <c r="H338" s="169">
        <f t="shared" si="85"/>
        <v>0.84662939808877036</v>
      </c>
      <c r="I338" s="169">
        <f t="shared" si="85"/>
        <v>0.85097455090653684</v>
      </c>
      <c r="J338" s="169">
        <f t="shared" si="85"/>
        <v>0.85429981976831582</v>
      </c>
      <c r="K338" s="169">
        <f t="shared" si="85"/>
        <v>0.85239091794431054</v>
      </c>
      <c r="L338" s="169" t="str">
        <f t="shared" si="85"/>
        <v/>
      </c>
      <c r="M338" s="169">
        <f t="shared" si="85"/>
        <v>0.85500144251004762</v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0.82919836790771795</v>
      </c>
      <c r="D340" s="65">
        <f t="shared" si="86"/>
        <v>0.83128472405682552</v>
      </c>
      <c r="E340" s="65">
        <f t="shared" si="86"/>
        <v>0.83456815331835954</v>
      </c>
      <c r="F340" s="65">
        <f t="shared" si="86"/>
        <v>0.8383526926631254</v>
      </c>
      <c r="G340" s="65">
        <f t="shared" si="86"/>
        <v>0.84285950608170812</v>
      </c>
      <c r="H340" s="65">
        <f t="shared" si="86"/>
        <v>0.84662939808877036</v>
      </c>
      <c r="I340" s="65">
        <f t="shared" si="86"/>
        <v>0.85097455090653684</v>
      </c>
      <c r="J340" s="65">
        <f t="shared" si="86"/>
        <v>0.85429981976831582</v>
      </c>
      <c r="K340" s="65">
        <f t="shared" si="86"/>
        <v>0.85239091794431054</v>
      </c>
      <c r="L340" s="65" t="str">
        <f t="shared" si="86"/>
        <v/>
      </c>
      <c r="M340" s="65">
        <f t="shared" si="86"/>
        <v>0.85500144251004762</v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16012.849906456593</v>
      </c>
      <c r="D361" s="168">
        <f t="shared" ref="D361:Q361" si="94">SUM(D362,D365,D367,D376)</f>
        <v>16594.965788194695</v>
      </c>
      <c r="E361" s="168">
        <f t="shared" si="94"/>
        <v>16247.62988065135</v>
      </c>
      <c r="F361" s="168">
        <f t="shared" si="94"/>
        <v>16447.913833668958</v>
      </c>
      <c r="G361" s="168">
        <f t="shared" si="94"/>
        <v>15180.379382247262</v>
      </c>
      <c r="H361" s="168">
        <f t="shared" si="94"/>
        <v>14098.009041439125</v>
      </c>
      <c r="I361" s="168">
        <f t="shared" si="94"/>
        <v>14422.543821894849</v>
      </c>
      <c r="J361" s="168">
        <f t="shared" si="94"/>
        <v>15299.381207169808</v>
      </c>
      <c r="K361" s="168">
        <f t="shared" si="94"/>
        <v>12732.584752044386</v>
      </c>
      <c r="L361" s="168">
        <f t="shared" si="94"/>
        <v>0</v>
      </c>
      <c r="M361" s="168">
        <f t="shared" si="94"/>
        <v>14742.611558780804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13079.666306764138</v>
      </c>
      <c r="D362" s="157">
        <f t="shared" ref="D362:Q362" si="95">SUM(D363:D364)</f>
        <v>13267.811295999874</v>
      </c>
      <c r="E362" s="157">
        <f t="shared" si="95"/>
        <v>13079.493053771283</v>
      </c>
      <c r="F362" s="157">
        <f t="shared" si="95"/>
        <v>13056.924472270897</v>
      </c>
      <c r="G362" s="157">
        <f t="shared" si="95"/>
        <v>11658.868610834515</v>
      </c>
      <c r="H362" s="157">
        <f t="shared" si="95"/>
        <v>11084.759495602906</v>
      </c>
      <c r="I362" s="157">
        <f t="shared" si="95"/>
        <v>11522.251415333627</v>
      </c>
      <c r="J362" s="157">
        <f t="shared" si="95"/>
        <v>11518.455825152107</v>
      </c>
      <c r="K362" s="157">
        <f t="shared" si="95"/>
        <v>9901.8324689137371</v>
      </c>
      <c r="L362" s="157">
        <f t="shared" si="95"/>
        <v>0</v>
      </c>
      <c r="M362" s="157">
        <f t="shared" si="95"/>
        <v>11562.890318554879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13012.209202160591</v>
      </c>
      <c r="D363" s="156">
        <f t="shared" si="96"/>
        <v>13149.748181782837</v>
      </c>
      <c r="E363" s="156">
        <f t="shared" si="96"/>
        <v>12977.334679018302</v>
      </c>
      <c r="F363" s="156">
        <f t="shared" si="96"/>
        <v>12946.151094100696</v>
      </c>
      <c r="G363" s="156">
        <f t="shared" si="96"/>
        <v>11559.84567201663</v>
      </c>
      <c r="H363" s="156">
        <f t="shared" si="96"/>
        <v>11015.202708844377</v>
      </c>
      <c r="I363" s="156">
        <f t="shared" si="96"/>
        <v>11446.531715249954</v>
      </c>
      <c r="J363" s="156">
        <f t="shared" si="96"/>
        <v>11486.695992181732</v>
      </c>
      <c r="K363" s="156">
        <f t="shared" si="96"/>
        <v>9870.5111585990089</v>
      </c>
      <c r="L363" s="156">
        <f t="shared" si="96"/>
        <v>0</v>
      </c>
      <c r="M363" s="156">
        <f t="shared" si="96"/>
        <v>11540.293350304808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67.457104603547151</v>
      </c>
      <c r="D364" s="156">
        <f t="shared" si="96"/>
        <v>118.0631142170361</v>
      </c>
      <c r="E364" s="156">
        <f t="shared" si="96"/>
        <v>102.15837475297946</v>
      </c>
      <c r="F364" s="156">
        <f t="shared" si="96"/>
        <v>110.77337817020056</v>
      </c>
      <c r="G364" s="156">
        <f t="shared" si="96"/>
        <v>99.022938817885901</v>
      </c>
      <c r="H364" s="156">
        <f t="shared" si="96"/>
        <v>69.556786758529171</v>
      </c>
      <c r="I364" s="156">
        <f t="shared" si="96"/>
        <v>75.719700083672848</v>
      </c>
      <c r="J364" s="156">
        <f t="shared" si="96"/>
        <v>31.759832970374504</v>
      </c>
      <c r="K364" s="156">
        <f t="shared" si="96"/>
        <v>31.321310314728684</v>
      </c>
      <c r="L364" s="156">
        <f t="shared" si="96"/>
        <v>0</v>
      </c>
      <c r="M364" s="156">
        <f t="shared" si="96"/>
        <v>22.596968250070049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24.109179969601563</v>
      </c>
      <c r="D365" s="157">
        <f t="shared" ref="D365:Q365" si="97">D366</f>
        <v>20.254425165631375</v>
      </c>
      <c r="E365" s="157">
        <f t="shared" si="97"/>
        <v>16.016181613120256</v>
      </c>
      <c r="F365" s="157">
        <f t="shared" si="97"/>
        <v>14.355767694394615</v>
      </c>
      <c r="G365" s="157">
        <f t="shared" si="97"/>
        <v>14.157426448527229</v>
      </c>
      <c r="H365" s="157">
        <f t="shared" si="97"/>
        <v>15.577777587086009</v>
      </c>
      <c r="I365" s="157">
        <f t="shared" si="97"/>
        <v>16.629685763473237</v>
      </c>
      <c r="J365" s="157">
        <f t="shared" si="97"/>
        <v>61.157771349589943</v>
      </c>
      <c r="K365" s="157">
        <f t="shared" si="97"/>
        <v>69.039444519599414</v>
      </c>
      <c r="L365" s="157">
        <f t="shared" si="97"/>
        <v>0</v>
      </c>
      <c r="M365" s="157">
        <f t="shared" si="97"/>
        <v>44.537622979467862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24.109179969601563</v>
      </c>
      <c r="D366" s="156">
        <f t="shared" si="96"/>
        <v>20.254425165631375</v>
      </c>
      <c r="E366" s="156">
        <f t="shared" si="96"/>
        <v>16.016181613120256</v>
      </c>
      <c r="F366" s="156">
        <f t="shared" si="96"/>
        <v>14.355767694394615</v>
      </c>
      <c r="G366" s="156">
        <f t="shared" si="96"/>
        <v>14.157426448527229</v>
      </c>
      <c r="H366" s="156">
        <f t="shared" si="96"/>
        <v>15.577777587086009</v>
      </c>
      <c r="I366" s="156">
        <f t="shared" si="96"/>
        <v>16.629685763473237</v>
      </c>
      <c r="J366" s="156">
        <f t="shared" si="96"/>
        <v>61.157771349589943</v>
      </c>
      <c r="K366" s="156">
        <f t="shared" si="96"/>
        <v>69.039444519599414</v>
      </c>
      <c r="L366" s="156">
        <f t="shared" si="96"/>
        <v>0</v>
      </c>
      <c r="M366" s="156">
        <f t="shared" si="96"/>
        <v>44.537622979467862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2031.031017160198</v>
      </c>
      <c r="D367" s="157">
        <f t="shared" ref="D367:Q367" si="98">IF(D291=0,0,D291/0.086*1000000/SUM(D$53:D$56))</f>
        <v>2369.2023790859039</v>
      </c>
      <c r="E367" s="157">
        <f t="shared" si="98"/>
        <v>2163.8722428372675</v>
      </c>
      <c r="F367" s="157">
        <f t="shared" si="98"/>
        <v>2371.0244692166161</v>
      </c>
      <c r="G367" s="157">
        <f t="shared" si="98"/>
        <v>2467.9962104064834</v>
      </c>
      <c r="H367" s="157">
        <f t="shared" si="98"/>
        <v>2019.5526231032675</v>
      </c>
      <c r="I367" s="157">
        <f t="shared" si="98"/>
        <v>1911.5616502169235</v>
      </c>
      <c r="J367" s="157">
        <f t="shared" si="98"/>
        <v>2847.8392946123631</v>
      </c>
      <c r="K367" s="157">
        <f t="shared" si="98"/>
        <v>1880.9212188347628</v>
      </c>
      <c r="L367" s="157">
        <f t="shared" si="98"/>
        <v>0</v>
      </c>
      <c r="M367" s="157">
        <f t="shared" si="98"/>
        <v>2282.8986530163934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1822.6007929124755</v>
      </c>
      <c r="D368" s="132">
        <f t="shared" ref="D368:Q368" si="99">IF(D292=0,0,D292/0.086*1000000/D$53)</f>
        <v>2071.9640135520094</v>
      </c>
      <c r="E368" s="132">
        <f t="shared" si="99"/>
        <v>1906.0234907320553</v>
      </c>
      <c r="F368" s="132">
        <f t="shared" si="99"/>
        <v>1852.3195616707362</v>
      </c>
      <c r="G368" s="132">
        <f t="shared" si="99"/>
        <v>1774.3134176654844</v>
      </c>
      <c r="H368" s="132">
        <f t="shared" si="99"/>
        <v>1943.1385658243562</v>
      </c>
      <c r="I368" s="132">
        <f t="shared" si="99"/>
        <v>1928.2158746872724</v>
      </c>
      <c r="J368" s="132">
        <f t="shared" si="99"/>
        <v>0</v>
      </c>
      <c r="K368" s="132">
        <f t="shared" si="99"/>
        <v>1918.9016859406242</v>
      </c>
      <c r="L368" s="132">
        <f t="shared" si="99"/>
        <v>0</v>
      </c>
      <c r="M368" s="132">
        <f t="shared" si="99"/>
        <v>2307.6871072531212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1788.8339525053038</v>
      </c>
      <c r="D369" s="132">
        <f t="shared" ref="D369:Q369" si="100">IF(D293=0,0,D293/0.086*1000000/D$54)</f>
        <v>1959.3934440945125</v>
      </c>
      <c r="E369" s="132">
        <f t="shared" si="100"/>
        <v>1849.5083485034556</v>
      </c>
      <c r="F369" s="132">
        <f t="shared" si="100"/>
        <v>1816.5748683461452</v>
      </c>
      <c r="G369" s="132">
        <f t="shared" si="100"/>
        <v>1760.0776773536013</v>
      </c>
      <c r="H369" s="132">
        <f t="shared" si="100"/>
        <v>1876.860499128715</v>
      </c>
      <c r="I369" s="132">
        <f t="shared" si="100"/>
        <v>1863.4197216809932</v>
      </c>
      <c r="J369" s="132">
        <f t="shared" si="100"/>
        <v>0</v>
      </c>
      <c r="K369" s="132">
        <f t="shared" si="100"/>
        <v>1864.9045496296203</v>
      </c>
      <c r="L369" s="132">
        <f t="shared" si="100"/>
        <v>0</v>
      </c>
      <c r="M369" s="132">
        <f t="shared" si="100"/>
        <v>2138.6215597074306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1195.0958344599442</v>
      </c>
      <c r="D370" s="165">
        <f t="shared" si="101"/>
        <v>1367.6385347571331</v>
      </c>
      <c r="E370" s="165">
        <f t="shared" si="101"/>
        <v>1258.3711231390325</v>
      </c>
      <c r="F370" s="165">
        <f t="shared" si="101"/>
        <v>1222.2815016320806</v>
      </c>
      <c r="G370" s="165">
        <f t="shared" si="101"/>
        <v>1169.7866916315911</v>
      </c>
      <c r="H370" s="165">
        <f t="shared" si="101"/>
        <v>1286.9378013561529</v>
      </c>
      <c r="I370" s="165">
        <f t="shared" si="101"/>
        <v>1275.887438856169</v>
      </c>
      <c r="J370" s="165">
        <f t="shared" si="101"/>
        <v>0</v>
      </c>
      <c r="K370" s="165">
        <f t="shared" si="101"/>
        <v>1273.0275728986744</v>
      </c>
      <c r="L370" s="165">
        <f t="shared" si="101"/>
        <v>0</v>
      </c>
      <c r="M370" s="165">
        <f t="shared" si="101"/>
        <v>1538.1211466619711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593.73811804535944</v>
      </c>
      <c r="D371" s="164">
        <f t="shared" si="101"/>
        <v>591.75490933737944</v>
      </c>
      <c r="E371" s="164">
        <f t="shared" si="101"/>
        <v>591.13722536442287</v>
      </c>
      <c r="F371" s="164">
        <f t="shared" si="101"/>
        <v>594.29336671406463</v>
      </c>
      <c r="G371" s="164">
        <f t="shared" si="101"/>
        <v>590.29098572201019</v>
      </c>
      <c r="H371" s="164">
        <f t="shared" si="101"/>
        <v>589.92269777256217</v>
      </c>
      <c r="I371" s="164">
        <f t="shared" si="101"/>
        <v>587.53228282482451</v>
      </c>
      <c r="J371" s="164">
        <f t="shared" si="101"/>
        <v>0</v>
      </c>
      <c r="K371" s="164">
        <f t="shared" si="101"/>
        <v>591.8769767309459</v>
      </c>
      <c r="L371" s="164">
        <f t="shared" si="101"/>
        <v>0</v>
      </c>
      <c r="M371" s="164">
        <f t="shared" si="101"/>
        <v>600.5004130454588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2901.7725328121342</v>
      </c>
      <c r="D372" s="162">
        <f t="shared" ref="D372:Q372" si="102">IF(D296=0,0,D296/0.086*1000000/D$55)</f>
        <v>3262.8429240801393</v>
      </c>
      <c r="E372" s="162">
        <f t="shared" si="102"/>
        <v>3054.698644208685</v>
      </c>
      <c r="F372" s="162">
        <f t="shared" si="102"/>
        <v>3244.3218502982554</v>
      </c>
      <c r="G372" s="162">
        <f t="shared" si="102"/>
        <v>3334.2453252957371</v>
      </c>
      <c r="H372" s="162">
        <f t="shared" si="102"/>
        <v>2928.5762998815835</v>
      </c>
      <c r="I372" s="162">
        <f t="shared" si="102"/>
        <v>0</v>
      </c>
      <c r="J372" s="162">
        <f t="shared" si="102"/>
        <v>2903.5262156208987</v>
      </c>
      <c r="K372" s="162">
        <f t="shared" si="102"/>
        <v>0</v>
      </c>
      <c r="L372" s="162">
        <f t="shared" si="102"/>
        <v>0</v>
      </c>
      <c r="M372" s="162">
        <f t="shared" si="102"/>
        <v>2568.5988073140707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2540.0970695793712</v>
      </c>
      <c r="D373" s="160">
        <f t="shared" ref="D373:Q373" si="103">IF(D297=0,0,D297/0.086*1000000/D$56)</f>
        <v>2801.4944848379541</v>
      </c>
      <c r="E373" s="160">
        <f t="shared" si="103"/>
        <v>2657.2832292400303</v>
      </c>
      <c r="F373" s="160">
        <f t="shared" si="103"/>
        <v>2794.5262810530362</v>
      </c>
      <c r="G373" s="160">
        <f t="shared" si="103"/>
        <v>2839.8045405800558</v>
      </c>
      <c r="H373" s="160">
        <f t="shared" si="103"/>
        <v>2542.4113975404234</v>
      </c>
      <c r="I373" s="160">
        <f t="shared" si="103"/>
        <v>0</v>
      </c>
      <c r="J373" s="160">
        <f t="shared" si="103"/>
        <v>2488.4666595204076</v>
      </c>
      <c r="K373" s="160">
        <f t="shared" si="103"/>
        <v>0</v>
      </c>
      <c r="L373" s="160">
        <f t="shared" si="103"/>
        <v>0</v>
      </c>
      <c r="M373" s="160">
        <f t="shared" si="103"/>
        <v>2258.686091672982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1950.0503676674575</v>
      </c>
      <c r="D374" s="156">
        <f t="shared" si="104"/>
        <v>2211.6226243429642</v>
      </c>
      <c r="E374" s="156">
        <f t="shared" si="104"/>
        <v>2068.0997879259194</v>
      </c>
      <c r="F374" s="156">
        <f t="shared" si="104"/>
        <v>2199.3376592969607</v>
      </c>
      <c r="G374" s="156">
        <f t="shared" si="104"/>
        <v>2246.8539401969056</v>
      </c>
      <c r="H374" s="156">
        <f t="shared" si="104"/>
        <v>1956.8746450955562</v>
      </c>
      <c r="I374" s="156">
        <f t="shared" si="104"/>
        <v>0</v>
      </c>
      <c r="J374" s="156">
        <f t="shared" si="104"/>
        <v>1891.458290378893</v>
      </c>
      <c r="K374" s="156">
        <f t="shared" si="104"/>
        <v>0</v>
      </c>
      <c r="L374" s="156">
        <f t="shared" si="104"/>
        <v>0</v>
      </c>
      <c r="M374" s="156">
        <f t="shared" si="104"/>
        <v>1667.2704446039418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590.04670191191337</v>
      </c>
      <c r="D375" s="156">
        <f t="shared" si="104"/>
        <v>589.87186049498985</v>
      </c>
      <c r="E375" s="156">
        <f t="shared" si="104"/>
        <v>589.18344131411118</v>
      </c>
      <c r="F375" s="156">
        <f t="shared" si="104"/>
        <v>595.18862175607558</v>
      </c>
      <c r="G375" s="156">
        <f t="shared" si="104"/>
        <v>592.95060038315023</v>
      </c>
      <c r="H375" s="156">
        <f t="shared" si="104"/>
        <v>585.53675244486692</v>
      </c>
      <c r="I375" s="156">
        <f t="shared" si="104"/>
        <v>0</v>
      </c>
      <c r="J375" s="156">
        <f t="shared" si="104"/>
        <v>597.00836914151444</v>
      </c>
      <c r="K375" s="156">
        <f t="shared" si="104"/>
        <v>0</v>
      </c>
      <c r="L375" s="156">
        <f t="shared" si="104"/>
        <v>0</v>
      </c>
      <c r="M375" s="156">
        <f t="shared" si="104"/>
        <v>591.41564706904057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878.04340256265448</v>
      </c>
      <c r="D376" s="157">
        <f t="shared" ref="D376:Q376" si="105">IF(D300=0,0,D300/0.086*1000000/SUM(D$58:D$59))</f>
        <v>937.69768794328502</v>
      </c>
      <c r="E376" s="157">
        <f t="shared" si="105"/>
        <v>988.24840242967991</v>
      </c>
      <c r="F376" s="157">
        <f t="shared" si="105"/>
        <v>1005.6091244870486</v>
      </c>
      <c r="G376" s="157">
        <f t="shared" si="105"/>
        <v>1039.357134557735</v>
      </c>
      <c r="H376" s="157">
        <f t="shared" si="105"/>
        <v>978.1191451458651</v>
      </c>
      <c r="I376" s="157">
        <f t="shared" si="105"/>
        <v>972.10107058082576</v>
      </c>
      <c r="J376" s="157">
        <f t="shared" si="105"/>
        <v>871.92831605574963</v>
      </c>
      <c r="K376" s="157">
        <f t="shared" si="105"/>
        <v>880.79161977628701</v>
      </c>
      <c r="L376" s="157">
        <f t="shared" si="105"/>
        <v>0</v>
      </c>
      <c r="M376" s="157">
        <f t="shared" si="105"/>
        <v>852.28496423006402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878.04340256265448</v>
      </c>
      <c r="D378" s="57">
        <f t="shared" ref="D378:Q378" si="107">IF(D302=0,0,D302/0.086*1000000/D$59)</f>
        <v>937.69768794328502</v>
      </c>
      <c r="E378" s="57">
        <f t="shared" si="107"/>
        <v>988.24840242967991</v>
      </c>
      <c r="F378" s="57">
        <f t="shared" si="107"/>
        <v>1005.6091244870486</v>
      </c>
      <c r="G378" s="57">
        <f t="shared" si="107"/>
        <v>1039.357134557735</v>
      </c>
      <c r="H378" s="57">
        <f t="shared" si="107"/>
        <v>978.1191451458651</v>
      </c>
      <c r="I378" s="57">
        <f t="shared" si="107"/>
        <v>972.10107058082576</v>
      </c>
      <c r="J378" s="57">
        <f t="shared" si="107"/>
        <v>871.92831605574963</v>
      </c>
      <c r="K378" s="57">
        <f t="shared" si="107"/>
        <v>880.79161977628701</v>
      </c>
      <c r="L378" s="57">
        <f t="shared" si="107"/>
        <v>0</v>
      </c>
      <c r="M378" s="57">
        <f t="shared" si="107"/>
        <v>852.28496423006402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12750.920443899964</v>
      </c>
      <c r="D380" s="168">
        <f t="shared" si="108"/>
        <v>13272.161025783076</v>
      </c>
      <c r="E380" s="168">
        <f t="shared" si="108"/>
        <v>13050.838699712747</v>
      </c>
      <c r="F380" s="168">
        <f t="shared" si="108"/>
        <v>13233.173126319107</v>
      </c>
      <c r="G380" s="168">
        <f t="shared" si="108"/>
        <v>12268.224468113422</v>
      </c>
      <c r="H380" s="168">
        <f t="shared" si="108"/>
        <v>11587.04347677371</v>
      </c>
      <c r="I380" s="168">
        <f t="shared" si="108"/>
        <v>11910.785507665585</v>
      </c>
      <c r="J380" s="168">
        <f t="shared" si="108"/>
        <v>12122.889680223789</v>
      </c>
      <c r="K380" s="168">
        <f t="shared" si="108"/>
        <v>10650.205534378141</v>
      </c>
      <c r="L380" s="168">
        <f t="shared" si="108"/>
        <v>0</v>
      </c>
      <c r="M380" s="168">
        <f t="shared" si="108"/>
        <v>12436.652152927099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10333.049062213817</v>
      </c>
      <c r="D381" s="157">
        <f t="shared" si="109"/>
        <v>10557.041337945042</v>
      </c>
      <c r="E381" s="157">
        <f t="shared" si="109"/>
        <v>10438.215119060855</v>
      </c>
      <c r="F381" s="157">
        <f t="shared" si="109"/>
        <v>10493.866037621472</v>
      </c>
      <c r="G381" s="157">
        <f t="shared" si="109"/>
        <v>9436.6652307709955</v>
      </c>
      <c r="H381" s="157">
        <f t="shared" si="109"/>
        <v>9013.5884931549554</v>
      </c>
      <c r="I381" s="157">
        <f t="shared" si="109"/>
        <v>9375.926110561566</v>
      </c>
      <c r="J381" s="157">
        <f t="shared" si="109"/>
        <v>9100.7908184082789</v>
      </c>
      <c r="K381" s="157">
        <f t="shared" si="109"/>
        <v>8014.0855186951767</v>
      </c>
      <c r="L381" s="157">
        <f t="shared" si="109"/>
        <v>0</v>
      </c>
      <c r="M381" s="157">
        <f t="shared" si="109"/>
        <v>9572.4998065604377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10263.963088436763</v>
      </c>
      <c r="D382" s="156">
        <f t="shared" si="110"/>
        <v>10435.658973094483</v>
      </c>
      <c r="E382" s="156">
        <f t="shared" si="110"/>
        <v>10333.119066622337</v>
      </c>
      <c r="F382" s="156">
        <f t="shared" si="110"/>
        <v>10379.467133712507</v>
      </c>
      <c r="G382" s="156">
        <f t="shared" si="110"/>
        <v>9334.097580047428</v>
      </c>
      <c r="H382" s="156">
        <f t="shared" si="110"/>
        <v>8941.4413268757235</v>
      </c>
      <c r="I382" s="156">
        <f t="shared" si="110"/>
        <v>9297.6368046123825</v>
      </c>
      <c r="J382" s="156">
        <f t="shared" si="110"/>
        <v>9068.9800389595839</v>
      </c>
      <c r="K382" s="156">
        <f t="shared" si="110"/>
        <v>7982.0738007940772</v>
      </c>
      <c r="L382" s="156">
        <f t="shared" si="110"/>
        <v>0</v>
      </c>
      <c r="M382" s="156">
        <f t="shared" si="110"/>
        <v>9549.0609244958141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69.085973777053638</v>
      </c>
      <c r="D383" s="156">
        <f t="shared" si="110"/>
        <v>121.38236485055937</v>
      </c>
      <c r="E383" s="156">
        <f t="shared" si="110"/>
        <v>105.09605243851696</v>
      </c>
      <c r="F383" s="156">
        <f t="shared" si="110"/>
        <v>114.39890390896461</v>
      </c>
      <c r="G383" s="156">
        <f t="shared" si="110"/>
        <v>102.5676507235672</v>
      </c>
      <c r="H383" s="156">
        <f t="shared" si="110"/>
        <v>72.147166279232195</v>
      </c>
      <c r="I383" s="156">
        <f t="shared" si="110"/>
        <v>78.289305949183017</v>
      </c>
      <c r="J383" s="156">
        <f t="shared" si="110"/>
        <v>31.810779448694351</v>
      </c>
      <c r="K383" s="156">
        <f t="shared" si="110"/>
        <v>32.011717901099139</v>
      </c>
      <c r="L383" s="156">
        <f t="shared" si="110"/>
        <v>0</v>
      </c>
      <c r="M383" s="156">
        <f t="shared" si="110"/>
        <v>23.438882064623325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45.667265332069562</v>
      </c>
      <c r="D384" s="157">
        <f t="shared" si="111"/>
        <v>39.748292904154873</v>
      </c>
      <c r="E384" s="157">
        <f t="shared" si="111"/>
        <v>32.717516808963282</v>
      </c>
      <c r="F384" s="157">
        <f t="shared" si="111"/>
        <v>30.702901909874257</v>
      </c>
      <c r="G384" s="157">
        <f t="shared" si="111"/>
        <v>31.848984791569872</v>
      </c>
      <c r="H384" s="157">
        <f t="shared" si="111"/>
        <v>37.270342745073165</v>
      </c>
      <c r="I384" s="157">
        <f t="shared" si="111"/>
        <v>42.589602742110564</v>
      </c>
      <c r="J384" s="157">
        <f t="shared" si="111"/>
        <v>163.58107757206355</v>
      </c>
      <c r="K384" s="157">
        <f t="shared" si="111"/>
        <v>200.22449792183809</v>
      </c>
      <c r="L384" s="157">
        <f t="shared" si="111"/>
        <v>0</v>
      </c>
      <c r="M384" s="157">
        <f t="shared" si="111"/>
        <v>157.93040959679604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45.667265332069562</v>
      </c>
      <c r="D385" s="156">
        <f t="shared" si="112"/>
        <v>39.748292904154873</v>
      </c>
      <c r="E385" s="156">
        <f t="shared" si="112"/>
        <v>32.717516808963282</v>
      </c>
      <c r="F385" s="156">
        <f t="shared" si="112"/>
        <v>30.702901909874257</v>
      </c>
      <c r="G385" s="156">
        <f t="shared" si="112"/>
        <v>31.848984791569872</v>
      </c>
      <c r="H385" s="156">
        <f t="shared" si="112"/>
        <v>37.270342745073165</v>
      </c>
      <c r="I385" s="156">
        <f t="shared" si="112"/>
        <v>42.589602742110564</v>
      </c>
      <c r="J385" s="156">
        <f t="shared" si="112"/>
        <v>163.58107757206355</v>
      </c>
      <c r="K385" s="156">
        <f t="shared" si="112"/>
        <v>200.22449792183809</v>
      </c>
      <c r="L385" s="156">
        <f t="shared" si="112"/>
        <v>0</v>
      </c>
      <c r="M385" s="156">
        <f t="shared" si="112"/>
        <v>157.93040959679604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1644.1319599969854</v>
      </c>
      <c r="D386" s="157">
        <f t="shared" si="113"/>
        <v>1895.8776311632218</v>
      </c>
      <c r="E386" s="157">
        <f t="shared" si="113"/>
        <v>1755.1454196073726</v>
      </c>
      <c r="F386" s="157">
        <f t="shared" si="113"/>
        <v>1865.5490695074352</v>
      </c>
      <c r="G386" s="157">
        <f t="shared" si="113"/>
        <v>1923.6782114750233</v>
      </c>
      <c r="H386" s="157">
        <f t="shared" si="113"/>
        <v>1708.0802177597352</v>
      </c>
      <c r="I386" s="157">
        <f t="shared" si="113"/>
        <v>1665.0365223886261</v>
      </c>
      <c r="J386" s="157">
        <f t="shared" si="113"/>
        <v>2113.6295809861272</v>
      </c>
      <c r="K386" s="157">
        <f t="shared" si="113"/>
        <v>1685.1167404623609</v>
      </c>
      <c r="L386" s="157">
        <f t="shared" si="113"/>
        <v>0</v>
      </c>
      <c r="M386" s="157">
        <f t="shared" si="113"/>
        <v>1977.5170629235354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1534.5111097091383</v>
      </c>
      <c r="D387" s="132">
        <f t="shared" si="114"/>
        <v>1750.5118863940254</v>
      </c>
      <c r="E387" s="132">
        <f t="shared" si="114"/>
        <v>1615.7772877723035</v>
      </c>
      <c r="F387" s="132">
        <f t="shared" si="114"/>
        <v>1575.5131268183502</v>
      </c>
      <c r="G387" s="132">
        <f t="shared" si="114"/>
        <v>1515.2592490559202</v>
      </c>
      <c r="H387" s="132">
        <f t="shared" si="114"/>
        <v>1664.4722895924285</v>
      </c>
      <c r="I387" s="132">
        <f t="shared" si="114"/>
        <v>1657.5390914992438</v>
      </c>
      <c r="J387" s="132">
        <f t="shared" si="114"/>
        <v>0</v>
      </c>
      <c r="K387" s="132">
        <f t="shared" si="114"/>
        <v>1661.1193435503458</v>
      </c>
      <c r="L387" s="132">
        <f t="shared" si="114"/>
        <v>0</v>
      </c>
      <c r="M387" s="132">
        <f t="shared" si="114"/>
        <v>2008.2456669274543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1605.2842902695363</v>
      </c>
      <c r="D388" s="132">
        <f t="shared" si="115"/>
        <v>1744.6085963340629</v>
      </c>
      <c r="E388" s="132">
        <f t="shared" si="115"/>
        <v>1660.0658385353499</v>
      </c>
      <c r="F388" s="132">
        <f t="shared" si="115"/>
        <v>1638.464325525018</v>
      </c>
      <c r="G388" s="132">
        <f t="shared" si="115"/>
        <v>1595.3982256020581</v>
      </c>
      <c r="H388" s="132">
        <f t="shared" si="115"/>
        <v>1692.376316424755</v>
      </c>
      <c r="I388" s="132">
        <f t="shared" si="115"/>
        <v>1686.7091486176246</v>
      </c>
      <c r="J388" s="132">
        <f t="shared" si="115"/>
        <v>0</v>
      </c>
      <c r="K388" s="132">
        <f t="shared" si="115"/>
        <v>1695.2366362249106</v>
      </c>
      <c r="L388" s="132">
        <f t="shared" si="115"/>
        <v>0</v>
      </c>
      <c r="M388" s="132">
        <f t="shared" si="115"/>
        <v>1932.1163100766357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1007.1376385564666</v>
      </c>
      <c r="D389" s="165">
        <f t="shared" si="115"/>
        <v>1151.2136758332074</v>
      </c>
      <c r="E389" s="165">
        <f t="shared" si="115"/>
        <v>1066.353283032829</v>
      </c>
      <c r="F389" s="165">
        <f t="shared" si="115"/>
        <v>1040.3514233044007</v>
      </c>
      <c r="G389" s="165">
        <f t="shared" si="115"/>
        <v>999.55642713245061</v>
      </c>
      <c r="H389" s="165">
        <f t="shared" si="115"/>
        <v>1099.2059395593794</v>
      </c>
      <c r="I389" s="165">
        <f t="shared" si="115"/>
        <v>1096.7678780673489</v>
      </c>
      <c r="J389" s="165">
        <f t="shared" si="115"/>
        <v>0</v>
      </c>
      <c r="K389" s="165">
        <f t="shared" si="115"/>
        <v>1100.6596705253846</v>
      </c>
      <c r="L389" s="165">
        <f t="shared" si="115"/>
        <v>0</v>
      </c>
      <c r="M389" s="165">
        <f t="shared" si="115"/>
        <v>1330.5206337232103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598.14665171306979</v>
      </c>
      <c r="D390" s="164">
        <f t="shared" si="115"/>
        <v>593.39492050085539</v>
      </c>
      <c r="E390" s="164">
        <f t="shared" si="115"/>
        <v>593.7125555025209</v>
      </c>
      <c r="F390" s="164">
        <f t="shared" si="115"/>
        <v>598.11290222061734</v>
      </c>
      <c r="G390" s="164">
        <f t="shared" si="115"/>
        <v>595.8417984696074</v>
      </c>
      <c r="H390" s="164">
        <f t="shared" si="115"/>
        <v>593.17037686537537</v>
      </c>
      <c r="I390" s="164">
        <f t="shared" si="115"/>
        <v>589.94127055027536</v>
      </c>
      <c r="J390" s="164">
        <f t="shared" si="115"/>
        <v>0</v>
      </c>
      <c r="K390" s="164">
        <f t="shared" si="115"/>
        <v>594.576965699526</v>
      </c>
      <c r="L390" s="164">
        <f t="shared" si="115"/>
        <v>0</v>
      </c>
      <c r="M390" s="164">
        <f t="shared" si="115"/>
        <v>601.59567635342523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2054.3798389098179</v>
      </c>
      <c r="D391" s="162">
        <f t="shared" si="116"/>
        <v>2323.3766768090841</v>
      </c>
      <c r="E391" s="162">
        <f t="shared" si="116"/>
        <v>2190.9838747284939</v>
      </c>
      <c r="F391" s="162">
        <f t="shared" si="116"/>
        <v>2344.8203998123572</v>
      </c>
      <c r="G391" s="162">
        <f t="shared" si="116"/>
        <v>2431.1933956095268</v>
      </c>
      <c r="H391" s="162">
        <f t="shared" si="116"/>
        <v>2153.3474371558423</v>
      </c>
      <c r="I391" s="162">
        <f t="shared" si="116"/>
        <v>0</v>
      </c>
      <c r="J391" s="162">
        <f t="shared" si="116"/>
        <v>2133.3634331473422</v>
      </c>
      <c r="K391" s="162">
        <f t="shared" si="116"/>
        <v>0</v>
      </c>
      <c r="L391" s="162">
        <f t="shared" si="116"/>
        <v>0</v>
      </c>
      <c r="M391" s="162">
        <f t="shared" si="116"/>
        <v>1918.7134613690589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1971.864332874608</v>
      </c>
      <c r="D392" s="160">
        <f t="shared" si="117"/>
        <v>2151.5786781285296</v>
      </c>
      <c r="E392" s="160">
        <f t="shared" si="117"/>
        <v>2071.4202074175582</v>
      </c>
      <c r="F392" s="160">
        <f t="shared" si="117"/>
        <v>2173.0467517986863</v>
      </c>
      <c r="G392" s="160">
        <f t="shared" si="117"/>
        <v>2215.881711029263</v>
      </c>
      <c r="H392" s="160">
        <f t="shared" si="117"/>
        <v>2022.0109009266671</v>
      </c>
      <c r="I392" s="160">
        <f t="shared" si="117"/>
        <v>0</v>
      </c>
      <c r="J392" s="160">
        <f t="shared" si="117"/>
        <v>1986.2781971557351</v>
      </c>
      <c r="K392" s="160">
        <f t="shared" si="117"/>
        <v>0</v>
      </c>
      <c r="L392" s="160">
        <f t="shared" si="117"/>
        <v>0</v>
      </c>
      <c r="M392" s="160">
        <f t="shared" si="117"/>
        <v>1855.5716588881642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1373.7182367305911</v>
      </c>
      <c r="D393" s="156">
        <f t="shared" si="117"/>
        <v>1558.1862696472292</v>
      </c>
      <c r="E393" s="156">
        <f t="shared" si="117"/>
        <v>1477.7130975633331</v>
      </c>
      <c r="F393" s="156">
        <f t="shared" si="117"/>
        <v>1574.9389598379357</v>
      </c>
      <c r="G393" s="156">
        <f t="shared" si="117"/>
        <v>1619.9853110057206</v>
      </c>
      <c r="H393" s="156">
        <f t="shared" si="117"/>
        <v>1428.8086243003283</v>
      </c>
      <c r="I393" s="156">
        <f t="shared" si="117"/>
        <v>0</v>
      </c>
      <c r="J393" s="156">
        <f t="shared" si="117"/>
        <v>1389.2698280142206</v>
      </c>
      <c r="K393" s="156">
        <f t="shared" si="117"/>
        <v>0</v>
      </c>
      <c r="L393" s="156">
        <f t="shared" si="117"/>
        <v>0</v>
      </c>
      <c r="M393" s="156">
        <f t="shared" si="117"/>
        <v>1253.9265207471149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598.14609614401672</v>
      </c>
      <c r="D394" s="156">
        <f t="shared" si="117"/>
        <v>593.39240848130055</v>
      </c>
      <c r="E394" s="156">
        <f t="shared" si="117"/>
        <v>593.70710985422443</v>
      </c>
      <c r="F394" s="156">
        <f t="shared" si="117"/>
        <v>598.10779196075021</v>
      </c>
      <c r="G394" s="156">
        <f t="shared" si="117"/>
        <v>595.89640002354224</v>
      </c>
      <c r="H394" s="156">
        <f t="shared" si="117"/>
        <v>593.20227662633874</v>
      </c>
      <c r="I394" s="156">
        <f t="shared" si="117"/>
        <v>0</v>
      </c>
      <c r="J394" s="156">
        <f t="shared" si="117"/>
        <v>597.00836914151444</v>
      </c>
      <c r="K394" s="156">
        <f t="shared" si="117"/>
        <v>0</v>
      </c>
      <c r="L394" s="156">
        <f t="shared" si="117"/>
        <v>0</v>
      </c>
      <c r="M394" s="156">
        <f t="shared" si="117"/>
        <v>601.64513814104953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728.07215635709247</v>
      </c>
      <c r="D395" s="157">
        <f t="shared" si="118"/>
        <v>779.49376377065687</v>
      </c>
      <c r="E395" s="157">
        <f t="shared" si="118"/>
        <v>824.7606442355567</v>
      </c>
      <c r="F395" s="157">
        <f t="shared" si="118"/>
        <v>843.05511728032525</v>
      </c>
      <c r="G395" s="157">
        <f t="shared" si="118"/>
        <v>876.03204107583201</v>
      </c>
      <c r="H395" s="157">
        <f t="shared" si="118"/>
        <v>828.10442311394638</v>
      </c>
      <c r="I395" s="157">
        <f t="shared" si="118"/>
        <v>827.23327197328194</v>
      </c>
      <c r="J395" s="157">
        <f t="shared" si="118"/>
        <v>744.88820325731808</v>
      </c>
      <c r="K395" s="157">
        <f t="shared" si="118"/>
        <v>750.77877729876548</v>
      </c>
      <c r="L395" s="157">
        <f t="shared" si="118"/>
        <v>0</v>
      </c>
      <c r="M395" s="157">
        <f t="shared" si="118"/>
        <v>728.70487384632906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728.07215635709247</v>
      </c>
      <c r="D397" s="57">
        <f t="shared" si="120"/>
        <v>779.49376377065687</v>
      </c>
      <c r="E397" s="57">
        <f t="shared" si="120"/>
        <v>824.7606442355567</v>
      </c>
      <c r="F397" s="57">
        <f t="shared" si="120"/>
        <v>843.05511728032525</v>
      </c>
      <c r="G397" s="57">
        <f t="shared" si="120"/>
        <v>876.03204107583201</v>
      </c>
      <c r="H397" s="57">
        <f t="shared" si="120"/>
        <v>828.10442311394638</v>
      </c>
      <c r="I397" s="57">
        <f t="shared" si="120"/>
        <v>827.23327197328194</v>
      </c>
      <c r="J397" s="57">
        <f t="shared" si="120"/>
        <v>744.88820325731808</v>
      </c>
      <c r="K397" s="57">
        <f t="shared" si="120"/>
        <v>750.77877729876548</v>
      </c>
      <c r="L397" s="57">
        <f t="shared" si="120"/>
        <v>0</v>
      </c>
      <c r="M397" s="57">
        <f t="shared" si="120"/>
        <v>728.70487384632906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127.77207428406606</v>
      </c>
      <c r="D418" s="184">
        <f>D361/RES_summary!D$21</f>
        <v>131.45204394711547</v>
      </c>
      <c r="E418" s="184">
        <f>E361/RES_summary!E$21</f>
        <v>127.29666417694813</v>
      </c>
      <c r="F418" s="184">
        <f>F361/RES_summary!F$21</f>
        <v>127.17587215971756</v>
      </c>
      <c r="G418" s="184">
        <f>G361/RES_summary!G$21</f>
        <v>116.89527778262313</v>
      </c>
      <c r="H418" s="184">
        <f>H361/RES_summary!H$21</f>
        <v>108.40039497818579</v>
      </c>
      <c r="I418" s="184">
        <f>I361/RES_summary!I$21</f>
        <v>110.51499616121457</v>
      </c>
      <c r="J418" s="184">
        <f>J361/RES_summary!J$21</f>
        <v>116.88657192403865</v>
      </c>
      <c r="K418" s="184">
        <f>K361/RES_summary!K$21</f>
        <v>97.082616979107229</v>
      </c>
      <c r="L418" s="184">
        <f>L361/RES_summary!L$21</f>
        <v>0</v>
      </c>
      <c r="M418" s="184">
        <f>M361/RES_summary!M$21</f>
        <v>109.28808289942609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104.36718664831844</v>
      </c>
      <c r="D419" s="178">
        <f>D362/RES_summary!D$21</f>
        <v>105.09698759394324</v>
      </c>
      <c r="E419" s="178">
        <f>E362/RES_summary!E$21</f>
        <v>102.47499771356816</v>
      </c>
      <c r="F419" s="178">
        <f>F362/RES_summary!F$21</f>
        <v>100.95661822385688</v>
      </c>
      <c r="G419" s="178">
        <f>G362/RES_summary!G$21</f>
        <v>89.778170266838941</v>
      </c>
      <c r="H419" s="178">
        <f>H362/RES_summary!H$21</f>
        <v>85.231347492375548</v>
      </c>
      <c r="I419" s="178">
        <f>I362/RES_summary!I$21</f>
        <v>88.291052303895626</v>
      </c>
      <c r="J419" s="178">
        <f>J362/RES_summary!J$21</f>
        <v>88.000475119186987</v>
      </c>
      <c r="K419" s="178">
        <f>K362/RES_summary!K$21</f>
        <v>75.498873770817923</v>
      </c>
      <c r="L419" s="178">
        <f>L362/RES_summary!L$21</f>
        <v>0</v>
      </c>
      <c r="M419" s="178">
        <f>M362/RES_summary!M$21</f>
        <v>85.716571358657049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103.82892305184788</v>
      </c>
      <c r="D420" s="177">
        <f>D363/RES_summary!D$21</f>
        <v>104.1617860468794</v>
      </c>
      <c r="E420" s="177">
        <f>E363/RES_summary!E$21</f>
        <v>101.67460895414182</v>
      </c>
      <c r="F420" s="177">
        <f>F363/RES_summary!F$21</f>
        <v>100.10011440681743</v>
      </c>
      <c r="G420" s="177">
        <f>G363/RES_summary!G$21</f>
        <v>89.015652173680806</v>
      </c>
      <c r="H420" s="177">
        <f>H363/RES_summary!H$21</f>
        <v>84.696521394883689</v>
      </c>
      <c r="I420" s="177">
        <f>I363/RES_summary!I$21</f>
        <v>87.710838267633051</v>
      </c>
      <c r="J420" s="177">
        <f>J363/RES_summary!J$21</f>
        <v>87.757831449451686</v>
      </c>
      <c r="K420" s="177">
        <f>K363/RES_summary!K$21</f>
        <v>75.260057000163371</v>
      </c>
      <c r="L420" s="177">
        <f>L363/RES_summary!L$21</f>
        <v>0</v>
      </c>
      <c r="M420" s="177">
        <f>M363/RES_summary!M$21</f>
        <v>85.549058341743944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0.53826359647055033</v>
      </c>
      <c r="D421" s="177">
        <f>D364/RES_summary!D$21</f>
        <v>0.93520154706383796</v>
      </c>
      <c r="E421" s="177">
        <f>E364/RES_summary!E$21</f>
        <v>0.80038875942633847</v>
      </c>
      <c r="F421" s="177">
        <f>F364/RES_summary!F$21</f>
        <v>0.85650381703945233</v>
      </c>
      <c r="G421" s="177">
        <f>G364/RES_summary!G$21</f>
        <v>0.76251809315814933</v>
      </c>
      <c r="H421" s="177">
        <f>H364/RES_summary!H$21</f>
        <v>0.53482609749187138</v>
      </c>
      <c r="I421" s="177">
        <f>I364/RES_summary!I$21</f>
        <v>0.5802140362625714</v>
      </c>
      <c r="J421" s="177">
        <f>J364/RES_summary!J$21</f>
        <v>0.24264366973531093</v>
      </c>
      <c r="K421" s="177">
        <f>K364/RES_summary!K$21</f>
        <v>0.23881677065454693</v>
      </c>
      <c r="L421" s="177">
        <f>L364/RES_summary!L$21</f>
        <v>0</v>
      </c>
      <c r="M421" s="177">
        <f>M364/RES_summary!M$21</f>
        <v>0.16751301691310289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0.19237549543018936</v>
      </c>
      <c r="D422" s="178">
        <f>D365/RES_summary!D$21</f>
        <v>0.16043935377620194</v>
      </c>
      <c r="E422" s="178">
        <f>E365/RES_summary!E$21</f>
        <v>0.12548331708554694</v>
      </c>
      <c r="F422" s="178">
        <f>F365/RES_summary!F$21</f>
        <v>0.11099932158689337</v>
      </c>
      <c r="G422" s="178">
        <f>G365/RES_summary!G$21</f>
        <v>0.10901811184791706</v>
      </c>
      <c r="H422" s="178">
        <f>H365/RES_summary!H$21</f>
        <v>0.11977841965904125</v>
      </c>
      <c r="I422" s="178">
        <f>I365/RES_summary!I$21</f>
        <v>0.12742756624683935</v>
      </c>
      <c r="J422" s="178">
        <f>J365/RES_summary!J$21</f>
        <v>0.46724257293606852</v>
      </c>
      <c r="K422" s="178">
        <f>K365/RES_summary!K$21</f>
        <v>0.52640764458060363</v>
      </c>
      <c r="L422" s="178">
        <f>L365/RES_summary!L$21</f>
        <v>0</v>
      </c>
      <c r="M422" s="178">
        <f>M365/RES_summary!M$21</f>
        <v>0.3301607325755247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0.19237549543018936</v>
      </c>
      <c r="D423" s="177">
        <f>D366/RES_summary!D$21</f>
        <v>0.16043935377620194</v>
      </c>
      <c r="E423" s="177">
        <f>E366/RES_summary!E$21</f>
        <v>0.12548331708554694</v>
      </c>
      <c r="F423" s="177">
        <f>F366/RES_summary!F$21</f>
        <v>0.11099932158689337</v>
      </c>
      <c r="G423" s="177">
        <f>G366/RES_summary!G$21</f>
        <v>0.10901811184791706</v>
      </c>
      <c r="H423" s="177">
        <f>H366/RES_summary!H$21</f>
        <v>0.11977841965904125</v>
      </c>
      <c r="I423" s="177">
        <f>I366/RES_summary!I$21</f>
        <v>0.12742756624683935</v>
      </c>
      <c r="J423" s="177">
        <f>J366/RES_summary!J$21</f>
        <v>0.46724257293606852</v>
      </c>
      <c r="K423" s="177">
        <f>K366/RES_summary!K$21</f>
        <v>0.52640764458060363</v>
      </c>
      <c r="L423" s="177">
        <f>L366/RES_summary!L$21</f>
        <v>0</v>
      </c>
      <c r="M423" s="177">
        <f>M366/RES_summary!M$21</f>
        <v>0.3301607325755247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16.206299785099315</v>
      </c>
      <c r="D424" s="178">
        <f>D367/RES_summary!D$21</f>
        <v>18.766926020224762</v>
      </c>
      <c r="E424" s="178">
        <f>E367/RES_summary!E$21</f>
        <v>16.953470767222608</v>
      </c>
      <c r="F424" s="178">
        <f>F367/RES_summary!F$21</f>
        <v>18.332848033737061</v>
      </c>
      <c r="G424" s="178">
        <f>G367/RES_summary!G$21</f>
        <v>19.004604253785043</v>
      </c>
      <c r="H424" s="178">
        <f>H367/RES_summary!H$21</f>
        <v>15.528455215210869</v>
      </c>
      <c r="I424" s="178">
        <f>I367/RES_summary!I$21</f>
        <v>14.647639906279252</v>
      </c>
      <c r="J424" s="178">
        <f>J367/RES_summary!J$21</f>
        <v>21.757361819431978</v>
      </c>
      <c r="K424" s="178">
        <f>K367/RES_summary!K$21</f>
        <v>14.341530632787753</v>
      </c>
      <c r="L424" s="178">
        <f>L367/RES_summary!L$21</f>
        <v>0</v>
      </c>
      <c r="M424" s="178">
        <f>M367/RES_summary!M$21</f>
        <v>16.923298578890087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14.543162851249312</v>
      </c>
      <c r="D425" s="183">
        <f>D368/RES_summary!D$21</f>
        <v>16.412441462219487</v>
      </c>
      <c r="E425" s="183">
        <f>E368/RES_summary!E$21</f>
        <v>14.933281592168202</v>
      </c>
      <c r="F425" s="183">
        <f>F368/RES_summary!F$21</f>
        <v>14.322202691247565</v>
      </c>
      <c r="G425" s="183">
        <f>G368/RES_summary!G$21</f>
        <v>13.662956281184718</v>
      </c>
      <c r="H425" s="183">
        <f>H368/RES_summary!H$21</f>
        <v>14.940903173885596</v>
      </c>
      <c r="I425" s="183">
        <f>I368/RES_summary!I$21</f>
        <v>14.775255504202725</v>
      </c>
      <c r="J425" s="183">
        <f>J368/RES_summary!J$21</f>
        <v>0</v>
      </c>
      <c r="K425" s="183">
        <f>K368/RES_summary!K$21</f>
        <v>14.631121726232774</v>
      </c>
      <c r="L425" s="183">
        <f>L368/RES_summary!L$21</f>
        <v>0</v>
      </c>
      <c r="M425" s="183">
        <f>M368/RES_summary!M$21</f>
        <v>17.107057245444562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14.273725538962777</v>
      </c>
      <c r="D426" s="183">
        <f>D369/RES_summary!D$21</f>
        <v>15.520747461017903</v>
      </c>
      <c r="E426" s="183">
        <f>E369/RES_summary!E$21</f>
        <v>14.490497682512938</v>
      </c>
      <c r="F426" s="183">
        <f>F369/RES_summary!F$21</f>
        <v>14.045823413327767</v>
      </c>
      <c r="G426" s="183">
        <f>G369/RES_summary!G$21</f>
        <v>13.553335119796291</v>
      </c>
      <c r="H426" s="183">
        <f>H369/RES_summary!H$21</f>
        <v>14.431287341814556</v>
      </c>
      <c r="I426" s="183">
        <f>I369/RES_summary!I$21</f>
        <v>14.278744854681982</v>
      </c>
      <c r="J426" s="183">
        <f>J369/RES_summary!J$21</f>
        <v>0</v>
      </c>
      <c r="K426" s="183">
        <f>K369/RES_summary!K$21</f>
        <v>14.219407733784529</v>
      </c>
      <c r="L426" s="183">
        <f>L369/RES_summary!L$21</f>
        <v>0</v>
      </c>
      <c r="M426" s="183">
        <f>M369/RES_summary!M$21</f>
        <v>15.85376168773821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9.5360834972682351</v>
      </c>
      <c r="D427" s="182">
        <f>D370/RES_summary!D$21</f>
        <v>10.833338439453374</v>
      </c>
      <c r="E427" s="182">
        <f>E370/RES_summary!E$21</f>
        <v>9.8590654420899924</v>
      </c>
      <c r="F427" s="182">
        <f>F370/RES_summary!F$21</f>
        <v>9.4507253361549726</v>
      </c>
      <c r="G427" s="182">
        <f>G370/RES_summary!G$21</f>
        <v>9.0078473548957874</v>
      </c>
      <c r="H427" s="182">
        <f>H370/RES_summary!H$21</f>
        <v>9.8953380984017549</v>
      </c>
      <c r="I427" s="182">
        <f>I370/RES_summary!I$21</f>
        <v>9.7766869110338437</v>
      </c>
      <c r="J427" s="182">
        <f>J370/RES_summary!J$21</f>
        <v>0</v>
      </c>
      <c r="K427" s="182">
        <f>K370/RES_summary!K$21</f>
        <v>9.7065011284311833</v>
      </c>
      <c r="L427" s="182">
        <f>L370/RES_summary!L$21</f>
        <v>0</v>
      </c>
      <c r="M427" s="182">
        <f>M370/RES_summary!M$21</f>
        <v>11.402207181239424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4.7376420416945413</v>
      </c>
      <c r="D428" s="181">
        <f>D371/RES_summary!D$21</f>
        <v>4.6874090215645285</v>
      </c>
      <c r="E428" s="181">
        <f>E371/RES_summary!E$21</f>
        <v>4.6314322404229431</v>
      </c>
      <c r="F428" s="181">
        <f>F371/RES_summary!F$21</f>
        <v>4.5950980771727936</v>
      </c>
      <c r="G428" s="181">
        <f>G371/RES_summary!G$21</f>
        <v>4.5454877649005043</v>
      </c>
      <c r="H428" s="181">
        <f>H371/RES_summary!H$21</f>
        <v>4.5359492434128033</v>
      </c>
      <c r="I428" s="181">
        <f>I371/RES_summary!I$21</f>
        <v>4.5020579436481398</v>
      </c>
      <c r="J428" s="181">
        <f>J371/RES_summary!J$21</f>
        <v>0</v>
      </c>
      <c r="K428" s="181">
        <f>K371/RES_summary!K$21</f>
        <v>4.5129066053533444</v>
      </c>
      <c r="L428" s="181">
        <f>L371/RES_summary!L$21</f>
        <v>0</v>
      </c>
      <c r="M428" s="181">
        <f>M371/RES_summary!M$21</f>
        <v>4.4515545064987814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23.154247856181865</v>
      </c>
      <c r="D429" s="180">
        <f>D372/RES_summary!D$21</f>
        <v>25.845631556157393</v>
      </c>
      <c r="E429" s="180">
        <f>E372/RES_summary!E$21</f>
        <v>23.932902849829262</v>
      </c>
      <c r="F429" s="180">
        <f>F372/RES_summary!F$21</f>
        <v>25.085215368402295</v>
      </c>
      <c r="G429" s="180">
        <f>G372/RES_summary!G$21</f>
        <v>25.675085166294384</v>
      </c>
      <c r="H429" s="180">
        <f>H372/RES_summary!H$21</f>
        <v>22.517990072058524</v>
      </c>
      <c r="I429" s="180">
        <f>I372/RES_summary!I$21</f>
        <v>0</v>
      </c>
      <c r="J429" s="180">
        <f>J372/RES_summary!J$21</f>
        <v>22.182807346251199</v>
      </c>
      <c r="K429" s="180">
        <f>K372/RES_summary!K$21</f>
        <v>0</v>
      </c>
      <c r="L429" s="180">
        <f>L372/RES_summary!L$21</f>
        <v>0</v>
      </c>
      <c r="M429" s="180">
        <f>M372/RES_summary!M$21</f>
        <v>19.041215205993129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20.268314095179878</v>
      </c>
      <c r="D430" s="179">
        <f>D373/RES_summary!D$21</f>
        <v>22.19119827294216</v>
      </c>
      <c r="E430" s="179">
        <f>E373/RES_summary!E$21</f>
        <v>20.819239073043423</v>
      </c>
      <c r="F430" s="179">
        <f>F373/RES_summary!F$21</f>
        <v>21.607379553428466</v>
      </c>
      <c r="G430" s="179">
        <f>G373/RES_summary!G$21</f>
        <v>21.867684084870195</v>
      </c>
      <c r="H430" s="179">
        <f>H373/RES_summary!H$21</f>
        <v>19.548746130062781</v>
      </c>
      <c r="I430" s="179">
        <f>I373/RES_summary!I$21</f>
        <v>0</v>
      </c>
      <c r="J430" s="179">
        <f>J373/RES_summary!J$21</f>
        <v>19.011771341594756</v>
      </c>
      <c r="K430" s="179">
        <f>K373/RES_summary!K$21</f>
        <v>0</v>
      </c>
      <c r="L430" s="179">
        <f>L373/RES_summary!L$21</f>
        <v>0</v>
      </c>
      <c r="M430" s="179">
        <f>M373/RES_summary!M$21</f>
        <v>16.743809049456605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15.560127141066333</v>
      </c>
      <c r="D431" s="177">
        <f>D374/RES_summary!D$21</f>
        <v>17.51870525797527</v>
      </c>
      <c r="E431" s="177">
        <f>E374/RES_summary!E$21</f>
        <v>16.203114307861714</v>
      </c>
      <c r="F431" s="177">
        <f>F374/RES_summary!F$21</f>
        <v>17.005359331482513</v>
      </c>
      <c r="G431" s="177">
        <f>G374/RES_summary!G$21</f>
        <v>17.301716173408117</v>
      </c>
      <c r="H431" s="177">
        <f>H374/RES_summary!H$21</f>
        <v>15.046520670233702</v>
      </c>
      <c r="I431" s="177">
        <f>I374/RES_summary!I$21</f>
        <v>0</v>
      </c>
      <c r="J431" s="177">
        <f>J374/RES_summary!J$21</f>
        <v>14.450654736028358</v>
      </c>
      <c r="K431" s="177">
        <f>K374/RES_summary!K$21</f>
        <v>0</v>
      </c>
      <c r="L431" s="177">
        <f>L374/RES_summary!L$21</f>
        <v>0</v>
      </c>
      <c r="M431" s="177">
        <f>M374/RES_summary!M$21</f>
        <v>12.359600593092432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4.7081869541135424</v>
      </c>
      <c r="D432" s="177">
        <f>D375/RES_summary!D$21</f>
        <v>4.6724930149668866</v>
      </c>
      <c r="E432" s="177">
        <f>E375/RES_summary!E$21</f>
        <v>4.6161247651817092</v>
      </c>
      <c r="F432" s="177">
        <f>F375/RES_summary!F$21</f>
        <v>4.6020202219459545</v>
      </c>
      <c r="G432" s="177">
        <f>G375/RES_summary!G$21</f>
        <v>4.565967911462077</v>
      </c>
      <c r="H432" s="177">
        <f>H375/RES_summary!H$21</f>
        <v>4.5022254598290781</v>
      </c>
      <c r="I432" s="177">
        <f>I375/RES_summary!I$21</f>
        <v>0</v>
      </c>
      <c r="J432" s="177">
        <f>J375/RES_summary!J$21</f>
        <v>4.5611166055663945</v>
      </c>
      <c r="K432" s="177">
        <f>K375/RES_summary!K$21</f>
        <v>0</v>
      </c>
      <c r="L432" s="177">
        <f>L375/RES_summary!L$21</f>
        <v>0</v>
      </c>
      <c r="M432" s="177">
        <f>M375/RES_summary!M$21</f>
        <v>4.384208456364175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7.0062123552181275</v>
      </c>
      <c r="D433" s="178">
        <f>D376/RES_summary!D$21</f>
        <v>7.4276909791712509</v>
      </c>
      <c r="E433" s="178">
        <f>E376/RES_summary!E$21</f>
        <v>7.7427123790718229</v>
      </c>
      <c r="F433" s="178">
        <f>F376/RES_summary!F$21</f>
        <v>7.7754065805367087</v>
      </c>
      <c r="G433" s="178">
        <f>G376/RES_summary!G$21</f>
        <v>8.0034851501512154</v>
      </c>
      <c r="H433" s="178">
        <f>H376/RES_summary!H$21</f>
        <v>7.5208138509403177</v>
      </c>
      <c r="I433" s="178">
        <f>I376/RES_summary!I$21</f>
        <v>7.4488763847928476</v>
      </c>
      <c r="J433" s="178">
        <f>J376/RES_summary!J$21</f>
        <v>6.6614924124836277</v>
      </c>
      <c r="K433" s="178">
        <f>K376/RES_summary!K$21</f>
        <v>6.7158049309209602</v>
      </c>
      <c r="L433" s="178">
        <f>L376/RES_summary!L$21</f>
        <v>0</v>
      </c>
      <c r="M433" s="178">
        <f>M376/RES_summary!M$21</f>
        <v>6.3180522293034347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7.0062123552181275</v>
      </c>
      <c r="D435" s="176">
        <f>D378/RES_summary!D$21</f>
        <v>7.4276909791712509</v>
      </c>
      <c r="E435" s="176">
        <f>E378/RES_summary!E$21</f>
        <v>7.7427123790718229</v>
      </c>
      <c r="F435" s="176">
        <f>F378/RES_summary!F$21</f>
        <v>7.7754065805367087</v>
      </c>
      <c r="G435" s="176">
        <f>G378/RES_summary!G$21</f>
        <v>8.0034851501512154</v>
      </c>
      <c r="H435" s="176">
        <f>H378/RES_summary!H$21</f>
        <v>7.5208138509403177</v>
      </c>
      <c r="I435" s="176">
        <f>I378/RES_summary!I$21</f>
        <v>7.4488763847928476</v>
      </c>
      <c r="J435" s="176">
        <f>J378/RES_summary!J$21</f>
        <v>6.6614924124836277</v>
      </c>
      <c r="K435" s="176">
        <f>K378/RES_summary!K$21</f>
        <v>6.7158049309209602</v>
      </c>
      <c r="L435" s="176">
        <f>L378/RES_summary!L$21</f>
        <v>0</v>
      </c>
      <c r="M435" s="176">
        <f>M378/RES_summary!M$21</f>
        <v>6.3180522293034347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101.74400957141822</v>
      </c>
      <c r="D437" s="184">
        <f>D380/RES_summary!D$21</f>
        <v>105.13144267374982</v>
      </c>
      <c r="E437" s="184">
        <f>E380/RES_summary!E$21</f>
        <v>102.25049705023507</v>
      </c>
      <c r="F437" s="184">
        <f>F380/RES_summary!F$21</f>
        <v>102.31937927198899</v>
      </c>
      <c r="G437" s="184">
        <f>G380/RES_summary!G$21</f>
        <v>94.470465525835394</v>
      </c>
      <c r="H437" s="184">
        <f>H380/RES_summary!H$21</f>
        <v>89.093437649226004</v>
      </c>
      <c r="I437" s="184">
        <f>I380/RES_summary!I$21</f>
        <v>91.26825551109836</v>
      </c>
      <c r="J437" s="184">
        <f>J380/RES_summary!J$21</f>
        <v>92.61832209727595</v>
      </c>
      <c r="K437" s="184">
        <f>K380/RES_summary!K$21</f>
        <v>81.205021979279323</v>
      </c>
      <c r="L437" s="184">
        <f>L380/RES_summary!L$21</f>
        <v>0</v>
      </c>
      <c r="M437" s="184">
        <f>M380/RES_summary!M$21</f>
        <v>92.193833233765616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82.450976563873908</v>
      </c>
      <c r="D438" s="178">
        <f>D381/RES_summary!D$21</f>
        <v>83.6244364477255</v>
      </c>
      <c r="E438" s="178">
        <f>E381/RES_summary!E$21</f>
        <v>81.781156659666848</v>
      </c>
      <c r="F438" s="178">
        <f>F381/RES_summary!F$21</f>
        <v>81.138956536231731</v>
      </c>
      <c r="G438" s="178">
        <f>G381/RES_summary!G$21</f>
        <v>72.666273728482849</v>
      </c>
      <c r="H438" s="178">
        <f>H381/RES_summary!H$21</f>
        <v>69.305995616604292</v>
      </c>
      <c r="I438" s="178">
        <f>I381/RES_summary!I$21</f>
        <v>71.844499202943553</v>
      </c>
      <c r="J438" s="178">
        <f>J381/RES_summary!J$21</f>
        <v>69.529625163074954</v>
      </c>
      <c r="K438" s="178">
        <f>K381/RES_summary!K$21</f>
        <v>61.105298727689281</v>
      </c>
      <c r="L438" s="178">
        <f>L381/RES_summary!L$21</f>
        <v>0</v>
      </c>
      <c r="M438" s="178">
        <f>M381/RES_summary!M$21</f>
        <v>70.961657522002398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81.899715656228139</v>
      </c>
      <c r="D439" s="177">
        <f>D382/RES_summary!D$21</f>
        <v>82.662942452354258</v>
      </c>
      <c r="E439" s="177">
        <f>E382/RES_summary!E$21</f>
        <v>80.957751831278884</v>
      </c>
      <c r="F439" s="177">
        <f>F382/RES_summary!F$21</f>
        <v>80.254420021396825</v>
      </c>
      <c r="G439" s="177">
        <f>G382/RES_summary!G$21</f>
        <v>71.876459869359948</v>
      </c>
      <c r="H439" s="177">
        <f>H382/RES_summary!H$21</f>
        <v>68.751251943349615</v>
      </c>
      <c r="I439" s="177">
        <f>I382/RES_summary!I$21</f>
        <v>71.244595160128071</v>
      </c>
      <c r="J439" s="177">
        <f>J382/RES_summary!J$21</f>
        <v>69.286592264577905</v>
      </c>
      <c r="K439" s="177">
        <f>K382/RES_summary!K$21</f>
        <v>60.861217780390916</v>
      </c>
      <c r="L439" s="177">
        <f>L382/RES_summary!L$21</f>
        <v>0</v>
      </c>
      <c r="M439" s="177">
        <f>M382/RES_summary!M$21</f>
        <v>70.787903334968775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0.55126090764576963</v>
      </c>
      <c r="D440" s="177">
        <f>D383/RES_summary!D$21</f>
        <v>0.96149399537125069</v>
      </c>
      <c r="E440" s="177">
        <f>E383/RES_summary!E$21</f>
        <v>0.82340482838796059</v>
      </c>
      <c r="F440" s="177">
        <f>F383/RES_summary!F$21</f>
        <v>0.88453651483490103</v>
      </c>
      <c r="G440" s="177">
        <f>G383/RES_summary!G$21</f>
        <v>0.78981385912290258</v>
      </c>
      <c r="H440" s="177">
        <f>H383/RES_summary!H$21</f>
        <v>0.55474367325467899</v>
      </c>
      <c r="I440" s="177">
        <f>I383/RES_summary!I$21</f>
        <v>0.59990404281547793</v>
      </c>
      <c r="J440" s="177">
        <f>J383/RES_summary!J$21</f>
        <v>0.24303289849703488</v>
      </c>
      <c r="K440" s="177">
        <f>K383/RES_summary!K$21</f>
        <v>0.24408094729835925</v>
      </c>
      <c r="L440" s="177">
        <f>L383/RES_summary!L$21</f>
        <v>0</v>
      </c>
      <c r="M440" s="177">
        <f>M383/RES_summary!M$21</f>
        <v>0.17375418703362119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0.36439492360486048</v>
      </c>
      <c r="D441" s="178">
        <f>D384/RES_summary!D$21</f>
        <v>0.31485418001745646</v>
      </c>
      <c r="E441" s="178">
        <f>E384/RES_summary!E$21</f>
        <v>0.25633466422656415</v>
      </c>
      <c r="F441" s="178">
        <f>F384/RES_summary!F$21</f>
        <v>0.23739596204776084</v>
      </c>
      <c r="G441" s="178">
        <f>G384/RES_summary!G$21</f>
        <v>0.24525051914440082</v>
      </c>
      <c r="H441" s="178">
        <f>H384/RES_summary!H$21</f>
        <v>0.2865737894381345</v>
      </c>
      <c r="I441" s="178">
        <f>I384/RES_summary!I$21</f>
        <v>0.32634948741889969</v>
      </c>
      <c r="J441" s="178">
        <f>J384/RES_summary!J$21</f>
        <v>1.2497519429137611</v>
      </c>
      <c r="K441" s="178">
        <f>K384/RES_summary!K$21</f>
        <v>1.5266592463449953</v>
      </c>
      <c r="L441" s="178">
        <f>L384/RES_summary!L$21</f>
        <v>0</v>
      </c>
      <c r="M441" s="178">
        <f>M384/RES_summary!M$21</f>
        <v>1.1707499466792122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0.36439492360486048</v>
      </c>
      <c r="D442" s="177">
        <f>D385/RES_summary!D$21</f>
        <v>0.31485418001745646</v>
      </c>
      <c r="E442" s="177">
        <f>E385/RES_summary!E$21</f>
        <v>0.25633466422656415</v>
      </c>
      <c r="F442" s="177">
        <f>F385/RES_summary!F$21</f>
        <v>0.23739596204776084</v>
      </c>
      <c r="G442" s="177">
        <f>G385/RES_summary!G$21</f>
        <v>0.24525051914440082</v>
      </c>
      <c r="H442" s="177">
        <f>H385/RES_summary!H$21</f>
        <v>0.2865737894381345</v>
      </c>
      <c r="I442" s="177">
        <f>I385/RES_summary!I$21</f>
        <v>0.32634948741889969</v>
      </c>
      <c r="J442" s="177">
        <f>J385/RES_summary!J$21</f>
        <v>1.2497519429137611</v>
      </c>
      <c r="K442" s="177">
        <f>K385/RES_summary!K$21</f>
        <v>1.5266592463449953</v>
      </c>
      <c r="L442" s="177">
        <f>L385/RES_summary!L$21</f>
        <v>0</v>
      </c>
      <c r="M442" s="177">
        <f>M385/RES_summary!M$21</f>
        <v>1.1707499466792122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13.119098233777692</v>
      </c>
      <c r="D443" s="178">
        <f>D386/RES_summary!D$21</f>
        <v>15.017626000007102</v>
      </c>
      <c r="E443" s="178">
        <f>E386/RES_summary!E$21</f>
        <v>13.75118455446448</v>
      </c>
      <c r="F443" s="178">
        <f>F386/RES_summary!F$21</f>
        <v>14.424493730365972</v>
      </c>
      <c r="G443" s="178">
        <f>G386/RES_summary!G$21</f>
        <v>14.813127737619395</v>
      </c>
      <c r="H443" s="178">
        <f>H386/RES_summary!H$21</f>
        <v>13.133526139424301</v>
      </c>
      <c r="I443" s="178">
        <f>I386/RES_summary!I$21</f>
        <v>12.758602584428509</v>
      </c>
      <c r="J443" s="178">
        <f>J386/RES_summary!J$21</f>
        <v>16.148033223914464</v>
      </c>
      <c r="K443" s="178">
        <f>K386/RES_summary!K$21</f>
        <v>12.848572875442404</v>
      </c>
      <c r="L443" s="178">
        <f>L386/RES_summary!L$21</f>
        <v>0</v>
      </c>
      <c r="M443" s="178">
        <f>M386/RES_summary!M$21</f>
        <v>14.659481995175739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12.244395510159849</v>
      </c>
      <c r="D444" s="183">
        <f>D387/RES_summary!D$21</f>
        <v>13.866154854257644</v>
      </c>
      <c r="E444" s="183">
        <f>E387/RES_summary!E$21</f>
        <v>12.659265400378839</v>
      </c>
      <c r="F444" s="183">
        <f>F387/RES_summary!F$21</f>
        <v>12.181925199051971</v>
      </c>
      <c r="G444" s="183">
        <f>G387/RES_summary!G$21</f>
        <v>11.66813070813118</v>
      </c>
      <c r="H444" s="183">
        <f>H387/RES_summary!H$21</f>
        <v>12.798222294489765</v>
      </c>
      <c r="I444" s="183">
        <f>I387/RES_summary!I$21</f>
        <v>12.70115234845133</v>
      </c>
      <c r="J444" s="183">
        <f>J387/RES_summary!J$21</f>
        <v>0</v>
      </c>
      <c r="K444" s="183">
        <f>K387/RES_summary!K$21</f>
        <v>12.665599022271648</v>
      </c>
      <c r="L444" s="183">
        <f>L387/RES_summary!L$21</f>
        <v>0</v>
      </c>
      <c r="M444" s="183">
        <f>M387/RES_summary!M$21</f>
        <v>14.88727543654629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12.809119224970704</v>
      </c>
      <c r="D445" s="183">
        <f>D388/RES_summary!D$21</f>
        <v>13.81939371269827</v>
      </c>
      <c r="E445" s="183">
        <f>E388/RES_summary!E$21</f>
        <v>13.0062566116989</v>
      </c>
      <c r="F445" s="183">
        <f>F388/RES_summary!F$21</f>
        <v>12.668666173012577</v>
      </c>
      <c r="G445" s="183">
        <f>G388/RES_summary!G$21</f>
        <v>12.285234384441878</v>
      </c>
      <c r="H445" s="183">
        <f>H388/RES_summary!H$21</f>
        <v>13.012777947079792</v>
      </c>
      <c r="I445" s="183">
        <f>I388/RES_summary!I$21</f>
        <v>12.924672470162893</v>
      </c>
      <c r="J445" s="183">
        <f>J388/RES_summary!J$21</f>
        <v>0</v>
      </c>
      <c r="K445" s="183">
        <f>K388/RES_summary!K$21</f>
        <v>12.925734424594971</v>
      </c>
      <c r="L445" s="183">
        <f>L388/RES_summary!L$21</f>
        <v>0</v>
      </c>
      <c r="M445" s="183">
        <f>M388/RES_summary!M$21</f>
        <v>14.322922816291788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8.0362999665680146</v>
      </c>
      <c r="D446" s="182">
        <f>D389/RES_summary!D$21</f>
        <v>9.1189938346121568</v>
      </c>
      <c r="E446" s="182">
        <f>E389/RES_summary!E$21</f>
        <v>8.3546472169376109</v>
      </c>
      <c r="F446" s="182">
        <f>F389/RES_summary!F$21</f>
        <v>8.0440353074142674</v>
      </c>
      <c r="G446" s="182">
        <f>G389/RES_summary!G$21</f>
        <v>7.6970030370714575</v>
      </c>
      <c r="H446" s="182">
        <f>H389/RES_summary!H$21</f>
        <v>8.4518571140341141</v>
      </c>
      <c r="I446" s="182">
        <f>I389/RES_summary!I$21</f>
        <v>8.4041552815633533</v>
      </c>
      <c r="J446" s="182">
        <f>J389/RES_summary!J$21</f>
        <v>0</v>
      </c>
      <c r="K446" s="182">
        <f>K389/RES_summary!K$21</f>
        <v>8.3922411119870457</v>
      </c>
      <c r="L446" s="182">
        <f>L389/RES_summary!L$21</f>
        <v>0</v>
      </c>
      <c r="M446" s="182">
        <f>M389/RES_summary!M$21</f>
        <v>9.8632490409158127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4.7728192584026905</v>
      </c>
      <c r="D447" s="181">
        <f>D390/RES_summary!D$21</f>
        <v>4.7003998780861114</v>
      </c>
      <c r="E447" s="181">
        <f>E390/RES_summary!E$21</f>
        <v>4.65160939476129</v>
      </c>
      <c r="F447" s="181">
        <f>F390/RES_summary!F$21</f>
        <v>4.6246308655983093</v>
      </c>
      <c r="G447" s="181">
        <f>G390/RES_summary!G$21</f>
        <v>4.5882313473704199</v>
      </c>
      <c r="H447" s="181">
        <f>H390/RES_summary!H$21</f>
        <v>4.5609208330456763</v>
      </c>
      <c r="I447" s="181">
        <f>I390/RES_summary!I$21</f>
        <v>4.5205171885995368</v>
      </c>
      <c r="J447" s="181">
        <f>J390/RES_summary!J$21</f>
        <v>0</v>
      </c>
      <c r="K447" s="181">
        <f>K390/RES_summary!K$21</f>
        <v>4.5334933126079253</v>
      </c>
      <c r="L447" s="181">
        <f>L390/RES_summary!L$21</f>
        <v>0</v>
      </c>
      <c r="M447" s="181">
        <f>M390/RES_summary!M$21</f>
        <v>4.4596737753759728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16.392608118997764</v>
      </c>
      <c r="D448" s="180">
        <f>D391/RES_summary!D$21</f>
        <v>18.403931464738228</v>
      </c>
      <c r="E448" s="180">
        <f>E391/RES_summary!E$21</f>
        <v>17.165884536215241</v>
      </c>
      <c r="F448" s="180">
        <f>F391/RES_summary!F$21</f>
        <v>18.130237209390529</v>
      </c>
      <c r="G448" s="180">
        <f>G391/RES_summary!G$21</f>
        <v>18.721207169262652</v>
      </c>
      <c r="H448" s="180">
        <f>H391/RES_summary!H$21</f>
        <v>16.55721116555118</v>
      </c>
      <c r="I448" s="180">
        <f>I391/RES_summary!I$21</f>
        <v>0</v>
      </c>
      <c r="J448" s="180">
        <f>J391/RES_summary!J$21</f>
        <v>16.298798950890351</v>
      </c>
      <c r="K448" s="180">
        <f>K391/RES_summary!K$21</f>
        <v>0</v>
      </c>
      <c r="L448" s="180">
        <f>L391/RES_summary!L$21</f>
        <v>0</v>
      </c>
      <c r="M448" s="180">
        <f>M391/RES_summary!M$21</f>
        <v>14.223566495683198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15.734188323127013</v>
      </c>
      <c r="D449" s="179">
        <f>D392/RES_summary!D$21</f>
        <v>17.043085147799875</v>
      </c>
      <c r="E449" s="179">
        <f>E392/RES_summary!E$21</f>
        <v>16.229129076049972</v>
      </c>
      <c r="F449" s="179">
        <f>F392/RES_summary!F$21</f>
        <v>16.802077071812644</v>
      </c>
      <c r="G449" s="179">
        <f>G392/RES_summary!G$21</f>
        <v>17.06321703969525</v>
      </c>
      <c r="H449" s="179">
        <f>H392/RES_summary!H$21</f>
        <v>15.547357053494512</v>
      </c>
      <c r="I449" s="179">
        <f>I392/RES_summary!I$21</f>
        <v>0</v>
      </c>
      <c r="J449" s="179">
        <f>J392/RES_summary!J$21</f>
        <v>15.175074482371306</v>
      </c>
      <c r="K449" s="179">
        <f>K392/RES_summary!K$21</f>
        <v>0</v>
      </c>
      <c r="L449" s="179">
        <f>L392/RES_summary!L$21</f>
        <v>0</v>
      </c>
      <c r="M449" s="179">
        <f>M392/RES_summary!M$21</f>
        <v>13.755491588029463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10.961373497802176</v>
      </c>
      <c r="D450" s="177">
        <f>D393/RES_summary!D$21</f>
        <v>12.342705167923206</v>
      </c>
      <c r="E450" s="177">
        <f>E393/RES_summary!E$21</f>
        <v>11.577562346764656</v>
      </c>
      <c r="F450" s="177">
        <f>F393/RES_summary!F$21</f>
        <v>12.177485718930786</v>
      </c>
      <c r="G450" s="177">
        <f>G393/RES_summary!G$21</f>
        <v>12.474565237496009</v>
      </c>
      <c r="H450" s="177">
        <f>H393/RES_summary!H$21</f>
        <v>10.986190941368793</v>
      </c>
      <c r="I450" s="177">
        <f>I393/RES_summary!I$21</f>
        <v>0</v>
      </c>
      <c r="J450" s="177">
        <f>J393/RES_summary!J$21</f>
        <v>10.613957876804911</v>
      </c>
      <c r="K450" s="177">
        <f>K393/RES_summary!K$21</f>
        <v>0</v>
      </c>
      <c r="L450" s="177">
        <f>L393/RES_summary!L$21</f>
        <v>0</v>
      </c>
      <c r="M450" s="177">
        <f>M393/RES_summary!M$21</f>
        <v>9.2954511487198541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4.7728148253248355</v>
      </c>
      <c r="D451" s="177">
        <f>D394/RES_summary!D$21</f>
        <v>4.7003799798766703</v>
      </c>
      <c r="E451" s="177">
        <f>E394/RES_summary!E$21</f>
        <v>4.6515667292853093</v>
      </c>
      <c r="F451" s="177">
        <f>F394/RES_summary!F$21</f>
        <v>4.6245913528818559</v>
      </c>
      <c r="G451" s="177">
        <f>G394/RES_summary!G$21</f>
        <v>4.58865180219924</v>
      </c>
      <c r="H451" s="177">
        <f>H394/RES_summary!H$21</f>
        <v>4.5611661121257203</v>
      </c>
      <c r="I451" s="177">
        <f>I394/RES_summary!I$21</f>
        <v>0</v>
      </c>
      <c r="J451" s="177">
        <f>J394/RES_summary!J$21</f>
        <v>4.5611166055663945</v>
      </c>
      <c r="K451" s="177">
        <f>K394/RES_summary!K$21</f>
        <v>0</v>
      </c>
      <c r="L451" s="177">
        <f>L394/RES_summary!L$21</f>
        <v>0</v>
      </c>
      <c r="M451" s="177">
        <f>M394/RES_summary!M$21</f>
        <v>4.4600404393096111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5.8095398501617597</v>
      </c>
      <c r="D452" s="178">
        <f>D395/RES_summary!D$21</f>
        <v>6.1745260459997446</v>
      </c>
      <c r="E452" s="178">
        <f>E395/RES_summary!E$21</f>
        <v>6.4618211718771716</v>
      </c>
      <c r="F452" s="178">
        <f>F395/RES_summary!F$21</f>
        <v>6.5185330433435347</v>
      </c>
      <c r="G452" s="178">
        <f>G395/RES_summary!G$21</f>
        <v>6.7458135405887392</v>
      </c>
      <c r="H452" s="178">
        <f>H395/RES_summary!H$21</f>
        <v>6.3673421037592881</v>
      </c>
      <c r="I452" s="178">
        <f>I395/RES_summary!I$21</f>
        <v>6.3388042363074018</v>
      </c>
      <c r="J452" s="178">
        <f>J395/RES_summary!J$21</f>
        <v>5.6909117673727669</v>
      </c>
      <c r="K452" s="178">
        <f>K395/RES_summary!K$21</f>
        <v>5.7244911298026446</v>
      </c>
      <c r="L452" s="178">
        <f>L395/RES_summary!L$21</f>
        <v>0</v>
      </c>
      <c r="M452" s="178">
        <f>M395/RES_summary!M$21</f>
        <v>5.4019437699082582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5.8095398501617597</v>
      </c>
      <c r="D454" s="176">
        <f>D397/RES_summary!D$21</f>
        <v>6.1745260459997446</v>
      </c>
      <c r="E454" s="176">
        <f>E397/RES_summary!E$21</f>
        <v>6.4618211718771716</v>
      </c>
      <c r="F454" s="176">
        <f>F397/RES_summary!F$21</f>
        <v>6.5185330433435347</v>
      </c>
      <c r="G454" s="176">
        <f>G397/RES_summary!G$21</f>
        <v>6.7458135405887392</v>
      </c>
      <c r="H454" s="176">
        <f>H397/RES_summary!H$21</f>
        <v>6.3673421037592881</v>
      </c>
      <c r="I454" s="176">
        <f>I397/RES_summary!I$21</f>
        <v>6.3388042363074018</v>
      </c>
      <c r="J454" s="176">
        <f>J397/RES_summary!J$21</f>
        <v>5.6909117673727669</v>
      </c>
      <c r="K454" s="176">
        <f>K397/RES_summary!K$21</f>
        <v>5.7244911298026446</v>
      </c>
      <c r="L454" s="176">
        <f>L397/RES_summary!L$21</f>
        <v>0</v>
      </c>
      <c r="M454" s="176">
        <f>M397/RES_summary!M$21</f>
        <v>5.4019437699082582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4776</v>
      </c>
      <c r="C5" s="151">
        <f>RES_hhdet_num!C$143</f>
        <v>7391</v>
      </c>
      <c r="D5" s="151">
        <f>RES_hhdet_num!D$143</f>
        <v>13408</v>
      </c>
      <c r="E5" s="151">
        <f>RES_hhdet_num!E$143</f>
        <v>16809</v>
      </c>
      <c r="F5" s="151">
        <f>RES_hhdet_num!F$143</f>
        <v>22656</v>
      </c>
      <c r="G5" s="151">
        <f>RES_hhdet_num!G$143</f>
        <v>27155</v>
      </c>
      <c r="H5" s="151">
        <f>RES_hhdet_num!H$143</f>
        <v>28808.000000000004</v>
      </c>
      <c r="I5" s="151">
        <f>RES_hhdet_num!I$143</f>
        <v>33084</v>
      </c>
      <c r="J5" s="151">
        <f>RES_hhdet_num!J$143</f>
        <v>35380.000000000007</v>
      </c>
      <c r="K5" s="151">
        <f>RES_hhdet_num!K$143</f>
        <v>41127.999999999985</v>
      </c>
      <c r="L5" s="151">
        <f>RES_hhdet_num!L$143</f>
        <v>43400.999999999978</v>
      </c>
      <c r="M5" s="151">
        <f>RES_hhdet_num!M$143</f>
        <v>51410.999999999985</v>
      </c>
      <c r="N5" s="151">
        <f>RES_hhdet_num!N$143</f>
        <v>72726.999999999971</v>
      </c>
      <c r="O5" s="151">
        <f>RES_hhdet_num!O$143</f>
        <v>92957.999999999956</v>
      </c>
      <c r="P5" s="151">
        <f>RES_hhdet_num!P$143</f>
        <v>158180.99999999988</v>
      </c>
      <c r="Q5" s="151">
        <f>RES_hhdet_num!Q$143</f>
        <v>221423.99999999974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4776</v>
      </c>
      <c r="C7" s="67">
        <f>RES_hhdet_num!C$145</f>
        <v>7391</v>
      </c>
      <c r="D7" s="67">
        <f>RES_hhdet_num!D$145</f>
        <v>13408</v>
      </c>
      <c r="E7" s="67">
        <f>RES_hhdet_num!E$145</f>
        <v>16809</v>
      </c>
      <c r="F7" s="67">
        <f>RES_hhdet_num!F$145</f>
        <v>22656</v>
      </c>
      <c r="G7" s="67">
        <f>RES_hhdet_num!G$145</f>
        <v>27155</v>
      </c>
      <c r="H7" s="67">
        <f>RES_hhdet_num!H$145</f>
        <v>28808.000000000004</v>
      </c>
      <c r="I7" s="67">
        <f>RES_hhdet_num!I$145</f>
        <v>33084</v>
      </c>
      <c r="J7" s="67">
        <f>RES_hhdet_num!J$145</f>
        <v>35380.000000000007</v>
      </c>
      <c r="K7" s="67">
        <f>RES_hhdet_num!K$145</f>
        <v>41127.999999999985</v>
      </c>
      <c r="L7" s="67">
        <f>RES_hhdet_num!L$145</f>
        <v>43400.999999999978</v>
      </c>
      <c r="M7" s="67">
        <f>RES_hhdet_num!M$145</f>
        <v>51410.999999999985</v>
      </c>
      <c r="N7" s="67">
        <f>RES_hhdet_num!N$145</f>
        <v>72726.999999999971</v>
      </c>
      <c r="O7" s="67">
        <f>RES_hhdet_num!O$145</f>
        <v>92957.999999999956</v>
      </c>
      <c r="P7" s="67">
        <f>RES_hhdet_num!P$145</f>
        <v>158180.99999999988</v>
      </c>
      <c r="Q7" s="67">
        <f>RES_hhdet_num!Q$145</f>
        <v>221423.99999999974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955.2</v>
      </c>
      <c r="C9" s="67">
        <f>RES_hhdet_num!C$147</f>
        <v>1478.2</v>
      </c>
      <c r="D9" s="67">
        <f>RES_hhdet_num!D$147</f>
        <v>2681.6000000000004</v>
      </c>
      <c r="E9" s="67">
        <f>RES_hhdet_num!E$147</f>
        <v>3361.8</v>
      </c>
      <c r="F9" s="67">
        <f>RES_hhdet_num!F$147</f>
        <v>4531.2</v>
      </c>
      <c r="G9" s="67">
        <f>RES_hhdet_num!G$147</f>
        <v>5431</v>
      </c>
      <c r="H9" s="67">
        <f>RES_hhdet_num!H$147</f>
        <v>5761.6</v>
      </c>
      <c r="I9" s="67">
        <f>RES_hhdet_num!I$147</f>
        <v>6616.8</v>
      </c>
      <c r="J9" s="67">
        <f>RES_hhdet_num!J$147</f>
        <v>7076</v>
      </c>
      <c r="K9" s="67">
        <f>RES_hhdet_num!K$147</f>
        <v>8225.5999999999985</v>
      </c>
      <c r="L9" s="67">
        <f>RES_hhdet_num!L$147</f>
        <v>8680.1999999999989</v>
      </c>
      <c r="M9" s="67">
        <f>RES_hhdet_num!M$147</f>
        <v>10282.199999999999</v>
      </c>
      <c r="N9" s="67">
        <f>RES_hhdet_num!N$147</f>
        <v>14545.399999999998</v>
      </c>
      <c r="O9" s="67">
        <f>RES_hhdet_num!O$147</f>
        <v>18591.599999999991</v>
      </c>
      <c r="P9" s="67">
        <f>RES_hhdet_num!P$147</f>
        <v>31636.199999999975</v>
      </c>
      <c r="Q9" s="67">
        <f>RES_hhdet_num!Q$147</f>
        <v>44284.799999999959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1722</v>
      </c>
      <c r="C11" s="67">
        <f>RES_hhdet_num!C$149</f>
        <v>1712</v>
      </c>
      <c r="D11" s="67">
        <f>RES_hhdet_num!D$149</f>
        <v>1678</v>
      </c>
      <c r="E11" s="67">
        <f>RES_hhdet_num!E$149</f>
        <v>1280.0000000000002</v>
      </c>
      <c r="F11" s="67">
        <f>RES_hhdet_num!F$149</f>
        <v>1299.0000000000002</v>
      </c>
      <c r="G11" s="67">
        <f>RES_hhdet_num!G$149</f>
        <v>1121</v>
      </c>
      <c r="H11" s="67">
        <f>RES_hhdet_num!H$149</f>
        <v>690</v>
      </c>
      <c r="I11" s="67">
        <f>RES_hhdet_num!I$149</f>
        <v>674</v>
      </c>
      <c r="J11" s="67">
        <f>RES_hhdet_num!J$149</f>
        <v>622</v>
      </c>
      <c r="K11" s="67">
        <f>RES_hhdet_num!K$149</f>
        <v>557.99999999999977</v>
      </c>
      <c r="L11" s="67">
        <f>RES_hhdet_num!L$149</f>
        <v>381.99999999999983</v>
      </c>
      <c r="M11" s="67">
        <f>RES_hhdet_num!M$149</f>
        <v>976.00000000000057</v>
      </c>
      <c r="N11" s="67">
        <f>RES_hhdet_num!N$149</f>
        <v>994.99999999999989</v>
      </c>
      <c r="O11" s="67">
        <f>RES_hhdet_num!O$149</f>
        <v>996.99999999999943</v>
      </c>
      <c r="P11" s="67">
        <f>RES_hhdet_num!P$149</f>
        <v>1033.9999999999991</v>
      </c>
      <c r="Q11" s="67">
        <f>RES_hhdet_num!Q$149</f>
        <v>1063.9999999999991</v>
      </c>
    </row>
    <row r="12" spans="1:17" ht="12" customHeight="1" x14ac:dyDescent="0.25">
      <c r="A12" s="23" t="s">
        <v>143</v>
      </c>
      <c r="B12" s="67">
        <f>RES_hhdet_num!B$150</f>
        <v>4</v>
      </c>
      <c r="C12" s="67">
        <f>RES_hhdet_num!C$150</f>
        <v>7.9999999999999991</v>
      </c>
      <c r="D12" s="67">
        <f>RES_hhdet_num!D$150</f>
        <v>10</v>
      </c>
      <c r="E12" s="67">
        <f>RES_hhdet_num!E$150</f>
        <v>12</v>
      </c>
      <c r="F12" s="67">
        <f>RES_hhdet_num!F$150</f>
        <v>14</v>
      </c>
      <c r="G12" s="67">
        <f>RES_hhdet_num!G$150</f>
        <v>12</v>
      </c>
      <c r="H12" s="67">
        <f>RES_hhdet_num!H$150</f>
        <v>9</v>
      </c>
      <c r="I12" s="67">
        <f>RES_hhdet_num!I$150</f>
        <v>12.00000000000014</v>
      </c>
      <c r="J12" s="67">
        <f>RES_hhdet_num!J$150</f>
        <v>14.00000000000002</v>
      </c>
      <c r="K12" s="67">
        <f>RES_hhdet_num!K$150</f>
        <v>22.999999999999993</v>
      </c>
      <c r="L12" s="67">
        <f>RES_hhdet_num!L$150</f>
        <v>17.999999999999996</v>
      </c>
      <c r="M12" s="67">
        <f>RES_hhdet_num!M$150</f>
        <v>55.000000000000028</v>
      </c>
      <c r="N12" s="67">
        <f>RES_hhdet_num!N$150</f>
        <v>59.999999999999964</v>
      </c>
      <c r="O12" s="67">
        <f>RES_hhdet_num!O$150</f>
        <v>74.999999999999972</v>
      </c>
      <c r="P12" s="67">
        <f>RES_hhdet_num!P$150</f>
        <v>85.999999999999943</v>
      </c>
      <c r="Q12" s="67">
        <f>RES_hhdet_num!Q$150</f>
        <v>96.999999999999886</v>
      </c>
    </row>
    <row r="13" spans="1:17" ht="12" customHeight="1" x14ac:dyDescent="0.25">
      <c r="A13" s="23" t="s">
        <v>142</v>
      </c>
      <c r="B13" s="67">
        <f>RES_hhdet_num!B$153</f>
        <v>3043</v>
      </c>
      <c r="C13" s="67">
        <f>RES_hhdet_num!C$153</f>
        <v>5643</v>
      </c>
      <c r="D13" s="67">
        <f>RES_hhdet_num!D$153</f>
        <v>11648</v>
      </c>
      <c r="E13" s="67">
        <f>RES_hhdet_num!E$153</f>
        <v>15367.999999999998</v>
      </c>
      <c r="F13" s="67">
        <f>RES_hhdet_num!F$153</f>
        <v>21120</v>
      </c>
      <c r="G13" s="67">
        <f>RES_hhdet_num!G$153</f>
        <v>25756</v>
      </c>
      <c r="H13" s="67">
        <f>RES_hhdet_num!H$153</f>
        <v>27760.000000000004</v>
      </c>
      <c r="I13" s="67">
        <f>RES_hhdet_num!I$153</f>
        <v>31830.000000000004</v>
      </c>
      <c r="J13" s="67">
        <f>RES_hhdet_num!J$153</f>
        <v>33991.000000000007</v>
      </c>
      <c r="K13" s="67">
        <f>RES_hhdet_num!K$153</f>
        <v>38932.999999999985</v>
      </c>
      <c r="L13" s="67">
        <f>RES_hhdet_num!L$153</f>
        <v>41058.999999999978</v>
      </c>
      <c r="M13" s="67">
        <f>RES_hhdet_num!M$153</f>
        <v>47707.999999999985</v>
      </c>
      <c r="N13" s="67">
        <f>RES_hhdet_num!N$153</f>
        <v>67581.999999999971</v>
      </c>
      <c r="O13" s="67">
        <f>RES_hhdet_num!O$153</f>
        <v>85490.999999999956</v>
      </c>
      <c r="P13" s="67">
        <f>RES_hhdet_num!P$153</f>
        <v>145018.99999999988</v>
      </c>
      <c r="Q13" s="67">
        <f>RES_hhdet_num!Q$153</f>
        <v>201835.99999999977</v>
      </c>
    </row>
    <row r="14" spans="1:17" ht="12" customHeight="1" x14ac:dyDescent="0.25">
      <c r="A14" s="23" t="s">
        <v>141</v>
      </c>
      <c r="B14" s="67">
        <f>RES_hhdet_num!B$154</f>
        <v>7</v>
      </c>
      <c r="C14" s="67">
        <f>RES_hhdet_num!C$154</f>
        <v>28</v>
      </c>
      <c r="D14" s="67">
        <f>RES_hhdet_num!D$154</f>
        <v>72</v>
      </c>
      <c r="E14" s="67">
        <f>RES_hhdet_num!E$154</f>
        <v>149</v>
      </c>
      <c r="F14" s="67">
        <f>RES_hhdet_num!F$154</f>
        <v>223</v>
      </c>
      <c r="G14" s="67">
        <f>RES_hhdet_num!G$154</f>
        <v>266</v>
      </c>
      <c r="H14" s="67">
        <f>RES_hhdet_num!H$154</f>
        <v>349</v>
      </c>
      <c r="I14" s="67">
        <f>RES_hhdet_num!I$154</f>
        <v>568</v>
      </c>
      <c r="J14" s="67">
        <f>RES_hhdet_num!J$154</f>
        <v>753</v>
      </c>
      <c r="K14" s="67">
        <f>RES_hhdet_num!K$154</f>
        <v>1613.9999999999993</v>
      </c>
      <c r="L14" s="67">
        <f>RES_hhdet_num!L$154</f>
        <v>1941.9999999999993</v>
      </c>
      <c r="M14" s="67">
        <f>RES_hhdet_num!M$154</f>
        <v>2671.9999999999991</v>
      </c>
      <c r="N14" s="67">
        <f>RES_hhdet_num!N$154</f>
        <v>4089.9999999999986</v>
      </c>
      <c r="O14" s="67">
        <f>RES_hhdet_num!O$154</f>
        <v>6394.9999999999964</v>
      </c>
      <c r="P14" s="67">
        <f>RES_hhdet_num!P$154</f>
        <v>12041.999999999991</v>
      </c>
      <c r="Q14" s="67">
        <f>RES_hhdet_num!Q$154</f>
        <v>18426.999999999978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506</v>
      </c>
      <c r="C16" s="67">
        <f>RES_hhdet_num!C$158</f>
        <v>787.99999999999977</v>
      </c>
      <c r="D16" s="67">
        <f>RES_hhdet_num!D$158</f>
        <v>2301.9999999999995</v>
      </c>
      <c r="E16" s="67">
        <f>RES_hhdet_num!E$158</f>
        <v>1403</v>
      </c>
      <c r="F16" s="67">
        <f>RES_hhdet_num!F$158</f>
        <v>2230.9999999999995</v>
      </c>
      <c r="G16" s="67">
        <f>RES_hhdet_num!G$158</f>
        <v>2239</v>
      </c>
      <c r="H16" s="67">
        <f>RES_hhdet_num!H$158</f>
        <v>2027</v>
      </c>
      <c r="I16" s="67">
        <f>RES_hhdet_num!I$158</f>
        <v>3282.0000000000005</v>
      </c>
      <c r="J16" s="67">
        <f>RES_hhdet_num!J$158</f>
        <v>7827</v>
      </c>
      <c r="K16" s="67">
        <f>RES_hhdet_num!K$158</f>
        <v>5050.9999999999982</v>
      </c>
      <c r="L16" s="67">
        <f>RES_hhdet_num!L$158</f>
        <v>2403.9999999999991</v>
      </c>
      <c r="M16" s="67">
        <f>RES_hhdet_num!M$158</f>
        <v>9131.0000000000036</v>
      </c>
      <c r="N16" s="67">
        <f>RES_hhdet_num!N$158</f>
        <v>11768.999999999996</v>
      </c>
      <c r="O16" s="67">
        <f>RES_hhdet_num!O$158</f>
        <v>13769.999999999995</v>
      </c>
      <c r="P16" s="67">
        <f>RES_hhdet_num!P$158</f>
        <v>29111.999999999989</v>
      </c>
      <c r="Q16" s="67">
        <f>RES_hhdet_num!Q$158</f>
        <v>35678.999999999964</v>
      </c>
    </row>
    <row r="17" spans="1:17" ht="12" customHeight="1" x14ac:dyDescent="0.25">
      <c r="A17" s="29" t="s">
        <v>140</v>
      </c>
      <c r="B17" s="83">
        <f>RES_hhdet_num!B$159</f>
        <v>4270</v>
      </c>
      <c r="C17" s="83">
        <f>RES_hhdet_num!C$159</f>
        <v>6603</v>
      </c>
      <c r="D17" s="83">
        <f>RES_hhdet_num!D$159</f>
        <v>11106</v>
      </c>
      <c r="E17" s="83">
        <f>RES_hhdet_num!E$159</f>
        <v>15405.999999999998</v>
      </c>
      <c r="F17" s="83">
        <f>RES_hhdet_num!F$159</f>
        <v>20425.000000000004</v>
      </c>
      <c r="G17" s="83">
        <f>RES_hhdet_num!G$159</f>
        <v>24916</v>
      </c>
      <c r="H17" s="83">
        <f>RES_hhdet_num!H$159</f>
        <v>26781.000000000004</v>
      </c>
      <c r="I17" s="83">
        <f>RES_hhdet_num!I$159</f>
        <v>29802.000000000004</v>
      </c>
      <c r="J17" s="83">
        <f>RES_hhdet_num!J$159</f>
        <v>27553</v>
      </c>
      <c r="K17" s="83">
        <f>RES_hhdet_num!K$159</f>
        <v>36076.999999999985</v>
      </c>
      <c r="L17" s="83">
        <f>RES_hhdet_num!L$159</f>
        <v>40996.999999999978</v>
      </c>
      <c r="M17" s="83">
        <f>RES_hhdet_num!M$159</f>
        <v>42279.999999999978</v>
      </c>
      <c r="N17" s="83">
        <f>RES_hhdet_num!N$159</f>
        <v>60957.999999999978</v>
      </c>
      <c r="O17" s="83">
        <f>RES_hhdet_num!O$159</f>
        <v>79187.999999999927</v>
      </c>
      <c r="P17" s="83">
        <f>RES_hhdet_num!P$159</f>
        <v>129068.99999999987</v>
      </c>
      <c r="Q17" s="83">
        <f>RES_hhdet_num!Q$159</f>
        <v>185744.9999999998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298.5</v>
      </c>
      <c r="D21" s="67">
        <f t="shared" ref="D21:Q21" si="0">C7+D35-D7</f>
        <v>298.5</v>
      </c>
      <c r="E21" s="67">
        <f t="shared" si="0"/>
        <v>298.5</v>
      </c>
      <c r="F21" s="67">
        <f t="shared" si="0"/>
        <v>298.5</v>
      </c>
      <c r="G21" s="67">
        <f t="shared" si="0"/>
        <v>298.5</v>
      </c>
      <c r="H21" s="67">
        <f t="shared" si="0"/>
        <v>298.49999999999636</v>
      </c>
      <c r="I21" s="67">
        <f t="shared" si="0"/>
        <v>298.5</v>
      </c>
      <c r="J21" s="67">
        <f t="shared" si="0"/>
        <v>298.49999999999272</v>
      </c>
      <c r="K21" s="67">
        <f t="shared" si="0"/>
        <v>298.50000000002183</v>
      </c>
      <c r="L21" s="67">
        <f t="shared" si="0"/>
        <v>298.50000000000728</v>
      </c>
      <c r="M21" s="67">
        <f t="shared" si="0"/>
        <v>298.49999999999272</v>
      </c>
      <c r="N21" s="67">
        <f t="shared" si="0"/>
        <v>298.50000000001455</v>
      </c>
      <c r="O21" s="67">
        <f t="shared" si="0"/>
        <v>298.50000000001455</v>
      </c>
      <c r="P21" s="67">
        <f t="shared" si="0"/>
        <v>298.50000000005821</v>
      </c>
      <c r="Q21" s="67">
        <f t="shared" si="0"/>
        <v>298.50000000014552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360</v>
      </c>
      <c r="D23" s="67">
        <f t="shared" si="1"/>
        <v>712.59999999999945</v>
      </c>
      <c r="E23" s="67">
        <f t="shared" si="1"/>
        <v>441.80000000000018</v>
      </c>
      <c r="F23" s="67">
        <f t="shared" si="1"/>
        <v>694.60000000000036</v>
      </c>
      <c r="G23" s="67">
        <f t="shared" si="1"/>
        <v>555.19999999999982</v>
      </c>
      <c r="H23" s="67">
        <f t="shared" si="1"/>
        <v>261.39999999999964</v>
      </c>
      <c r="I23" s="67">
        <f t="shared" si="1"/>
        <v>531.80000000000018</v>
      </c>
      <c r="J23" s="67">
        <f t="shared" si="1"/>
        <v>327.80000000000018</v>
      </c>
      <c r="K23" s="67">
        <f t="shared" si="1"/>
        <v>684.40000000000146</v>
      </c>
      <c r="L23" s="67">
        <f t="shared" si="1"/>
        <v>325.39999999999964</v>
      </c>
      <c r="M23" s="67">
        <f t="shared" si="1"/>
        <v>918</v>
      </c>
      <c r="N23" s="67">
        <f t="shared" si="1"/>
        <v>2293.7999999999993</v>
      </c>
      <c r="O23" s="67">
        <f t="shared" si="1"/>
        <v>2181.8000000000065</v>
      </c>
      <c r="P23" s="67">
        <f t="shared" si="1"/>
        <v>2771.400000000016</v>
      </c>
      <c r="Q23" s="67">
        <f t="shared" si="1"/>
        <v>6629.400000000016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478.99294767410447</v>
      </c>
      <c r="D25" s="67">
        <f t="shared" si="2"/>
        <v>586.92553211486938</v>
      </c>
      <c r="E25" s="67">
        <f t="shared" si="2"/>
        <v>492.71966031111219</v>
      </c>
      <c r="F25" s="67">
        <f t="shared" si="2"/>
        <v>86.699282163722728</v>
      </c>
      <c r="G25" s="67">
        <f t="shared" si="2"/>
        <v>178.00000000000023</v>
      </c>
      <c r="H25" s="67">
        <f t="shared" si="2"/>
        <v>431</v>
      </c>
      <c r="I25" s="67">
        <f t="shared" si="2"/>
        <v>51.763265306122435</v>
      </c>
      <c r="J25" s="67">
        <f t="shared" si="2"/>
        <v>52.391194968553577</v>
      </c>
      <c r="K25" s="67">
        <f t="shared" si="2"/>
        <v>203.98020654044774</v>
      </c>
      <c r="L25" s="67">
        <f t="shared" si="2"/>
        <v>178.62624999999997</v>
      </c>
      <c r="M25" s="67">
        <f t="shared" si="2"/>
        <v>0</v>
      </c>
      <c r="N25" s="67">
        <f t="shared" si="2"/>
        <v>264.95005475741903</v>
      </c>
      <c r="O25" s="67">
        <f t="shared" si="2"/>
        <v>0</v>
      </c>
      <c r="P25" s="67">
        <f t="shared" si="2"/>
        <v>0</v>
      </c>
      <c r="Q25" s="67">
        <f t="shared" si="2"/>
        <v>2.6808142426666564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1.5711025334721533</v>
      </c>
      <c r="E26" s="67">
        <f t="shared" si="2"/>
        <v>0.28919482708117528</v>
      </c>
      <c r="F26" s="67">
        <f t="shared" si="2"/>
        <v>0.96432502528777064</v>
      </c>
      <c r="G26" s="67">
        <f t="shared" si="2"/>
        <v>2.4012983844651998</v>
      </c>
      <c r="H26" s="67">
        <f t="shared" si="2"/>
        <v>3</v>
      </c>
      <c r="I26" s="67">
        <f t="shared" si="2"/>
        <v>0</v>
      </c>
      <c r="J26" s="67">
        <f t="shared" si="2"/>
        <v>0</v>
      </c>
      <c r="K26" s="67">
        <f t="shared" si="2"/>
        <v>0.26688955143279003</v>
      </c>
      <c r="L26" s="67">
        <f t="shared" si="2"/>
        <v>5.1237499999999976</v>
      </c>
      <c r="M26" s="67">
        <f t="shared" si="2"/>
        <v>5.6340737509386685</v>
      </c>
      <c r="N26" s="67">
        <f t="shared" si="2"/>
        <v>15.301734252665575</v>
      </c>
      <c r="O26" s="67">
        <f t="shared" si="2"/>
        <v>0</v>
      </c>
      <c r="P26" s="67">
        <f t="shared" si="2"/>
        <v>3.2526583227345327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285</v>
      </c>
      <c r="D27" s="67">
        <f t="shared" si="2"/>
        <v>285</v>
      </c>
      <c r="E27" s="67">
        <f t="shared" si="2"/>
        <v>285.00000000000182</v>
      </c>
      <c r="F27" s="67">
        <f t="shared" si="2"/>
        <v>285</v>
      </c>
      <c r="G27" s="67">
        <f t="shared" si="2"/>
        <v>285</v>
      </c>
      <c r="H27" s="67">
        <f t="shared" si="2"/>
        <v>297.91747660055626</v>
      </c>
      <c r="I27" s="67">
        <f t="shared" si="2"/>
        <v>298.5</v>
      </c>
      <c r="J27" s="67">
        <f t="shared" si="2"/>
        <v>298.5</v>
      </c>
      <c r="K27" s="67">
        <f t="shared" si="2"/>
        <v>2713.5849214061163</v>
      </c>
      <c r="L27" s="67">
        <f t="shared" si="2"/>
        <v>6012.7339404412123</v>
      </c>
      <c r="M27" s="67">
        <f t="shared" si="2"/>
        <v>3823.9911448617931</v>
      </c>
      <c r="N27" s="67">
        <f t="shared" si="2"/>
        <v>6273.6543751012941</v>
      </c>
      <c r="O27" s="67">
        <f t="shared" si="2"/>
        <v>5141.6181415890605</v>
      </c>
      <c r="P27" s="67">
        <f t="shared" si="2"/>
        <v>2600.4174766006181</v>
      </c>
      <c r="Q27" s="67">
        <f t="shared" si="2"/>
        <v>4667.0000000001164</v>
      </c>
    </row>
    <row r="28" spans="1:17" ht="12" customHeight="1" x14ac:dyDescent="0.25">
      <c r="A28" s="23" t="s">
        <v>141</v>
      </c>
      <c r="B28" s="67"/>
      <c r="C28" s="67">
        <f t="shared" si="2"/>
        <v>6.2305750895471164</v>
      </c>
      <c r="D28" s="67">
        <f t="shared" si="2"/>
        <v>16.808490829381782</v>
      </c>
      <c r="E28" s="67">
        <f t="shared" si="2"/>
        <v>13.017745361535333</v>
      </c>
      <c r="F28" s="67">
        <f t="shared" si="2"/>
        <v>25.852340434395614</v>
      </c>
      <c r="G28" s="67">
        <f t="shared" si="2"/>
        <v>24.514757585283746</v>
      </c>
      <c r="H28" s="67">
        <f t="shared" si="2"/>
        <v>8.9349528383547749</v>
      </c>
      <c r="I28" s="67">
        <f t="shared" si="2"/>
        <v>32.704069462956113</v>
      </c>
      <c r="J28" s="67">
        <f t="shared" si="2"/>
        <v>22.356439546324509</v>
      </c>
      <c r="K28" s="67">
        <f t="shared" si="2"/>
        <v>85.543681956749651</v>
      </c>
      <c r="L28" s="67">
        <f t="shared" si="2"/>
        <v>39.068377162446495</v>
      </c>
      <c r="M28" s="67">
        <f t="shared" si="2"/>
        <v>198.91533701307253</v>
      </c>
      <c r="N28" s="67">
        <f t="shared" si="2"/>
        <v>482.09798260084744</v>
      </c>
      <c r="O28" s="67">
        <f t="shared" si="2"/>
        <v>486.43333366559636</v>
      </c>
      <c r="P28" s="67">
        <f t="shared" si="2"/>
        <v>1809.7067358880959</v>
      </c>
      <c r="Q28" s="67">
        <f t="shared" si="2"/>
        <v>1601.2286816514898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47.25</v>
      </c>
      <c r="D30" s="67">
        <f t="shared" si="3"/>
        <v>47.25</v>
      </c>
      <c r="E30" s="67">
        <f t="shared" si="3"/>
        <v>984.21046793835148</v>
      </c>
      <c r="F30" s="67">
        <f t="shared" si="3"/>
        <v>47.249999999999545</v>
      </c>
      <c r="G30" s="67">
        <f t="shared" si="3"/>
        <v>198.3515551841042</v>
      </c>
      <c r="H30" s="67">
        <f t="shared" si="3"/>
        <v>232.99689576581704</v>
      </c>
      <c r="I30" s="67">
        <f t="shared" si="3"/>
        <v>47.25</v>
      </c>
      <c r="J30" s="67">
        <f t="shared" si="3"/>
        <v>47.249999999998181</v>
      </c>
      <c r="K30" s="67">
        <f t="shared" si="3"/>
        <v>3269.7303649134628</v>
      </c>
      <c r="L30" s="67">
        <f t="shared" si="3"/>
        <v>2646.9999999999991</v>
      </c>
      <c r="M30" s="67">
        <f t="shared" si="3"/>
        <v>0</v>
      </c>
      <c r="N30" s="67">
        <f t="shared" si="3"/>
        <v>2636.1751116976011</v>
      </c>
      <c r="O30" s="67">
        <f t="shared" si="3"/>
        <v>0</v>
      </c>
      <c r="P30" s="67">
        <f t="shared" si="3"/>
        <v>18.098921498811251</v>
      </c>
      <c r="Q30" s="67">
        <f t="shared" si="3"/>
        <v>778.73988926903985</v>
      </c>
    </row>
    <row r="31" spans="1:17" ht="12" customHeight="1" x14ac:dyDescent="0.25">
      <c r="A31" s="29" t="s">
        <v>140</v>
      </c>
      <c r="B31" s="83"/>
      <c r="C31" s="83">
        <f t="shared" si="3"/>
        <v>400.5</v>
      </c>
      <c r="D31" s="83">
        <f t="shared" si="3"/>
        <v>856.44793262972598</v>
      </c>
      <c r="E31" s="83">
        <f t="shared" si="3"/>
        <v>400.50000000000182</v>
      </c>
      <c r="F31" s="83">
        <f t="shared" si="3"/>
        <v>638.53371308701389</v>
      </c>
      <c r="G31" s="83">
        <f t="shared" si="3"/>
        <v>400.50000000000364</v>
      </c>
      <c r="H31" s="83">
        <f t="shared" si="3"/>
        <v>400.49999999999636</v>
      </c>
      <c r="I31" s="83">
        <f t="shared" si="3"/>
        <v>923.5648087646332</v>
      </c>
      <c r="J31" s="83">
        <f t="shared" si="3"/>
        <v>3465.5433407669334</v>
      </c>
      <c r="K31" s="83">
        <f t="shared" si="3"/>
        <v>1238.9691236399813</v>
      </c>
      <c r="L31" s="83">
        <f t="shared" si="3"/>
        <v>5759.9479326297296</v>
      </c>
      <c r="M31" s="83">
        <f t="shared" si="3"/>
        <v>5093.2554521670099</v>
      </c>
      <c r="N31" s="83">
        <f t="shared" si="3"/>
        <v>5969.5677929816666</v>
      </c>
      <c r="O31" s="83">
        <f t="shared" si="3"/>
        <v>4991.6484448159463</v>
      </c>
      <c r="P31" s="83">
        <f t="shared" si="3"/>
        <v>2331.0031042342453</v>
      </c>
      <c r="Q31" s="83">
        <f t="shared" si="3"/>
        <v>4345.0648087646987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2913.5</v>
      </c>
      <c r="D35" s="67">
        <f>RES_hhdet_in!D$145</f>
        <v>6315.5</v>
      </c>
      <c r="E35" s="67">
        <f>RES_hhdet_in!E$145</f>
        <v>3699.4999999999991</v>
      </c>
      <c r="F35" s="67">
        <f>RES_hhdet_in!F$145</f>
        <v>6145.5000000000009</v>
      </c>
      <c r="G35" s="67">
        <f>RES_hhdet_in!G$145</f>
        <v>4797.5</v>
      </c>
      <c r="H35" s="67">
        <f>RES_hhdet_in!H$145</f>
        <v>1951.5</v>
      </c>
      <c r="I35" s="67">
        <f>RES_hhdet_in!I$145</f>
        <v>4574.5</v>
      </c>
      <c r="J35" s="67">
        <f>RES_hhdet_in!J$145</f>
        <v>2594.5</v>
      </c>
      <c r="K35" s="67">
        <f>RES_hhdet_in!K$145</f>
        <v>6046.5</v>
      </c>
      <c r="L35" s="67">
        <f>RES_hhdet_in!L$145</f>
        <v>2571.5</v>
      </c>
      <c r="M35" s="67">
        <f>RES_hhdet_in!M$145</f>
        <v>8308.5</v>
      </c>
      <c r="N35" s="67">
        <f>RES_hhdet_in!N$145</f>
        <v>21614.5</v>
      </c>
      <c r="O35" s="67">
        <f>RES_hhdet_in!O$145</f>
        <v>20529.5</v>
      </c>
      <c r="P35" s="67">
        <f>RES_hhdet_in!P$145</f>
        <v>65521.499999999993</v>
      </c>
      <c r="Q35" s="67">
        <f>RES_hhdet_in!Q$145</f>
        <v>63541.5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883</v>
      </c>
      <c r="D37" s="67">
        <f>RES_hhdet_in!D$147</f>
        <v>1916</v>
      </c>
      <c r="E37" s="67">
        <f>RES_hhdet_in!E$147</f>
        <v>1122</v>
      </c>
      <c r="F37" s="67">
        <f>RES_hhdet_in!F$147</f>
        <v>1864</v>
      </c>
      <c r="G37" s="67">
        <f>RES_hhdet_in!G$147</f>
        <v>1455</v>
      </c>
      <c r="H37" s="67">
        <f>RES_hhdet_in!H$147</f>
        <v>592</v>
      </c>
      <c r="I37" s="67">
        <f>RES_hhdet_in!I$147</f>
        <v>1387</v>
      </c>
      <c r="J37" s="67">
        <f>RES_hhdet_in!J$147</f>
        <v>787</v>
      </c>
      <c r="K37" s="67">
        <f>RES_hhdet_in!K$147</f>
        <v>1834</v>
      </c>
      <c r="L37" s="67">
        <f>RES_hhdet_in!L$147</f>
        <v>780</v>
      </c>
      <c r="M37" s="67">
        <f>RES_hhdet_in!M$147</f>
        <v>2520</v>
      </c>
      <c r="N37" s="67">
        <f>RES_hhdet_in!N$147</f>
        <v>6557</v>
      </c>
      <c r="O37" s="67">
        <f>RES_hhdet_in!O$147</f>
        <v>6228</v>
      </c>
      <c r="P37" s="67">
        <f>RES_hhdet_in!P$147</f>
        <v>15816.000000000002</v>
      </c>
      <c r="Q37" s="67">
        <f>RES_hhdet_in!Q$147</f>
        <v>19278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468.99294767410458</v>
      </c>
      <c r="D39" s="67">
        <f>RES_hhdet_in!D$149</f>
        <v>552.92553211486938</v>
      </c>
      <c r="E39" s="67">
        <f>RES_hhdet_in!E$149</f>
        <v>94.71966031111242</v>
      </c>
      <c r="F39" s="67">
        <f>RES_hhdet_in!F$149</f>
        <v>105.6992821637227</v>
      </c>
      <c r="G39" s="67">
        <f>RES_hhdet_in!G$149</f>
        <v>0</v>
      </c>
      <c r="H39" s="67">
        <f>RES_hhdet_in!H$149</f>
        <v>0</v>
      </c>
      <c r="I39" s="67">
        <f>RES_hhdet_in!I$149</f>
        <v>35.763265306122427</v>
      </c>
      <c r="J39" s="67">
        <f>RES_hhdet_in!J$149</f>
        <v>0.39119496855354807</v>
      </c>
      <c r="K39" s="67">
        <f>RES_hhdet_in!K$149</f>
        <v>139.98020654044751</v>
      </c>
      <c r="L39" s="67">
        <f>RES_hhdet_in!L$149</f>
        <v>2.6262500000000002</v>
      </c>
      <c r="M39" s="67">
        <f>RES_hhdet_in!M$149</f>
        <v>594.0000000000008</v>
      </c>
      <c r="N39" s="67">
        <f>RES_hhdet_in!N$149</f>
        <v>283.95005475741846</v>
      </c>
      <c r="O39" s="67">
        <f>RES_hhdet_in!O$149</f>
        <v>1.9999999999999682</v>
      </c>
      <c r="P39" s="67">
        <f>RES_hhdet_in!P$149</f>
        <v>37.000000000000028</v>
      </c>
      <c r="Q39" s="67">
        <f>RES_hhdet_in!Q$149</f>
        <v>32.680814242666663</v>
      </c>
    </row>
    <row r="40" spans="1:17" ht="12" customHeight="1" x14ac:dyDescent="0.25">
      <c r="A40" s="23" t="s">
        <v>143</v>
      </c>
      <c r="B40" s="67"/>
      <c r="C40" s="67">
        <f>RES_hhdet_in!C$150</f>
        <v>3.9999999999999991</v>
      </c>
      <c r="D40" s="67">
        <f>RES_hhdet_in!D$150</f>
        <v>3.5711025334721533</v>
      </c>
      <c r="E40" s="67">
        <f>RES_hhdet_in!E$150</f>
        <v>2.2891948270811762</v>
      </c>
      <c r="F40" s="67">
        <f>RES_hhdet_in!F$150</f>
        <v>2.9643250252877711</v>
      </c>
      <c r="G40" s="67">
        <f>RES_hhdet_in!G$150</f>
        <v>0.40129838446519972</v>
      </c>
      <c r="H40" s="67">
        <f>RES_hhdet_in!H$150</f>
        <v>0</v>
      </c>
      <c r="I40" s="67">
        <f>RES_hhdet_in!I$150</f>
        <v>3.000000000000143</v>
      </c>
      <c r="J40" s="67">
        <f>RES_hhdet_in!J$150</f>
        <v>1.9999999999998792</v>
      </c>
      <c r="K40" s="67">
        <f>RES_hhdet_in!K$150</f>
        <v>9.2668895514327616</v>
      </c>
      <c r="L40" s="67">
        <f>RES_hhdet_in!L$150</f>
        <v>0.12375</v>
      </c>
      <c r="M40" s="67">
        <f>RES_hhdet_in!M$150</f>
        <v>42.634073750938697</v>
      </c>
      <c r="N40" s="67">
        <f>RES_hhdet_in!N$150</f>
        <v>20.301734252665515</v>
      </c>
      <c r="O40" s="67">
        <f>RES_hhdet_in!O$150</f>
        <v>15.000000000000014</v>
      </c>
      <c r="P40" s="67">
        <f>RES_hhdet_in!P$150</f>
        <v>14.252658322734506</v>
      </c>
      <c r="Q40" s="67">
        <f>RES_hhdet_in!Q$150</f>
        <v>10.999999999999996</v>
      </c>
    </row>
    <row r="41" spans="1:17" ht="12" customHeight="1" x14ac:dyDescent="0.25">
      <c r="A41" s="23" t="s">
        <v>142</v>
      </c>
      <c r="B41" s="67"/>
      <c r="C41" s="67">
        <f>RES_hhdet_in!C$153</f>
        <v>2885</v>
      </c>
      <c r="D41" s="67">
        <f>RES_hhdet_in!D$153</f>
        <v>6289.9999999999991</v>
      </c>
      <c r="E41" s="67">
        <f>RES_hhdet_in!E$153</f>
        <v>4004.9999999999991</v>
      </c>
      <c r="F41" s="67">
        <f>RES_hhdet_in!F$153</f>
        <v>6037.0000000000009</v>
      </c>
      <c r="G41" s="67">
        <f>RES_hhdet_in!G$153</f>
        <v>4921</v>
      </c>
      <c r="H41" s="67">
        <f>RES_hhdet_in!H$153</f>
        <v>2301.9174766005599</v>
      </c>
      <c r="I41" s="67">
        <f>RES_hhdet_in!I$153</f>
        <v>4368.5000000000009</v>
      </c>
      <c r="J41" s="67">
        <f>RES_hhdet_in!J$153</f>
        <v>2459.5000000000005</v>
      </c>
      <c r="K41" s="67">
        <f>RES_hhdet_in!K$153</f>
        <v>7655.5849214060945</v>
      </c>
      <c r="L41" s="67">
        <f>RES_hhdet_in!L$153</f>
        <v>8138.733940441205</v>
      </c>
      <c r="M41" s="67">
        <f>RES_hhdet_in!M$153</f>
        <v>10472.991144861804</v>
      </c>
      <c r="N41" s="67">
        <f>RES_hhdet_in!N$153</f>
        <v>26147.654375101283</v>
      </c>
      <c r="O41" s="67">
        <f>RES_hhdet_in!O$153</f>
        <v>23050.61814158905</v>
      </c>
      <c r="P41" s="67">
        <f>RES_hhdet_in!P$153</f>
        <v>62128.41747660056</v>
      </c>
      <c r="Q41" s="67">
        <f>RES_hhdet_in!Q$153</f>
        <v>61483.999999999985</v>
      </c>
    </row>
    <row r="42" spans="1:17" ht="12" customHeight="1" x14ac:dyDescent="0.25">
      <c r="A42" s="23" t="s">
        <v>141</v>
      </c>
      <c r="B42" s="67"/>
      <c r="C42" s="67">
        <f>RES_hhdet_in!C$154</f>
        <v>27.230575089547113</v>
      </c>
      <c r="D42" s="67">
        <f>RES_hhdet_in!D$154</f>
        <v>60.808490829381789</v>
      </c>
      <c r="E42" s="67">
        <f>RES_hhdet_in!E$154</f>
        <v>90.017745361535319</v>
      </c>
      <c r="F42" s="67">
        <f>RES_hhdet_in!F$154</f>
        <v>99.8523404343956</v>
      </c>
      <c r="G42" s="67">
        <f>RES_hhdet_in!G$154</f>
        <v>67.514757585283718</v>
      </c>
      <c r="H42" s="67">
        <f>RES_hhdet_in!H$154</f>
        <v>91.934952838354789</v>
      </c>
      <c r="I42" s="67">
        <f>RES_hhdet_in!I$154</f>
        <v>251.70406946295606</v>
      </c>
      <c r="J42" s="67">
        <f>RES_hhdet_in!J$154</f>
        <v>207.35643954632448</v>
      </c>
      <c r="K42" s="67">
        <f>RES_hhdet_in!K$154</f>
        <v>946.54368195674886</v>
      </c>
      <c r="L42" s="67">
        <f>RES_hhdet_in!L$154</f>
        <v>367.0683771624465</v>
      </c>
      <c r="M42" s="67">
        <f>RES_hhdet_in!M$154</f>
        <v>928.91533701307208</v>
      </c>
      <c r="N42" s="67">
        <f>RES_hhdet_in!N$154</f>
        <v>1900.097982600847</v>
      </c>
      <c r="O42" s="67">
        <f>RES_hhdet_in!O$154</f>
        <v>2791.4333336655941</v>
      </c>
      <c r="P42" s="67">
        <f>RES_hhdet_in!P$154</f>
        <v>7456.7067358880904</v>
      </c>
      <c r="Q42" s="67">
        <f>RES_hhdet_in!Q$154</f>
        <v>7986.2286816514788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329.24999999999983</v>
      </c>
      <c r="D44" s="67">
        <f>RES_hhdet_in!D$158</f>
        <v>1561.2499999999998</v>
      </c>
      <c r="E44" s="67">
        <f>RES_hhdet_in!E$158</f>
        <v>85.210467938352039</v>
      </c>
      <c r="F44" s="67">
        <f>RES_hhdet_in!F$158</f>
        <v>875.24999999999932</v>
      </c>
      <c r="G44" s="67">
        <f>RES_hhdet_in!G$158</f>
        <v>206.35155518410457</v>
      </c>
      <c r="H44" s="67">
        <f>RES_hhdet_in!H$158</f>
        <v>20.996895765817172</v>
      </c>
      <c r="I44" s="67">
        <f>RES_hhdet_in!I$158</f>
        <v>1302.2500000000005</v>
      </c>
      <c r="J44" s="67">
        <f>RES_hhdet_in!J$158</f>
        <v>4592.2499999999982</v>
      </c>
      <c r="K44" s="67">
        <f>RES_hhdet_in!K$158</f>
        <v>493.73036491346079</v>
      </c>
      <c r="L44" s="67">
        <f>RES_hhdet_in!L$158</f>
        <v>0</v>
      </c>
      <c r="M44" s="67">
        <f>RES_hhdet_in!M$158</f>
        <v>6727.0000000000064</v>
      </c>
      <c r="N44" s="67">
        <f>RES_hhdet_in!N$158</f>
        <v>5274.1751116975947</v>
      </c>
      <c r="O44" s="67">
        <f>RES_hhdet_in!O$158</f>
        <v>2001.0000000000002</v>
      </c>
      <c r="P44" s="67">
        <f>RES_hhdet_in!P$158</f>
        <v>15360.098921498806</v>
      </c>
      <c r="Q44" s="67">
        <f>RES_hhdet_in!Q$158</f>
        <v>7345.7398892690126</v>
      </c>
    </row>
    <row r="45" spans="1:17" ht="12" customHeight="1" x14ac:dyDescent="0.25">
      <c r="A45" s="29" t="s">
        <v>140</v>
      </c>
      <c r="B45" s="83"/>
      <c r="C45" s="83">
        <f>RES_hhdet_in!C$159</f>
        <v>2733.5</v>
      </c>
      <c r="D45" s="83">
        <f>RES_hhdet_in!D$159</f>
        <v>5359.4479326297251</v>
      </c>
      <c r="E45" s="83">
        <f>RES_hhdet_in!E$159</f>
        <v>4700.4999999999991</v>
      </c>
      <c r="F45" s="83">
        <f>RES_hhdet_in!F$159</f>
        <v>5657.5337130870212</v>
      </c>
      <c r="G45" s="83">
        <f>RES_hhdet_in!G$159</f>
        <v>4891.4999999999991</v>
      </c>
      <c r="H45" s="83">
        <f>RES_hhdet_in!H$159</f>
        <v>2265.5</v>
      </c>
      <c r="I45" s="83">
        <f>RES_hhdet_in!I$159</f>
        <v>3944.5648087646332</v>
      </c>
      <c r="J45" s="83">
        <f>RES_hhdet_in!J$159</f>
        <v>1216.5433407669293</v>
      </c>
      <c r="K45" s="83">
        <f>RES_hhdet_in!K$159</f>
        <v>9762.9691236399667</v>
      </c>
      <c r="L45" s="83">
        <f>RES_hhdet_in!L$159</f>
        <v>10679.947932629724</v>
      </c>
      <c r="M45" s="83">
        <f>RES_hhdet_in!M$159</f>
        <v>6376.2554521670081</v>
      </c>
      <c r="N45" s="83">
        <f>RES_hhdet_in!N$159</f>
        <v>24647.567792981663</v>
      </c>
      <c r="O45" s="83">
        <f>RES_hhdet_in!O$159</f>
        <v>23221.648444815895</v>
      </c>
      <c r="P45" s="83">
        <f>RES_hhdet_in!P$159</f>
        <v>52212.003104234172</v>
      </c>
      <c r="Q45" s="83">
        <f>RES_hhdet_in!Q$159</f>
        <v>61021.064808764626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1224.1162436637242</v>
      </c>
      <c r="D49" s="67">
        <f>RES_hhdet_in_new!D$145</f>
        <v>2780.0487850049244</v>
      </c>
      <c r="E49" s="67">
        <f>RES_hhdet_in_new!E$145</f>
        <v>1432.6802333888832</v>
      </c>
      <c r="F49" s="67">
        <f>RES_hhdet_in_new!F$145</f>
        <v>2548.2892461493511</v>
      </c>
      <c r="G49" s="67">
        <f>RES_hhdet_in_new!G$145</f>
        <v>2441.2068491889208</v>
      </c>
      <c r="H49" s="67">
        <f>RES_hhdet_in_new!H$145</f>
        <v>802.63492645648944</v>
      </c>
      <c r="I49" s="67">
        <f>RES_hhdet_in_new!I$145</f>
        <v>2084.3986663043138</v>
      </c>
      <c r="J49" s="67">
        <f>RES_hhdet_in_new!J$145</f>
        <v>1216.5433407669293</v>
      </c>
      <c r="K49" s="67">
        <f>RES_hhdet_in_new!K$145</f>
        <v>3010.0332542133174</v>
      </c>
      <c r="L49" s="67">
        <f>RES_hhdet_in_new!L$145</f>
        <v>1193.0768724831937</v>
      </c>
      <c r="M49" s="67">
        <f>RES_hhdet_in_new!M$145</f>
        <v>4480.5069905383862</v>
      </c>
      <c r="N49" s="67">
        <f>RES_hhdet_in_new!N$145</f>
        <v>9866.1483151510729</v>
      </c>
      <c r="O49" s="67">
        <f>RES_hhdet_in_new!O$145</f>
        <v>9294.2749487406963</v>
      </c>
      <c r="P49" s="67">
        <f>RES_hhdet_in_new!P$145</f>
        <v>29250.583262358341</v>
      </c>
      <c r="Q49" s="67">
        <f>RES_hhdet_in_new!Q$145</f>
        <v>25524.926906528417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371</v>
      </c>
      <c r="D51" s="67">
        <f>RES_hhdet_in_new!D$147</f>
        <v>843</v>
      </c>
      <c r="E51" s="67">
        <f>RES_hhdet_in_new!E$147</f>
        <v>435</v>
      </c>
      <c r="F51" s="67">
        <f>RES_hhdet_in_new!F$147</f>
        <v>773</v>
      </c>
      <c r="G51" s="67">
        <f>RES_hhdet_in_new!G$147</f>
        <v>740</v>
      </c>
      <c r="H51" s="67">
        <f>RES_hhdet_in_new!H$147</f>
        <v>243</v>
      </c>
      <c r="I51" s="67">
        <f>RES_hhdet_in_new!I$147</f>
        <v>632</v>
      </c>
      <c r="J51" s="67">
        <f>RES_hhdet_in_new!J$147</f>
        <v>369</v>
      </c>
      <c r="K51" s="67">
        <f>RES_hhdet_in_new!K$147</f>
        <v>912.99999999999955</v>
      </c>
      <c r="L51" s="67">
        <f>RES_hhdet_in_new!L$147</f>
        <v>361.99999999999983</v>
      </c>
      <c r="M51" s="67">
        <f>RES_hhdet_in_new!M$147</f>
        <v>1358.9999999999995</v>
      </c>
      <c r="N51" s="67">
        <f>RES_hhdet_in_new!N$147</f>
        <v>2992.9999999999991</v>
      </c>
      <c r="O51" s="67">
        <f>RES_hhdet_in_new!O$147</f>
        <v>2819.9999999999986</v>
      </c>
      <c r="P51" s="67">
        <f>RES_hhdet_in_new!P$147</f>
        <v>7060.9999999999945</v>
      </c>
      <c r="Q51" s="67">
        <f>RES_hhdet_in_new!Q$147</f>
        <v>7743.9999999999918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1197.1759765463578</v>
      </c>
      <c r="D55" s="67">
        <f>RES_hhdet_in_new!D$153</f>
        <v>2719.2402941755427</v>
      </c>
      <c r="E55" s="67">
        <f>RES_hhdet_in_new!E$153</f>
        <v>1342.6624880273478</v>
      </c>
      <c r="F55" s="67">
        <f>RES_hhdet_in_new!F$153</f>
        <v>2448.4369057149556</v>
      </c>
      <c r="G55" s="67">
        <f>RES_hhdet_in_new!G$153</f>
        <v>2373.692091603637</v>
      </c>
      <c r="H55" s="67">
        <f>RES_hhdet_in_new!H$153</f>
        <v>710.69997361813466</v>
      </c>
      <c r="I55" s="67">
        <f>RES_hhdet_in_new!I$153</f>
        <v>1832.6945968413577</v>
      </c>
      <c r="J55" s="67">
        <f>RES_hhdet_in_new!J$153</f>
        <v>1009.1869012206048</v>
      </c>
      <c r="K55" s="67">
        <f>RES_hhdet_in_new!K$153</f>
        <v>2063.4895722565689</v>
      </c>
      <c r="L55" s="67">
        <f>RES_hhdet_in_new!L$153</f>
        <v>826.00849532074733</v>
      </c>
      <c r="M55" s="67">
        <f>RES_hhdet_in_new!M$153</f>
        <v>3551.5916535253145</v>
      </c>
      <c r="N55" s="67">
        <f>RES_hhdet_in_new!N$153</f>
        <v>7966.0503325502268</v>
      </c>
      <c r="O55" s="67">
        <f>RES_hhdet_in_new!O$153</f>
        <v>6502.8416150751036</v>
      </c>
      <c r="P55" s="67">
        <f>RES_hhdet_in_new!P$153</f>
        <v>21793.876526470256</v>
      </c>
      <c r="Q55" s="67">
        <f>RES_hhdet_in_new!Q$153</f>
        <v>17538.698224876945</v>
      </c>
    </row>
    <row r="56" spans="1:17" ht="12" customHeight="1" x14ac:dyDescent="0.25">
      <c r="A56" s="148" t="s">
        <v>141</v>
      </c>
      <c r="B56" s="67"/>
      <c r="C56" s="67">
        <f>RES_hhdet_in_new!C$154</f>
        <v>26.940267117366297</v>
      </c>
      <c r="D56" s="67">
        <f>RES_hhdet_in_new!D$154</f>
        <v>60.808490829381789</v>
      </c>
      <c r="E56" s="67">
        <f>RES_hhdet_in_new!E$154</f>
        <v>90.017745361535319</v>
      </c>
      <c r="F56" s="67">
        <f>RES_hhdet_in_new!F$154</f>
        <v>99.8523404343956</v>
      </c>
      <c r="G56" s="67">
        <f>RES_hhdet_in_new!G$154</f>
        <v>67.514757585283718</v>
      </c>
      <c r="H56" s="67">
        <f>RES_hhdet_in_new!H$154</f>
        <v>91.934952838354789</v>
      </c>
      <c r="I56" s="67">
        <f>RES_hhdet_in_new!I$154</f>
        <v>251.70406946295606</v>
      </c>
      <c r="J56" s="67">
        <f>RES_hhdet_in_new!J$154</f>
        <v>207.35643954632448</v>
      </c>
      <c r="K56" s="67">
        <f>RES_hhdet_in_new!K$154</f>
        <v>946.5436819567484</v>
      </c>
      <c r="L56" s="67">
        <f>RES_hhdet_in_new!L$154</f>
        <v>367.06837716244632</v>
      </c>
      <c r="M56" s="67">
        <f>RES_hhdet_in_new!M$154</f>
        <v>928.91533701307173</v>
      </c>
      <c r="N56" s="67">
        <f>RES_hhdet_in_new!N$154</f>
        <v>1900.0979826008463</v>
      </c>
      <c r="O56" s="67">
        <f>RES_hhdet_in_new!O$154</f>
        <v>2791.4333336655927</v>
      </c>
      <c r="P56" s="67">
        <f>RES_hhdet_in_new!P$154</f>
        <v>7456.7067358880849</v>
      </c>
      <c r="Q56" s="67">
        <f>RES_hhdet_in_new!Q$154</f>
        <v>7986.2286816514697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1224.1162436637242</v>
      </c>
      <c r="D59" s="83">
        <f>RES_hhdet_in_new!D$159</f>
        <v>2780.0487850049244</v>
      </c>
      <c r="E59" s="83">
        <f>RES_hhdet_in_new!E$159</f>
        <v>1432.6802333888832</v>
      </c>
      <c r="F59" s="83">
        <f>RES_hhdet_in_new!F$159</f>
        <v>2548.2892461493511</v>
      </c>
      <c r="G59" s="83">
        <f>RES_hhdet_in_new!G$159</f>
        <v>2441.2068491889208</v>
      </c>
      <c r="H59" s="83">
        <f>RES_hhdet_in_new!H$159</f>
        <v>802.63492645648944</v>
      </c>
      <c r="I59" s="83">
        <f>RES_hhdet_in_new!I$159</f>
        <v>2084.3986663043138</v>
      </c>
      <c r="J59" s="83">
        <f>RES_hhdet_in_new!J$159</f>
        <v>1216.5433407669293</v>
      </c>
      <c r="K59" s="83">
        <f>RES_hhdet_in_new!K$159</f>
        <v>3010.0332542133174</v>
      </c>
      <c r="L59" s="83">
        <f>RES_hhdet_in_new!L$159</f>
        <v>1193.0768724831937</v>
      </c>
      <c r="M59" s="83">
        <f>RES_hhdet_in_new!M$159</f>
        <v>4480.5069905383862</v>
      </c>
      <c r="N59" s="83">
        <f>RES_hhdet_in_new!N$159</f>
        <v>9866.1483151510729</v>
      </c>
      <c r="O59" s="83">
        <f>RES_hhdet_in_new!O$159</f>
        <v>9294.2749487406963</v>
      </c>
      <c r="P59" s="83">
        <f>RES_hhdet_in_new!P$159</f>
        <v>29250.583262358341</v>
      </c>
      <c r="Q59" s="83">
        <f>RES_hhdet_in_new!Q$159</f>
        <v>25524.926906528413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1689.3837563362758</v>
      </c>
      <c r="D63" s="67">
        <f t="shared" si="4"/>
        <v>3535.4512149950756</v>
      </c>
      <c r="E63" s="67">
        <f t="shared" si="4"/>
        <v>2266.8197666111159</v>
      </c>
      <c r="F63" s="67">
        <f t="shared" si="4"/>
        <v>3597.2107538506498</v>
      </c>
      <c r="G63" s="67">
        <f t="shared" si="4"/>
        <v>2356.2931508110792</v>
      </c>
      <c r="H63" s="67">
        <f t="shared" si="4"/>
        <v>1148.8650735435106</v>
      </c>
      <c r="I63" s="67">
        <f t="shared" si="4"/>
        <v>2490.1013336956862</v>
      </c>
      <c r="J63" s="67">
        <f t="shared" si="4"/>
        <v>1377.9566592330707</v>
      </c>
      <c r="K63" s="67">
        <f t="shared" si="4"/>
        <v>3036.4667457866826</v>
      </c>
      <c r="L63" s="67">
        <f t="shared" si="4"/>
        <v>1378.4231275168063</v>
      </c>
      <c r="M63" s="67">
        <f t="shared" si="4"/>
        <v>3827.9930094616138</v>
      </c>
      <c r="N63" s="67">
        <f t="shared" si="4"/>
        <v>11748.351684848927</v>
      </c>
      <c r="O63" s="67">
        <f t="shared" si="4"/>
        <v>11235.225051259304</v>
      </c>
      <c r="P63" s="67">
        <f t="shared" si="4"/>
        <v>36270.916737641652</v>
      </c>
      <c r="Q63" s="67">
        <f t="shared" si="4"/>
        <v>38016.573093471583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512</v>
      </c>
      <c r="D65" s="67">
        <f t="shared" si="5"/>
        <v>1073</v>
      </c>
      <c r="E65" s="67">
        <f t="shared" si="5"/>
        <v>687</v>
      </c>
      <c r="F65" s="67">
        <f t="shared" si="5"/>
        <v>1091</v>
      </c>
      <c r="G65" s="67">
        <f t="shared" si="5"/>
        <v>715</v>
      </c>
      <c r="H65" s="67">
        <f t="shared" si="5"/>
        <v>349</v>
      </c>
      <c r="I65" s="67">
        <f t="shared" si="5"/>
        <v>755</v>
      </c>
      <c r="J65" s="67">
        <f t="shared" si="5"/>
        <v>418</v>
      </c>
      <c r="K65" s="67">
        <f t="shared" si="5"/>
        <v>921.00000000000045</v>
      </c>
      <c r="L65" s="67">
        <f t="shared" si="5"/>
        <v>418.00000000000017</v>
      </c>
      <c r="M65" s="67">
        <f t="shared" si="5"/>
        <v>1161.0000000000005</v>
      </c>
      <c r="N65" s="67">
        <f t="shared" si="5"/>
        <v>3564.0000000000009</v>
      </c>
      <c r="O65" s="67">
        <f t="shared" si="5"/>
        <v>3408.0000000000014</v>
      </c>
      <c r="P65" s="67">
        <f t="shared" si="5"/>
        <v>8755.0000000000073</v>
      </c>
      <c r="Q65" s="67">
        <f t="shared" si="5"/>
        <v>11534.000000000007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468.99294767410458</v>
      </c>
      <c r="D67" s="67">
        <f t="shared" si="6"/>
        <v>552.92553211486938</v>
      </c>
      <c r="E67" s="67">
        <f t="shared" si="6"/>
        <v>94.71966031111242</v>
      </c>
      <c r="F67" s="67">
        <f t="shared" si="6"/>
        <v>105.6992821637227</v>
      </c>
      <c r="G67" s="67">
        <f t="shared" si="6"/>
        <v>0</v>
      </c>
      <c r="H67" s="67">
        <f t="shared" si="6"/>
        <v>0</v>
      </c>
      <c r="I67" s="67">
        <f t="shared" si="6"/>
        <v>35.763265306122427</v>
      </c>
      <c r="J67" s="67">
        <f t="shared" si="6"/>
        <v>0.39119496855354807</v>
      </c>
      <c r="K67" s="67">
        <f t="shared" si="6"/>
        <v>139.98020654044751</v>
      </c>
      <c r="L67" s="67">
        <f t="shared" si="6"/>
        <v>2.6262500000000002</v>
      </c>
      <c r="M67" s="67">
        <f t="shared" si="6"/>
        <v>594.0000000000008</v>
      </c>
      <c r="N67" s="67">
        <f t="shared" si="6"/>
        <v>283.95005475741846</v>
      </c>
      <c r="O67" s="67">
        <f t="shared" si="6"/>
        <v>1.9999999999999682</v>
      </c>
      <c r="P67" s="67">
        <f t="shared" si="6"/>
        <v>37.000000000000028</v>
      </c>
      <c r="Q67" s="67">
        <f t="shared" si="6"/>
        <v>32.680814242666663</v>
      </c>
    </row>
    <row r="68" spans="1:17" ht="12" customHeight="1" x14ac:dyDescent="0.25">
      <c r="A68" s="148" t="s">
        <v>143</v>
      </c>
      <c r="B68" s="67"/>
      <c r="C68" s="67">
        <f t="shared" si="6"/>
        <v>3.9999999999999991</v>
      </c>
      <c r="D68" s="67">
        <f t="shared" si="6"/>
        <v>3.5711025334721533</v>
      </c>
      <c r="E68" s="67">
        <f t="shared" si="6"/>
        <v>2.2891948270811762</v>
      </c>
      <c r="F68" s="67">
        <f t="shared" si="6"/>
        <v>2.9643250252877711</v>
      </c>
      <c r="G68" s="67">
        <f t="shared" si="6"/>
        <v>0.40129838446519972</v>
      </c>
      <c r="H68" s="67">
        <f t="shared" si="6"/>
        <v>0</v>
      </c>
      <c r="I68" s="67">
        <f t="shared" si="6"/>
        <v>3.000000000000143</v>
      </c>
      <c r="J68" s="67">
        <f t="shared" si="6"/>
        <v>1.9999999999998792</v>
      </c>
      <c r="K68" s="67">
        <f t="shared" si="6"/>
        <v>9.2668895514327616</v>
      </c>
      <c r="L68" s="67">
        <f t="shared" si="6"/>
        <v>0.12375</v>
      </c>
      <c r="M68" s="67">
        <f t="shared" si="6"/>
        <v>42.634073750938697</v>
      </c>
      <c r="N68" s="67">
        <f t="shared" si="6"/>
        <v>20.301734252665515</v>
      </c>
      <c r="O68" s="67">
        <f t="shared" si="6"/>
        <v>15.000000000000014</v>
      </c>
      <c r="P68" s="67">
        <f t="shared" si="6"/>
        <v>14.252658322734506</v>
      </c>
      <c r="Q68" s="67">
        <f t="shared" si="6"/>
        <v>10.999999999999996</v>
      </c>
    </row>
    <row r="69" spans="1:17" ht="12" customHeight="1" x14ac:dyDescent="0.25">
      <c r="A69" s="148" t="s">
        <v>142</v>
      </c>
      <c r="B69" s="67"/>
      <c r="C69" s="67">
        <f t="shared" si="6"/>
        <v>1687.8240234536422</v>
      </c>
      <c r="D69" s="67">
        <f t="shared" si="6"/>
        <v>3570.7597058244564</v>
      </c>
      <c r="E69" s="67">
        <f t="shared" si="6"/>
        <v>2662.3375119726516</v>
      </c>
      <c r="F69" s="67">
        <f t="shared" si="6"/>
        <v>3588.5630942850453</v>
      </c>
      <c r="G69" s="67">
        <f t="shared" si="6"/>
        <v>2547.307908396363</v>
      </c>
      <c r="H69" s="67">
        <f t="shared" si="6"/>
        <v>1591.2175029824252</v>
      </c>
      <c r="I69" s="67">
        <f t="shared" si="6"/>
        <v>2535.8054031586435</v>
      </c>
      <c r="J69" s="67">
        <f t="shared" si="6"/>
        <v>1450.3130987793957</v>
      </c>
      <c r="K69" s="67">
        <f t="shared" si="6"/>
        <v>5592.0953491495256</v>
      </c>
      <c r="L69" s="67">
        <f t="shared" si="6"/>
        <v>7312.7254451204581</v>
      </c>
      <c r="M69" s="67">
        <f t="shared" si="6"/>
        <v>6921.3994913364895</v>
      </c>
      <c r="N69" s="67">
        <f t="shared" si="6"/>
        <v>18181.604042551058</v>
      </c>
      <c r="O69" s="67">
        <f t="shared" si="6"/>
        <v>16547.776526513946</v>
      </c>
      <c r="P69" s="67">
        <f t="shared" si="6"/>
        <v>40334.540950130307</v>
      </c>
      <c r="Q69" s="67">
        <f t="shared" si="6"/>
        <v>43945.301775123036</v>
      </c>
    </row>
    <row r="70" spans="1:17" ht="12" customHeight="1" x14ac:dyDescent="0.25">
      <c r="A70" s="148" t="s">
        <v>141</v>
      </c>
      <c r="B70" s="67"/>
      <c r="C70" s="67">
        <f t="shared" si="6"/>
        <v>0.29030797218081617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9.0949470177292824E-12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329.24999999999983</v>
      </c>
      <c r="D72" s="67">
        <f t="shared" si="7"/>
        <v>1561.2499999999998</v>
      </c>
      <c r="E72" s="67">
        <f t="shared" si="7"/>
        <v>85.210467938352039</v>
      </c>
      <c r="F72" s="67">
        <f t="shared" si="7"/>
        <v>875.24999999999932</v>
      </c>
      <c r="G72" s="67">
        <f t="shared" si="7"/>
        <v>206.35155518410457</v>
      </c>
      <c r="H72" s="67">
        <f t="shared" si="7"/>
        <v>20.996895765817172</v>
      </c>
      <c r="I72" s="67">
        <f t="shared" si="7"/>
        <v>1302.2500000000005</v>
      </c>
      <c r="J72" s="67">
        <f t="shared" si="7"/>
        <v>4592.2499999999982</v>
      </c>
      <c r="K72" s="67">
        <f t="shared" si="7"/>
        <v>493.73036491346079</v>
      </c>
      <c r="L72" s="67">
        <f t="shared" si="7"/>
        <v>0</v>
      </c>
      <c r="M72" s="67">
        <f t="shared" si="7"/>
        <v>6727.0000000000064</v>
      </c>
      <c r="N72" s="67">
        <f t="shared" si="7"/>
        <v>5274.1751116975947</v>
      </c>
      <c r="O72" s="67">
        <f t="shared" si="7"/>
        <v>2001.0000000000002</v>
      </c>
      <c r="P72" s="67">
        <f t="shared" si="7"/>
        <v>15360.098921498806</v>
      </c>
      <c r="Q72" s="67">
        <f t="shared" si="7"/>
        <v>7345.7398892690126</v>
      </c>
    </row>
    <row r="73" spans="1:17" ht="12" customHeight="1" x14ac:dyDescent="0.25">
      <c r="A73" s="159" t="s">
        <v>140</v>
      </c>
      <c r="B73" s="83"/>
      <c r="C73" s="83">
        <f t="shared" si="7"/>
        <v>1509.3837563362758</v>
      </c>
      <c r="D73" s="83">
        <f t="shared" si="7"/>
        <v>2579.3991476248007</v>
      </c>
      <c r="E73" s="83">
        <f t="shared" si="7"/>
        <v>3267.8197666111159</v>
      </c>
      <c r="F73" s="83">
        <f t="shared" si="7"/>
        <v>3109.24446693767</v>
      </c>
      <c r="G73" s="83">
        <f t="shared" si="7"/>
        <v>2450.2931508110782</v>
      </c>
      <c r="H73" s="83">
        <f t="shared" si="7"/>
        <v>1462.8650735435106</v>
      </c>
      <c r="I73" s="83">
        <f t="shared" si="7"/>
        <v>1860.1661424603194</v>
      </c>
      <c r="J73" s="83">
        <f t="shared" si="7"/>
        <v>0</v>
      </c>
      <c r="K73" s="83">
        <f t="shared" si="7"/>
        <v>6752.9358694266493</v>
      </c>
      <c r="L73" s="83">
        <f t="shared" si="7"/>
        <v>9486.87106014653</v>
      </c>
      <c r="M73" s="83">
        <f t="shared" si="7"/>
        <v>1895.748461628622</v>
      </c>
      <c r="N73" s="83">
        <f t="shared" si="7"/>
        <v>14781.41947783059</v>
      </c>
      <c r="O73" s="83">
        <f t="shared" si="7"/>
        <v>13927.373496075199</v>
      </c>
      <c r="P73" s="83">
        <f t="shared" si="7"/>
        <v>22961.419841875831</v>
      </c>
      <c r="Q73" s="83">
        <f t="shared" si="7"/>
        <v>35496.137902236209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298.49999999999966</v>
      </c>
      <c r="C79" s="80">
        <f>RES_hhdet_numvin!C145</f>
        <v>2913.4999999999968</v>
      </c>
      <c r="D79" s="80">
        <f>RES_hhdet_numvin!D145</f>
        <v>6315.4999999999927</v>
      </c>
      <c r="E79" s="80">
        <f>RES_hhdet_numvin!E145</f>
        <v>3699.4999999999959</v>
      </c>
      <c r="F79" s="80">
        <f>RES_hhdet_numvin!F145</f>
        <v>6145.4999999999927</v>
      </c>
      <c r="G79" s="80">
        <f>RES_hhdet_numvin!G145</f>
        <v>4797.4999999999936</v>
      </c>
      <c r="H79" s="80">
        <f>RES_hhdet_numvin!H145</f>
        <v>1951.4999999999977</v>
      </c>
      <c r="I79" s="80">
        <f>RES_hhdet_numvin!I145</f>
        <v>4574.4999999999945</v>
      </c>
      <c r="J79" s="80">
        <f>RES_hhdet_numvin!J145</f>
        <v>2594.4999999999973</v>
      </c>
      <c r="K79" s="80">
        <f>RES_hhdet_numvin!K145</f>
        <v>6046.4999999999936</v>
      </c>
      <c r="L79" s="80">
        <f>RES_hhdet_numvin!L145</f>
        <v>2571.4999999999968</v>
      </c>
      <c r="M79" s="80">
        <f>RES_hhdet_numvin!M145</f>
        <v>8308.4999999999909</v>
      </c>
      <c r="N79" s="80">
        <f>RES_hhdet_numvin!N145</f>
        <v>21614.499999999975</v>
      </c>
      <c r="O79" s="80">
        <f>RES_hhdet_numvin!O145</f>
        <v>20529.499999999978</v>
      </c>
      <c r="P79" s="80">
        <f>RES_hhdet_numvin!P145</f>
        <v>65521.499999999927</v>
      </c>
      <c r="Q79" s="80">
        <f>RES_hhdet_numvin!Q145</f>
        <v>63541.499999999927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0</v>
      </c>
      <c r="J81" s="80">
        <f>RES_hhdet_numvin!J147</f>
        <v>0</v>
      </c>
      <c r="K81" s="80">
        <f>RES_hhdet_numvin!K147</f>
        <v>0</v>
      </c>
      <c r="L81" s="80">
        <f>RES_hhdet_numvin!L147</f>
        <v>0</v>
      </c>
      <c r="M81" s="80">
        <f>RES_hhdet_numvin!M147</f>
        <v>0</v>
      </c>
      <c r="N81" s="80">
        <f>RES_hhdet_numvin!N147</f>
        <v>2962.7999999999997</v>
      </c>
      <c r="O81" s="80">
        <f>RES_hhdet_numvin!O147</f>
        <v>6227.9999999999936</v>
      </c>
      <c r="P81" s="80">
        <f>RES_hhdet_numvin!P147</f>
        <v>15815.999999999982</v>
      </c>
      <c r="Q81" s="80">
        <f>RES_hhdet_numvin!Q147</f>
        <v>19277.999999999982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2.2737367544323181E-13</v>
      </c>
      <c r="E83" s="80">
        <f>RES_hhdet_numvin!E149</f>
        <v>400.24923074446917</v>
      </c>
      <c r="F83" s="80">
        <f>RES_hhdet_numvin!F149</f>
        <v>91.930925851981613</v>
      </c>
      <c r="G83" s="80">
        <f>RES_hhdet_numvin!G149</f>
        <v>7.913631293898673</v>
      </c>
      <c r="H83" s="80">
        <f>RES_hhdet_numvin!H149</f>
        <v>12.389055933579888</v>
      </c>
      <c r="I83" s="80">
        <f>RES_hhdet_numvin!I149</f>
        <v>3.1417968656375526</v>
      </c>
      <c r="J83" s="80">
        <f>RES_hhdet_numvin!J149</f>
        <v>0</v>
      </c>
      <c r="K83" s="80">
        <f>RES_hhdet_numvin!K149</f>
        <v>0.65221417444349628</v>
      </c>
      <c r="L83" s="80">
        <f>RES_hhdet_numvin!L149</f>
        <v>0.51854158579100551</v>
      </c>
      <c r="M83" s="80">
        <f>RES_hhdet_numvin!M149</f>
        <v>199.8354868635185</v>
      </c>
      <c r="N83" s="80">
        <f>RES_hhdet_numvin!N149</f>
        <v>284.10013264879473</v>
      </c>
      <c r="O83" s="80">
        <f>RES_hhdet_numvin!O149</f>
        <v>1.1609838231892915</v>
      </c>
      <c r="P83" s="80">
        <f>RES_hhdet_numvin!P149</f>
        <v>31.18709180447598</v>
      </c>
      <c r="Q83" s="80">
        <f>RES_hhdet_numvin!Q149</f>
        <v>30.920908410218846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1.3942853846000882E-4</v>
      </c>
      <c r="D84" s="80">
        <f>RES_hhdet_numvin!D150</f>
        <v>3.9098059083056908E-3</v>
      </c>
      <c r="E84" s="80">
        <f>RES_hhdet_numvin!E150</f>
        <v>11.345489761103572</v>
      </c>
      <c r="F84" s="80">
        <f>RES_hhdet_numvin!F150</f>
        <v>3.0990736540287571</v>
      </c>
      <c r="G84" s="80">
        <f>RES_hhdet_numvin!G150</f>
        <v>6.4320938084172532</v>
      </c>
      <c r="H84" s="80">
        <f>RES_hhdet_numvin!H150</f>
        <v>0.60807874208430401</v>
      </c>
      <c r="I84" s="80">
        <f>RES_hhdet_numvin!I150</f>
        <v>2.6013120587133254</v>
      </c>
      <c r="J84" s="80">
        <f>RES_hhdet_numvin!J150</f>
        <v>1.3045856396157287</v>
      </c>
      <c r="K84" s="80">
        <f>RES_hhdet_numvin!K150</f>
        <v>6.0772375614022858</v>
      </c>
      <c r="L84" s="80">
        <f>RES_hhdet_numvin!L150</f>
        <v>0</v>
      </c>
      <c r="M84" s="80">
        <f>RES_hhdet_numvin!M150</f>
        <v>12.365926249061289</v>
      </c>
      <c r="N84" s="80">
        <f>RES_hhdet_numvin!N150</f>
        <v>20.704702941291639</v>
      </c>
      <c r="O84" s="80">
        <f>RES_hhdet_numvin!O150</f>
        <v>8.7073786739196866</v>
      </c>
      <c r="P84" s="80">
        <f>RES_hhdet_numvin!P150</f>
        <v>14.25265832273449</v>
      </c>
      <c r="Q84" s="80">
        <f>RES_hhdet_numvin!Q150</f>
        <v>9.4974133531807983</v>
      </c>
    </row>
    <row r="85" spans="1:17" ht="12" customHeight="1" x14ac:dyDescent="0.25">
      <c r="A85" s="23" t="s">
        <v>142</v>
      </c>
      <c r="B85" s="80">
        <f>RES_hhdet_numvin!B153</f>
        <v>298.49999999999966</v>
      </c>
      <c r="C85" s="80">
        <f>RES_hhdet_numvin!C153</f>
        <v>2913.4998605714582</v>
      </c>
      <c r="D85" s="80">
        <f>RES_hhdet_numvin!D153</f>
        <v>6315.496090194084</v>
      </c>
      <c r="E85" s="80">
        <f>RES_hhdet_numvin!E153</f>
        <v>3287.9052794944232</v>
      </c>
      <c r="F85" s="80">
        <f>RES_hhdet_numvin!F153</f>
        <v>6050.4700004939823</v>
      </c>
      <c r="G85" s="80">
        <f>RES_hhdet_numvin!G153</f>
        <v>4783.1542748976781</v>
      </c>
      <c r="H85" s="80">
        <f>RES_hhdet_numvin!H153</f>
        <v>1938.5028653243335</v>
      </c>
      <c r="I85" s="80">
        <f>RES_hhdet_numvin!I153</f>
        <v>4568.7568910756436</v>
      </c>
      <c r="J85" s="80">
        <f>RES_hhdet_numvin!J153</f>
        <v>2593.1954143603816</v>
      </c>
      <c r="K85" s="80">
        <f>RES_hhdet_numvin!K153</f>
        <v>6039.7705482641477</v>
      </c>
      <c r="L85" s="80">
        <f>RES_hhdet_numvin!L153</f>
        <v>2570.9814584142059</v>
      </c>
      <c r="M85" s="80">
        <f>RES_hhdet_numvin!M153</f>
        <v>8096.2985868874111</v>
      </c>
      <c r="N85" s="80">
        <f>RES_hhdet_numvin!N153</f>
        <v>21117.06391561505</v>
      </c>
      <c r="O85" s="80">
        <f>RES_hhdet_numvin!O153</f>
        <v>17728.198303837278</v>
      </c>
      <c r="P85" s="80">
        <f>RES_hhdet_numvin!P153</f>
        <v>58019.353513984635</v>
      </c>
      <c r="Q85" s="80">
        <f>RES_hhdet_numvin!Q153</f>
        <v>55514.852996585061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192.6312487948378</v>
      </c>
      <c r="O86" s="80">
        <f>RES_hhdet_numvin!O154</f>
        <v>2791.4333336655909</v>
      </c>
      <c r="P86" s="80">
        <f>RES_hhdet_numvin!P154</f>
        <v>7456.7067358880822</v>
      </c>
      <c r="Q86" s="80">
        <f>RES_hhdet_numvin!Q154</f>
        <v>7986.2286816514697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0</v>
      </c>
      <c r="C88" s="80">
        <f>RES_hhdet_numvin!C158</f>
        <v>0</v>
      </c>
      <c r="D88" s="80">
        <f>RES_hhdet_numvin!D158</f>
        <v>0</v>
      </c>
      <c r="E88" s="80">
        <f>RES_hhdet_numvin!E158</f>
        <v>1982.9873732518367</v>
      </c>
      <c r="F88" s="80">
        <f>RES_hhdet_numvin!F158</f>
        <v>0</v>
      </c>
      <c r="G88" s="80">
        <f>RES_hhdet_numvin!G158</f>
        <v>814.65524796124032</v>
      </c>
      <c r="H88" s="80">
        <f>RES_hhdet_numvin!H158</f>
        <v>1138.6043381057452</v>
      </c>
      <c r="I88" s="80">
        <f>RES_hhdet_numvin!I158</f>
        <v>0</v>
      </c>
      <c r="J88" s="80">
        <f>RES_hhdet_numvin!J158</f>
        <v>1377.9566592330691</v>
      </c>
      <c r="K88" s="80">
        <f>RES_hhdet_numvin!K158</f>
        <v>493.73036491346022</v>
      </c>
      <c r="L88" s="80">
        <f>RES_hhdet_numvin!L158</f>
        <v>0</v>
      </c>
      <c r="M88" s="80">
        <f>RES_hhdet_numvin!M158</f>
        <v>1932.2445478329905</v>
      </c>
      <c r="N88" s="80">
        <f>RES_hhdet_numvin!N158</f>
        <v>5274.1751116975884</v>
      </c>
      <c r="O88" s="80">
        <f>RES_hhdet_numvin!O158</f>
        <v>1168.2458305399609</v>
      </c>
      <c r="P88" s="80">
        <f>RES_hhdet_numvin!P158</f>
        <v>14150.660637195067</v>
      </c>
      <c r="Q88" s="80">
        <f>RES_hhdet_numvin!Q158</f>
        <v>7345.7398892690035</v>
      </c>
    </row>
    <row r="89" spans="1:17" ht="12" customHeight="1" x14ac:dyDescent="0.25">
      <c r="A89" s="29" t="s">
        <v>140</v>
      </c>
      <c r="B89" s="78">
        <f>RES_hhdet_numvin!B159</f>
        <v>298.49999999999966</v>
      </c>
      <c r="C89" s="78">
        <f>RES_hhdet_numvin!C159</f>
        <v>2913.4999999999968</v>
      </c>
      <c r="D89" s="78">
        <f>RES_hhdet_numvin!D159</f>
        <v>6315.4999999999927</v>
      </c>
      <c r="E89" s="78">
        <f>RES_hhdet_numvin!E159</f>
        <v>1716.5126267481592</v>
      </c>
      <c r="F89" s="78">
        <f>RES_hhdet_numvin!F159</f>
        <v>6145.4999999999927</v>
      </c>
      <c r="G89" s="78">
        <f>RES_hhdet_numvin!G159</f>
        <v>3982.844752038754</v>
      </c>
      <c r="H89" s="78">
        <f>RES_hhdet_numvin!H159</f>
        <v>812.89566189425273</v>
      </c>
      <c r="I89" s="78">
        <f>RES_hhdet_numvin!I159</f>
        <v>4574.4999999999945</v>
      </c>
      <c r="J89" s="78">
        <f>RES_hhdet_numvin!J159</f>
        <v>1216.5433407669279</v>
      </c>
      <c r="K89" s="78">
        <f>RES_hhdet_numvin!K159</f>
        <v>5552.7696350865335</v>
      </c>
      <c r="L89" s="78">
        <f>RES_hhdet_numvin!L159</f>
        <v>2571.4999999999973</v>
      </c>
      <c r="M89" s="78">
        <f>RES_hhdet_numvin!M159</f>
        <v>6376.2554521670017</v>
      </c>
      <c r="N89" s="78">
        <f>RES_hhdet_numvin!N159</f>
        <v>16340.324888302388</v>
      </c>
      <c r="O89" s="78">
        <f>RES_hhdet_numvin!O159</f>
        <v>19361.254169460015</v>
      </c>
      <c r="P89" s="78">
        <f>RES_hhdet_numvin!P159</f>
        <v>51370.839362804865</v>
      </c>
      <c r="Q89" s="78">
        <f>RES_hhdet_numvin!Q159</f>
        <v>56195.760110730916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6.1425489737441605</v>
      </c>
      <c r="C93" s="168">
        <f t="shared" ref="C93:Q93" si="8">SUM(C94,C96,C98,C107)</f>
        <v>9.6230473702563906</v>
      </c>
      <c r="D93" s="168">
        <f t="shared" si="8"/>
        <v>16.301998719928804</v>
      </c>
      <c r="E93" s="168">
        <f t="shared" si="8"/>
        <v>20.83589812805555</v>
      </c>
      <c r="F93" s="168">
        <f t="shared" si="8"/>
        <v>28.421133712673658</v>
      </c>
      <c r="G93" s="168">
        <f t="shared" si="8"/>
        <v>32.743228847413789</v>
      </c>
      <c r="H93" s="168">
        <f t="shared" si="8"/>
        <v>30.17116403115261</v>
      </c>
      <c r="I93" s="168">
        <f t="shared" si="8"/>
        <v>31.262949503397568</v>
      </c>
      <c r="J93" s="168">
        <f t="shared" si="8"/>
        <v>34.792463587680473</v>
      </c>
      <c r="K93" s="168">
        <f t="shared" si="8"/>
        <v>35.959536184519315</v>
      </c>
      <c r="L93" s="168">
        <f t="shared" si="8"/>
        <v>40.280617598703195</v>
      </c>
      <c r="M93" s="168">
        <f t="shared" si="8"/>
        <v>38.302058004813112</v>
      </c>
      <c r="N93" s="168">
        <f t="shared" si="8"/>
        <v>54.829636077551072</v>
      </c>
      <c r="O93" s="168">
        <f t="shared" si="8"/>
        <v>72.849351993965996</v>
      </c>
      <c r="P93" s="168">
        <f t="shared" si="8"/>
        <v>104.31368844731288</v>
      </c>
      <c r="Q93" s="168">
        <f t="shared" si="8"/>
        <v>158.24158509391083</v>
      </c>
    </row>
    <row r="94" spans="1:17" ht="12" customHeight="1" x14ac:dyDescent="0.25">
      <c r="A94" s="158" t="s">
        <v>65</v>
      </c>
      <c r="B94" s="157">
        <f>B95</f>
        <v>4.4265256980253493</v>
      </c>
      <c r="C94" s="157">
        <f t="shared" ref="C94:Q94" si="9">C95</f>
        <v>6.9455328864907564</v>
      </c>
      <c r="D94" s="157">
        <f t="shared" si="9"/>
        <v>11.027974432534922</v>
      </c>
      <c r="E94" s="157">
        <f t="shared" si="9"/>
        <v>14.483417727726849</v>
      </c>
      <c r="F94" s="157">
        <f t="shared" si="9"/>
        <v>19.470788542250688</v>
      </c>
      <c r="G94" s="157">
        <f t="shared" si="9"/>
        <v>21.784306071851024</v>
      </c>
      <c r="H94" s="157">
        <f t="shared" si="9"/>
        <v>19.708210279700154</v>
      </c>
      <c r="I94" s="157">
        <f t="shared" si="9"/>
        <v>19.31011279897497</v>
      </c>
      <c r="J94" s="157">
        <f t="shared" si="9"/>
        <v>22.463425753197999</v>
      </c>
      <c r="K94" s="157">
        <f t="shared" si="9"/>
        <v>22.051662579659059</v>
      </c>
      <c r="L94" s="157">
        <f t="shared" si="9"/>
        <v>26.503421683453475</v>
      </c>
      <c r="M94" s="157">
        <f t="shared" si="9"/>
        <v>22.002500940944216</v>
      </c>
      <c r="N94" s="157">
        <f t="shared" si="9"/>
        <v>28.983553120845361</v>
      </c>
      <c r="O94" s="157">
        <f t="shared" si="9"/>
        <v>38.787567528978315</v>
      </c>
      <c r="P94" s="157">
        <f t="shared" si="9"/>
        <v>44.8149149882342</v>
      </c>
      <c r="Q94" s="157">
        <f t="shared" si="9"/>
        <v>70.476113330536478</v>
      </c>
    </row>
    <row r="95" spans="1:17" ht="12" customHeight="1" x14ac:dyDescent="0.25">
      <c r="A95" s="23" t="s">
        <v>60</v>
      </c>
      <c r="B95" s="156">
        <f>RES_hhdet_fec!B$145</f>
        <v>4.4265256980253493</v>
      </c>
      <c r="C95" s="156">
        <f>RES_hhdet_fec!C$145</f>
        <v>6.9455328864907564</v>
      </c>
      <c r="D95" s="156">
        <f>RES_hhdet_fec!D$145</f>
        <v>11.027974432534922</v>
      </c>
      <c r="E95" s="156">
        <f>RES_hhdet_fec!E$145</f>
        <v>14.483417727726849</v>
      </c>
      <c r="F95" s="156">
        <f>RES_hhdet_fec!F$145</f>
        <v>19.470788542250688</v>
      </c>
      <c r="G95" s="156">
        <f>RES_hhdet_fec!G$145</f>
        <v>21.784306071851024</v>
      </c>
      <c r="H95" s="156">
        <f>RES_hhdet_fec!H$145</f>
        <v>19.708210279700154</v>
      </c>
      <c r="I95" s="156">
        <f>RES_hhdet_fec!I$145</f>
        <v>19.31011279897497</v>
      </c>
      <c r="J95" s="156">
        <f>RES_hhdet_fec!J$145</f>
        <v>22.463425753197999</v>
      </c>
      <c r="K95" s="156">
        <f>RES_hhdet_fec!K$145</f>
        <v>22.051662579659059</v>
      </c>
      <c r="L95" s="156">
        <f>RES_hhdet_fec!L$145</f>
        <v>26.503421683453475</v>
      </c>
      <c r="M95" s="156">
        <f>RES_hhdet_fec!M$145</f>
        <v>22.002500940944216</v>
      </c>
      <c r="N95" s="156">
        <f>RES_hhdet_fec!N$145</f>
        <v>28.983553120845361</v>
      </c>
      <c r="O95" s="156">
        <f>RES_hhdet_fec!O$145</f>
        <v>38.787567528978315</v>
      </c>
      <c r="P95" s="156">
        <f>RES_hhdet_fec!P$145</f>
        <v>44.8149149882342</v>
      </c>
      <c r="Q95" s="156">
        <f>RES_hhdet_fec!Q$145</f>
        <v>70.476113330536478</v>
      </c>
    </row>
    <row r="96" spans="1:17" ht="12" customHeight="1" x14ac:dyDescent="0.25">
      <c r="A96" s="158" t="s">
        <v>112</v>
      </c>
      <c r="B96" s="157">
        <f>B97</f>
        <v>7.9803508398679279E-2</v>
      </c>
      <c r="C96" s="157">
        <f t="shared" ref="C96:Q96" si="10">C97</f>
        <v>0.11276279529472664</v>
      </c>
      <c r="D96" s="157">
        <f t="shared" si="10"/>
        <v>0.18881378497490833</v>
      </c>
      <c r="E96" s="157">
        <f t="shared" si="10"/>
        <v>0.23360582765693566</v>
      </c>
      <c r="F96" s="157">
        <f t="shared" si="10"/>
        <v>0.30697644034581317</v>
      </c>
      <c r="G96" s="157">
        <f t="shared" si="10"/>
        <v>0.36286791685098085</v>
      </c>
      <c r="H96" s="157">
        <f t="shared" si="10"/>
        <v>0.38104458857374435</v>
      </c>
      <c r="I96" s="157">
        <f t="shared" si="10"/>
        <v>0.42529200809627304</v>
      </c>
      <c r="J96" s="157">
        <f t="shared" si="10"/>
        <v>0.46629452259442283</v>
      </c>
      <c r="K96" s="157">
        <f t="shared" si="10"/>
        <v>0.525098829645267</v>
      </c>
      <c r="L96" s="157">
        <f t="shared" si="10"/>
        <v>0.54023458088504017</v>
      </c>
      <c r="M96" s="157">
        <f t="shared" si="10"/>
        <v>0.58536322916559635</v>
      </c>
      <c r="N96" s="157">
        <f t="shared" si="10"/>
        <v>0.7193937003150962</v>
      </c>
      <c r="O96" s="157">
        <f t="shared" si="10"/>
        <v>0.8446909436722676</v>
      </c>
      <c r="P96" s="157">
        <f t="shared" si="10"/>
        <v>1.3482549402600394</v>
      </c>
      <c r="Q96" s="157">
        <f t="shared" si="10"/>
        <v>1.9042327479174708</v>
      </c>
    </row>
    <row r="97" spans="1:17" ht="12" customHeight="1" x14ac:dyDescent="0.25">
      <c r="A97" s="23" t="s">
        <v>60</v>
      </c>
      <c r="B97" s="156">
        <f>RES_hhdet_fec!B$147</f>
        <v>7.9803508398679279E-2</v>
      </c>
      <c r="C97" s="156">
        <f>RES_hhdet_fec!C$147</f>
        <v>0.11276279529472664</v>
      </c>
      <c r="D97" s="156">
        <f>RES_hhdet_fec!D$147</f>
        <v>0.18881378497490833</v>
      </c>
      <c r="E97" s="156">
        <f>RES_hhdet_fec!E$147</f>
        <v>0.23360582765693566</v>
      </c>
      <c r="F97" s="156">
        <f>RES_hhdet_fec!F$147</f>
        <v>0.30697644034581317</v>
      </c>
      <c r="G97" s="156">
        <f>RES_hhdet_fec!G$147</f>
        <v>0.36286791685098085</v>
      </c>
      <c r="H97" s="156">
        <f>RES_hhdet_fec!H$147</f>
        <v>0.38104458857374435</v>
      </c>
      <c r="I97" s="156">
        <f>RES_hhdet_fec!I$147</f>
        <v>0.42529200809627304</v>
      </c>
      <c r="J97" s="156">
        <f>RES_hhdet_fec!J$147</f>
        <v>0.46629452259442283</v>
      </c>
      <c r="K97" s="156">
        <f>RES_hhdet_fec!K$147</f>
        <v>0.525098829645267</v>
      </c>
      <c r="L97" s="156">
        <f>RES_hhdet_fec!L$147</f>
        <v>0.54023458088504017</v>
      </c>
      <c r="M97" s="156">
        <f>RES_hhdet_fec!M$147</f>
        <v>0.58536322916559635</v>
      </c>
      <c r="N97" s="156">
        <f>RES_hhdet_fec!N$147</f>
        <v>0.7193937003150962</v>
      </c>
      <c r="O97" s="156">
        <f>RES_hhdet_fec!O$147</f>
        <v>0.8446909436722676</v>
      </c>
      <c r="P97" s="156">
        <f>RES_hhdet_fec!P$147</f>
        <v>1.3482549402600394</v>
      </c>
      <c r="Q97" s="156">
        <f>RES_hhdet_fec!Q$147</f>
        <v>1.9042327479174708</v>
      </c>
    </row>
    <row r="98" spans="1:17" ht="12" customHeight="1" x14ac:dyDescent="0.25">
      <c r="A98" s="158" t="s">
        <v>63</v>
      </c>
      <c r="B98" s="157">
        <f>SUM(B99:B100,B103:B104)</f>
        <v>1.2433752112070442</v>
      </c>
      <c r="C98" s="157">
        <f t="shared" ref="C98:Q98" si="11">SUM(C99:C100,C103:C104)</f>
        <v>1.9596594084486039</v>
      </c>
      <c r="D98" s="157">
        <f t="shared" si="11"/>
        <v>3.9078344812696555</v>
      </c>
      <c r="E98" s="157">
        <f t="shared" si="11"/>
        <v>4.6226439816702216</v>
      </c>
      <c r="F98" s="157">
        <f t="shared" si="11"/>
        <v>6.5848422775349622</v>
      </c>
      <c r="G98" s="157">
        <f t="shared" si="11"/>
        <v>8.0666687419539578</v>
      </c>
      <c r="H98" s="157">
        <f t="shared" si="11"/>
        <v>7.5457221423570875</v>
      </c>
      <c r="I98" s="157">
        <f t="shared" si="11"/>
        <v>8.5934810226926679</v>
      </c>
      <c r="J98" s="157">
        <f t="shared" si="11"/>
        <v>8.833858276199372</v>
      </c>
      <c r="K98" s="157">
        <f t="shared" si="11"/>
        <v>10.006480312560825</v>
      </c>
      <c r="L98" s="157">
        <f t="shared" si="11"/>
        <v>9.9366171882417245</v>
      </c>
      <c r="M98" s="157">
        <f t="shared" si="11"/>
        <v>11.500434286184046</v>
      </c>
      <c r="N98" s="157">
        <f t="shared" si="11"/>
        <v>18.852826309513137</v>
      </c>
      <c r="O98" s="157">
        <f t="shared" si="11"/>
        <v>25.038093317901534</v>
      </c>
      <c r="P98" s="157">
        <f t="shared" si="11"/>
        <v>43.592602214370984</v>
      </c>
      <c r="Q98" s="157">
        <f t="shared" si="11"/>
        <v>63.98469712641073</v>
      </c>
    </row>
    <row r="99" spans="1:17" ht="12" customHeight="1" x14ac:dyDescent="0.25">
      <c r="A99" s="167" t="s">
        <v>144</v>
      </c>
      <c r="B99" s="132">
        <f>RES_hhdet_fec!B$149</f>
        <v>0.47565072788739327</v>
      </c>
      <c r="C99" s="132">
        <f>RES_hhdet_fec!C$149</f>
        <v>0.47562485300797896</v>
      </c>
      <c r="D99" s="132">
        <f>RES_hhdet_fec!D$149</f>
        <v>0.45901280207122597</v>
      </c>
      <c r="E99" s="132">
        <f>RES_hhdet_fec!E$149</f>
        <v>0.34768572641253692</v>
      </c>
      <c r="F99" s="132">
        <f>RES_hhdet_fec!F$149</f>
        <v>0.35273296571700535</v>
      </c>
      <c r="G99" s="132">
        <f>RES_hhdet_fec!G$149</f>
        <v>0.30037295485175375</v>
      </c>
      <c r="H99" s="132">
        <f>RES_hhdet_fec!H$149</f>
        <v>0.18273283904518997</v>
      </c>
      <c r="I99" s="132">
        <f>RES_hhdet_fec!I$149</f>
        <v>0.17615428421439971</v>
      </c>
      <c r="J99" s="132">
        <f>RES_hhdet_fec!J$149</f>
        <v>0.16320356870176408</v>
      </c>
      <c r="K99" s="132">
        <f>RES_hhdet_fec!K$149</f>
        <v>0.14463488913597103</v>
      </c>
      <c r="L99" s="132">
        <f>RES_hhdet_fec!L$149</f>
        <v>0.10036032641010981</v>
      </c>
      <c r="M99" s="132">
        <f>RES_hhdet_fec!M$149</f>
        <v>0.25351155713446166</v>
      </c>
      <c r="N99" s="132">
        <f>RES_hhdet_fec!N$149</f>
        <v>0.259761814528431</v>
      </c>
      <c r="O99" s="132">
        <f>RES_hhdet_fec!O$149</f>
        <v>0.26063178798809555</v>
      </c>
      <c r="P99" s="132">
        <f>RES_hhdet_fec!P$149</f>
        <v>0.26823866361642795</v>
      </c>
      <c r="Q99" s="132">
        <f>RES_hhdet_fec!Q$149</f>
        <v>0.27142721982385681</v>
      </c>
    </row>
    <row r="100" spans="1:17" ht="12" customHeight="1" x14ac:dyDescent="0.25">
      <c r="A100" s="167" t="s">
        <v>143</v>
      </c>
      <c r="B100" s="132">
        <f>SUM(B101:B102)</f>
        <v>9.2125022338213948E-4</v>
      </c>
      <c r="C100" s="132">
        <f t="shared" ref="C100:Q100" si="12">SUM(C101:C102)</f>
        <v>1.8561964074401969E-3</v>
      </c>
      <c r="D100" s="132">
        <f t="shared" si="12"/>
        <v>2.2884306035463754E-3</v>
      </c>
      <c r="E100" s="132">
        <f t="shared" si="12"/>
        <v>2.7314948171035854E-3</v>
      </c>
      <c r="F100" s="132">
        <f t="shared" si="12"/>
        <v>3.1910638532632973E-3</v>
      </c>
      <c r="G100" s="132">
        <f t="shared" si="12"/>
        <v>2.7052692525397202E-3</v>
      </c>
      <c r="H100" s="132">
        <f t="shared" si="12"/>
        <v>2.0085357314411126E-3</v>
      </c>
      <c r="I100" s="132">
        <f t="shared" si="12"/>
        <v>2.647519024695896E-3</v>
      </c>
      <c r="J100" s="132">
        <f t="shared" si="12"/>
        <v>3.106503020475489E-3</v>
      </c>
      <c r="K100" s="132">
        <f t="shared" si="12"/>
        <v>5.0513428184978965E-3</v>
      </c>
      <c r="L100" s="132">
        <f t="shared" si="12"/>
        <v>4.0141271896445598E-3</v>
      </c>
      <c r="M100" s="132">
        <f t="shared" si="12"/>
        <v>1.2131863253084343E-2</v>
      </c>
      <c r="N100" s="132">
        <f t="shared" si="12"/>
        <v>1.3312412640849982E-2</v>
      </c>
      <c r="O100" s="132">
        <f t="shared" si="12"/>
        <v>1.6676985462790863E-2</v>
      </c>
      <c r="P100" s="132">
        <f t="shared" si="12"/>
        <v>1.8994177434083701E-2</v>
      </c>
      <c r="Q100" s="132">
        <f t="shared" si="12"/>
        <v>2.1087486986729354E-2</v>
      </c>
    </row>
    <row r="101" spans="1:17" ht="12" customHeight="1" x14ac:dyDescent="0.25">
      <c r="A101" s="166" t="s">
        <v>57</v>
      </c>
      <c r="B101" s="165">
        <f>RES_hhdet_fec!B$151</f>
        <v>7.1817183072436211E-4</v>
      </c>
      <c r="C101" s="165">
        <f>RES_hhdet_fec!C$151</f>
        <v>1.4446549273607915E-3</v>
      </c>
      <c r="D101" s="165">
        <f>RES_hhdet_fec!D$151</f>
        <v>1.7780591260209483E-3</v>
      </c>
      <c r="E101" s="165">
        <f>RES_hhdet_fec!E$151</f>
        <v>2.118709895326509E-3</v>
      </c>
      <c r="F101" s="165">
        <f>RES_hhdet_fec!F$151</f>
        <v>2.4710315535216953E-3</v>
      </c>
      <c r="G101" s="165">
        <f>RES_hhdet_fec!G$151</f>
        <v>2.090016991832071E-3</v>
      </c>
      <c r="H101" s="165">
        <f>RES_hhdet_fec!H$151</f>
        <v>1.5492566788613982E-3</v>
      </c>
      <c r="I101" s="165">
        <f>RES_hhdet_fec!I$151</f>
        <v>2.0385807371992998E-3</v>
      </c>
      <c r="J101" s="165">
        <f>RES_hhdet_fec!J$151</f>
        <v>2.3877049440291058E-3</v>
      </c>
      <c r="K101" s="165">
        <f>RES_hhdet_fec!K$151</f>
        <v>3.8750745386788178E-3</v>
      </c>
      <c r="L101" s="165">
        <f>RES_hhdet_fec!L$151</f>
        <v>3.0738634005190489E-3</v>
      </c>
      <c r="M101" s="165">
        <f>RES_hhdet_fec!M$151</f>
        <v>9.2858997618411026E-3</v>
      </c>
      <c r="N101" s="165">
        <f>RES_hhdet_fec!N$151</f>
        <v>1.0181618860913306E-2</v>
      </c>
      <c r="O101" s="165">
        <f>RES_hhdet_fec!O$151</f>
        <v>1.2744031759698652E-2</v>
      </c>
      <c r="P101" s="165">
        <f>RES_hhdet_fec!P$151</f>
        <v>1.4501490615240033E-2</v>
      </c>
      <c r="Q101" s="165">
        <f>RES_hhdet_fec!Q$151</f>
        <v>1.6084103580727448E-2</v>
      </c>
    </row>
    <row r="102" spans="1:17" ht="12" customHeight="1" x14ac:dyDescent="0.25">
      <c r="A102" s="147" t="s">
        <v>59</v>
      </c>
      <c r="B102" s="164">
        <f>RES_hhdet_fec!B$152</f>
        <v>2.0307839265777737E-4</v>
      </c>
      <c r="C102" s="164">
        <f>RES_hhdet_fec!C$152</f>
        <v>4.115414800794054E-4</v>
      </c>
      <c r="D102" s="164">
        <f>RES_hhdet_fec!D$152</f>
        <v>5.1037147752542732E-4</v>
      </c>
      <c r="E102" s="164">
        <f>RES_hhdet_fec!E$152</f>
        <v>6.1278492177707633E-4</v>
      </c>
      <c r="F102" s="164">
        <f>RES_hhdet_fec!F$152</f>
        <v>7.200322997416021E-4</v>
      </c>
      <c r="G102" s="164">
        <f>RES_hhdet_fec!G$152</f>
        <v>6.1525226070764921E-4</v>
      </c>
      <c r="H102" s="164">
        <f>RES_hhdet_fec!H$152</f>
        <v>4.5927905257971423E-4</v>
      </c>
      <c r="I102" s="164">
        <f>RES_hhdet_fec!I$152</f>
        <v>6.0893828749659614E-4</v>
      </c>
      <c r="J102" s="164">
        <f>RES_hhdet_fec!J$152</f>
        <v>7.1879807644638328E-4</v>
      </c>
      <c r="K102" s="164">
        <f>RES_hhdet_fec!K$152</f>
        <v>1.1762682798190792E-3</v>
      </c>
      <c r="L102" s="164">
        <f>RES_hhdet_fec!L$152</f>
        <v>9.4026378912551048E-4</v>
      </c>
      <c r="M102" s="164">
        <f>RES_hhdet_fec!M$152</f>
        <v>2.8459634912432405E-3</v>
      </c>
      <c r="N102" s="164">
        <f>RES_hhdet_fec!N$152</f>
        <v>3.1307937799366753E-3</v>
      </c>
      <c r="O102" s="164">
        <f>RES_hhdet_fec!O$152</f>
        <v>3.9329537030922106E-3</v>
      </c>
      <c r="P102" s="164">
        <f>RES_hhdet_fec!P$152</f>
        <v>4.4926868188436657E-3</v>
      </c>
      <c r="Q102" s="164">
        <f>RES_hhdet_fec!Q$152</f>
        <v>5.0033834060019058E-3</v>
      </c>
    </row>
    <row r="103" spans="1:17" ht="12" customHeight="1" x14ac:dyDescent="0.25">
      <c r="A103" s="163" t="s">
        <v>142</v>
      </c>
      <c r="B103" s="162">
        <f>RES_hhdet_fec!B$153</f>
        <v>0.76530353730092837</v>
      </c>
      <c r="C103" s="162">
        <f>RES_hhdet_fec!C$153</f>
        <v>1.4759775895608618</v>
      </c>
      <c r="D103" s="162">
        <f>RES_hhdet_fec!D$153</f>
        <v>3.429081016301915</v>
      </c>
      <c r="E103" s="162">
        <f>RES_hhdet_fec!E$153</f>
        <v>4.2379104643239742</v>
      </c>
      <c r="F103" s="162">
        <f>RES_hhdet_fec!F$153</f>
        <v>6.1750686600457891</v>
      </c>
      <c r="G103" s="162">
        <f>RES_hhdet_fec!G$153</f>
        <v>7.6982739216039047</v>
      </c>
      <c r="H103" s="162">
        <f>RES_hhdet_fec!H$153</f>
        <v>7.28365019557374</v>
      </c>
      <c r="I103" s="162">
        <f>RES_hhdet_fec!I$153</f>
        <v>8.2897028793416947</v>
      </c>
      <c r="J103" s="162">
        <f>RES_hhdet_fec!J$153</f>
        <v>8.50640008053991</v>
      </c>
      <c r="K103" s="162">
        <f>RES_hhdet_fec!K$153</f>
        <v>9.5177818016860787</v>
      </c>
      <c r="L103" s="162">
        <f>RES_hhdet_fec!L$153</f>
        <v>9.4405621899713008</v>
      </c>
      <c r="M103" s="162">
        <f>RES_hhdet_fec!M$153</f>
        <v>10.706751676022987</v>
      </c>
      <c r="N103" s="162">
        <f>RES_hhdet_fec!N$153</f>
        <v>17.671197389759431</v>
      </c>
      <c r="O103" s="162">
        <f>RES_hhdet_fec!O$153</f>
        <v>23.292886182382151</v>
      </c>
      <c r="P103" s="162">
        <f>RES_hhdet_fec!P$153</f>
        <v>40.490824550133581</v>
      </c>
      <c r="Q103" s="162">
        <f>RES_hhdet_fec!Q$153</f>
        <v>59.226988252241178</v>
      </c>
    </row>
    <row r="104" spans="1:17" ht="12" customHeight="1" x14ac:dyDescent="0.25">
      <c r="A104" s="161" t="s">
        <v>141</v>
      </c>
      <c r="B104" s="160">
        <f>SUM(B105:B106)</f>
        <v>1.4996957953403501E-3</v>
      </c>
      <c r="C104" s="160">
        <f t="shared" ref="C104:Q104" si="13">SUM(C105:C106)</f>
        <v>6.2007694723228814E-3</v>
      </c>
      <c r="D104" s="160">
        <f t="shared" si="13"/>
        <v>1.7452232292968037E-2</v>
      </c>
      <c r="E104" s="160">
        <f t="shared" si="13"/>
        <v>3.4316296116606984E-2</v>
      </c>
      <c r="F104" s="160">
        <f t="shared" si="13"/>
        <v>5.3849587918904707E-2</v>
      </c>
      <c r="G104" s="160">
        <f t="shared" si="13"/>
        <v>6.5316596245760139E-2</v>
      </c>
      <c r="H104" s="160">
        <f t="shared" si="13"/>
        <v>7.7330572006716655E-2</v>
      </c>
      <c r="I104" s="160">
        <f t="shared" si="13"/>
        <v>0.12497634011187844</v>
      </c>
      <c r="J104" s="160">
        <f t="shared" si="13"/>
        <v>0.16114812393722253</v>
      </c>
      <c r="K104" s="160">
        <f t="shared" si="13"/>
        <v>0.33901227892027708</v>
      </c>
      <c r="L104" s="160">
        <f t="shared" si="13"/>
        <v>0.39168054467066882</v>
      </c>
      <c r="M104" s="160">
        <f t="shared" si="13"/>
        <v>0.52803918977351305</v>
      </c>
      <c r="N104" s="160">
        <f t="shared" si="13"/>
        <v>0.90855469258442423</v>
      </c>
      <c r="O104" s="160">
        <f t="shared" si="13"/>
        <v>1.467898362068496</v>
      </c>
      <c r="P104" s="160">
        <f t="shared" si="13"/>
        <v>2.8145448231868953</v>
      </c>
      <c r="Q104" s="160">
        <f t="shared" si="13"/>
        <v>4.4651941673589661</v>
      </c>
    </row>
    <row r="105" spans="1:17" ht="12" customHeight="1" x14ac:dyDescent="0.25">
      <c r="A105" s="148" t="s">
        <v>60</v>
      </c>
      <c r="B105" s="156">
        <f>RES_hhdet_fec!B$155</f>
        <v>1.1443086081892398E-3</v>
      </c>
      <c r="C105" s="156">
        <f>RES_hhdet_fec!C$155</f>
        <v>4.7603742920449624E-3</v>
      </c>
      <c r="D105" s="156">
        <f>RES_hhdet_fec!D$155</f>
        <v>1.3777557654784958E-2</v>
      </c>
      <c r="E105" s="156">
        <f>RES_hhdet_fec!E$155</f>
        <v>2.6707550004541617E-2</v>
      </c>
      <c r="F105" s="156">
        <f>RES_hhdet_fec!F$155</f>
        <v>4.2380502001592046E-2</v>
      </c>
      <c r="G105" s="156">
        <f>RES_hhdet_fec!G$155</f>
        <v>5.1678504466740577E-2</v>
      </c>
      <c r="H105" s="156">
        <f>RES_hhdet_fec!H$155</f>
        <v>5.9520750967792184E-2</v>
      </c>
      <c r="I105" s="156">
        <f>RES_hhdet_fec!I$155</f>
        <v>9.61532611703729E-2</v>
      </c>
      <c r="J105" s="156">
        <f>RES_hhdet_fec!J$155</f>
        <v>0.12248705596835634</v>
      </c>
      <c r="K105" s="156">
        <f>RES_hhdet_fec!K$155</f>
        <v>0.25646893093645123</v>
      </c>
      <c r="L105" s="156">
        <f>RES_hhdet_fec!L$155</f>
        <v>0.29023652919946097</v>
      </c>
      <c r="M105" s="156">
        <f>RES_hhdet_fec!M$155</f>
        <v>0.38977710888984141</v>
      </c>
      <c r="N105" s="156">
        <f>RES_hhdet_fec!N$155</f>
        <v>0.69513891658540772</v>
      </c>
      <c r="O105" s="156">
        <f>RES_hhdet_fec!O$155</f>
        <v>1.1325485096515004</v>
      </c>
      <c r="P105" s="156">
        <f>RES_hhdet_fec!P$155</f>
        <v>2.1854641874599716</v>
      </c>
      <c r="Q105" s="156">
        <f>RES_hhdet_fec!Q$155</f>
        <v>3.5147060640352854</v>
      </c>
    </row>
    <row r="106" spans="1:17" ht="12" customHeight="1" x14ac:dyDescent="0.25">
      <c r="A106" s="148" t="s">
        <v>59</v>
      </c>
      <c r="B106" s="156">
        <f>RES_hhdet_fec!B$156</f>
        <v>3.553871871511104E-4</v>
      </c>
      <c r="C106" s="156">
        <f>RES_hhdet_fec!C$156</f>
        <v>1.4403951802779192E-3</v>
      </c>
      <c r="D106" s="156">
        <f>RES_hhdet_fec!D$156</f>
        <v>3.6746746381830777E-3</v>
      </c>
      <c r="E106" s="156">
        <f>RES_hhdet_fec!E$156</f>
        <v>7.6087461120653644E-3</v>
      </c>
      <c r="F106" s="156">
        <f>RES_hhdet_fec!F$156</f>
        <v>1.146908591731266E-2</v>
      </c>
      <c r="G106" s="156">
        <f>RES_hhdet_fec!G$156</f>
        <v>1.3638091779019566E-2</v>
      </c>
      <c r="H106" s="156">
        <f>RES_hhdet_fec!H$156</f>
        <v>1.7809821038924468E-2</v>
      </c>
      <c r="I106" s="156">
        <f>RES_hhdet_fec!I$156</f>
        <v>2.8823078941505549E-2</v>
      </c>
      <c r="J106" s="156">
        <f>RES_hhdet_fec!J$156</f>
        <v>3.8661067968866182E-2</v>
      </c>
      <c r="K106" s="156">
        <f>RES_hhdet_fec!K$156</f>
        <v>8.2543347983825816E-2</v>
      </c>
      <c r="L106" s="156">
        <f>RES_hhdet_fec!L$156</f>
        <v>0.10144401547120785</v>
      </c>
      <c r="M106" s="156">
        <f>RES_hhdet_fec!M$156</f>
        <v>0.13826208088367167</v>
      </c>
      <c r="N106" s="156">
        <f>RES_hhdet_fec!N$156</f>
        <v>0.21341577599901654</v>
      </c>
      <c r="O106" s="156">
        <f>RES_hhdet_fec!O$156</f>
        <v>0.33534985241699561</v>
      </c>
      <c r="P106" s="156">
        <f>RES_hhdet_fec!P$156</f>
        <v>0.62908063572692374</v>
      </c>
      <c r="Q106" s="156">
        <f>RES_hhdet_fec!Q$156</f>
        <v>0.95048810332368117</v>
      </c>
    </row>
    <row r="107" spans="1:17" ht="12" customHeight="1" x14ac:dyDescent="0.25">
      <c r="A107" s="158" t="s">
        <v>62</v>
      </c>
      <c r="B107" s="157">
        <f>SUM(B108:B109)</f>
        <v>0.39284455611308688</v>
      </c>
      <c r="C107" s="157">
        <f t="shared" ref="C107:Q107" si="14">SUM(C108:C109)</f>
        <v>0.60509228002230242</v>
      </c>
      <c r="D107" s="157">
        <f t="shared" si="14"/>
        <v>1.1773760211493178</v>
      </c>
      <c r="E107" s="157">
        <f t="shared" si="14"/>
        <v>1.4962305910015461</v>
      </c>
      <c r="F107" s="157">
        <f t="shared" si="14"/>
        <v>2.0585264525421971</v>
      </c>
      <c r="G107" s="157">
        <f t="shared" si="14"/>
        <v>2.5293861167578249</v>
      </c>
      <c r="H107" s="157">
        <f t="shared" si="14"/>
        <v>2.5361870205216284</v>
      </c>
      <c r="I107" s="157">
        <f t="shared" si="14"/>
        <v>2.9340636736336561</v>
      </c>
      <c r="J107" s="157">
        <f t="shared" si="14"/>
        <v>3.0288850356886803</v>
      </c>
      <c r="K107" s="157">
        <f t="shared" si="14"/>
        <v>3.3762944626541644</v>
      </c>
      <c r="L107" s="157">
        <f t="shared" si="14"/>
        <v>3.3003441461229537</v>
      </c>
      <c r="M107" s="157">
        <f t="shared" si="14"/>
        <v>4.2137595485192554</v>
      </c>
      <c r="N107" s="157">
        <f t="shared" si="14"/>
        <v>6.2738629468774807</v>
      </c>
      <c r="O107" s="157">
        <f t="shared" si="14"/>
        <v>8.1790002034138851</v>
      </c>
      <c r="P107" s="157">
        <f t="shared" si="14"/>
        <v>14.557916304447664</v>
      </c>
      <c r="Q107" s="157">
        <f t="shared" si="14"/>
        <v>21.876541889046152</v>
      </c>
    </row>
    <row r="108" spans="1:17" ht="12" customHeight="1" x14ac:dyDescent="0.25">
      <c r="A108" s="23" t="s">
        <v>57</v>
      </c>
      <c r="B108" s="156">
        <f>RES_hhdet_fec!B$158</f>
        <v>6.4017879966187602E-2</v>
      </c>
      <c r="C108" s="156">
        <f>RES_hhdet_fec!C$158</f>
        <v>9.6553685371292441E-2</v>
      </c>
      <c r="D108" s="156">
        <f>RES_hhdet_fec!D$158</f>
        <v>0.27104380815981188</v>
      </c>
      <c r="E108" s="156">
        <f>RES_hhdet_fec!E$158</f>
        <v>0.1727176382247457</v>
      </c>
      <c r="F108" s="156">
        <f>RES_hhdet_fec!F$158</f>
        <v>0.27179268676181556</v>
      </c>
      <c r="G108" s="156">
        <f>RES_hhdet_fec!G$158</f>
        <v>0.27071508405321476</v>
      </c>
      <c r="H108" s="156">
        <f>RES_hhdet_fec!H$158</f>
        <v>0.24513060107392823</v>
      </c>
      <c r="I108" s="156">
        <f>RES_hhdet_fec!I$158</f>
        <v>0.39246394325981548</v>
      </c>
      <c r="J108" s="156">
        <f>RES_hhdet_fec!J$158</f>
        <v>0.9173833474213241</v>
      </c>
      <c r="K108" s="156">
        <f>RES_hhdet_fec!K$158</f>
        <v>0.59817227840732923</v>
      </c>
      <c r="L108" s="156">
        <f>RES_hhdet_fec!L$158</f>
        <v>0.28829743272703207</v>
      </c>
      <c r="M108" s="156">
        <f>RES_hhdet_fec!M$158</f>
        <v>1.0759689397817815</v>
      </c>
      <c r="N108" s="156">
        <f>RES_hhdet_fec!N$158</f>
        <v>1.3815437279024911</v>
      </c>
      <c r="O108" s="156">
        <f>RES_hhdet_fec!O$158</f>
        <v>1.6078785546990713</v>
      </c>
      <c r="P108" s="156">
        <f>RES_hhdet_fec!P$158</f>
        <v>3.329859225641211</v>
      </c>
      <c r="Q108" s="156">
        <f>RES_hhdet_fec!Q$158</f>
        <v>4.1662902491293341</v>
      </c>
    </row>
    <row r="109" spans="1:17" ht="12" customHeight="1" x14ac:dyDescent="0.25">
      <c r="A109" s="29" t="s">
        <v>140</v>
      </c>
      <c r="B109" s="57">
        <f>RES_hhdet_fec!B$159</f>
        <v>0.32882667614689931</v>
      </c>
      <c r="C109" s="57">
        <f>RES_hhdet_fec!C$159</f>
        <v>0.50853859465100992</v>
      </c>
      <c r="D109" s="57">
        <f>RES_hhdet_fec!D$159</f>
        <v>0.90633221298950595</v>
      </c>
      <c r="E109" s="57">
        <f>RES_hhdet_fec!E$159</f>
        <v>1.3235129527768004</v>
      </c>
      <c r="F109" s="57">
        <f>RES_hhdet_fec!F$159</f>
        <v>1.7867337657803815</v>
      </c>
      <c r="G109" s="57">
        <f>RES_hhdet_fec!G$159</f>
        <v>2.2586710327046102</v>
      </c>
      <c r="H109" s="57">
        <f>RES_hhdet_fec!H$159</f>
        <v>2.2910564194477003</v>
      </c>
      <c r="I109" s="57">
        <f>RES_hhdet_fec!I$159</f>
        <v>2.5415997303738407</v>
      </c>
      <c r="J109" s="57">
        <f>RES_hhdet_fec!J$159</f>
        <v>2.1115016882673561</v>
      </c>
      <c r="K109" s="57">
        <f>RES_hhdet_fec!K$159</f>
        <v>2.7781221842468353</v>
      </c>
      <c r="L109" s="57">
        <f>RES_hhdet_fec!L$159</f>
        <v>3.0120467133959217</v>
      </c>
      <c r="M109" s="57">
        <f>RES_hhdet_fec!M$159</f>
        <v>3.1377906087374736</v>
      </c>
      <c r="N109" s="57">
        <f>RES_hhdet_fec!N$159</f>
        <v>4.8923192189749898</v>
      </c>
      <c r="O109" s="57">
        <f>RES_hhdet_fec!O$159</f>
        <v>6.5711216487148132</v>
      </c>
      <c r="P109" s="57">
        <f>RES_hhdet_fec!P$159</f>
        <v>11.228057078806453</v>
      </c>
      <c r="Q109" s="57">
        <f>RES_hhdet_fec!Q$159</f>
        <v>17.710251639916819</v>
      </c>
    </row>
    <row r="111" spans="1:17" ht="12" customHeight="1" x14ac:dyDescent="0.25">
      <c r="A111" s="152" t="s">
        <v>119</v>
      </c>
      <c r="B111" s="168">
        <f>SUM(B112,B114,B116,B125)</f>
        <v>6.2866807299450151</v>
      </c>
      <c r="C111" s="168">
        <f t="shared" ref="C111:Q111" si="15">SUM(C112,C114,C116,C125)</f>
        <v>10.223132697645463</v>
      </c>
      <c r="D111" s="168">
        <f t="shared" si="15"/>
        <v>17.684770341990518</v>
      </c>
      <c r="E111" s="168">
        <f t="shared" si="15"/>
        <v>23.377390788762511</v>
      </c>
      <c r="F111" s="168">
        <f t="shared" si="15"/>
        <v>32.744851565959173</v>
      </c>
      <c r="G111" s="168">
        <f t="shared" si="15"/>
        <v>38.342640364210638</v>
      </c>
      <c r="H111" s="168">
        <f t="shared" si="15"/>
        <v>35.670318388532522</v>
      </c>
      <c r="I111" s="168">
        <f t="shared" si="15"/>
        <v>37.454259854642167</v>
      </c>
      <c r="J111" s="168">
        <f t="shared" si="15"/>
        <v>43.159300808855754</v>
      </c>
      <c r="K111" s="168">
        <f t="shared" si="15"/>
        <v>46.358208143909309</v>
      </c>
      <c r="L111" s="168">
        <f t="shared" si="15"/>
        <v>55.003750854087897</v>
      </c>
      <c r="M111" s="168">
        <f t="shared" si="15"/>
        <v>52.971531038225578</v>
      </c>
      <c r="N111" s="168">
        <f t="shared" si="15"/>
        <v>81.618049556259805</v>
      </c>
      <c r="O111" s="168">
        <f t="shared" si="15"/>
        <v>115.58785423243</v>
      </c>
      <c r="P111" s="168">
        <f t="shared" si="15"/>
        <v>162.46509782691442</v>
      </c>
      <c r="Q111" s="168">
        <f t="shared" si="15"/>
        <v>260.21728772480986</v>
      </c>
    </row>
    <row r="112" spans="1:17" ht="12" customHeight="1" x14ac:dyDescent="0.25">
      <c r="A112" s="158" t="s">
        <v>65</v>
      </c>
      <c r="B112" s="157">
        <f>B113</f>
        <v>5.1041974392722489</v>
      </c>
      <c r="C112" s="157">
        <f t="shared" ref="C112:Q112" si="16">C113</f>
        <v>8.2923857703709327</v>
      </c>
      <c r="D112" s="157">
        <f t="shared" si="16"/>
        <v>13.789301564169218</v>
      </c>
      <c r="E112" s="157">
        <f t="shared" si="16"/>
        <v>18.542865344115075</v>
      </c>
      <c r="F112" s="157">
        <f t="shared" si="16"/>
        <v>25.901004140739115</v>
      </c>
      <c r="G112" s="157">
        <f t="shared" si="16"/>
        <v>29.884152929814274</v>
      </c>
      <c r="H112" s="157">
        <f t="shared" si="16"/>
        <v>27.479273993511228</v>
      </c>
      <c r="I112" s="157">
        <f t="shared" si="16"/>
        <v>28.075037719954729</v>
      </c>
      <c r="J112" s="157">
        <f t="shared" si="16"/>
        <v>33.578672471134681</v>
      </c>
      <c r="K112" s="157">
        <f t="shared" si="16"/>
        <v>35.235479449290722</v>
      </c>
      <c r="L112" s="157">
        <f t="shared" si="16"/>
        <v>43.723216015694653</v>
      </c>
      <c r="M112" s="157">
        <f t="shared" si="16"/>
        <v>39.766201401295525</v>
      </c>
      <c r="N112" s="157">
        <f t="shared" si="16"/>
        <v>60.544061818044092</v>
      </c>
      <c r="O112" s="157">
        <f t="shared" si="16"/>
        <v>87.6338299745195</v>
      </c>
      <c r="P112" s="157">
        <f t="shared" si="16"/>
        <v>113.61027130905305</v>
      </c>
      <c r="Q112" s="157">
        <f t="shared" si="16"/>
        <v>187.6380445719208</v>
      </c>
    </row>
    <row r="113" spans="1:17" ht="12" customHeight="1" x14ac:dyDescent="0.25">
      <c r="A113" s="23" t="s">
        <v>60</v>
      </c>
      <c r="B113" s="156">
        <f>RES_hhdet_tes!B$145</f>
        <v>5.1041974392722489</v>
      </c>
      <c r="C113" s="156">
        <f>RES_hhdet_tes!C$145</f>
        <v>8.2923857703709327</v>
      </c>
      <c r="D113" s="156">
        <f>RES_hhdet_tes!D$145</f>
        <v>13.789301564169218</v>
      </c>
      <c r="E113" s="156">
        <f>RES_hhdet_tes!E$145</f>
        <v>18.542865344115075</v>
      </c>
      <c r="F113" s="156">
        <f>RES_hhdet_tes!F$145</f>
        <v>25.901004140739115</v>
      </c>
      <c r="G113" s="156">
        <f>RES_hhdet_tes!G$145</f>
        <v>29.884152929814274</v>
      </c>
      <c r="H113" s="156">
        <f>RES_hhdet_tes!H$145</f>
        <v>27.479273993511228</v>
      </c>
      <c r="I113" s="156">
        <f>RES_hhdet_tes!I$145</f>
        <v>28.075037719954729</v>
      </c>
      <c r="J113" s="156">
        <f>RES_hhdet_tes!J$145</f>
        <v>33.578672471134681</v>
      </c>
      <c r="K113" s="156">
        <f>RES_hhdet_tes!K$145</f>
        <v>35.235479449290722</v>
      </c>
      <c r="L113" s="156">
        <f>RES_hhdet_tes!L$145</f>
        <v>43.723216015694653</v>
      </c>
      <c r="M113" s="156">
        <f>RES_hhdet_tes!M$145</f>
        <v>39.766201401295525</v>
      </c>
      <c r="N113" s="156">
        <f>RES_hhdet_tes!N$145</f>
        <v>60.544061818044092</v>
      </c>
      <c r="O113" s="156">
        <f>RES_hhdet_tes!O$145</f>
        <v>87.6338299745195</v>
      </c>
      <c r="P113" s="156">
        <f>RES_hhdet_tes!P$145</f>
        <v>113.61027130905305</v>
      </c>
      <c r="Q113" s="156">
        <f>RES_hhdet_tes!Q$145</f>
        <v>187.6380445719208</v>
      </c>
    </row>
    <row r="114" spans="1:17" ht="12" customHeight="1" x14ac:dyDescent="0.25">
      <c r="A114" s="158" t="s">
        <v>112</v>
      </c>
      <c r="B114" s="157">
        <f>B115</f>
        <v>0.12710514548164412</v>
      </c>
      <c r="C114" s="157">
        <f t="shared" ref="C114:Q114" si="17">C115</f>
        <v>0.19894699949525896</v>
      </c>
      <c r="D114" s="157">
        <f t="shared" si="17"/>
        <v>0.36288108772522926</v>
      </c>
      <c r="E114" s="157">
        <f t="shared" si="17"/>
        <v>0.45707349056672586</v>
      </c>
      <c r="F114" s="157">
        <f t="shared" si="17"/>
        <v>0.61998154071875233</v>
      </c>
      <c r="G114" s="157">
        <f t="shared" si="17"/>
        <v>0.75280839068850336</v>
      </c>
      <c r="H114" s="157">
        <f t="shared" si="17"/>
        <v>0.80235150153406609</v>
      </c>
      <c r="I114" s="157">
        <f t="shared" si="17"/>
        <v>0.93310353675722146</v>
      </c>
      <c r="J114" s="157">
        <f t="shared" si="17"/>
        <v>1.051148262131822</v>
      </c>
      <c r="K114" s="157">
        <f t="shared" si="17"/>
        <v>1.2643198582773534</v>
      </c>
      <c r="L114" s="157">
        <f t="shared" si="17"/>
        <v>1.3427236484496803</v>
      </c>
      <c r="M114" s="157">
        <f t="shared" si="17"/>
        <v>1.594055406187318</v>
      </c>
      <c r="N114" s="157">
        <f t="shared" si="17"/>
        <v>2.2680388959811069</v>
      </c>
      <c r="O114" s="157">
        <f t="shared" si="17"/>
        <v>2.8635987312012747</v>
      </c>
      <c r="P114" s="157">
        <f t="shared" si="17"/>
        <v>4.8489632792662727</v>
      </c>
      <c r="Q114" s="157">
        <f t="shared" si="17"/>
        <v>7.0606790711429612</v>
      </c>
    </row>
    <row r="115" spans="1:17" ht="12" customHeight="1" x14ac:dyDescent="0.25">
      <c r="A115" s="23" t="s">
        <v>60</v>
      </c>
      <c r="B115" s="156">
        <f>RES_hhdet_tes!B$147</f>
        <v>0.12710514548164412</v>
      </c>
      <c r="C115" s="156">
        <f>RES_hhdet_tes!C$147</f>
        <v>0.19894699949525896</v>
      </c>
      <c r="D115" s="156">
        <f>RES_hhdet_tes!D$147</f>
        <v>0.36288108772522926</v>
      </c>
      <c r="E115" s="156">
        <f>RES_hhdet_tes!E$147</f>
        <v>0.45707349056672586</v>
      </c>
      <c r="F115" s="156">
        <f>RES_hhdet_tes!F$147</f>
        <v>0.61998154071875233</v>
      </c>
      <c r="G115" s="156">
        <f>RES_hhdet_tes!G$147</f>
        <v>0.75280839068850336</v>
      </c>
      <c r="H115" s="156">
        <f>RES_hhdet_tes!H$147</f>
        <v>0.80235150153406609</v>
      </c>
      <c r="I115" s="156">
        <f>RES_hhdet_tes!I$147</f>
        <v>0.93310353675722146</v>
      </c>
      <c r="J115" s="156">
        <f>RES_hhdet_tes!J$147</f>
        <v>1.051148262131822</v>
      </c>
      <c r="K115" s="156">
        <f>RES_hhdet_tes!K$147</f>
        <v>1.2643198582773534</v>
      </c>
      <c r="L115" s="156">
        <f>RES_hhdet_tes!L$147</f>
        <v>1.3427236484496803</v>
      </c>
      <c r="M115" s="156">
        <f>RES_hhdet_tes!M$147</f>
        <v>1.594055406187318</v>
      </c>
      <c r="N115" s="156">
        <f>RES_hhdet_tes!N$147</f>
        <v>2.2680388959811069</v>
      </c>
      <c r="O115" s="156">
        <f>RES_hhdet_tes!O$147</f>
        <v>2.8635987312012747</v>
      </c>
      <c r="P115" s="156">
        <f>RES_hhdet_tes!P$147</f>
        <v>4.8489632792662727</v>
      </c>
      <c r="Q115" s="156">
        <f>RES_hhdet_tes!Q$147</f>
        <v>7.0606790711429612</v>
      </c>
    </row>
    <row r="116" spans="1:17" ht="12" customHeight="1" x14ac:dyDescent="0.25">
      <c r="A116" s="158" t="s">
        <v>63</v>
      </c>
      <c r="B116" s="157">
        <f>SUM(B117:B118,B121:B122)</f>
        <v>0.76516023636430697</v>
      </c>
      <c r="C116" s="157">
        <f t="shared" ref="C116:Q116" si="18">SUM(C117:C118,C121:C122)</f>
        <v>1.2766633574202004</v>
      </c>
      <c r="D116" s="157">
        <f t="shared" si="18"/>
        <v>2.6670615582238053</v>
      </c>
      <c r="E116" s="157">
        <f t="shared" si="18"/>
        <v>3.2064835817254056</v>
      </c>
      <c r="F116" s="157">
        <f t="shared" si="18"/>
        <v>4.6195240372658821</v>
      </c>
      <c r="G116" s="157">
        <f t="shared" si="18"/>
        <v>5.7052411761302322</v>
      </c>
      <c r="H116" s="157">
        <f t="shared" si="18"/>
        <v>5.3697690561031557</v>
      </c>
      <c r="I116" s="157">
        <f t="shared" si="18"/>
        <v>6.1456959842592083</v>
      </c>
      <c r="J116" s="157">
        <f t="shared" si="18"/>
        <v>6.3385833127635838</v>
      </c>
      <c r="K116" s="157">
        <f t="shared" si="18"/>
        <v>7.2490369796415131</v>
      </c>
      <c r="L116" s="157">
        <f t="shared" si="18"/>
        <v>7.2664519377399222</v>
      </c>
      <c r="M116" s="157">
        <f t="shared" si="18"/>
        <v>8.4519879244989973</v>
      </c>
      <c r="N116" s="157">
        <f t="shared" si="18"/>
        <v>13.998079562410011</v>
      </c>
      <c r="O116" s="157">
        <f t="shared" si="18"/>
        <v>18.733027065640265</v>
      </c>
      <c r="P116" s="157">
        <f t="shared" si="18"/>
        <v>32.830597157784297</v>
      </c>
      <c r="Q116" s="157">
        <f t="shared" si="18"/>
        <v>48.380008052589439</v>
      </c>
    </row>
    <row r="117" spans="1:17" ht="12" customHeight="1" x14ac:dyDescent="0.25">
      <c r="A117" s="167" t="s">
        <v>144</v>
      </c>
      <c r="B117" s="132">
        <f>RES_hhdet_tes!B$149</f>
        <v>0.2498307760930123</v>
      </c>
      <c r="C117" s="132">
        <f>RES_hhdet_tes!C$149</f>
        <v>0.25242695360105566</v>
      </c>
      <c r="D117" s="132">
        <f>RES_hhdet_tes!D$149</f>
        <v>0.24607844629501044</v>
      </c>
      <c r="E117" s="132">
        <f>RES_hhdet_tes!E$149</f>
        <v>0.18757005065250479</v>
      </c>
      <c r="F117" s="132">
        <f>RES_hhdet_tes!F$149</f>
        <v>0.19315431976680986</v>
      </c>
      <c r="G117" s="132">
        <f>RES_hhdet_tes!G$149</f>
        <v>0.16554847483152677</v>
      </c>
      <c r="H117" s="132">
        <f>RES_hhdet_tes!H$149</f>
        <v>0.1036685666282904</v>
      </c>
      <c r="I117" s="132">
        <f>RES_hhdet_tes!I$149</f>
        <v>0.10072129812378158</v>
      </c>
      <c r="J117" s="132">
        <f>RES_hhdet_tes!J$149</f>
        <v>9.3958348013592624E-2</v>
      </c>
      <c r="K117" s="132">
        <f>RES_hhdet_tes!K$149</f>
        <v>8.4331490934340489E-2</v>
      </c>
      <c r="L117" s="132">
        <f>RES_hhdet_tes!L$149</f>
        <v>5.8950799639394674E-2</v>
      </c>
      <c r="M117" s="132">
        <f>RES_hhdet_tes!M$149</f>
        <v>0.15134921490695905</v>
      </c>
      <c r="N117" s="132">
        <f>RES_hhdet_tes!N$149</f>
        <v>0.1563932877465275</v>
      </c>
      <c r="O117" s="132">
        <f>RES_hhdet_tes!O$149</f>
        <v>0.15692027999778613</v>
      </c>
      <c r="P117" s="132">
        <f>RES_hhdet_tes!P$149</f>
        <v>0.1615796836980137</v>
      </c>
      <c r="Q117" s="132">
        <f>RES_hhdet_tes!Q$149</f>
        <v>0.16380314880649416</v>
      </c>
    </row>
    <row r="118" spans="1:17" ht="12" customHeight="1" x14ac:dyDescent="0.25">
      <c r="A118" s="167" t="s">
        <v>143</v>
      </c>
      <c r="B118" s="132">
        <f>SUM(B119:B120)</f>
        <v>5.8029094657293398E-4</v>
      </c>
      <c r="C118" s="132">
        <f t="shared" ref="C118:Q118" si="19">SUM(C119:C120)</f>
        <v>1.2113918119052616E-3</v>
      </c>
      <c r="D118" s="132">
        <f t="shared" si="19"/>
        <v>1.5114606925447668E-3</v>
      </c>
      <c r="E118" s="132">
        <f t="shared" si="19"/>
        <v>1.8106713077520008E-3</v>
      </c>
      <c r="F118" s="132">
        <f t="shared" si="19"/>
        <v>2.1416792993173648E-3</v>
      </c>
      <c r="G118" s="132">
        <f t="shared" si="19"/>
        <v>1.8191603951999268E-3</v>
      </c>
      <c r="H118" s="132">
        <f t="shared" si="19"/>
        <v>1.3541320009702641E-3</v>
      </c>
      <c r="I118" s="132">
        <f t="shared" si="19"/>
        <v>1.7946981698974242E-3</v>
      </c>
      <c r="J118" s="132">
        <f t="shared" si="19"/>
        <v>2.111733610918402E-3</v>
      </c>
      <c r="K118" s="132">
        <f t="shared" si="19"/>
        <v>3.4773489983162854E-3</v>
      </c>
      <c r="L118" s="132">
        <f t="shared" si="19"/>
        <v>2.7731973703395713E-3</v>
      </c>
      <c r="M118" s="132">
        <f t="shared" si="19"/>
        <v>8.4471947348368007E-3</v>
      </c>
      <c r="N118" s="132">
        <f t="shared" si="19"/>
        <v>9.2801347444190947E-3</v>
      </c>
      <c r="O118" s="132">
        <f t="shared" si="19"/>
        <v>1.1640837085415525E-2</v>
      </c>
      <c r="P118" s="132">
        <f t="shared" si="19"/>
        <v>1.3277216926436297E-2</v>
      </c>
      <c r="Q118" s="132">
        <f t="shared" si="19"/>
        <v>1.4767269374739701E-2</v>
      </c>
    </row>
    <row r="119" spans="1:17" ht="12" customHeight="1" x14ac:dyDescent="0.25">
      <c r="A119" s="166" t="s">
        <v>57</v>
      </c>
      <c r="B119" s="165">
        <f>RES_hhdet_tes!B$151</f>
        <v>3.7721255391515661E-4</v>
      </c>
      <c r="C119" s="165">
        <f>RES_hhdet_tes!C$151</f>
        <v>7.9985033182585613E-4</v>
      </c>
      <c r="D119" s="165">
        <f>RES_hhdet_tes!D$151</f>
        <v>1.0010892150193395E-3</v>
      </c>
      <c r="E119" s="165">
        <f>RES_hhdet_tes!E$151</f>
        <v>1.1978863859749248E-3</v>
      </c>
      <c r="F119" s="165">
        <f>RES_hhdet_tes!F$151</f>
        <v>1.4216469995757628E-3</v>
      </c>
      <c r="G119" s="165">
        <f>RES_hhdet_tes!G$151</f>
        <v>1.2039081344922774E-3</v>
      </c>
      <c r="H119" s="165">
        <f>RES_hhdet_tes!H$151</f>
        <v>8.9485294839055014E-4</v>
      </c>
      <c r="I119" s="165">
        <f>RES_hhdet_tes!I$151</f>
        <v>1.1857598824008282E-3</v>
      </c>
      <c r="J119" s="165">
        <f>RES_hhdet_tes!J$151</f>
        <v>1.3929355344720186E-3</v>
      </c>
      <c r="K119" s="165">
        <f>RES_hhdet_tes!K$151</f>
        <v>2.3010807184972062E-3</v>
      </c>
      <c r="L119" s="165">
        <f>RES_hhdet_tes!L$151</f>
        <v>1.8329335812140607E-3</v>
      </c>
      <c r="M119" s="165">
        <f>RES_hhdet_tes!M$151</f>
        <v>5.6012312435935584E-3</v>
      </c>
      <c r="N119" s="165">
        <f>RES_hhdet_tes!N$151</f>
        <v>6.1493409644824207E-3</v>
      </c>
      <c r="O119" s="165">
        <f>RES_hhdet_tes!O$151</f>
        <v>7.7078833823233115E-3</v>
      </c>
      <c r="P119" s="165">
        <f>RES_hhdet_tes!P$151</f>
        <v>8.7845301075926297E-3</v>
      </c>
      <c r="Q119" s="165">
        <f>RES_hhdet_tes!Q$151</f>
        <v>9.7638859687377965E-3</v>
      </c>
    </row>
    <row r="120" spans="1:17" ht="12" customHeight="1" x14ac:dyDescent="0.25">
      <c r="A120" s="147" t="s">
        <v>59</v>
      </c>
      <c r="B120" s="164">
        <f>RES_hhdet_tes!B$152</f>
        <v>2.030783926577774E-4</v>
      </c>
      <c r="C120" s="164">
        <f>RES_hhdet_tes!C$152</f>
        <v>4.115414800794054E-4</v>
      </c>
      <c r="D120" s="164">
        <f>RES_hhdet_tes!D$152</f>
        <v>5.1037147752542743E-4</v>
      </c>
      <c r="E120" s="164">
        <f>RES_hhdet_tes!E$152</f>
        <v>6.1278492177707612E-4</v>
      </c>
      <c r="F120" s="164">
        <f>RES_hhdet_tes!F$152</f>
        <v>7.2003229974160221E-4</v>
      </c>
      <c r="G120" s="164">
        <f>RES_hhdet_tes!G$152</f>
        <v>6.1525226070764942E-4</v>
      </c>
      <c r="H120" s="164">
        <f>RES_hhdet_tes!H$152</f>
        <v>4.5927905257971401E-4</v>
      </c>
      <c r="I120" s="164">
        <f>RES_hhdet_tes!I$152</f>
        <v>6.0893828749659614E-4</v>
      </c>
      <c r="J120" s="164">
        <f>RES_hhdet_tes!J$152</f>
        <v>7.1879807644638339E-4</v>
      </c>
      <c r="K120" s="164">
        <f>RES_hhdet_tes!K$152</f>
        <v>1.1762682798190794E-3</v>
      </c>
      <c r="L120" s="164">
        <f>RES_hhdet_tes!L$152</f>
        <v>9.4026378912551081E-4</v>
      </c>
      <c r="M120" s="164">
        <f>RES_hhdet_tes!M$152</f>
        <v>2.8459634912432418E-3</v>
      </c>
      <c r="N120" s="164">
        <f>RES_hhdet_tes!N$152</f>
        <v>3.1307937799366736E-3</v>
      </c>
      <c r="O120" s="164">
        <f>RES_hhdet_tes!O$152</f>
        <v>3.9329537030922132E-3</v>
      </c>
      <c r="P120" s="164">
        <f>RES_hhdet_tes!P$152</f>
        <v>4.4926868188436683E-3</v>
      </c>
      <c r="Q120" s="164">
        <f>RES_hhdet_tes!Q$152</f>
        <v>5.0033834060019041E-3</v>
      </c>
    </row>
    <row r="121" spans="1:17" ht="12" customHeight="1" x14ac:dyDescent="0.25">
      <c r="A121" s="163" t="s">
        <v>142</v>
      </c>
      <c r="B121" s="162">
        <f>RES_hhdet_tes!B$153</f>
        <v>0.51362579089584315</v>
      </c>
      <c r="C121" s="162">
        <f>RES_hhdet_tes!C$153</f>
        <v>1.0182206472227635</v>
      </c>
      <c r="D121" s="162">
        <f>RES_hhdet_tes!D$153</f>
        <v>2.4060092057831879</v>
      </c>
      <c r="E121" s="162">
        <f>RES_hhdet_tes!E$153</f>
        <v>2.9904420218136436</v>
      </c>
      <c r="F121" s="162">
        <f>RES_hhdet_tes!F$153</f>
        <v>4.3823930531329109</v>
      </c>
      <c r="G121" s="162">
        <f>RES_hhdet_tes!G$153</f>
        <v>5.4870640440721345</v>
      </c>
      <c r="H121" s="162">
        <f>RES_hhdet_tes!H$153</f>
        <v>5.203957075433415</v>
      </c>
      <c r="I121" s="162">
        <f>RES_hhdet_tes!I$153</f>
        <v>5.9444445140550854</v>
      </c>
      <c r="J121" s="162">
        <f>RES_hhdet_tes!J$153</f>
        <v>6.1144214066083533</v>
      </c>
      <c r="K121" s="162">
        <f>RES_hhdet_tes!K$153</f>
        <v>6.8896324283019847</v>
      </c>
      <c r="L121" s="162">
        <f>RES_hhdet_tes!L$153</f>
        <v>6.888469981903838</v>
      </c>
      <c r="M121" s="162">
        <f>RES_hhdet_tes!M$153</f>
        <v>7.8641118730443003</v>
      </c>
      <c r="N121" s="162">
        <f>RES_hhdet_tes!N$153</f>
        <v>13.098554597860185</v>
      </c>
      <c r="O121" s="162">
        <f>RES_hhdet_tes!O$153</f>
        <v>17.37809874811029</v>
      </c>
      <c r="P121" s="162">
        <f>RES_hhdet_tes!P$153</f>
        <v>30.376937704322302</v>
      </c>
      <c r="Q121" s="162">
        <f>RES_hhdet_tes!Q$153</f>
        <v>44.591280699813581</v>
      </c>
    </row>
    <row r="122" spans="1:17" ht="12" customHeight="1" x14ac:dyDescent="0.25">
      <c r="A122" s="161" t="s">
        <v>141</v>
      </c>
      <c r="B122" s="160">
        <f>SUM(B123:B124)</f>
        <v>1.1233784288785212E-3</v>
      </c>
      <c r="C122" s="160">
        <f t="shared" ref="C122:Q122" si="20">SUM(C123:C124)</f>
        <v>4.8043647844759532E-3</v>
      </c>
      <c r="D122" s="160">
        <f t="shared" si="20"/>
        <v>1.3462445453061973E-2</v>
      </c>
      <c r="E122" s="160">
        <f t="shared" si="20"/>
        <v>2.6660837951505197E-2</v>
      </c>
      <c r="F122" s="160">
        <f t="shared" si="20"/>
        <v>4.1834985066843716E-2</v>
      </c>
      <c r="G122" s="160">
        <f t="shared" si="20"/>
        <v>5.0809496831370655E-2</v>
      </c>
      <c r="H122" s="160">
        <f t="shared" si="20"/>
        <v>6.0789282040480064E-2</v>
      </c>
      <c r="I122" s="160">
        <f t="shared" si="20"/>
        <v>9.873547391044353E-2</v>
      </c>
      <c r="J122" s="160">
        <f t="shared" si="20"/>
        <v>0.12809182453071921</v>
      </c>
      <c r="K122" s="160">
        <f t="shared" si="20"/>
        <v>0.27159571140687128</v>
      </c>
      <c r="L122" s="160">
        <f t="shared" si="20"/>
        <v>0.31625795882635044</v>
      </c>
      <c r="M122" s="160">
        <f t="shared" si="20"/>
        <v>0.42807964181290148</v>
      </c>
      <c r="N122" s="160">
        <f t="shared" si="20"/>
        <v>0.73385154205887837</v>
      </c>
      <c r="O122" s="160">
        <f t="shared" si="20"/>
        <v>1.186367200446776</v>
      </c>
      <c r="P122" s="160">
        <f t="shared" si="20"/>
        <v>2.2788025528375413</v>
      </c>
      <c r="Q122" s="160">
        <f t="shared" si="20"/>
        <v>3.6101569345946283</v>
      </c>
    </row>
    <row r="123" spans="1:17" ht="12" customHeight="1" x14ac:dyDescent="0.25">
      <c r="A123" s="148" t="s">
        <v>60</v>
      </c>
      <c r="B123" s="156">
        <f>RES_hhdet_tes!B$155</f>
        <v>7.6799124172741086E-4</v>
      </c>
      <c r="C123" s="156">
        <f>RES_hhdet_tes!C$155</f>
        <v>3.3639696041980341E-3</v>
      </c>
      <c r="D123" s="156">
        <f>RES_hhdet_tes!D$155</f>
        <v>9.7877708148788965E-3</v>
      </c>
      <c r="E123" s="156">
        <f>RES_hhdet_tes!E$155</f>
        <v>1.9052091839439834E-2</v>
      </c>
      <c r="F123" s="156">
        <f>RES_hhdet_tes!F$155</f>
        <v>3.0365899149531056E-2</v>
      </c>
      <c r="G123" s="156">
        <f>RES_hhdet_tes!G$155</f>
        <v>3.7171405052351093E-2</v>
      </c>
      <c r="H123" s="156">
        <f>RES_hhdet_tes!H$155</f>
        <v>4.2979461001555599E-2</v>
      </c>
      <c r="I123" s="156">
        <f>RES_hhdet_tes!I$155</f>
        <v>6.9912394968937974E-2</v>
      </c>
      <c r="J123" s="156">
        <f>RES_hhdet_tes!J$155</f>
        <v>8.9430756561853023E-2</v>
      </c>
      <c r="K123" s="156">
        <f>RES_hhdet_tes!K$155</f>
        <v>0.18905236342304546</v>
      </c>
      <c r="L123" s="156">
        <f>RES_hhdet_tes!L$155</f>
        <v>0.21481394335514259</v>
      </c>
      <c r="M123" s="156">
        <f>RES_hhdet_tes!M$155</f>
        <v>0.28981756092922978</v>
      </c>
      <c r="N123" s="156">
        <f>RES_hhdet_tes!N$155</f>
        <v>0.52043576605986175</v>
      </c>
      <c r="O123" s="156">
        <f>RES_hhdet_tes!O$155</f>
        <v>0.85101734802978035</v>
      </c>
      <c r="P123" s="156">
        <f>RES_hhdet_tes!P$155</f>
        <v>1.6497219171106174</v>
      </c>
      <c r="Q123" s="156">
        <f>RES_hhdet_tes!Q$155</f>
        <v>2.6596688312709467</v>
      </c>
    </row>
    <row r="124" spans="1:17" ht="12" customHeight="1" x14ac:dyDescent="0.25">
      <c r="A124" s="148" t="s">
        <v>59</v>
      </c>
      <c r="B124" s="156">
        <f>RES_hhdet_tes!B$156</f>
        <v>3.553871871511104E-4</v>
      </c>
      <c r="C124" s="156">
        <f>RES_hhdet_tes!C$156</f>
        <v>1.4403951802779192E-3</v>
      </c>
      <c r="D124" s="156">
        <f>RES_hhdet_tes!D$156</f>
        <v>3.6746746381830773E-3</v>
      </c>
      <c r="E124" s="156">
        <f>RES_hhdet_tes!E$156</f>
        <v>7.6087461120653644E-3</v>
      </c>
      <c r="F124" s="156">
        <f>RES_hhdet_tes!F$156</f>
        <v>1.1469085917312662E-2</v>
      </c>
      <c r="G124" s="156">
        <f>RES_hhdet_tes!G$156</f>
        <v>1.363809177901956E-2</v>
      </c>
      <c r="H124" s="156">
        <f>RES_hhdet_tes!H$156</f>
        <v>1.7809821038924468E-2</v>
      </c>
      <c r="I124" s="156">
        <f>RES_hhdet_tes!I$156</f>
        <v>2.8823078941505553E-2</v>
      </c>
      <c r="J124" s="156">
        <f>RES_hhdet_tes!J$156</f>
        <v>3.8661067968866203E-2</v>
      </c>
      <c r="K124" s="156">
        <f>RES_hhdet_tes!K$156</f>
        <v>8.2543347983825816E-2</v>
      </c>
      <c r="L124" s="156">
        <f>RES_hhdet_tes!L$156</f>
        <v>0.10144401547120786</v>
      </c>
      <c r="M124" s="156">
        <f>RES_hhdet_tes!M$156</f>
        <v>0.13826208088367167</v>
      </c>
      <c r="N124" s="156">
        <f>RES_hhdet_tes!N$156</f>
        <v>0.21341577599901662</v>
      </c>
      <c r="O124" s="156">
        <f>RES_hhdet_tes!O$156</f>
        <v>0.33534985241699566</v>
      </c>
      <c r="P124" s="156">
        <f>RES_hhdet_tes!P$156</f>
        <v>0.62908063572692374</v>
      </c>
      <c r="Q124" s="156">
        <f>RES_hhdet_tes!Q$156</f>
        <v>0.95048810332368139</v>
      </c>
    </row>
    <row r="125" spans="1:17" ht="12" customHeight="1" x14ac:dyDescent="0.25">
      <c r="A125" s="158" t="s">
        <v>62</v>
      </c>
      <c r="B125" s="157">
        <f>SUM(B126:B127)</f>
        <v>0.29021790882681558</v>
      </c>
      <c r="C125" s="157">
        <f t="shared" ref="C125:Q125" si="21">SUM(C126:C127)</f>
        <v>0.45513657035907024</v>
      </c>
      <c r="D125" s="157">
        <f t="shared" si="21"/>
        <v>0.86552613187226457</v>
      </c>
      <c r="E125" s="157">
        <f t="shared" si="21"/>
        <v>1.1709683723553059</v>
      </c>
      <c r="F125" s="157">
        <f t="shared" si="21"/>
        <v>1.6043418472354227</v>
      </c>
      <c r="G125" s="157">
        <f t="shared" si="21"/>
        <v>2.0004378675776322</v>
      </c>
      <c r="H125" s="157">
        <f t="shared" si="21"/>
        <v>2.0189238373840701</v>
      </c>
      <c r="I125" s="157">
        <f t="shared" si="21"/>
        <v>2.300422613671008</v>
      </c>
      <c r="J125" s="157">
        <f t="shared" si="21"/>
        <v>2.1908967628256661</v>
      </c>
      <c r="K125" s="157">
        <f t="shared" si="21"/>
        <v>2.6093718566997213</v>
      </c>
      <c r="L125" s="157">
        <f t="shared" si="21"/>
        <v>2.6713592522036449</v>
      </c>
      <c r="M125" s="157">
        <f t="shared" si="21"/>
        <v>3.1592863062437408</v>
      </c>
      <c r="N125" s="157">
        <f t="shared" si="21"/>
        <v>4.8078692798246019</v>
      </c>
      <c r="O125" s="157">
        <f t="shared" si="21"/>
        <v>6.3573984610689607</v>
      </c>
      <c r="P125" s="157">
        <f t="shared" si="21"/>
        <v>11.175266080810772</v>
      </c>
      <c r="Q125" s="157">
        <f t="shared" si="21"/>
        <v>17.138556029156643</v>
      </c>
    </row>
    <row r="126" spans="1:17" ht="12" customHeight="1" x14ac:dyDescent="0.25">
      <c r="A126" s="23" t="s">
        <v>57</v>
      </c>
      <c r="B126" s="156">
        <f>RES_hhdet_tes!B$158</f>
        <v>2.6719920787569532E-2</v>
      </c>
      <c r="C126" s="156">
        <f>RES_hhdet_tes!C$158</f>
        <v>4.1685264121673164E-2</v>
      </c>
      <c r="D126" s="156">
        <f>RES_hhdet_tes!D$158</f>
        <v>0.12098636098075513</v>
      </c>
      <c r="E126" s="156">
        <f>RES_hhdet_tes!E$158</f>
        <v>7.8158859261634711E-2</v>
      </c>
      <c r="F126" s="156">
        <f>RES_hhdet_tes!F$158</f>
        <v>0.12347585179988398</v>
      </c>
      <c r="G126" s="156">
        <f>RES_hhdet_tes!G$158</f>
        <v>0.12299237575430993</v>
      </c>
      <c r="H126" s="156">
        <f>RES_hhdet_tes!H$158</f>
        <v>0.11141488159588565</v>
      </c>
      <c r="I126" s="156">
        <f>RES_hhdet_tes!I$158</f>
        <v>0.1800025867240525</v>
      </c>
      <c r="J126" s="156">
        <f>RES_hhdet_tes!J$158</f>
        <v>0.42566536389163256</v>
      </c>
      <c r="K126" s="156">
        <f>RES_hhdet_tes!K$158</f>
        <v>0.27971130252150672</v>
      </c>
      <c r="L126" s="156">
        <f>RES_hhdet_tes!L$158</f>
        <v>0.13488404362034037</v>
      </c>
      <c r="M126" s="156">
        <f>RES_hhdet_tes!M$158</f>
        <v>0.50939975355025979</v>
      </c>
      <c r="N126" s="156">
        <f>RES_hhdet_tes!N$158</f>
        <v>0.65532787236977608</v>
      </c>
      <c r="O126" s="156">
        <f>RES_hhdet_tes!O$158</f>
        <v>0.76386352446768202</v>
      </c>
      <c r="P126" s="156">
        <f>RES_hhdet_tes!P$158</f>
        <v>1.5924483445206203</v>
      </c>
      <c r="Q126" s="156">
        <f>RES_hhdet_tes!Q$158</f>
        <v>1.9958032602040656</v>
      </c>
    </row>
    <row r="127" spans="1:17" ht="12" customHeight="1" x14ac:dyDescent="0.25">
      <c r="A127" s="29" t="s">
        <v>140</v>
      </c>
      <c r="B127" s="57">
        <f>RES_hhdet_tes!B$159</f>
        <v>0.26349798803924607</v>
      </c>
      <c r="C127" s="57">
        <f>RES_hhdet_tes!C$159</f>
        <v>0.41345130623739706</v>
      </c>
      <c r="D127" s="57">
        <f>RES_hhdet_tes!D$159</f>
        <v>0.74453977089150947</v>
      </c>
      <c r="E127" s="57">
        <f>RES_hhdet_tes!E$159</f>
        <v>1.0928095130936712</v>
      </c>
      <c r="F127" s="57">
        <f>RES_hhdet_tes!F$159</f>
        <v>1.4808659954355388</v>
      </c>
      <c r="G127" s="57">
        <f>RES_hhdet_tes!G$159</f>
        <v>1.8774454918233221</v>
      </c>
      <c r="H127" s="57">
        <f>RES_hhdet_tes!H$159</f>
        <v>1.9075089557881844</v>
      </c>
      <c r="I127" s="57">
        <f>RES_hhdet_tes!I$159</f>
        <v>2.1204200269469555</v>
      </c>
      <c r="J127" s="57">
        <f>RES_hhdet_tes!J$159</f>
        <v>1.7652313989340334</v>
      </c>
      <c r="K127" s="57">
        <f>RES_hhdet_tes!K$159</f>
        <v>2.3296605541782145</v>
      </c>
      <c r="L127" s="57">
        <f>RES_hhdet_tes!L$159</f>
        <v>2.5364752085833047</v>
      </c>
      <c r="M127" s="57">
        <f>RES_hhdet_tes!M$159</f>
        <v>2.6498865526934812</v>
      </c>
      <c r="N127" s="57">
        <f>RES_hhdet_tes!N$159</f>
        <v>4.1525414074548257</v>
      </c>
      <c r="O127" s="57">
        <f>RES_hhdet_tes!O$159</f>
        <v>5.5935349366012783</v>
      </c>
      <c r="P127" s="57">
        <f>RES_hhdet_tes!P$159</f>
        <v>9.582817736290151</v>
      </c>
      <c r="Q127" s="57">
        <f>RES_hhdet_tes!Q$159</f>
        <v>15.142752768952576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1.023464486293383</v>
      </c>
      <c r="C129" s="175">
        <f t="shared" si="22"/>
        <v>1.0623591783662896</v>
      </c>
      <c r="D129" s="175">
        <f t="shared" si="22"/>
        <v>1.0848222138780632</v>
      </c>
      <c r="E129" s="175">
        <f t="shared" si="22"/>
        <v>1.1219766311529831</v>
      </c>
      <c r="F129" s="175">
        <f t="shared" si="22"/>
        <v>1.1521303793506825</v>
      </c>
      <c r="G129" s="175">
        <f t="shared" si="22"/>
        <v>1.1710097541965265</v>
      </c>
      <c r="H129" s="175">
        <f t="shared" si="22"/>
        <v>1.1822652368235402</v>
      </c>
      <c r="I129" s="175">
        <f t="shared" si="22"/>
        <v>1.1980398666661873</v>
      </c>
      <c r="J129" s="175">
        <f t="shared" si="22"/>
        <v>1.240478435799466</v>
      </c>
      <c r="K129" s="175">
        <f t="shared" si="22"/>
        <v>1.2891770323741454</v>
      </c>
      <c r="L129" s="175">
        <f t="shared" si="22"/>
        <v>1.3655140892342899</v>
      </c>
      <c r="M129" s="175">
        <f t="shared" si="22"/>
        <v>1.3829943819616448</v>
      </c>
      <c r="N129" s="175">
        <f t="shared" si="22"/>
        <v>1.488575438305284</v>
      </c>
      <c r="O129" s="175">
        <f t="shared" si="22"/>
        <v>1.5866696280565951</v>
      </c>
      <c r="P129" s="175">
        <f t="shared" si="22"/>
        <v>1.55746671645086</v>
      </c>
      <c r="Q129" s="175">
        <f t="shared" si="22"/>
        <v>1.6444304925938402</v>
      </c>
    </row>
    <row r="130" spans="1:17" ht="12" customHeight="1" x14ac:dyDescent="0.25">
      <c r="A130" s="158" t="s">
        <v>65</v>
      </c>
      <c r="B130" s="169">
        <f t="shared" si="22"/>
        <v>1.1530933710718556</v>
      </c>
      <c r="C130" s="169">
        <f t="shared" si="22"/>
        <v>1.1939164216614453</v>
      </c>
      <c r="D130" s="169">
        <f t="shared" si="22"/>
        <v>1.2503929573401784</v>
      </c>
      <c r="E130" s="169">
        <f t="shared" si="22"/>
        <v>1.2802824369704451</v>
      </c>
      <c r="F130" s="169">
        <f t="shared" si="22"/>
        <v>1.3302493673810469</v>
      </c>
      <c r="G130" s="169">
        <f t="shared" si="22"/>
        <v>1.3718202834300794</v>
      </c>
      <c r="H130" s="169">
        <f t="shared" si="22"/>
        <v>1.3943059061946088</v>
      </c>
      <c r="I130" s="169">
        <f t="shared" si="22"/>
        <v>1.4539033516906759</v>
      </c>
      <c r="J130" s="169">
        <f t="shared" si="22"/>
        <v>1.4948152984348018</v>
      </c>
      <c r="K130" s="169">
        <f t="shared" si="22"/>
        <v>1.5978604480277467</v>
      </c>
      <c r="L130" s="169">
        <f t="shared" si="22"/>
        <v>1.6497196678190342</v>
      </c>
      <c r="M130" s="169">
        <f t="shared" si="22"/>
        <v>1.8073491512637561</v>
      </c>
      <c r="N130" s="169">
        <f t="shared" si="22"/>
        <v>2.088910961523899</v>
      </c>
      <c r="O130" s="169">
        <f t="shared" si="22"/>
        <v>2.2593278093308631</v>
      </c>
      <c r="P130" s="169">
        <f t="shared" si="22"/>
        <v>2.5350995609136047</v>
      </c>
      <c r="Q130" s="169">
        <f t="shared" si="22"/>
        <v>2.6624346279127091</v>
      </c>
    </row>
    <row r="131" spans="1:17" ht="12" customHeight="1" x14ac:dyDescent="0.25">
      <c r="A131" s="23" t="s">
        <v>60</v>
      </c>
      <c r="B131" s="73">
        <f t="shared" si="22"/>
        <v>1.1530933710718556</v>
      </c>
      <c r="C131" s="73">
        <f t="shared" si="22"/>
        <v>1.1939164216614453</v>
      </c>
      <c r="D131" s="73">
        <f t="shared" si="22"/>
        <v>1.2503929573401784</v>
      </c>
      <c r="E131" s="73">
        <f t="shared" si="22"/>
        <v>1.2802824369704451</v>
      </c>
      <c r="F131" s="73">
        <f t="shared" si="22"/>
        <v>1.3302493673810469</v>
      </c>
      <c r="G131" s="73">
        <f t="shared" si="22"/>
        <v>1.3718202834300794</v>
      </c>
      <c r="H131" s="73">
        <f t="shared" si="22"/>
        <v>1.3943059061946088</v>
      </c>
      <c r="I131" s="73">
        <f t="shared" si="22"/>
        <v>1.4539033516906759</v>
      </c>
      <c r="J131" s="73">
        <f t="shared" si="22"/>
        <v>1.4948152984348018</v>
      </c>
      <c r="K131" s="73">
        <f t="shared" si="22"/>
        <v>1.5978604480277467</v>
      </c>
      <c r="L131" s="73">
        <f t="shared" si="22"/>
        <v>1.6497196678190342</v>
      </c>
      <c r="M131" s="73">
        <f t="shared" si="22"/>
        <v>1.8073491512637561</v>
      </c>
      <c r="N131" s="73">
        <f t="shared" si="22"/>
        <v>2.088910961523899</v>
      </c>
      <c r="O131" s="73">
        <f t="shared" si="22"/>
        <v>2.2593278093308631</v>
      </c>
      <c r="P131" s="73">
        <f t="shared" si="22"/>
        <v>2.5350995609136047</v>
      </c>
      <c r="Q131" s="73">
        <f t="shared" si="22"/>
        <v>2.6624346279127091</v>
      </c>
    </row>
    <row r="132" spans="1:17" ht="12" customHeight="1" x14ac:dyDescent="0.25">
      <c r="A132" s="158" t="s">
        <v>112</v>
      </c>
      <c r="B132" s="169">
        <f t="shared" si="22"/>
        <v>1.5927262852487281</v>
      </c>
      <c r="C132" s="169">
        <f t="shared" si="22"/>
        <v>1.7642964505737357</v>
      </c>
      <c r="D132" s="169">
        <f t="shared" si="22"/>
        <v>1.9218993346987505</v>
      </c>
      <c r="E132" s="169">
        <f t="shared" si="22"/>
        <v>1.9566014048158338</v>
      </c>
      <c r="F132" s="169">
        <f t="shared" si="22"/>
        <v>2.0196388361932094</v>
      </c>
      <c r="G132" s="169">
        <f t="shared" si="22"/>
        <v>2.0746071937730983</v>
      </c>
      <c r="H132" s="169">
        <f t="shared" si="22"/>
        <v>2.1056630263069209</v>
      </c>
      <c r="I132" s="169">
        <f t="shared" si="22"/>
        <v>2.1940302638981062</v>
      </c>
      <c r="J132" s="169">
        <f t="shared" si="22"/>
        <v>2.2542582235007242</v>
      </c>
      <c r="K132" s="169">
        <f t="shared" si="22"/>
        <v>2.4077750451881044</v>
      </c>
      <c r="L132" s="169">
        <f t="shared" si="22"/>
        <v>2.4854455748648321</v>
      </c>
      <c r="M132" s="169">
        <f t="shared" si="22"/>
        <v>2.7231901950171311</v>
      </c>
      <c r="N132" s="169">
        <f t="shared" si="22"/>
        <v>3.152708864405819</v>
      </c>
      <c r="O132" s="169">
        <f t="shared" si="22"/>
        <v>3.3901141626449411</v>
      </c>
      <c r="P132" s="169">
        <f t="shared" si="22"/>
        <v>3.5964735855750307</v>
      </c>
      <c r="Q132" s="169">
        <f t="shared" si="22"/>
        <v>3.7078865904731151</v>
      </c>
    </row>
    <row r="133" spans="1:17" ht="12" customHeight="1" x14ac:dyDescent="0.25">
      <c r="A133" s="23" t="s">
        <v>60</v>
      </c>
      <c r="B133" s="73">
        <f t="shared" si="22"/>
        <v>1.5927262852487281</v>
      </c>
      <c r="C133" s="73">
        <f t="shared" si="22"/>
        <v>1.7642964505737357</v>
      </c>
      <c r="D133" s="73">
        <f t="shared" si="22"/>
        <v>1.9218993346987505</v>
      </c>
      <c r="E133" s="73">
        <f t="shared" si="22"/>
        <v>1.9566014048158338</v>
      </c>
      <c r="F133" s="73">
        <f t="shared" si="22"/>
        <v>2.0196388361932094</v>
      </c>
      <c r="G133" s="73">
        <f t="shared" si="22"/>
        <v>2.0746071937730983</v>
      </c>
      <c r="H133" s="73">
        <f t="shared" si="22"/>
        <v>2.1056630263069209</v>
      </c>
      <c r="I133" s="73">
        <f t="shared" si="22"/>
        <v>2.1940302638981062</v>
      </c>
      <c r="J133" s="73">
        <f t="shared" si="22"/>
        <v>2.2542582235007242</v>
      </c>
      <c r="K133" s="73">
        <f t="shared" si="22"/>
        <v>2.4077750451881044</v>
      </c>
      <c r="L133" s="73">
        <f t="shared" si="22"/>
        <v>2.4854455748648321</v>
      </c>
      <c r="M133" s="73">
        <f t="shared" si="22"/>
        <v>2.7231901950171311</v>
      </c>
      <c r="N133" s="73">
        <f t="shared" si="22"/>
        <v>3.152708864405819</v>
      </c>
      <c r="O133" s="73">
        <f t="shared" si="22"/>
        <v>3.3901141626449411</v>
      </c>
      <c r="P133" s="73">
        <f t="shared" si="22"/>
        <v>3.5964735855750307</v>
      </c>
      <c r="Q133" s="73">
        <f t="shared" si="22"/>
        <v>3.7078865904731151</v>
      </c>
    </row>
    <row r="134" spans="1:17" ht="12" customHeight="1" x14ac:dyDescent="0.25">
      <c r="A134" s="158" t="s">
        <v>63</v>
      </c>
      <c r="B134" s="169">
        <f t="shared" si="22"/>
        <v>0.61538965025811032</v>
      </c>
      <c r="C134" s="169">
        <f t="shared" si="22"/>
        <v>0.65147206290857029</v>
      </c>
      <c r="D134" s="169">
        <f t="shared" si="22"/>
        <v>0.6824909220201355</v>
      </c>
      <c r="E134" s="169">
        <f t="shared" si="22"/>
        <v>0.69364709773017419</v>
      </c>
      <c r="F134" s="169">
        <f t="shared" si="22"/>
        <v>0.70153905629994873</v>
      </c>
      <c r="G134" s="169">
        <f t="shared" si="22"/>
        <v>0.70726112087110127</v>
      </c>
      <c r="H134" s="169">
        <f t="shared" si="22"/>
        <v>0.71163090222479086</v>
      </c>
      <c r="I134" s="169">
        <f t="shared" si="22"/>
        <v>0.71515791656842753</v>
      </c>
      <c r="J134" s="169">
        <f t="shared" si="22"/>
        <v>0.7175328281914275</v>
      </c>
      <c r="K134" s="169">
        <f t="shared" si="22"/>
        <v>0.72443424193240269</v>
      </c>
      <c r="L134" s="169">
        <f t="shared" si="22"/>
        <v>0.73128025363989235</v>
      </c>
      <c r="M134" s="169">
        <f t="shared" si="22"/>
        <v>0.73492771787346545</v>
      </c>
      <c r="N134" s="169">
        <f t="shared" si="22"/>
        <v>0.74249236335172619</v>
      </c>
      <c r="O134" s="169">
        <f t="shared" si="22"/>
        <v>0.7481810546750649</v>
      </c>
      <c r="P134" s="169">
        <f t="shared" si="22"/>
        <v>0.75312313305676382</v>
      </c>
      <c r="Q134" s="169">
        <f t="shared" si="22"/>
        <v>0.7561184193309215</v>
      </c>
    </row>
    <row r="135" spans="1:17" ht="12" customHeight="1" x14ac:dyDescent="0.25">
      <c r="A135" s="167" t="s">
        <v>144</v>
      </c>
      <c r="B135" s="174">
        <f t="shared" si="22"/>
        <v>0.52523997430349323</v>
      </c>
      <c r="C135" s="174">
        <f t="shared" si="22"/>
        <v>0.53072700470683987</v>
      </c>
      <c r="D135" s="174">
        <f t="shared" si="22"/>
        <v>0.53610366679233912</v>
      </c>
      <c r="E135" s="174">
        <f t="shared" si="22"/>
        <v>0.53948159617558966</v>
      </c>
      <c r="F135" s="174">
        <f t="shared" si="22"/>
        <v>0.54759361483036406</v>
      </c>
      <c r="G135" s="174">
        <f t="shared" si="22"/>
        <v>0.55114307782214167</v>
      </c>
      <c r="H135" s="174">
        <f t="shared" si="22"/>
        <v>0.56732313233886267</v>
      </c>
      <c r="I135" s="174">
        <f t="shared" si="22"/>
        <v>0.57177887312233833</v>
      </c>
      <c r="J135" s="174">
        <f t="shared" si="22"/>
        <v>0.57571258251889568</v>
      </c>
      <c r="K135" s="174">
        <f t="shared" si="22"/>
        <v>0.58306464946407632</v>
      </c>
      <c r="L135" s="174">
        <f t="shared" si="22"/>
        <v>0.58739146979753409</v>
      </c>
      <c r="M135" s="174">
        <f t="shared" si="22"/>
        <v>0.59701110520450129</v>
      </c>
      <c r="N135" s="174">
        <f t="shared" si="22"/>
        <v>0.60206419496430719</v>
      </c>
      <c r="O135" s="174">
        <f t="shared" si="22"/>
        <v>0.60207652032434933</v>
      </c>
      <c r="P135" s="174">
        <f t="shared" si="22"/>
        <v>0.6023728329077388</v>
      </c>
      <c r="Q135" s="174">
        <f t="shared" si="22"/>
        <v>0.60348829020462469</v>
      </c>
    </row>
    <row r="136" spans="1:17" ht="12" customHeight="1" x14ac:dyDescent="0.25">
      <c r="A136" s="167" t="s">
        <v>143</v>
      </c>
      <c r="B136" s="174">
        <f t="shared" si="22"/>
        <v>0.62989504028833898</v>
      </c>
      <c r="C136" s="174">
        <f t="shared" si="22"/>
        <v>0.65262049158679369</v>
      </c>
      <c r="D136" s="174">
        <f t="shared" si="22"/>
        <v>0.66047914680150666</v>
      </c>
      <c r="E136" s="174">
        <f t="shared" si="22"/>
        <v>0.66288659836155028</v>
      </c>
      <c r="F136" s="174">
        <f t="shared" si="22"/>
        <v>0.67114899538196515</v>
      </c>
      <c r="G136" s="174">
        <f t="shared" si="22"/>
        <v>0.67245077120959029</v>
      </c>
      <c r="H136" s="174">
        <f t="shared" si="22"/>
        <v>0.67418865384021942</v>
      </c>
      <c r="I136" s="174">
        <f t="shared" si="22"/>
        <v>0.67787923454244869</v>
      </c>
      <c r="J136" s="174">
        <f t="shared" si="22"/>
        <v>0.67977838650070743</v>
      </c>
      <c r="K136" s="174">
        <f t="shared" si="22"/>
        <v>0.68840091105721757</v>
      </c>
      <c r="L136" s="174">
        <f t="shared" si="22"/>
        <v>0.69085936726014163</v>
      </c>
      <c r="M136" s="174">
        <f t="shared" si="22"/>
        <v>0.69628173007054206</v>
      </c>
      <c r="N136" s="174">
        <f t="shared" si="22"/>
        <v>0.69710389805243966</v>
      </c>
      <c r="O136" s="174">
        <f t="shared" si="22"/>
        <v>0.69801806276009382</v>
      </c>
      <c r="P136" s="174">
        <f t="shared" si="22"/>
        <v>0.69901510462944694</v>
      </c>
      <c r="Q136" s="174">
        <f t="shared" si="22"/>
        <v>0.70028587967987588</v>
      </c>
    </row>
    <row r="137" spans="1:17" ht="12" customHeight="1" x14ac:dyDescent="0.25">
      <c r="A137" s="166" t="s">
        <v>57</v>
      </c>
      <c r="B137" s="173">
        <f t="shared" si="22"/>
        <v>0.52523997430349323</v>
      </c>
      <c r="C137" s="173">
        <f t="shared" si="22"/>
        <v>0.55366185839762105</v>
      </c>
      <c r="D137" s="173">
        <f t="shared" si="22"/>
        <v>0.56302358024484789</v>
      </c>
      <c r="E137" s="173">
        <f t="shared" si="22"/>
        <v>0.56538480733829843</v>
      </c>
      <c r="F137" s="173">
        <f t="shared" si="22"/>
        <v>0.5753253120340136</v>
      </c>
      <c r="G137" s="173">
        <f t="shared" si="22"/>
        <v>0.57602791709217316</v>
      </c>
      <c r="H137" s="173">
        <f t="shared" si="22"/>
        <v>0.57760147856726241</v>
      </c>
      <c r="I137" s="173">
        <f t="shared" si="22"/>
        <v>0.5816595147611775</v>
      </c>
      <c r="J137" s="173">
        <f t="shared" si="22"/>
        <v>0.58337841865901796</v>
      </c>
      <c r="K137" s="173">
        <f t="shared" si="22"/>
        <v>0.59381585967679096</v>
      </c>
      <c r="L137" s="173">
        <f t="shared" si="22"/>
        <v>0.59629636792075857</v>
      </c>
      <c r="M137" s="173">
        <f t="shared" si="22"/>
        <v>0.60319747006218061</v>
      </c>
      <c r="N137" s="173">
        <f t="shared" si="22"/>
        <v>0.60396495375498827</v>
      </c>
      <c r="O137" s="173">
        <f t="shared" si="22"/>
        <v>0.6048229891186</v>
      </c>
      <c r="P137" s="173">
        <f t="shared" si="22"/>
        <v>0.60576738906831518</v>
      </c>
      <c r="Q137" s="173">
        <f t="shared" si="22"/>
        <v>0.60705192053334178</v>
      </c>
    </row>
    <row r="138" spans="1:17" ht="12" customHeight="1" x14ac:dyDescent="0.25">
      <c r="A138" s="147" t="s">
        <v>59</v>
      </c>
      <c r="B138" s="172">
        <f t="shared" si="22"/>
        <v>1.0000000000000002</v>
      </c>
      <c r="C138" s="172">
        <f t="shared" si="22"/>
        <v>1</v>
      </c>
      <c r="D138" s="172">
        <f t="shared" si="22"/>
        <v>1.0000000000000002</v>
      </c>
      <c r="E138" s="172">
        <f t="shared" si="22"/>
        <v>0.99999999999999967</v>
      </c>
      <c r="F138" s="172">
        <f t="shared" si="22"/>
        <v>1.0000000000000002</v>
      </c>
      <c r="G138" s="172">
        <f t="shared" si="22"/>
        <v>1.0000000000000004</v>
      </c>
      <c r="H138" s="172">
        <f t="shared" si="22"/>
        <v>0.99999999999999956</v>
      </c>
      <c r="I138" s="172">
        <f t="shared" si="22"/>
        <v>1</v>
      </c>
      <c r="J138" s="172">
        <f t="shared" si="22"/>
        <v>1.0000000000000002</v>
      </c>
      <c r="K138" s="172">
        <f t="shared" si="22"/>
        <v>1.0000000000000002</v>
      </c>
      <c r="L138" s="172">
        <f t="shared" si="22"/>
        <v>1.0000000000000004</v>
      </c>
      <c r="M138" s="172">
        <f t="shared" si="22"/>
        <v>1.0000000000000004</v>
      </c>
      <c r="N138" s="172">
        <f t="shared" si="22"/>
        <v>0.99999999999999944</v>
      </c>
      <c r="O138" s="172">
        <f t="shared" si="22"/>
        <v>1.0000000000000007</v>
      </c>
      <c r="P138" s="172">
        <f t="shared" si="22"/>
        <v>1.0000000000000007</v>
      </c>
      <c r="Q138" s="172">
        <f t="shared" si="22"/>
        <v>0.99999999999999967</v>
      </c>
    </row>
    <row r="139" spans="1:17" ht="12" customHeight="1" x14ac:dyDescent="0.25">
      <c r="A139" s="163" t="s">
        <v>142</v>
      </c>
      <c r="B139" s="171">
        <f t="shared" si="22"/>
        <v>0.67113996716557456</v>
      </c>
      <c r="C139" s="171">
        <f t="shared" si="22"/>
        <v>0.6898618613347024</v>
      </c>
      <c r="D139" s="171">
        <f t="shared" si="22"/>
        <v>0.70164839919062139</v>
      </c>
      <c r="E139" s="171">
        <f t="shared" si="22"/>
        <v>0.70564067999739466</v>
      </c>
      <c r="F139" s="171">
        <f t="shared" si="22"/>
        <v>0.70969138877565363</v>
      </c>
      <c r="G139" s="171">
        <f t="shared" si="22"/>
        <v>0.71276549781810394</v>
      </c>
      <c r="H139" s="171">
        <f t="shared" si="22"/>
        <v>0.71447103247707444</v>
      </c>
      <c r="I139" s="171">
        <f t="shared" si="22"/>
        <v>0.7170877654576624</v>
      </c>
      <c r="J139" s="171">
        <f t="shared" si="22"/>
        <v>0.71880247210524628</v>
      </c>
      <c r="K139" s="171">
        <f t="shared" si="22"/>
        <v>0.72386954984421725</v>
      </c>
      <c r="L139" s="171">
        <f t="shared" si="22"/>
        <v>0.72966734854217186</v>
      </c>
      <c r="M139" s="171">
        <f t="shared" si="22"/>
        <v>0.73450025843556477</v>
      </c>
      <c r="N139" s="171">
        <f t="shared" si="22"/>
        <v>0.74123752391849118</v>
      </c>
      <c r="O139" s="171">
        <f t="shared" si="22"/>
        <v>0.7460689333232744</v>
      </c>
      <c r="P139" s="171">
        <f t="shared" si="22"/>
        <v>0.75021780963514828</v>
      </c>
      <c r="Q139" s="171">
        <f t="shared" si="22"/>
        <v>0.75288786439560729</v>
      </c>
    </row>
    <row r="140" spans="1:17" ht="12" customHeight="1" x14ac:dyDescent="0.25">
      <c r="A140" s="161" t="s">
        <v>141</v>
      </c>
      <c r="B140" s="170">
        <f t="shared" si="22"/>
        <v>0.74907086648434251</v>
      </c>
      <c r="C140" s="170">
        <f t="shared" si="22"/>
        <v>0.77480138649247055</v>
      </c>
      <c r="D140" s="170">
        <f t="shared" si="22"/>
        <v>0.77138816554065393</v>
      </c>
      <c r="E140" s="170">
        <f t="shared" si="22"/>
        <v>0.77691478884875886</v>
      </c>
      <c r="F140" s="170">
        <f t="shared" si="22"/>
        <v>0.77688589056327606</v>
      </c>
      <c r="G140" s="170">
        <f t="shared" si="22"/>
        <v>0.77789566131393173</v>
      </c>
      <c r="H140" s="170">
        <f t="shared" si="22"/>
        <v>0.78609637124111953</v>
      </c>
      <c r="I140" s="170">
        <f t="shared" si="22"/>
        <v>0.79003332808478655</v>
      </c>
      <c r="J140" s="170">
        <f t="shared" si="22"/>
        <v>0.79487009467525138</v>
      </c>
      <c r="K140" s="170">
        <f t="shared" si="22"/>
        <v>0.80113827225337864</v>
      </c>
      <c r="L140" s="170">
        <f t="shared" si="22"/>
        <v>0.80743851878643891</v>
      </c>
      <c r="M140" s="170">
        <f t="shared" si="22"/>
        <v>0.81069672498458634</v>
      </c>
      <c r="N140" s="170">
        <f t="shared" si="22"/>
        <v>0.8077131162807657</v>
      </c>
      <c r="O140" s="170">
        <f t="shared" si="22"/>
        <v>0.80820800070585341</v>
      </c>
      <c r="P140" s="170">
        <f t="shared" si="22"/>
        <v>0.80965225142773334</v>
      </c>
      <c r="Q140" s="170">
        <f t="shared" si="22"/>
        <v>0.80851062670135398</v>
      </c>
    </row>
    <row r="141" spans="1:17" ht="12" customHeight="1" x14ac:dyDescent="0.25">
      <c r="A141" s="148" t="s">
        <v>60</v>
      </c>
      <c r="B141" s="73">
        <f t="shared" si="22"/>
        <v>0.67113996716557467</v>
      </c>
      <c r="C141" s="73">
        <f t="shared" si="22"/>
        <v>0.70666073670289897</v>
      </c>
      <c r="D141" s="73">
        <f t="shared" si="22"/>
        <v>0.71041407048509753</v>
      </c>
      <c r="E141" s="73">
        <f t="shared" si="22"/>
        <v>0.71335977415375151</v>
      </c>
      <c r="F141" s="73">
        <f t="shared" si="22"/>
        <v>0.71650635823970055</v>
      </c>
      <c r="G141" s="73">
        <f t="shared" si="22"/>
        <v>0.71928174849320548</v>
      </c>
      <c r="H141" s="73">
        <f t="shared" si="22"/>
        <v>0.72209204861700427</v>
      </c>
      <c r="I141" s="73">
        <f t="shared" si="22"/>
        <v>0.72709333118781039</v>
      </c>
      <c r="J141" s="73">
        <f t="shared" si="22"/>
        <v>0.73012414132115988</v>
      </c>
      <c r="K141" s="73">
        <f t="shared" si="22"/>
        <v>0.73713553814395361</v>
      </c>
      <c r="L141" s="73">
        <f t="shared" si="22"/>
        <v>0.74013406909064405</v>
      </c>
      <c r="M141" s="73">
        <f t="shared" si="22"/>
        <v>0.74354689980303035</v>
      </c>
      <c r="N141" s="73">
        <f t="shared" si="22"/>
        <v>0.748678794472182</v>
      </c>
      <c r="O141" s="73">
        <f t="shared" si="22"/>
        <v>0.75141801059951874</v>
      </c>
      <c r="P141" s="73">
        <f t="shared" si="22"/>
        <v>0.75486110757458169</v>
      </c>
      <c r="Q141" s="73">
        <f t="shared" si="22"/>
        <v>0.75672582082649098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1</v>
      </c>
      <c r="D142" s="73">
        <f t="shared" si="22"/>
        <v>0.99999999999999989</v>
      </c>
      <c r="E142" s="73">
        <f t="shared" si="22"/>
        <v>1</v>
      </c>
      <c r="F142" s="73">
        <f t="shared" si="22"/>
        <v>1.0000000000000002</v>
      </c>
      <c r="G142" s="73">
        <f t="shared" si="22"/>
        <v>0.99999999999999967</v>
      </c>
      <c r="H142" s="73">
        <f t="shared" si="22"/>
        <v>1</v>
      </c>
      <c r="I142" s="73">
        <f t="shared" si="22"/>
        <v>1.0000000000000002</v>
      </c>
      <c r="J142" s="73">
        <f t="shared" si="22"/>
        <v>1.0000000000000004</v>
      </c>
      <c r="K142" s="73">
        <f t="shared" si="22"/>
        <v>1</v>
      </c>
      <c r="L142" s="73">
        <f t="shared" si="22"/>
        <v>1.0000000000000002</v>
      </c>
      <c r="M142" s="73">
        <f t="shared" si="22"/>
        <v>1</v>
      </c>
      <c r="N142" s="73">
        <f t="shared" si="22"/>
        <v>1.0000000000000004</v>
      </c>
      <c r="O142" s="73">
        <f t="shared" si="22"/>
        <v>1.0000000000000002</v>
      </c>
      <c r="P142" s="73">
        <f t="shared" si="22"/>
        <v>1</v>
      </c>
      <c r="Q142" s="73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0.73876016432125768</v>
      </c>
      <c r="C143" s="169">
        <f t="shared" si="22"/>
        <v>0.75217712303699336</v>
      </c>
      <c r="D143" s="169">
        <f t="shared" si="22"/>
        <v>0.73513144171847911</v>
      </c>
      <c r="E143" s="169">
        <f t="shared" si="22"/>
        <v>0.78261223864664053</v>
      </c>
      <c r="F143" s="169">
        <f t="shared" si="22"/>
        <v>0.77936421232485265</v>
      </c>
      <c r="G143" s="169">
        <f t="shared" si="22"/>
        <v>0.79087880427753743</v>
      </c>
      <c r="H143" s="169">
        <f t="shared" si="22"/>
        <v>0.79604690862617433</v>
      </c>
      <c r="I143" s="169">
        <f t="shared" si="22"/>
        <v>0.78403977198697838</v>
      </c>
      <c r="J143" s="169">
        <f t="shared" si="22"/>
        <v>0.723334407549582</v>
      </c>
      <c r="K143" s="169">
        <f t="shared" si="22"/>
        <v>0.77285079413613944</v>
      </c>
      <c r="L143" s="169">
        <f t="shared" si="22"/>
        <v>0.80941839212186328</v>
      </c>
      <c r="M143" s="169">
        <f t="shared" si="22"/>
        <v>0.74975476646595463</v>
      </c>
      <c r="N143" s="169">
        <f t="shared" si="22"/>
        <v>0.76633316993599487</v>
      </c>
      <c r="O143" s="169">
        <f t="shared" si="22"/>
        <v>0.7772830789777222</v>
      </c>
      <c r="P143" s="169">
        <f t="shared" si="22"/>
        <v>0.76764186900817388</v>
      </c>
      <c r="Q143" s="169">
        <f t="shared" si="22"/>
        <v>0.78342162651118663</v>
      </c>
    </row>
    <row r="144" spans="1:17" ht="12" customHeight="1" x14ac:dyDescent="0.25">
      <c r="A144" s="23" t="s">
        <v>57</v>
      </c>
      <c r="B144" s="73">
        <f t="shared" si="22"/>
        <v>0.41738215638634429</v>
      </c>
      <c r="C144" s="73">
        <f t="shared" si="22"/>
        <v>0.43173146588216216</v>
      </c>
      <c r="D144" s="73">
        <f t="shared" si="22"/>
        <v>0.44637197876669288</v>
      </c>
      <c r="E144" s="73">
        <f t="shared" si="22"/>
        <v>0.45252390007748894</v>
      </c>
      <c r="F144" s="73">
        <f t="shared" si="22"/>
        <v>0.45430159755582955</v>
      </c>
      <c r="G144" s="73">
        <f t="shared" si="22"/>
        <v>0.45432405875888759</v>
      </c>
      <c r="H144" s="73">
        <f t="shared" si="22"/>
        <v>0.45451233386518053</v>
      </c>
      <c r="I144" s="73">
        <f t="shared" si="22"/>
        <v>0.45864744982417099</v>
      </c>
      <c r="J144" s="73">
        <f t="shared" si="22"/>
        <v>0.46399944482111732</v>
      </c>
      <c r="K144" s="73">
        <f t="shared" si="22"/>
        <v>0.46760993883945173</v>
      </c>
      <c r="L144" s="73">
        <f t="shared" si="22"/>
        <v>0.46786418576280658</v>
      </c>
      <c r="M144" s="73">
        <f t="shared" si="22"/>
        <v>0.47343351161565289</v>
      </c>
      <c r="N144" s="73">
        <f t="shared" si="22"/>
        <v>0.47434464732051457</v>
      </c>
      <c r="O144" s="73">
        <f t="shared" si="22"/>
        <v>0.47507538565973711</v>
      </c>
      <c r="P144" s="73">
        <f t="shared" si="22"/>
        <v>0.47823293316971144</v>
      </c>
      <c r="Q144" s="73">
        <f t="shared" ref="Q144" si="23">IF(Q126=0,"",Q126/Q108)</f>
        <v>0.47903605866661497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0.80132789446051989</v>
      </c>
      <c r="C145" s="65">
        <f t="shared" si="24"/>
        <v>0.81301854094502402</v>
      </c>
      <c r="D145" s="65">
        <f t="shared" si="24"/>
        <v>0.82148660305879495</v>
      </c>
      <c r="E145" s="65">
        <f t="shared" si="24"/>
        <v>0.82568856678047531</v>
      </c>
      <c r="F145" s="65">
        <f t="shared" si="24"/>
        <v>0.82881178147363743</v>
      </c>
      <c r="G145" s="65">
        <f t="shared" si="24"/>
        <v>0.83121688136018834</v>
      </c>
      <c r="H145" s="65">
        <f t="shared" si="24"/>
        <v>0.83258925428297537</v>
      </c>
      <c r="I145" s="65">
        <f t="shared" si="24"/>
        <v>0.83428558856317858</v>
      </c>
      <c r="J145" s="65">
        <f t="shared" si="24"/>
        <v>0.83600757164562667</v>
      </c>
      <c r="K145" s="65">
        <f t="shared" si="24"/>
        <v>0.83857382781376788</v>
      </c>
      <c r="L145" s="65">
        <f t="shared" si="24"/>
        <v>0.84211018285422423</v>
      </c>
      <c r="M145" s="65">
        <f t="shared" si="24"/>
        <v>0.84450713355907892</v>
      </c>
      <c r="N145" s="65">
        <f t="shared" si="24"/>
        <v>0.8487879105167716</v>
      </c>
      <c r="O145" s="65">
        <f t="shared" si="24"/>
        <v>0.85122985627503456</v>
      </c>
      <c r="P145" s="65">
        <f t="shared" si="24"/>
        <v>0.85347070014261173</v>
      </c>
      <c r="Q145" s="65">
        <f t="shared" si="24"/>
        <v>0.85502753302627255</v>
      </c>
    </row>
    <row r="147" spans="1:17" ht="12" customHeight="1" x14ac:dyDescent="0.25">
      <c r="A147" s="152" t="s">
        <v>121</v>
      </c>
      <c r="B147" s="168">
        <f>SUM(B148,B150,B152,B161)</f>
        <v>1.4276320539539997</v>
      </c>
      <c r="C147" s="168">
        <f t="shared" ref="C147:Q147" si="25">SUM(C148,C150,C152,C161)</f>
        <v>1.5154383645995475</v>
      </c>
      <c r="D147" s="168">
        <f t="shared" si="25"/>
        <v>1.9334126434020691</v>
      </c>
      <c r="E147" s="168">
        <f t="shared" si="25"/>
        <v>1.3804358110631241</v>
      </c>
      <c r="F147" s="168">
        <f t="shared" si="25"/>
        <v>1.6564442312418728</v>
      </c>
      <c r="G147" s="168">
        <f t="shared" si="25"/>
        <v>1.5142623690745256</v>
      </c>
      <c r="H147" s="168">
        <f t="shared" si="25"/>
        <v>1.1344528648198362</v>
      </c>
      <c r="I147" s="168">
        <f t="shared" si="25"/>
        <v>1.5076015584349367</v>
      </c>
      <c r="J147" s="168">
        <f t="shared" si="25"/>
        <v>2.861079028538283</v>
      </c>
      <c r="K147" s="168">
        <f t="shared" si="25"/>
        <v>1.9726380122349125</v>
      </c>
      <c r="L147" s="168">
        <f t="shared" si="25"/>
        <v>1.0349043350188685</v>
      </c>
      <c r="M147" s="168">
        <f t="shared" si="25"/>
        <v>3.5368478514050494</v>
      </c>
      <c r="N147" s="168">
        <f t="shared" si="25"/>
        <v>4.3630157079917922</v>
      </c>
      <c r="O147" s="168">
        <f t="shared" si="25"/>
        <v>4.9700309992234413</v>
      </c>
      <c r="P147" s="168">
        <f t="shared" si="25"/>
        <v>9.5440208137842699</v>
      </c>
      <c r="Q147" s="168">
        <f t="shared" si="25"/>
        <v>11.766368323471447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1.2585050861934237</v>
      </c>
      <c r="C152" s="157">
        <f t="shared" ref="C152:Q152" si="28">SUM(C153:C154,C157:C158)</f>
        <v>1.2603560025847427</v>
      </c>
      <c r="D152" s="157">
        <f t="shared" si="28"/>
        <v>1.2173499211038601</v>
      </c>
      <c r="E152" s="157">
        <f t="shared" si="28"/>
        <v>0.92413812599220457</v>
      </c>
      <c r="F152" s="157">
        <f t="shared" si="28"/>
        <v>0.93840306843228538</v>
      </c>
      <c r="G152" s="157">
        <f t="shared" si="28"/>
        <v>0.79906809339479179</v>
      </c>
      <c r="H152" s="157">
        <f t="shared" si="28"/>
        <v>0.48684948765617631</v>
      </c>
      <c r="I152" s="157">
        <f t="shared" si="28"/>
        <v>0.47076252668397295</v>
      </c>
      <c r="J152" s="157">
        <f t="shared" si="28"/>
        <v>0.4374707505796307</v>
      </c>
      <c r="K152" s="157">
        <f t="shared" si="28"/>
        <v>0.39234413654111822</v>
      </c>
      <c r="L152" s="157">
        <f t="shared" si="28"/>
        <v>0.27325976578235794</v>
      </c>
      <c r="M152" s="157">
        <f t="shared" si="28"/>
        <v>0.69427692768860116</v>
      </c>
      <c r="N152" s="157">
        <f t="shared" si="28"/>
        <v>0.71315567432305393</v>
      </c>
      <c r="O152" s="157">
        <f t="shared" si="28"/>
        <v>0.72222359561776095</v>
      </c>
      <c r="P152" s="157">
        <f t="shared" si="28"/>
        <v>0.74696295745214036</v>
      </c>
      <c r="Q152" s="157">
        <f t="shared" si="28"/>
        <v>0.75956776997192799</v>
      </c>
    </row>
    <row r="153" spans="1:17" ht="12" customHeight="1" x14ac:dyDescent="0.25">
      <c r="A153" s="167" t="s">
        <v>144</v>
      </c>
      <c r="B153" s="132">
        <f>RES_hhdet_emi!B$149</f>
        <v>1.2566077690044504</v>
      </c>
      <c r="C153" s="132">
        <f>RES_hhdet_emi!C$149</f>
        <v>1.2565394109160721</v>
      </c>
      <c r="D153" s="132">
        <f>RES_hhdet_emi!D$149</f>
        <v>1.2126525186181518</v>
      </c>
      <c r="E153" s="132">
        <f>RES_hhdet_emi!E$149</f>
        <v>0.91854076818607044</v>
      </c>
      <c r="F153" s="132">
        <f>RES_hhdet_emi!F$149</f>
        <v>0.93187492232515778</v>
      </c>
      <c r="G153" s="132">
        <f>RES_hhdet_emi!G$149</f>
        <v>0.79354653853256685</v>
      </c>
      <c r="H153" s="132">
        <f>RES_hhdet_emi!H$149</f>
        <v>0.48275655167458742</v>
      </c>
      <c r="I153" s="132">
        <f>RES_hhdet_emi!I$149</f>
        <v>0.46537685976092363</v>
      </c>
      <c r="J153" s="132">
        <f>RES_hhdet_emi!J$149</f>
        <v>0.43116274260898457</v>
      </c>
      <c r="K153" s="132">
        <f>RES_hhdet_emi!K$149</f>
        <v>0.38210669026955918</v>
      </c>
      <c r="L153" s="132">
        <f>RES_hhdet_emi!L$149</f>
        <v>0.26513901582133798</v>
      </c>
      <c r="M153" s="132">
        <f>RES_hhdet_emi!M$149</f>
        <v>0.66974478025606621</v>
      </c>
      <c r="N153" s="132">
        <f>RES_hhdet_emi!N$149</f>
        <v>0.68625715275767785</v>
      </c>
      <c r="O153" s="132">
        <f>RES_hhdet_emi!O$149</f>
        <v>0.68855551023754047</v>
      </c>
      <c r="P153" s="132">
        <f>RES_hhdet_emi!P$149</f>
        <v>0.70865189283926366</v>
      </c>
      <c r="Q153" s="132">
        <f>RES_hhdet_emi!Q$149</f>
        <v>0.71707564637782872</v>
      </c>
    </row>
    <row r="154" spans="1:17" ht="12" customHeight="1" x14ac:dyDescent="0.25">
      <c r="A154" s="167" t="s">
        <v>143</v>
      </c>
      <c r="B154" s="132">
        <f>SUM(B155:B156)</f>
        <v>1.8973171889732356E-3</v>
      </c>
      <c r="C154" s="132">
        <f t="shared" ref="C154:Q154" si="29">SUM(C155:C156)</f>
        <v>3.816591668670597E-3</v>
      </c>
      <c r="D154" s="132">
        <f t="shared" si="29"/>
        <v>4.6974024857082651E-3</v>
      </c>
      <c r="E154" s="132">
        <f t="shared" si="29"/>
        <v>5.5973578061341619E-3</v>
      </c>
      <c r="F154" s="132">
        <f t="shared" si="29"/>
        <v>6.5281461071276048E-3</v>
      </c>
      <c r="G154" s="132">
        <f t="shared" si="29"/>
        <v>5.5215548622249882E-3</v>
      </c>
      <c r="H154" s="132">
        <f t="shared" si="29"/>
        <v>4.0929359815889063E-3</v>
      </c>
      <c r="I154" s="132">
        <f t="shared" si="29"/>
        <v>5.3856669230493062E-3</v>
      </c>
      <c r="J154" s="132">
        <f t="shared" si="29"/>
        <v>6.3080079706461312E-3</v>
      </c>
      <c r="K154" s="132">
        <f t="shared" si="29"/>
        <v>1.0237446271559042E-2</v>
      </c>
      <c r="L154" s="132">
        <f t="shared" si="29"/>
        <v>8.1207499610199824E-3</v>
      </c>
      <c r="M154" s="132">
        <f t="shared" si="29"/>
        <v>2.453214743253497E-2</v>
      </c>
      <c r="N154" s="132">
        <f t="shared" si="29"/>
        <v>2.6898521565376133E-2</v>
      </c>
      <c r="O154" s="132">
        <f t="shared" si="29"/>
        <v>3.3668085380220494E-2</v>
      </c>
      <c r="P154" s="132">
        <f t="shared" si="29"/>
        <v>3.8311064612876693E-2</v>
      </c>
      <c r="Q154" s="132">
        <f t="shared" si="29"/>
        <v>4.2492123594099304E-2</v>
      </c>
    </row>
    <row r="155" spans="1:17" ht="12" customHeight="1" x14ac:dyDescent="0.25">
      <c r="A155" s="166" t="s">
        <v>57</v>
      </c>
      <c r="B155" s="165">
        <f>RES_hhdet_emi!B$151</f>
        <v>1.8973171889732356E-3</v>
      </c>
      <c r="C155" s="165">
        <f>RES_hhdet_emi!C$151</f>
        <v>3.816591668670597E-3</v>
      </c>
      <c r="D155" s="165">
        <f>RES_hhdet_emi!D$151</f>
        <v>4.6974024857082651E-3</v>
      </c>
      <c r="E155" s="165">
        <f>RES_hhdet_emi!E$151</f>
        <v>5.5973578061341619E-3</v>
      </c>
      <c r="F155" s="165">
        <f>RES_hhdet_emi!F$151</f>
        <v>6.5281461071276048E-3</v>
      </c>
      <c r="G155" s="165">
        <f>RES_hhdet_emi!G$151</f>
        <v>5.5215548622249882E-3</v>
      </c>
      <c r="H155" s="165">
        <f>RES_hhdet_emi!H$151</f>
        <v>4.0929359815889063E-3</v>
      </c>
      <c r="I155" s="165">
        <f>RES_hhdet_emi!I$151</f>
        <v>5.3856669230493062E-3</v>
      </c>
      <c r="J155" s="165">
        <f>RES_hhdet_emi!J$151</f>
        <v>6.3080079706461312E-3</v>
      </c>
      <c r="K155" s="165">
        <f>RES_hhdet_emi!K$151</f>
        <v>1.0237446271559042E-2</v>
      </c>
      <c r="L155" s="165">
        <f>RES_hhdet_emi!L$151</f>
        <v>8.1207499610199824E-3</v>
      </c>
      <c r="M155" s="165">
        <f>RES_hhdet_emi!M$151</f>
        <v>2.453214743253497E-2</v>
      </c>
      <c r="N155" s="165">
        <f>RES_hhdet_emi!N$151</f>
        <v>2.6898521565376133E-2</v>
      </c>
      <c r="O155" s="165">
        <f>RES_hhdet_emi!O$151</f>
        <v>3.3668085380220494E-2</v>
      </c>
      <c r="P155" s="165">
        <f>RES_hhdet_emi!P$151</f>
        <v>3.8311064612876693E-2</v>
      </c>
      <c r="Q155" s="165">
        <f>RES_hhdet_emi!Q$151</f>
        <v>4.2492123594099304E-2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0.16912696776057606</v>
      </c>
      <c r="C161" s="157">
        <f t="shared" ref="C161:Q161" si="31">SUM(C162:C163)</f>
        <v>0.25508236201480478</v>
      </c>
      <c r="D161" s="157">
        <f t="shared" si="31"/>
        <v>0.716062722298209</v>
      </c>
      <c r="E161" s="157">
        <f t="shared" si="31"/>
        <v>0.45629768507091961</v>
      </c>
      <c r="F161" s="157">
        <f t="shared" si="31"/>
        <v>0.7180411628095873</v>
      </c>
      <c r="G161" s="157">
        <f t="shared" si="31"/>
        <v>0.71519427567973393</v>
      </c>
      <c r="H161" s="157">
        <f t="shared" si="31"/>
        <v>0.6476033771636599</v>
      </c>
      <c r="I161" s="157">
        <f t="shared" si="31"/>
        <v>1.0368390317509637</v>
      </c>
      <c r="J161" s="157">
        <f t="shared" si="31"/>
        <v>2.4236082779586523</v>
      </c>
      <c r="K161" s="157">
        <f t="shared" si="31"/>
        <v>1.5802938756937943</v>
      </c>
      <c r="L161" s="157">
        <f t="shared" si="31"/>
        <v>0.76164456923651058</v>
      </c>
      <c r="M161" s="157">
        <f t="shared" si="31"/>
        <v>2.842570923716448</v>
      </c>
      <c r="N161" s="157">
        <f t="shared" si="31"/>
        <v>3.6498600336687379</v>
      </c>
      <c r="O161" s="157">
        <f t="shared" si="31"/>
        <v>4.2478074036056803</v>
      </c>
      <c r="P161" s="157">
        <f t="shared" si="31"/>
        <v>8.7970578563321293</v>
      </c>
      <c r="Q161" s="157">
        <f t="shared" si="31"/>
        <v>11.006800553499518</v>
      </c>
    </row>
    <row r="162" spans="1:17" ht="12" customHeight="1" x14ac:dyDescent="0.25">
      <c r="A162" s="23" t="s">
        <v>57</v>
      </c>
      <c r="B162" s="156">
        <f>RES_hhdet_emi!B$158</f>
        <v>0.16912696776057606</v>
      </c>
      <c r="C162" s="156">
        <f>RES_hhdet_emi!C$158</f>
        <v>0.25508236201480478</v>
      </c>
      <c r="D162" s="156">
        <f>RES_hhdet_emi!D$158</f>
        <v>0.716062722298209</v>
      </c>
      <c r="E162" s="156">
        <f>RES_hhdet_emi!E$158</f>
        <v>0.45629768507091961</v>
      </c>
      <c r="F162" s="156">
        <f>RES_hhdet_emi!F$158</f>
        <v>0.7180411628095873</v>
      </c>
      <c r="G162" s="156">
        <f>RES_hhdet_emi!G$158</f>
        <v>0.71519427567973393</v>
      </c>
      <c r="H162" s="156">
        <f>RES_hhdet_emi!H$158</f>
        <v>0.6476033771636599</v>
      </c>
      <c r="I162" s="156">
        <f>RES_hhdet_emi!I$158</f>
        <v>1.0368390317509637</v>
      </c>
      <c r="J162" s="156">
        <f>RES_hhdet_emi!J$158</f>
        <v>2.4236082779586523</v>
      </c>
      <c r="K162" s="156">
        <f>RES_hhdet_emi!K$158</f>
        <v>1.5802938756937943</v>
      </c>
      <c r="L162" s="156">
        <f>RES_hhdet_emi!L$158</f>
        <v>0.76164456923651058</v>
      </c>
      <c r="M162" s="156">
        <f>RES_hhdet_emi!M$158</f>
        <v>2.842570923716448</v>
      </c>
      <c r="N162" s="156">
        <f>RES_hhdet_emi!N$158</f>
        <v>3.6498600336687379</v>
      </c>
      <c r="O162" s="156">
        <f>RES_hhdet_emi!O$158</f>
        <v>4.2478074036056803</v>
      </c>
      <c r="P162" s="156">
        <f>RES_hhdet_emi!P$158</f>
        <v>8.7970578563321293</v>
      </c>
      <c r="Q162" s="156">
        <f>RES_hhdet_emi!Q$158</f>
        <v>11.006800553499518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14954.980751003468</v>
      </c>
      <c r="C165" s="168">
        <f t="shared" ref="C165:Q165" si="32">SUM(C166,C168,C170,C179)</f>
        <v>15139.48040240077</v>
      </c>
      <c r="D165" s="168">
        <f t="shared" si="32"/>
        <v>14137.688294326892</v>
      </c>
      <c r="E165" s="168">
        <f t="shared" si="32"/>
        <v>14413.581129748844</v>
      </c>
      <c r="F165" s="168">
        <f t="shared" si="32"/>
        <v>14586.789326649783</v>
      </c>
      <c r="G165" s="168">
        <f t="shared" si="32"/>
        <v>14020.814551867956</v>
      </c>
      <c r="H165" s="168">
        <f t="shared" si="32"/>
        <v>12178.127212383111</v>
      </c>
      <c r="I165" s="168">
        <f t="shared" si="32"/>
        <v>10987.869321852188</v>
      </c>
      <c r="J165" s="168">
        <f t="shared" si="32"/>
        <v>11434.808651478457</v>
      </c>
      <c r="K165" s="168">
        <f t="shared" si="32"/>
        <v>10166.653901975718</v>
      </c>
      <c r="L165" s="168">
        <f t="shared" si="32"/>
        <v>10791.900518502471</v>
      </c>
      <c r="M165" s="168">
        <f t="shared" si="32"/>
        <v>8662.9858881917698</v>
      </c>
      <c r="N165" s="168">
        <f t="shared" si="32"/>
        <v>8766.399107326044</v>
      </c>
      <c r="O165" s="168">
        <f t="shared" si="32"/>
        <v>9112.561461110723</v>
      </c>
      <c r="P165" s="168">
        <f t="shared" si="32"/>
        <v>7668.1135260646333</v>
      </c>
      <c r="Q165" s="168">
        <f t="shared" si="32"/>
        <v>8309.9322174856698</v>
      </c>
    </row>
    <row r="166" spans="1:17" ht="12" customHeight="1" x14ac:dyDescent="0.25">
      <c r="A166" s="158" t="s">
        <v>65</v>
      </c>
      <c r="B166" s="157">
        <f>B167</f>
        <v>10777.058008125292</v>
      </c>
      <c r="C166" s="157">
        <f t="shared" ref="C166:Q166" si="33">C167</f>
        <v>10927.074862404555</v>
      </c>
      <c r="D166" s="157">
        <f t="shared" si="33"/>
        <v>9563.8619364132865</v>
      </c>
      <c r="E166" s="157">
        <f t="shared" si="33"/>
        <v>10019.14653122348</v>
      </c>
      <c r="F166" s="157">
        <f t="shared" si="33"/>
        <v>9993.1372675294642</v>
      </c>
      <c r="G166" s="157">
        <f t="shared" si="33"/>
        <v>9328.1489433403531</v>
      </c>
      <c r="H166" s="157">
        <f t="shared" si="33"/>
        <v>7954.9165443788843</v>
      </c>
      <c r="I166" s="157">
        <f t="shared" si="33"/>
        <v>6786.851509397844</v>
      </c>
      <c r="J166" s="157">
        <f t="shared" si="33"/>
        <v>7382.7762870883553</v>
      </c>
      <c r="K166" s="157">
        <f t="shared" si="33"/>
        <v>6234.5526443986182</v>
      </c>
      <c r="L166" s="157">
        <f t="shared" si="33"/>
        <v>7100.7424229999751</v>
      </c>
      <c r="M166" s="157">
        <f t="shared" si="33"/>
        <v>4976.4259438063027</v>
      </c>
      <c r="N166" s="157">
        <f t="shared" si="33"/>
        <v>4634.0156962986748</v>
      </c>
      <c r="O166" s="157">
        <f t="shared" si="33"/>
        <v>4851.8495135560515</v>
      </c>
      <c r="P166" s="157">
        <f t="shared" si="33"/>
        <v>3294.3505392802326</v>
      </c>
      <c r="Q166" s="157">
        <f t="shared" si="33"/>
        <v>3700.9975878403429</v>
      </c>
    </row>
    <row r="167" spans="1:17" ht="12" customHeight="1" x14ac:dyDescent="0.25">
      <c r="A167" s="23" t="s">
        <v>60</v>
      </c>
      <c r="B167" s="156">
        <f>IF(B95=0,0,B95/0.086*1000000/B$7)</f>
        <v>10777.058008125292</v>
      </c>
      <c r="C167" s="156">
        <f t="shared" ref="C167:Q167" si="34">IF(C95=0,0,C95/0.086*1000000/C$7)</f>
        <v>10927.074862404555</v>
      </c>
      <c r="D167" s="156">
        <f t="shared" si="34"/>
        <v>9563.8619364132865</v>
      </c>
      <c r="E167" s="156">
        <f t="shared" si="34"/>
        <v>10019.14653122348</v>
      </c>
      <c r="F167" s="156">
        <f t="shared" si="34"/>
        <v>9993.1372675294642</v>
      </c>
      <c r="G167" s="156">
        <f t="shared" si="34"/>
        <v>9328.1489433403531</v>
      </c>
      <c r="H167" s="156">
        <f t="shared" si="34"/>
        <v>7954.9165443788843</v>
      </c>
      <c r="I167" s="156">
        <f t="shared" si="34"/>
        <v>6786.851509397844</v>
      </c>
      <c r="J167" s="156">
        <f t="shared" si="34"/>
        <v>7382.7762870883553</v>
      </c>
      <c r="K167" s="156">
        <f t="shared" si="34"/>
        <v>6234.5526443986182</v>
      </c>
      <c r="L167" s="156">
        <f t="shared" si="34"/>
        <v>7100.7424229999751</v>
      </c>
      <c r="M167" s="156">
        <f t="shared" si="34"/>
        <v>4976.4259438063027</v>
      </c>
      <c r="N167" s="156">
        <f t="shared" si="34"/>
        <v>4634.0156962986748</v>
      </c>
      <c r="O167" s="156">
        <f t="shared" si="34"/>
        <v>4851.8495135560515</v>
      </c>
      <c r="P167" s="156">
        <f t="shared" si="34"/>
        <v>3294.3505392802326</v>
      </c>
      <c r="Q167" s="156">
        <f t="shared" si="34"/>
        <v>3700.9975878403429</v>
      </c>
    </row>
    <row r="168" spans="1:17" ht="12" customHeight="1" x14ac:dyDescent="0.25">
      <c r="A168" s="158" t="s">
        <v>112</v>
      </c>
      <c r="B168" s="157">
        <f>B169</f>
        <v>194.29392212681452</v>
      </c>
      <c r="C168" s="157">
        <f t="shared" ref="C168:Q168" si="35">C169</f>
        <v>177.40431526515067</v>
      </c>
      <c r="D168" s="157">
        <f t="shared" si="35"/>
        <v>163.74620581855709</v>
      </c>
      <c r="E168" s="157">
        <f t="shared" si="35"/>
        <v>161.6007396763747</v>
      </c>
      <c r="F168" s="157">
        <f t="shared" si="35"/>
        <v>157.55179609786268</v>
      </c>
      <c r="G168" s="157">
        <f t="shared" si="35"/>
        <v>155.38185903104954</v>
      </c>
      <c r="H168" s="157">
        <f t="shared" si="35"/>
        <v>153.80279887278741</v>
      </c>
      <c r="I168" s="157">
        <f t="shared" si="35"/>
        <v>149.47575589699548</v>
      </c>
      <c r="J168" s="157">
        <f t="shared" si="35"/>
        <v>153.2512530382501</v>
      </c>
      <c r="K168" s="157">
        <f t="shared" si="35"/>
        <v>148.45847949602239</v>
      </c>
      <c r="L168" s="157">
        <f t="shared" si="35"/>
        <v>144.73854178824527</v>
      </c>
      <c r="M168" s="157">
        <f t="shared" si="35"/>
        <v>132.39480220855742</v>
      </c>
      <c r="N168" s="157">
        <f t="shared" si="35"/>
        <v>115.01977294429479</v>
      </c>
      <c r="O168" s="157">
        <f t="shared" si="35"/>
        <v>105.66048879192104</v>
      </c>
      <c r="P168" s="157">
        <f t="shared" si="35"/>
        <v>99.11040533489826</v>
      </c>
      <c r="Q168" s="157">
        <f t="shared" si="35"/>
        <v>99.999283071637834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194.29392212681452</v>
      </c>
      <c r="C169" s="156">
        <f t="shared" si="36"/>
        <v>177.40431526515067</v>
      </c>
      <c r="D169" s="156">
        <f t="shared" si="36"/>
        <v>163.74620581855709</v>
      </c>
      <c r="E169" s="156">
        <f t="shared" si="36"/>
        <v>161.6007396763747</v>
      </c>
      <c r="F169" s="156">
        <f t="shared" si="36"/>
        <v>157.55179609786268</v>
      </c>
      <c r="G169" s="156">
        <f t="shared" si="36"/>
        <v>155.38185903104954</v>
      </c>
      <c r="H169" s="156">
        <f t="shared" si="36"/>
        <v>153.80279887278741</v>
      </c>
      <c r="I169" s="156">
        <f t="shared" si="36"/>
        <v>149.47575589699548</v>
      </c>
      <c r="J169" s="156">
        <f t="shared" si="36"/>
        <v>153.2512530382501</v>
      </c>
      <c r="K169" s="156">
        <f t="shared" si="36"/>
        <v>148.45847949602239</v>
      </c>
      <c r="L169" s="156">
        <f t="shared" si="36"/>
        <v>144.73854178824527</v>
      </c>
      <c r="M169" s="156">
        <f t="shared" si="36"/>
        <v>132.39480220855742</v>
      </c>
      <c r="N169" s="156">
        <f t="shared" si="36"/>
        <v>115.01977294429479</v>
      </c>
      <c r="O169" s="156">
        <f t="shared" si="36"/>
        <v>105.66048879192104</v>
      </c>
      <c r="P169" s="156">
        <f t="shared" si="36"/>
        <v>99.11040533489826</v>
      </c>
      <c r="Q169" s="156">
        <f t="shared" si="36"/>
        <v>99.999283071637834</v>
      </c>
    </row>
    <row r="170" spans="1:17" ht="12" customHeight="1" x14ac:dyDescent="0.25">
      <c r="A170" s="158" t="s">
        <v>63</v>
      </c>
      <c r="B170" s="157">
        <f t="shared" si="36"/>
        <v>3027.1882942012494</v>
      </c>
      <c r="C170" s="157">
        <f t="shared" si="36"/>
        <v>3083.0384667219469</v>
      </c>
      <c r="D170" s="157">
        <f t="shared" si="36"/>
        <v>3389.0166936692217</v>
      </c>
      <c r="E170" s="157">
        <f t="shared" si="36"/>
        <v>3197.791314502213</v>
      </c>
      <c r="F170" s="157">
        <f t="shared" si="36"/>
        <v>3379.587458497037</v>
      </c>
      <c r="G170" s="157">
        <f t="shared" si="36"/>
        <v>3454.1879485785557</v>
      </c>
      <c r="H170" s="157">
        <f t="shared" si="36"/>
        <v>3045.7149105695312</v>
      </c>
      <c r="I170" s="157">
        <f t="shared" si="36"/>
        <v>3020.317916161493</v>
      </c>
      <c r="J170" s="157">
        <f t="shared" si="36"/>
        <v>2903.3149316390063</v>
      </c>
      <c r="K170" s="157">
        <f t="shared" si="36"/>
        <v>2829.0804862643313</v>
      </c>
      <c r="L170" s="157">
        <f t="shared" si="36"/>
        <v>2662.1981136008894</v>
      </c>
      <c r="M170" s="157">
        <f t="shared" si="36"/>
        <v>2601.1161049562847</v>
      </c>
      <c r="N170" s="157">
        <f t="shared" si="36"/>
        <v>3014.2713239338113</v>
      </c>
      <c r="O170" s="157">
        <f t="shared" si="36"/>
        <v>3131.9587337894463</v>
      </c>
      <c r="P170" s="157">
        <f t="shared" si="36"/>
        <v>3204.4981598480149</v>
      </c>
      <c r="Q170" s="157">
        <f t="shared" si="36"/>
        <v>3360.105978218513</v>
      </c>
    </row>
    <row r="171" spans="1:17" ht="12" customHeight="1" x14ac:dyDescent="0.25">
      <c r="A171" s="167" t="s">
        <v>144</v>
      </c>
      <c r="B171" s="132">
        <f>IF(B99=0,0,B99/0.086*1000000/B$11)</f>
        <v>3211.859708069263</v>
      </c>
      <c r="C171" s="132">
        <f t="shared" ref="C171:Q171" si="37">IF(C99=0,0,C99/0.086*1000000/C$11)</f>
        <v>3230.4448286240695</v>
      </c>
      <c r="D171" s="132">
        <f t="shared" si="37"/>
        <v>3180.7855563879066</v>
      </c>
      <c r="E171" s="132">
        <f t="shared" si="37"/>
        <v>3158.4822530208658</v>
      </c>
      <c r="F171" s="132">
        <f t="shared" si="37"/>
        <v>3157.4642902143451</v>
      </c>
      <c r="G171" s="132">
        <f t="shared" si="37"/>
        <v>3115.7080975432418</v>
      </c>
      <c r="H171" s="132">
        <f t="shared" si="37"/>
        <v>3079.4209478461407</v>
      </c>
      <c r="I171" s="132">
        <f t="shared" si="37"/>
        <v>3039.029125222547</v>
      </c>
      <c r="J171" s="132">
        <f t="shared" si="37"/>
        <v>3050.9902172617235</v>
      </c>
      <c r="K171" s="132">
        <f t="shared" si="37"/>
        <v>3013.9803520874193</v>
      </c>
      <c r="L171" s="132">
        <f t="shared" si="37"/>
        <v>3054.9228786713097</v>
      </c>
      <c r="M171" s="132">
        <f t="shared" si="37"/>
        <v>3020.2959056240652</v>
      </c>
      <c r="N171" s="132">
        <f t="shared" si="37"/>
        <v>3035.6645381375602</v>
      </c>
      <c r="O171" s="132">
        <f t="shared" si="37"/>
        <v>3039.7213499579634</v>
      </c>
      <c r="P171" s="132">
        <f t="shared" si="37"/>
        <v>3016.4934507717626</v>
      </c>
      <c r="Q171" s="132">
        <f t="shared" si="37"/>
        <v>2966.288029199347</v>
      </c>
    </row>
    <row r="172" spans="1:17" ht="12" customHeight="1" x14ac:dyDescent="0.25">
      <c r="A172" s="167" t="s">
        <v>143</v>
      </c>
      <c r="B172" s="132">
        <f>IF(B100=0,0,B100/0.086*1000000/B$12)</f>
        <v>2678.0529749480797</v>
      </c>
      <c r="C172" s="132">
        <f t="shared" ref="C172:Q172" si="38">IF(C100=0,0,C100/0.086*1000000/C$12)</f>
        <v>2697.9598945351704</v>
      </c>
      <c r="D172" s="132">
        <f t="shared" si="38"/>
        <v>2660.9658180771812</v>
      </c>
      <c r="E172" s="132">
        <f t="shared" si="38"/>
        <v>2646.7973033949474</v>
      </c>
      <c r="F172" s="132">
        <f t="shared" si="38"/>
        <v>2650.3852601854633</v>
      </c>
      <c r="G172" s="132">
        <f t="shared" si="38"/>
        <v>2621.3849346315119</v>
      </c>
      <c r="H172" s="132">
        <f t="shared" si="38"/>
        <v>2595.0074049626778</v>
      </c>
      <c r="I172" s="132">
        <f t="shared" si="38"/>
        <v>2565.425411527001</v>
      </c>
      <c r="J172" s="132">
        <f t="shared" si="38"/>
        <v>2580.1520103616986</v>
      </c>
      <c r="K172" s="132">
        <f t="shared" si="38"/>
        <v>2553.7628000494938</v>
      </c>
      <c r="L172" s="132">
        <f t="shared" si="38"/>
        <v>2593.1054196670293</v>
      </c>
      <c r="M172" s="132">
        <f t="shared" si="38"/>
        <v>2564.875952026287</v>
      </c>
      <c r="N172" s="132">
        <f t="shared" si="38"/>
        <v>2579.9249303972847</v>
      </c>
      <c r="O172" s="132">
        <f t="shared" si="38"/>
        <v>2585.5791415179642</v>
      </c>
      <c r="P172" s="132">
        <f t="shared" si="38"/>
        <v>2568.1689337592907</v>
      </c>
      <c r="Q172" s="132">
        <f t="shared" si="38"/>
        <v>2527.8694541751834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2087.7088102452385</v>
      </c>
      <c r="C173" s="165">
        <f t="shared" si="39"/>
        <v>2099.7891386058022</v>
      </c>
      <c r="D173" s="165">
        <f t="shared" si="39"/>
        <v>2067.5106116522657</v>
      </c>
      <c r="E173" s="165">
        <f t="shared" si="39"/>
        <v>2053.0134644636719</v>
      </c>
      <c r="F173" s="165">
        <f t="shared" si="39"/>
        <v>2052.3517886392819</v>
      </c>
      <c r="G173" s="165">
        <f t="shared" si="39"/>
        <v>2025.2102634031698</v>
      </c>
      <c r="H173" s="165">
        <f t="shared" si="39"/>
        <v>2001.6236160999979</v>
      </c>
      <c r="I173" s="165">
        <f t="shared" si="39"/>
        <v>1975.3689313946475</v>
      </c>
      <c r="J173" s="165">
        <f t="shared" si="39"/>
        <v>1983.1436412201849</v>
      </c>
      <c r="K173" s="165">
        <f t="shared" si="39"/>
        <v>1959.0872288568348</v>
      </c>
      <c r="L173" s="165">
        <f t="shared" si="39"/>
        <v>1985.6998711363372</v>
      </c>
      <c r="M173" s="165">
        <f t="shared" si="39"/>
        <v>1963.1923386556234</v>
      </c>
      <c r="N173" s="165">
        <f t="shared" si="39"/>
        <v>1973.1819497894016</v>
      </c>
      <c r="O173" s="165">
        <f t="shared" si="39"/>
        <v>1975.8188774726602</v>
      </c>
      <c r="P173" s="165">
        <f t="shared" si="39"/>
        <v>1960.7207430016285</v>
      </c>
      <c r="Q173" s="165">
        <f t="shared" si="39"/>
        <v>1928.0872189795573</v>
      </c>
    </row>
    <row r="174" spans="1:17" ht="12" customHeight="1" x14ac:dyDescent="0.25">
      <c r="A174" s="147" t="s">
        <v>59</v>
      </c>
      <c r="B174" s="164">
        <f t="shared" si="39"/>
        <v>590.34416470284123</v>
      </c>
      <c r="C174" s="164">
        <f t="shared" si="39"/>
        <v>598.1707559293684</v>
      </c>
      <c r="D174" s="164">
        <f t="shared" si="39"/>
        <v>593.45520642491556</v>
      </c>
      <c r="E174" s="164">
        <f t="shared" si="39"/>
        <v>593.78383893127557</v>
      </c>
      <c r="F174" s="164">
        <f t="shared" si="39"/>
        <v>598.0334715461812</v>
      </c>
      <c r="G174" s="164">
        <f t="shared" si="39"/>
        <v>596.17467122834239</v>
      </c>
      <c r="H174" s="164">
        <f t="shared" si="39"/>
        <v>593.38378886267992</v>
      </c>
      <c r="I174" s="164">
        <f t="shared" si="39"/>
        <v>590.05648013235373</v>
      </c>
      <c r="J174" s="164">
        <f t="shared" si="39"/>
        <v>597.00836914151353</v>
      </c>
      <c r="K174" s="164">
        <f t="shared" si="39"/>
        <v>594.67557119265905</v>
      </c>
      <c r="L174" s="164">
        <f t="shared" si="39"/>
        <v>607.40554853069159</v>
      </c>
      <c r="M174" s="164">
        <f t="shared" si="39"/>
        <v>601.68361337066369</v>
      </c>
      <c r="N174" s="164">
        <f t="shared" si="39"/>
        <v>606.74298060788328</v>
      </c>
      <c r="O174" s="164">
        <f t="shared" si="39"/>
        <v>609.76026404530421</v>
      </c>
      <c r="P174" s="164">
        <f t="shared" si="39"/>
        <v>607.44819075766213</v>
      </c>
      <c r="Q174" s="164">
        <f t="shared" si="39"/>
        <v>599.78223519562607</v>
      </c>
    </row>
    <row r="175" spans="1:17" ht="12" customHeight="1" x14ac:dyDescent="0.25">
      <c r="A175" s="163" t="s">
        <v>142</v>
      </c>
      <c r="B175" s="162">
        <f>IF(B103=0,0,B103/0.086*1000000/B$13)</f>
        <v>2924.3767140021264</v>
      </c>
      <c r="C175" s="162">
        <f t="shared" ref="C175:Q175" si="40">IF(C103=0,0,C103/0.086*1000000/C$13)</f>
        <v>3041.3840352955544</v>
      </c>
      <c r="D175" s="162">
        <f t="shared" si="40"/>
        <v>3423.1657858240114</v>
      </c>
      <c r="E175" s="162">
        <f t="shared" si="40"/>
        <v>3206.5349202843531</v>
      </c>
      <c r="F175" s="162">
        <f t="shared" si="40"/>
        <v>3399.7691266108332</v>
      </c>
      <c r="G175" s="162">
        <f t="shared" si="40"/>
        <v>3475.4935953527674</v>
      </c>
      <c r="H175" s="162">
        <f t="shared" si="40"/>
        <v>3050.9224396713271</v>
      </c>
      <c r="I175" s="162">
        <f t="shared" si="40"/>
        <v>3028.3347139752955</v>
      </c>
      <c r="J175" s="162">
        <f t="shared" si="40"/>
        <v>2909.9358313520438</v>
      </c>
      <c r="K175" s="162">
        <f t="shared" si="40"/>
        <v>2842.6240314117704</v>
      </c>
      <c r="L175" s="162">
        <f t="shared" si="40"/>
        <v>2673.5667929846009</v>
      </c>
      <c r="M175" s="162">
        <f t="shared" si="40"/>
        <v>2609.5646958978632</v>
      </c>
      <c r="N175" s="162">
        <f t="shared" si="40"/>
        <v>3040.4403452961951</v>
      </c>
      <c r="O175" s="162">
        <f t="shared" si="40"/>
        <v>3168.1406668377936</v>
      </c>
      <c r="P175" s="162">
        <f t="shared" si="40"/>
        <v>3246.633484444269</v>
      </c>
      <c r="Q175" s="162">
        <f t="shared" si="40"/>
        <v>3412.1064126805031</v>
      </c>
    </row>
    <row r="176" spans="1:17" ht="12" customHeight="1" x14ac:dyDescent="0.25">
      <c r="A176" s="161" t="s">
        <v>141</v>
      </c>
      <c r="B176" s="160">
        <f>IF(B104=0,0,B104/0.086*1000000/B$14)</f>
        <v>2491.1890288045688</v>
      </c>
      <c r="C176" s="160">
        <f t="shared" ref="C176:Q176" si="41">IF(C104=0,0,C104/0.086*1000000/C$14)</f>
        <v>2575.0703788716287</v>
      </c>
      <c r="D176" s="160">
        <f t="shared" si="41"/>
        <v>2818.5129672106004</v>
      </c>
      <c r="E176" s="160">
        <f t="shared" si="41"/>
        <v>2678.0315371162001</v>
      </c>
      <c r="F176" s="160">
        <f t="shared" si="41"/>
        <v>2807.8834038431905</v>
      </c>
      <c r="G176" s="160">
        <f t="shared" si="41"/>
        <v>2855.2455082077349</v>
      </c>
      <c r="H176" s="160">
        <f t="shared" si="41"/>
        <v>2576.4833746490522</v>
      </c>
      <c r="I176" s="160">
        <f t="shared" si="41"/>
        <v>2558.4740442163129</v>
      </c>
      <c r="J176" s="160">
        <f t="shared" si="41"/>
        <v>2488.4666595204071</v>
      </c>
      <c r="K176" s="160">
        <f t="shared" si="41"/>
        <v>2442.3811916103082</v>
      </c>
      <c r="L176" s="160">
        <f t="shared" si="41"/>
        <v>2345.2239639706668</v>
      </c>
      <c r="M176" s="160">
        <f t="shared" si="41"/>
        <v>2297.9006657042596</v>
      </c>
      <c r="N176" s="160">
        <f t="shared" si="41"/>
        <v>2583.0292050503913</v>
      </c>
      <c r="O176" s="160">
        <f t="shared" si="41"/>
        <v>2669.0516974898578</v>
      </c>
      <c r="P176" s="160">
        <f t="shared" si="41"/>
        <v>2717.7599556464174</v>
      </c>
      <c r="Q176" s="160">
        <f t="shared" si="41"/>
        <v>2817.6514034379352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1900.8448641017274</v>
      </c>
      <c r="C177" s="156">
        <f t="shared" si="42"/>
        <v>1976.8996229422603</v>
      </c>
      <c r="D177" s="156">
        <f t="shared" si="42"/>
        <v>2225.0577607856849</v>
      </c>
      <c r="E177" s="156">
        <f t="shared" si="42"/>
        <v>2084.2476981849245</v>
      </c>
      <c r="F177" s="156">
        <f t="shared" si="42"/>
        <v>2209.8499322970097</v>
      </c>
      <c r="G177" s="156">
        <f t="shared" si="42"/>
        <v>2259.070836979392</v>
      </c>
      <c r="H177" s="156">
        <f t="shared" si="42"/>
        <v>1983.0995857863727</v>
      </c>
      <c r="I177" s="156">
        <f t="shared" si="42"/>
        <v>1968.4175640839524</v>
      </c>
      <c r="J177" s="156">
        <f t="shared" si="42"/>
        <v>1891.458290378893</v>
      </c>
      <c r="K177" s="156">
        <f t="shared" si="42"/>
        <v>1847.7056204176492</v>
      </c>
      <c r="L177" s="156">
        <f t="shared" si="42"/>
        <v>1737.8184154399751</v>
      </c>
      <c r="M177" s="156">
        <f t="shared" si="42"/>
        <v>1696.2170523335953</v>
      </c>
      <c r="N177" s="156">
        <f t="shared" si="42"/>
        <v>1976.2862244425087</v>
      </c>
      <c r="O177" s="156">
        <f t="shared" si="42"/>
        <v>2059.2914334445536</v>
      </c>
      <c r="P177" s="156">
        <f t="shared" si="42"/>
        <v>2110.3117648887551</v>
      </c>
      <c r="Q177" s="156">
        <f t="shared" si="42"/>
        <v>2217.86916824231</v>
      </c>
    </row>
    <row r="178" spans="1:17" ht="12" customHeight="1" x14ac:dyDescent="0.25">
      <c r="A178" s="148" t="s">
        <v>59</v>
      </c>
      <c r="B178" s="156">
        <f t="shared" si="42"/>
        <v>590.34416470284123</v>
      </c>
      <c r="C178" s="156">
        <f t="shared" si="42"/>
        <v>598.17075592936851</v>
      </c>
      <c r="D178" s="156">
        <f t="shared" si="42"/>
        <v>593.45520642491567</v>
      </c>
      <c r="E178" s="156">
        <f t="shared" si="42"/>
        <v>593.78383893127545</v>
      </c>
      <c r="F178" s="156">
        <f t="shared" si="42"/>
        <v>598.03347154618109</v>
      </c>
      <c r="G178" s="156">
        <f t="shared" si="42"/>
        <v>596.17467122834273</v>
      </c>
      <c r="H178" s="156">
        <f t="shared" si="42"/>
        <v>593.38378886267981</v>
      </c>
      <c r="I178" s="156">
        <f t="shared" si="42"/>
        <v>590.05648013236066</v>
      </c>
      <c r="J178" s="156">
        <f t="shared" si="42"/>
        <v>597.00836914151432</v>
      </c>
      <c r="K178" s="156">
        <f t="shared" si="42"/>
        <v>594.67557119265916</v>
      </c>
      <c r="L178" s="156">
        <f t="shared" si="42"/>
        <v>607.40554853069182</v>
      </c>
      <c r="M178" s="156">
        <f t="shared" si="42"/>
        <v>601.68361337066449</v>
      </c>
      <c r="N178" s="156">
        <f t="shared" si="42"/>
        <v>606.7429806078826</v>
      </c>
      <c r="O178" s="156">
        <f t="shared" si="42"/>
        <v>609.76026404530398</v>
      </c>
      <c r="P178" s="156">
        <f t="shared" si="42"/>
        <v>607.44819075766236</v>
      </c>
      <c r="Q178" s="156">
        <f t="shared" si="42"/>
        <v>599.78223519562562</v>
      </c>
    </row>
    <row r="179" spans="1:17" ht="12" customHeight="1" x14ac:dyDescent="0.25">
      <c r="A179" s="158" t="s">
        <v>62</v>
      </c>
      <c r="B179" s="157">
        <f t="shared" si="36"/>
        <v>956.44052655011228</v>
      </c>
      <c r="C179" s="157">
        <f t="shared" si="36"/>
        <v>951.96275800911621</v>
      </c>
      <c r="D179" s="157">
        <f t="shared" si="36"/>
        <v>1021.0634584258252</v>
      </c>
      <c r="E179" s="157">
        <f t="shared" si="36"/>
        <v>1035.0425443467757</v>
      </c>
      <c r="F179" s="157">
        <f t="shared" si="36"/>
        <v>1056.5128045254182</v>
      </c>
      <c r="G179" s="157">
        <f t="shared" si="36"/>
        <v>1083.0958009179967</v>
      </c>
      <c r="H179" s="157">
        <f t="shared" si="36"/>
        <v>1023.6929585619097</v>
      </c>
      <c r="I179" s="157">
        <f t="shared" si="36"/>
        <v>1031.2241403958551</v>
      </c>
      <c r="J179" s="157">
        <f t="shared" si="36"/>
        <v>995.46617971284536</v>
      </c>
      <c r="K179" s="157">
        <f t="shared" si="36"/>
        <v>954.5622918167461</v>
      </c>
      <c r="L179" s="157">
        <f t="shared" si="36"/>
        <v>884.22144011336036</v>
      </c>
      <c r="M179" s="157">
        <f t="shared" si="36"/>
        <v>953.04903722062386</v>
      </c>
      <c r="N179" s="157">
        <f t="shared" si="36"/>
        <v>1003.0923141492642</v>
      </c>
      <c r="O179" s="157">
        <f t="shared" si="36"/>
        <v>1023.0927249733049</v>
      </c>
      <c r="P179" s="157">
        <f t="shared" si="36"/>
        <v>1070.1544216014886</v>
      </c>
      <c r="Q179" s="157">
        <f t="shared" si="36"/>
        <v>1148.829368355176</v>
      </c>
    </row>
    <row r="180" spans="1:17" ht="12" customHeight="1" x14ac:dyDescent="0.25">
      <c r="A180" s="23" t="s">
        <v>57</v>
      </c>
      <c r="B180" s="156">
        <f>IF(B108=0,0,B108/0.086*1000000/B$16)</f>
        <v>1471.1342946545549</v>
      </c>
      <c r="C180" s="156">
        <f t="shared" ref="C180:Q180" si="43">IF(C108=0,0,C108/0.086*1000000/C$16)</f>
        <v>1424.7681113695617</v>
      </c>
      <c r="D180" s="156">
        <f t="shared" si="43"/>
        <v>1369.1017323652434</v>
      </c>
      <c r="E180" s="156">
        <f t="shared" si="43"/>
        <v>1431.4644551106908</v>
      </c>
      <c r="F180" s="156">
        <f t="shared" si="43"/>
        <v>1416.5755619120409</v>
      </c>
      <c r="G180" s="156">
        <f t="shared" si="43"/>
        <v>1405.9177376383498</v>
      </c>
      <c r="H180" s="156">
        <f t="shared" si="43"/>
        <v>1406.1942903014437</v>
      </c>
      <c r="I180" s="156">
        <f t="shared" si="43"/>
        <v>1390.4735600095498</v>
      </c>
      <c r="J180" s="156">
        <f t="shared" si="43"/>
        <v>1362.8782708354861</v>
      </c>
      <c r="K180" s="156">
        <f t="shared" si="43"/>
        <v>1377.0523875247579</v>
      </c>
      <c r="L180" s="156">
        <f t="shared" si="43"/>
        <v>1394.4657776140166</v>
      </c>
      <c r="M180" s="156">
        <f t="shared" si="43"/>
        <v>1370.196773808851</v>
      </c>
      <c r="N180" s="156">
        <f t="shared" si="43"/>
        <v>1364.9810478676654</v>
      </c>
      <c r="O180" s="156">
        <f t="shared" si="43"/>
        <v>1357.7532508309873</v>
      </c>
      <c r="P180" s="156">
        <f t="shared" si="43"/>
        <v>1330.0114496224735</v>
      </c>
      <c r="Q180" s="156">
        <f t="shared" si="43"/>
        <v>1357.8081071496483</v>
      </c>
    </row>
    <row r="181" spans="1:17" ht="12" customHeight="1" x14ac:dyDescent="0.25">
      <c r="A181" s="29" t="s">
        <v>140</v>
      </c>
      <c r="B181" s="57">
        <f>IF(B109=0,0,B109/0.086*1000000/B$17)</f>
        <v>895.44871234382481</v>
      </c>
      <c r="C181" s="57">
        <f t="shared" ref="C181:Q181" si="44">IF(C109=0,0,C109/0.086*1000000/C$17)</f>
        <v>895.53831178042742</v>
      </c>
      <c r="D181" s="57">
        <f t="shared" si="44"/>
        <v>948.92370454427112</v>
      </c>
      <c r="E181" s="57">
        <f t="shared" si="44"/>
        <v>998.94102930057488</v>
      </c>
      <c r="F181" s="57">
        <f t="shared" si="44"/>
        <v>1017.1835505851706</v>
      </c>
      <c r="G181" s="57">
        <f t="shared" si="44"/>
        <v>1054.0863966670386</v>
      </c>
      <c r="H181" s="57">
        <f t="shared" si="44"/>
        <v>994.74220244988862</v>
      </c>
      <c r="I181" s="57">
        <f t="shared" si="44"/>
        <v>991.66113807479769</v>
      </c>
      <c r="J181" s="57">
        <f t="shared" si="44"/>
        <v>891.09516976050236</v>
      </c>
      <c r="K181" s="57">
        <f t="shared" si="44"/>
        <v>895.41110204428264</v>
      </c>
      <c r="L181" s="57">
        <f t="shared" si="44"/>
        <v>854.30150969524232</v>
      </c>
      <c r="M181" s="57">
        <f t="shared" si="44"/>
        <v>862.95972826161017</v>
      </c>
      <c r="N181" s="57">
        <f t="shared" si="44"/>
        <v>933.22341249350336</v>
      </c>
      <c r="O181" s="57">
        <f t="shared" si="44"/>
        <v>964.89861171043344</v>
      </c>
      <c r="P181" s="57">
        <f t="shared" si="44"/>
        <v>1011.542688344495</v>
      </c>
      <c r="Q181" s="57">
        <f t="shared" si="44"/>
        <v>1108.6874941650337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15305.8916918532</v>
      </c>
      <c r="C183" s="168">
        <f t="shared" si="45"/>
        <v>16083.565961187023</v>
      </c>
      <c r="D183" s="168">
        <f t="shared" si="45"/>
        <v>15336.878314569674</v>
      </c>
      <c r="E183" s="168">
        <f t="shared" si="45"/>
        <v>16171.701198805811</v>
      </c>
      <c r="F183" s="168">
        <f t="shared" si="45"/>
        <v>16805.883120421498</v>
      </c>
      <c r="G183" s="168">
        <f t="shared" si="45"/>
        <v>16418.510602017977</v>
      </c>
      <c r="H183" s="168">
        <f t="shared" si="45"/>
        <v>14397.776452815318</v>
      </c>
      <c r="I183" s="168">
        <f t="shared" si="45"/>
        <v>13163.905497297284</v>
      </c>
      <c r="J183" s="168">
        <f t="shared" si="45"/>
        <v>14184.633549652197</v>
      </c>
      <c r="K183" s="168">
        <f t="shared" si="45"/>
        <v>13106.616706524082</v>
      </c>
      <c r="L183" s="168">
        <f t="shared" si="45"/>
        <v>14736.492207629963</v>
      </c>
      <c r="M183" s="168">
        <f t="shared" si="45"/>
        <v>11980.860814382228</v>
      </c>
      <c r="N183" s="168">
        <f t="shared" si="45"/>
        <v>13049.446393546918</v>
      </c>
      <c r="O183" s="168">
        <f t="shared" si="45"/>
        <v>14458.624504143414</v>
      </c>
      <c r="P183" s="168">
        <f t="shared" si="45"/>
        <v>11942.831594812311</v>
      </c>
      <c r="Q183" s="168">
        <f t="shared" si="45"/>
        <v>13665.105929821382</v>
      </c>
    </row>
    <row r="184" spans="1:17" ht="12" customHeight="1" x14ac:dyDescent="0.25">
      <c r="A184" s="158" t="s">
        <v>65</v>
      </c>
      <c r="B184" s="157">
        <f t="shared" ref="B184:Q184" si="46">B185</f>
        <v>12426.954148826129</v>
      </c>
      <c r="C184" s="157">
        <f t="shared" si="46"/>
        <v>13046.014118948773</v>
      </c>
      <c r="D184" s="157">
        <f t="shared" si="46"/>
        <v>11958.585610264974</v>
      </c>
      <c r="E184" s="157">
        <f t="shared" si="46"/>
        <v>12827.337337358776</v>
      </c>
      <c r="F184" s="157">
        <f t="shared" si="46"/>
        <v>13293.364528283033</v>
      </c>
      <c r="G184" s="157">
        <f t="shared" si="46"/>
        <v>12796.54392733116</v>
      </c>
      <c r="H184" s="157">
        <f t="shared" si="46"/>
        <v>11091.587121112685</v>
      </c>
      <c r="I184" s="157">
        <f t="shared" si="46"/>
        <v>9867.426156940448</v>
      </c>
      <c r="J184" s="157">
        <f t="shared" si="46"/>
        <v>11035.886938861357</v>
      </c>
      <c r="K184" s="157">
        <f t="shared" si="46"/>
        <v>9961.9450816313492</v>
      </c>
      <c r="L184" s="157">
        <f t="shared" si="46"/>
        <v>11714.234431340044</v>
      </c>
      <c r="M184" s="157">
        <f t="shared" si="46"/>
        <v>8994.1392058652582</v>
      </c>
      <c r="N184" s="157">
        <f t="shared" si="46"/>
        <v>9680.0461838721039</v>
      </c>
      <c r="O184" s="157">
        <f t="shared" si="46"/>
        <v>10961.918532665608</v>
      </c>
      <c r="P184" s="157">
        <f t="shared" si="46"/>
        <v>8351.5066056248143</v>
      </c>
      <c r="Q184" s="157">
        <f t="shared" si="46"/>
        <v>9853.6641356875389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12426.954148826129</v>
      </c>
      <c r="C185" s="156">
        <f t="shared" si="47"/>
        <v>13046.014118948773</v>
      </c>
      <c r="D185" s="156">
        <f t="shared" si="47"/>
        <v>11958.585610264974</v>
      </c>
      <c r="E185" s="156">
        <f t="shared" si="47"/>
        <v>12827.337337358776</v>
      </c>
      <c r="F185" s="156">
        <f t="shared" si="47"/>
        <v>13293.364528283033</v>
      </c>
      <c r="G185" s="156">
        <f t="shared" si="47"/>
        <v>12796.54392733116</v>
      </c>
      <c r="H185" s="156">
        <f t="shared" si="47"/>
        <v>11091.587121112685</v>
      </c>
      <c r="I185" s="156">
        <f t="shared" si="47"/>
        <v>9867.426156940448</v>
      </c>
      <c r="J185" s="156">
        <f t="shared" si="47"/>
        <v>11035.886938861357</v>
      </c>
      <c r="K185" s="156">
        <f t="shared" si="47"/>
        <v>9961.9450816313492</v>
      </c>
      <c r="L185" s="156">
        <f t="shared" si="47"/>
        <v>11714.234431340044</v>
      </c>
      <c r="M185" s="156">
        <f t="shared" si="47"/>
        <v>8994.1392058652582</v>
      </c>
      <c r="N185" s="156">
        <f t="shared" si="47"/>
        <v>9680.0461838721039</v>
      </c>
      <c r="O185" s="156">
        <f t="shared" si="47"/>
        <v>10961.918532665608</v>
      </c>
      <c r="P185" s="156">
        <f t="shared" si="47"/>
        <v>8351.5066056248143</v>
      </c>
      <c r="Q185" s="156">
        <f t="shared" si="47"/>
        <v>9853.6641356875389</v>
      </c>
    </row>
    <row r="186" spans="1:17" ht="12" customHeight="1" x14ac:dyDescent="0.25">
      <c r="A186" s="158" t="s">
        <v>112</v>
      </c>
      <c r="B186" s="157">
        <f t="shared" ref="B186:Q186" si="48">B187</f>
        <v>309.45703683544696</v>
      </c>
      <c r="C186" s="157">
        <f t="shared" si="48"/>
        <v>312.99380373876926</v>
      </c>
      <c r="D186" s="157">
        <f t="shared" si="48"/>
        <v>314.70372402212951</v>
      </c>
      <c r="E186" s="157">
        <f t="shared" si="48"/>
        <v>316.18823427007254</v>
      </c>
      <c r="F186" s="157">
        <f t="shared" si="48"/>
        <v>318.19772611123722</v>
      </c>
      <c r="G186" s="157">
        <f t="shared" si="48"/>
        <v>322.35632252765282</v>
      </c>
      <c r="H186" s="157">
        <f t="shared" si="48"/>
        <v>323.85686692894819</v>
      </c>
      <c r="I186" s="157">
        <f t="shared" si="48"/>
        <v>327.95433215705384</v>
      </c>
      <c r="J186" s="157">
        <f t="shared" si="48"/>
        <v>345.46789742326564</v>
      </c>
      <c r="K186" s="157">
        <f t="shared" si="48"/>
        <v>357.45462217709263</v>
      </c>
      <c r="L186" s="157">
        <f t="shared" si="48"/>
        <v>359.73976819998279</v>
      </c>
      <c r="M186" s="157">
        <f t="shared" si="48"/>
        <v>360.53622724557601</v>
      </c>
      <c r="N186" s="157">
        <f t="shared" si="48"/>
        <v>362.62385774342278</v>
      </c>
      <c r="O186" s="157">
        <f t="shared" si="48"/>
        <v>358.20111948547861</v>
      </c>
      <c r="P186" s="157">
        <f t="shared" si="48"/>
        <v>356.44795484259618</v>
      </c>
      <c r="Q186" s="157">
        <f t="shared" si="48"/>
        <v>370.78600075825119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309.45703683544696</v>
      </c>
      <c r="C187" s="156">
        <f t="shared" si="49"/>
        <v>312.99380373876926</v>
      </c>
      <c r="D187" s="156">
        <f t="shared" si="49"/>
        <v>314.70372402212951</v>
      </c>
      <c r="E187" s="156">
        <f t="shared" si="49"/>
        <v>316.18823427007254</v>
      </c>
      <c r="F187" s="156">
        <f t="shared" si="49"/>
        <v>318.19772611123722</v>
      </c>
      <c r="G187" s="156">
        <f t="shared" si="49"/>
        <v>322.35632252765282</v>
      </c>
      <c r="H187" s="156">
        <f t="shared" si="49"/>
        <v>323.85686692894819</v>
      </c>
      <c r="I187" s="156">
        <f t="shared" si="49"/>
        <v>327.95433215705384</v>
      </c>
      <c r="J187" s="156">
        <f t="shared" si="49"/>
        <v>345.46789742326564</v>
      </c>
      <c r="K187" s="156">
        <f t="shared" si="49"/>
        <v>357.45462217709263</v>
      </c>
      <c r="L187" s="156">
        <f t="shared" si="49"/>
        <v>359.73976819998279</v>
      </c>
      <c r="M187" s="156">
        <f t="shared" si="49"/>
        <v>360.53622724557601</v>
      </c>
      <c r="N187" s="156">
        <f t="shared" si="49"/>
        <v>362.62385774342278</v>
      </c>
      <c r="O187" s="156">
        <f t="shared" si="49"/>
        <v>358.20111948547861</v>
      </c>
      <c r="P187" s="156">
        <f t="shared" si="49"/>
        <v>356.44795484259618</v>
      </c>
      <c r="Q187" s="156">
        <f t="shared" si="49"/>
        <v>370.78600075825119</v>
      </c>
    </row>
    <row r="188" spans="1:17" ht="12" customHeight="1" x14ac:dyDescent="0.25">
      <c r="A188" s="158" t="s">
        <v>63</v>
      </c>
      <c r="B188" s="157">
        <f t="shared" si="49"/>
        <v>1862.9003456339522</v>
      </c>
      <c r="C188" s="157">
        <f t="shared" si="49"/>
        <v>2008.5134299418219</v>
      </c>
      <c r="D188" s="157">
        <f t="shared" si="49"/>
        <v>2312.9731280039387</v>
      </c>
      <c r="E188" s="157">
        <f t="shared" si="49"/>
        <v>2218.1386644512186</v>
      </c>
      <c r="F188" s="157">
        <f t="shared" si="49"/>
        <v>2370.9125963171532</v>
      </c>
      <c r="G188" s="157">
        <f t="shared" si="49"/>
        <v>2443.0128402111191</v>
      </c>
      <c r="H188" s="157">
        <f t="shared" si="49"/>
        <v>2167.4248497280937</v>
      </c>
      <c r="I188" s="157">
        <f t="shared" si="49"/>
        <v>2160.0042682963481</v>
      </c>
      <c r="J188" s="157">
        <f t="shared" si="49"/>
        <v>2083.2237740293367</v>
      </c>
      <c r="K188" s="157">
        <f t="shared" si="49"/>
        <v>2049.4827774326541</v>
      </c>
      <c r="L188" s="157">
        <f t="shared" si="49"/>
        <v>1946.8129117537014</v>
      </c>
      <c r="M188" s="157">
        <f t="shared" si="49"/>
        <v>1911.63232293944</v>
      </c>
      <c r="N188" s="157">
        <f t="shared" si="49"/>
        <v>2238.073439090952</v>
      </c>
      <c r="O188" s="157">
        <f t="shared" si="49"/>
        <v>2343.2721886453692</v>
      </c>
      <c r="P188" s="157">
        <f t="shared" si="49"/>
        <v>2413.3816940193715</v>
      </c>
      <c r="Q188" s="157">
        <f t="shared" si="49"/>
        <v>2540.6380210349616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1686.9971105327249</v>
      </c>
      <c r="C189" s="132">
        <f t="shared" si="50"/>
        <v>1714.4843077663529</v>
      </c>
      <c r="D189" s="132">
        <f t="shared" si="50"/>
        <v>1705.2308000596672</v>
      </c>
      <c r="E189" s="132">
        <f t="shared" si="50"/>
        <v>1703.943047351969</v>
      </c>
      <c r="F189" s="132">
        <f t="shared" si="50"/>
        <v>1729.007284376263</v>
      </c>
      <c r="G189" s="132">
        <f t="shared" si="50"/>
        <v>1717.2009504753519</v>
      </c>
      <c r="H189" s="132">
        <f t="shared" si="50"/>
        <v>1747.026737921982</v>
      </c>
      <c r="I189" s="132">
        <f t="shared" si="50"/>
        <v>1737.6526486057137</v>
      </c>
      <c r="J189" s="132">
        <f t="shared" si="50"/>
        <v>1756.4934572196335</v>
      </c>
      <c r="K189" s="132">
        <f t="shared" si="50"/>
        <v>1757.3453974814647</v>
      </c>
      <c r="L189" s="132">
        <f t="shared" si="50"/>
        <v>1794.4356398208542</v>
      </c>
      <c r="M189" s="132">
        <f t="shared" si="50"/>
        <v>1803.1501966612534</v>
      </c>
      <c r="N189" s="132">
        <f t="shared" si="50"/>
        <v>1827.6649263354859</v>
      </c>
      <c r="O189" s="132">
        <f t="shared" si="50"/>
        <v>1830.1448531383246</v>
      </c>
      <c r="P189" s="132">
        <f t="shared" si="50"/>
        <v>1817.0537053890273</v>
      </c>
      <c r="Q189" s="132">
        <f t="shared" si="50"/>
        <v>1790.1200909959598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1686.8922865492268</v>
      </c>
      <c r="C190" s="132">
        <f t="shared" si="51"/>
        <v>1760.7439126529966</v>
      </c>
      <c r="D190" s="132">
        <f t="shared" si="51"/>
        <v>1757.5124331915897</v>
      </c>
      <c r="E190" s="132">
        <f t="shared" si="51"/>
        <v>1754.5264610000006</v>
      </c>
      <c r="F190" s="132">
        <f t="shared" si="51"/>
        <v>1778.8034047486419</v>
      </c>
      <c r="G190" s="132">
        <f t="shared" si="51"/>
        <v>1762.7523209301617</v>
      </c>
      <c r="H190" s="132">
        <f t="shared" si="51"/>
        <v>1749.524549057189</v>
      </c>
      <c r="I190" s="132">
        <f t="shared" si="51"/>
        <v>1739.0486142416701</v>
      </c>
      <c r="J190" s="132">
        <f t="shared" si="51"/>
        <v>1753.931570530232</v>
      </c>
      <c r="K190" s="132">
        <f t="shared" si="51"/>
        <v>1758.0126381781026</v>
      </c>
      <c r="L190" s="132">
        <f t="shared" si="51"/>
        <v>1791.4711694700079</v>
      </c>
      <c r="M190" s="132">
        <f t="shared" si="51"/>
        <v>1785.8762652931916</v>
      </c>
      <c r="N190" s="132">
        <f t="shared" si="51"/>
        <v>1798.4757256626165</v>
      </c>
      <c r="O190" s="132">
        <f t="shared" si="51"/>
        <v>1804.780943475276</v>
      </c>
      <c r="P190" s="132">
        <f t="shared" si="51"/>
        <v>1795.1888759378458</v>
      </c>
      <c r="Q190" s="132">
        <f t="shared" si="51"/>
        <v>1770.231284432956</v>
      </c>
    </row>
    <row r="191" spans="1:17" ht="12" customHeight="1" x14ac:dyDescent="0.25">
      <c r="A191" s="166" t="s">
        <v>57</v>
      </c>
      <c r="B191" s="165">
        <f t="shared" si="51"/>
        <v>1096.5481218463856</v>
      </c>
      <c r="C191" s="165">
        <f t="shared" si="51"/>
        <v>1162.5731567236285</v>
      </c>
      <c r="D191" s="165">
        <f t="shared" si="51"/>
        <v>1164.0572267666739</v>
      </c>
      <c r="E191" s="165">
        <f t="shared" si="51"/>
        <v>1160.7426220687255</v>
      </c>
      <c r="F191" s="165">
        <f t="shared" si="51"/>
        <v>1180.7699332024608</v>
      </c>
      <c r="G191" s="165">
        <f t="shared" si="51"/>
        <v>1166.5776497018194</v>
      </c>
      <c r="H191" s="165">
        <f t="shared" si="51"/>
        <v>1156.1407601945093</v>
      </c>
      <c r="I191" s="165">
        <f t="shared" si="51"/>
        <v>1148.9921341093163</v>
      </c>
      <c r="J191" s="165">
        <f t="shared" si="51"/>
        <v>1156.9232013887183</v>
      </c>
      <c r="K191" s="165">
        <f t="shared" si="51"/>
        <v>1163.3370669854435</v>
      </c>
      <c r="L191" s="165">
        <f t="shared" si="51"/>
        <v>1184.065620939316</v>
      </c>
      <c r="M191" s="165">
        <f t="shared" si="51"/>
        <v>1184.1926519225278</v>
      </c>
      <c r="N191" s="165">
        <f t="shared" si="51"/>
        <v>1191.7327450547334</v>
      </c>
      <c r="O191" s="165">
        <f t="shared" si="51"/>
        <v>1195.0206794299711</v>
      </c>
      <c r="P191" s="165">
        <f t="shared" si="51"/>
        <v>1187.7406851801834</v>
      </c>
      <c r="Q191" s="165">
        <f t="shared" si="51"/>
        <v>1170.4490492373302</v>
      </c>
    </row>
    <row r="192" spans="1:17" ht="12" customHeight="1" x14ac:dyDescent="0.25">
      <c r="A192" s="147" t="s">
        <v>59</v>
      </c>
      <c r="B192" s="164">
        <f t="shared" si="51"/>
        <v>590.34416470284134</v>
      </c>
      <c r="C192" s="164">
        <f t="shared" si="51"/>
        <v>598.1707559293684</v>
      </c>
      <c r="D192" s="164">
        <f t="shared" si="51"/>
        <v>593.45520642491567</v>
      </c>
      <c r="E192" s="164">
        <f t="shared" si="51"/>
        <v>593.78383893127534</v>
      </c>
      <c r="F192" s="164">
        <f t="shared" si="51"/>
        <v>598.0334715461812</v>
      </c>
      <c r="G192" s="164">
        <f t="shared" si="51"/>
        <v>596.1746712283425</v>
      </c>
      <c r="H192" s="164">
        <f t="shared" si="51"/>
        <v>593.38378886267969</v>
      </c>
      <c r="I192" s="164">
        <f t="shared" si="51"/>
        <v>590.05648013235373</v>
      </c>
      <c r="J192" s="164">
        <f t="shared" si="51"/>
        <v>597.00836914151364</v>
      </c>
      <c r="K192" s="164">
        <f t="shared" si="51"/>
        <v>594.67557119265928</v>
      </c>
      <c r="L192" s="164">
        <f t="shared" si="51"/>
        <v>607.40554853069182</v>
      </c>
      <c r="M192" s="164">
        <f t="shared" si="51"/>
        <v>601.68361337066392</v>
      </c>
      <c r="N192" s="164">
        <f t="shared" si="51"/>
        <v>606.74298060788294</v>
      </c>
      <c r="O192" s="164">
        <f t="shared" si="51"/>
        <v>609.76026404530467</v>
      </c>
      <c r="P192" s="164">
        <f t="shared" si="51"/>
        <v>607.44819075766259</v>
      </c>
      <c r="Q192" s="164">
        <f t="shared" si="51"/>
        <v>599.78223519562584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1962.6660918151581</v>
      </c>
      <c r="C193" s="162">
        <f t="shared" si="52"/>
        <v>2098.1348516226394</v>
      </c>
      <c r="D193" s="162">
        <f t="shared" si="52"/>
        <v>2401.8587937875232</v>
      </c>
      <c r="E193" s="162">
        <f t="shared" si="52"/>
        <v>2262.6614815848429</v>
      </c>
      <c r="F193" s="162">
        <f t="shared" si="52"/>
        <v>2412.7868729810334</v>
      </c>
      <c r="G193" s="162">
        <f t="shared" si="52"/>
        <v>2477.2119226552472</v>
      </c>
      <c r="H193" s="162">
        <f t="shared" si="52"/>
        <v>2179.7957054794479</v>
      </c>
      <c r="I193" s="162">
        <f t="shared" si="52"/>
        <v>2171.581773102414</v>
      </c>
      <c r="J193" s="162">
        <f t="shared" si="52"/>
        <v>2091.6690692434836</v>
      </c>
      <c r="K193" s="162">
        <f t="shared" si="52"/>
        <v>2057.6889779943922</v>
      </c>
      <c r="L193" s="162">
        <f t="shared" si="52"/>
        <v>1950.8143929874711</v>
      </c>
      <c r="M193" s="162">
        <f t="shared" si="52"/>
        <v>1916.7259435413062</v>
      </c>
      <c r="N193" s="162">
        <f t="shared" si="52"/>
        <v>2253.6884731692339</v>
      </c>
      <c r="O193" s="162">
        <f t="shared" si="52"/>
        <v>2363.6513279257601</v>
      </c>
      <c r="P193" s="162">
        <f t="shared" si="52"/>
        <v>2435.682261387909</v>
      </c>
      <c r="Q193" s="162">
        <f t="shared" si="52"/>
        <v>2568.9335101335801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1866.0771243829258</v>
      </c>
      <c r="C194" s="160">
        <f t="shared" si="53"/>
        <v>1995.168099865429</v>
      </c>
      <c r="D194" s="160">
        <f t="shared" si="53"/>
        <v>2174.1675473291307</v>
      </c>
      <c r="E194" s="160">
        <f t="shared" si="53"/>
        <v>2080.6023061889496</v>
      </c>
      <c r="F194" s="160">
        <f t="shared" si="53"/>
        <v>2181.40499879256</v>
      </c>
      <c r="G194" s="160">
        <f t="shared" si="53"/>
        <v>2221.0830928208893</v>
      </c>
      <c r="H194" s="160">
        <f t="shared" si="53"/>
        <v>2025.3642313746941</v>
      </c>
      <c r="I194" s="160">
        <f t="shared" si="53"/>
        <v>2021.2797639707569</v>
      </c>
      <c r="J194" s="160">
        <f t="shared" si="53"/>
        <v>1978.0077292491928</v>
      </c>
      <c r="K194" s="160">
        <f t="shared" si="53"/>
        <v>1956.6850480308303</v>
      </c>
      <c r="L194" s="160">
        <f t="shared" si="53"/>
        <v>1893.6241636909358</v>
      </c>
      <c r="M194" s="160">
        <f t="shared" si="53"/>
        <v>1862.9005440263443</v>
      </c>
      <c r="N194" s="160">
        <f t="shared" si="53"/>
        <v>2086.34656865548</v>
      </c>
      <c r="O194" s="160">
        <f t="shared" si="53"/>
        <v>2157.1489362088419</v>
      </c>
      <c r="P194" s="160">
        <f t="shared" si="53"/>
        <v>2200.4404669292585</v>
      </c>
      <c r="Q194" s="160">
        <f t="shared" si="53"/>
        <v>2278.1011020195547</v>
      </c>
    </row>
    <row r="195" spans="1:17" ht="12" customHeight="1" x14ac:dyDescent="0.25">
      <c r="A195" s="148" t="s">
        <v>60</v>
      </c>
      <c r="B195" s="156">
        <f t="shared" si="53"/>
        <v>1275.7329596800846</v>
      </c>
      <c r="C195" s="156">
        <f t="shared" si="53"/>
        <v>1396.9973439360606</v>
      </c>
      <c r="D195" s="156">
        <f t="shared" si="53"/>
        <v>1580.7123409042147</v>
      </c>
      <c r="E195" s="156">
        <f t="shared" si="53"/>
        <v>1486.818467257674</v>
      </c>
      <c r="F195" s="156">
        <f t="shared" si="53"/>
        <v>1583.3715272463792</v>
      </c>
      <c r="G195" s="156">
        <f t="shared" si="53"/>
        <v>1624.9084215925466</v>
      </c>
      <c r="H195" s="156">
        <f t="shared" si="53"/>
        <v>1431.9804425120144</v>
      </c>
      <c r="I195" s="156">
        <f t="shared" si="53"/>
        <v>1431.2232838383964</v>
      </c>
      <c r="J195" s="156">
        <f t="shared" si="53"/>
        <v>1380.9993601076781</v>
      </c>
      <c r="K195" s="156">
        <f t="shared" si="53"/>
        <v>1362.0094768381714</v>
      </c>
      <c r="L195" s="156">
        <f t="shared" si="53"/>
        <v>1286.2186151602441</v>
      </c>
      <c r="M195" s="156">
        <f t="shared" si="53"/>
        <v>1261.2169306556796</v>
      </c>
      <c r="N195" s="156">
        <f t="shared" si="53"/>
        <v>1479.6035880475974</v>
      </c>
      <c r="O195" s="156">
        <f t="shared" si="53"/>
        <v>1547.3886721635379</v>
      </c>
      <c r="P195" s="156">
        <f t="shared" si="53"/>
        <v>1592.9922761715959</v>
      </c>
      <c r="Q195" s="156">
        <f t="shared" si="53"/>
        <v>1678.3188668239286</v>
      </c>
    </row>
    <row r="196" spans="1:17" ht="12" customHeight="1" x14ac:dyDescent="0.25">
      <c r="A196" s="148" t="s">
        <v>59</v>
      </c>
      <c r="B196" s="156">
        <f t="shared" si="53"/>
        <v>590.34416470284123</v>
      </c>
      <c r="C196" s="156">
        <f t="shared" si="53"/>
        <v>598.17075592936851</v>
      </c>
      <c r="D196" s="156">
        <f t="shared" si="53"/>
        <v>593.45520642491567</v>
      </c>
      <c r="E196" s="156">
        <f t="shared" si="53"/>
        <v>593.78383893127545</v>
      </c>
      <c r="F196" s="156">
        <f t="shared" si="53"/>
        <v>598.0334715461812</v>
      </c>
      <c r="G196" s="156">
        <f t="shared" si="53"/>
        <v>596.17467122834239</v>
      </c>
      <c r="H196" s="156">
        <f t="shared" si="53"/>
        <v>593.38378886267981</v>
      </c>
      <c r="I196" s="156">
        <f t="shared" si="53"/>
        <v>590.05648013236078</v>
      </c>
      <c r="J196" s="156">
        <f t="shared" si="53"/>
        <v>597.00836914151466</v>
      </c>
      <c r="K196" s="156">
        <f t="shared" si="53"/>
        <v>594.67557119265916</v>
      </c>
      <c r="L196" s="156">
        <f t="shared" si="53"/>
        <v>607.40554853069193</v>
      </c>
      <c r="M196" s="156">
        <f t="shared" si="53"/>
        <v>601.68361337066449</v>
      </c>
      <c r="N196" s="156">
        <f t="shared" si="53"/>
        <v>606.74298060788283</v>
      </c>
      <c r="O196" s="156">
        <f t="shared" si="53"/>
        <v>609.7602640453041</v>
      </c>
      <c r="P196" s="156">
        <f t="shared" si="53"/>
        <v>607.44819075766236</v>
      </c>
      <c r="Q196" s="156">
        <f t="shared" si="53"/>
        <v>599.78223519562584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706.58016055767109</v>
      </c>
      <c r="C197" s="157">
        <f t="shared" si="54"/>
        <v>716.04460855765853</v>
      </c>
      <c r="D197" s="157">
        <f t="shared" si="54"/>
        <v>750.61585227863327</v>
      </c>
      <c r="E197" s="157">
        <f t="shared" si="54"/>
        <v>810.03696272574496</v>
      </c>
      <c r="F197" s="157">
        <f t="shared" si="54"/>
        <v>823.40826971007368</v>
      </c>
      <c r="G197" s="157">
        <f t="shared" si="54"/>
        <v>856.59751194804687</v>
      </c>
      <c r="H197" s="157">
        <f t="shared" si="54"/>
        <v>814.90761504559055</v>
      </c>
      <c r="I197" s="157">
        <f t="shared" si="54"/>
        <v>808.52073990343399</v>
      </c>
      <c r="J197" s="157">
        <f t="shared" si="54"/>
        <v>720.05493933823664</v>
      </c>
      <c r="K197" s="157">
        <f t="shared" si="54"/>
        <v>737.73422528298556</v>
      </c>
      <c r="L197" s="157">
        <f t="shared" si="54"/>
        <v>715.70509633623442</v>
      </c>
      <c r="M197" s="157">
        <f t="shared" si="54"/>
        <v>714.55305833195177</v>
      </c>
      <c r="N197" s="157">
        <f t="shared" si="54"/>
        <v>768.70291284043844</v>
      </c>
      <c r="O197" s="157">
        <f t="shared" si="54"/>
        <v>795.23266334695847</v>
      </c>
      <c r="P197" s="157">
        <f t="shared" si="54"/>
        <v>821.49534032552799</v>
      </c>
      <c r="Q197" s="157">
        <f t="shared" si="54"/>
        <v>900.01777234063115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614.02520423682176</v>
      </c>
      <c r="C198" s="156">
        <f t="shared" si="55"/>
        <v>615.11722526374069</v>
      </c>
      <c r="D198" s="156">
        <f t="shared" si="55"/>
        <v>611.1286494087808</v>
      </c>
      <c r="E198" s="156">
        <f t="shared" si="55"/>
        <v>647.77187804898733</v>
      </c>
      <c r="F198" s="156">
        <f t="shared" si="55"/>
        <v>643.55254083518719</v>
      </c>
      <c r="G198" s="156">
        <f t="shared" si="55"/>
        <v>638.74225284496788</v>
      </c>
      <c r="H198" s="156">
        <f t="shared" si="55"/>
        <v>639.13264875280038</v>
      </c>
      <c r="I198" s="156">
        <f t="shared" si="55"/>
        <v>637.73715234631629</v>
      </c>
      <c r="J198" s="156">
        <f t="shared" si="55"/>
        <v>632.37476102642995</v>
      </c>
      <c r="K198" s="156">
        <f t="shared" si="55"/>
        <v>643.9233827091731</v>
      </c>
      <c r="L198" s="156">
        <f t="shared" si="55"/>
        <v>652.42059561748079</v>
      </c>
      <c r="M198" s="156">
        <f t="shared" si="55"/>
        <v>648.69707022876287</v>
      </c>
      <c r="N198" s="156">
        <f t="shared" si="55"/>
        <v>647.4714537499741</v>
      </c>
      <c r="O198" s="156">
        <f t="shared" si="55"/>
        <v>645.03514926929324</v>
      </c>
      <c r="P198" s="156">
        <f t="shared" si="55"/>
        <v>636.05527670225536</v>
      </c>
      <c r="Q198" s="156">
        <f t="shared" si="55"/>
        <v>650.43904407454454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717.54803125986086</v>
      </c>
      <c r="C199" s="57">
        <f t="shared" si="56"/>
        <v>728.08925160409308</v>
      </c>
      <c r="D199" s="57">
        <f t="shared" si="56"/>
        <v>779.52811060804095</v>
      </c>
      <c r="E199" s="57">
        <f t="shared" si="56"/>
        <v>824.81418678140471</v>
      </c>
      <c r="F199" s="57">
        <f t="shared" si="56"/>
        <v>843.05371064617509</v>
      </c>
      <c r="G199" s="57">
        <f t="shared" si="56"/>
        <v>876.17440732177431</v>
      </c>
      <c r="H199" s="57">
        <f t="shared" si="56"/>
        <v>828.21166854155729</v>
      </c>
      <c r="I199" s="57">
        <f t="shared" si="56"/>
        <v>827.32859623396416</v>
      </c>
      <c r="J199" s="57">
        <f t="shared" si="56"/>
        <v>744.96230897662497</v>
      </c>
      <c r="K199" s="57">
        <f t="shared" si="56"/>
        <v>750.86831530821848</v>
      </c>
      <c r="L199" s="57">
        <f t="shared" si="56"/>
        <v>719.41600054210039</v>
      </c>
      <c r="M199" s="57">
        <f t="shared" si="56"/>
        <v>728.77564649113401</v>
      </c>
      <c r="N199" s="57">
        <f t="shared" si="56"/>
        <v>792.10875033569198</v>
      </c>
      <c r="O199" s="57">
        <f t="shared" si="56"/>
        <v>821.35050656625265</v>
      </c>
      <c r="P199" s="57">
        <f t="shared" si="56"/>
        <v>863.32204644551598</v>
      </c>
      <c r="Q199" s="57">
        <f t="shared" si="56"/>
        <v>947.95833303300867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298.91793424497484</v>
      </c>
      <c r="C201" s="168">
        <f t="shared" si="57"/>
        <v>205.03833914213874</v>
      </c>
      <c r="D201" s="168">
        <f t="shared" si="57"/>
        <v>144.19843700791088</v>
      </c>
      <c r="E201" s="168">
        <f t="shared" si="57"/>
        <v>82.12480284747005</v>
      </c>
      <c r="F201" s="168">
        <f t="shared" si="57"/>
        <v>73.112828003260617</v>
      </c>
      <c r="G201" s="168">
        <f t="shared" si="57"/>
        <v>55.763666693961547</v>
      </c>
      <c r="H201" s="168">
        <f t="shared" si="57"/>
        <v>39.37978564356554</v>
      </c>
      <c r="I201" s="168">
        <f t="shared" si="57"/>
        <v>45.568902141063248</v>
      </c>
      <c r="J201" s="168">
        <f t="shared" si="57"/>
        <v>80.867129127707258</v>
      </c>
      <c r="K201" s="168">
        <f t="shared" si="57"/>
        <v>47.963382907870866</v>
      </c>
      <c r="L201" s="168">
        <f t="shared" si="57"/>
        <v>23.845172577103501</v>
      </c>
      <c r="M201" s="168">
        <f t="shared" si="57"/>
        <v>68.795546700220783</v>
      </c>
      <c r="N201" s="168">
        <f t="shared" si="57"/>
        <v>59.991690953728238</v>
      </c>
      <c r="O201" s="168">
        <f t="shared" si="57"/>
        <v>53.465339177084743</v>
      </c>
      <c r="P201" s="168">
        <f t="shared" si="57"/>
        <v>60.336075848453831</v>
      </c>
      <c r="Q201" s="168">
        <f t="shared" si="57"/>
        <v>53.139534664135141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263.50609007399993</v>
      </c>
      <c r="C206" s="157">
        <f t="shared" si="61"/>
        <v>170.52577494043331</v>
      </c>
      <c r="D206" s="157">
        <f t="shared" si="61"/>
        <v>90.792804378271185</v>
      </c>
      <c r="E206" s="157">
        <f t="shared" si="61"/>
        <v>54.978768873353829</v>
      </c>
      <c r="F206" s="157">
        <f t="shared" si="61"/>
        <v>41.419626961170785</v>
      </c>
      <c r="G206" s="157">
        <f t="shared" si="61"/>
        <v>29.426186462706383</v>
      </c>
      <c r="H206" s="157">
        <f t="shared" si="61"/>
        <v>16.899801709808951</v>
      </c>
      <c r="I206" s="157">
        <f t="shared" si="61"/>
        <v>14.229311047151885</v>
      </c>
      <c r="J206" s="157">
        <f t="shared" si="61"/>
        <v>12.364916635942075</v>
      </c>
      <c r="K206" s="157">
        <f t="shared" si="61"/>
        <v>9.5395870584788547</v>
      </c>
      <c r="L206" s="157">
        <f t="shared" si="61"/>
        <v>6.2961628944576873</v>
      </c>
      <c r="M206" s="157">
        <f t="shared" si="61"/>
        <v>13.50444316758284</v>
      </c>
      <c r="N206" s="157">
        <f t="shared" si="61"/>
        <v>9.8059272941693489</v>
      </c>
      <c r="O206" s="157">
        <f t="shared" si="61"/>
        <v>7.7693538546199497</v>
      </c>
      <c r="P206" s="157">
        <f t="shared" si="61"/>
        <v>4.7222040412700697</v>
      </c>
      <c r="Q206" s="157">
        <f t="shared" si="61"/>
        <v>3.4303768786216891</v>
      </c>
    </row>
    <row r="207" spans="1:17" ht="12" customHeight="1" x14ac:dyDescent="0.25">
      <c r="A207" s="167" t="s">
        <v>144</v>
      </c>
      <c r="B207" s="132">
        <f>IF(B153=0,0,B153*1000000/B$11)</f>
        <v>729.73738037424528</v>
      </c>
      <c r="C207" s="132">
        <f t="shared" ref="C207:Q207" si="62">IF(C153=0,0,C153*1000000/C$11)</f>
        <v>733.95993628275244</v>
      </c>
      <c r="D207" s="132">
        <f t="shared" si="62"/>
        <v>722.67730549353507</v>
      </c>
      <c r="E207" s="132">
        <f t="shared" si="62"/>
        <v>717.60997514536746</v>
      </c>
      <c r="F207" s="132">
        <f t="shared" si="62"/>
        <v>717.3786930909605</v>
      </c>
      <c r="G207" s="132">
        <f t="shared" si="62"/>
        <v>707.8916490031819</v>
      </c>
      <c r="H207" s="132">
        <f t="shared" si="62"/>
        <v>699.6471763399818</v>
      </c>
      <c r="I207" s="132">
        <f t="shared" si="62"/>
        <v>690.47011833964939</v>
      </c>
      <c r="J207" s="132">
        <f t="shared" si="62"/>
        <v>693.18768908196876</v>
      </c>
      <c r="K207" s="132">
        <f t="shared" si="62"/>
        <v>684.77901481999879</v>
      </c>
      <c r="L207" s="132">
        <f t="shared" si="62"/>
        <v>694.08119324957624</v>
      </c>
      <c r="M207" s="132">
        <f t="shared" si="62"/>
        <v>686.21391419678878</v>
      </c>
      <c r="N207" s="132">
        <f t="shared" si="62"/>
        <v>689.70568116349534</v>
      </c>
      <c r="O207" s="132">
        <f t="shared" si="62"/>
        <v>690.62739241478516</v>
      </c>
      <c r="P207" s="132">
        <f t="shared" si="62"/>
        <v>685.34999307472367</v>
      </c>
      <c r="Q207" s="132">
        <f t="shared" si="62"/>
        <v>673.94327667089215</v>
      </c>
    </row>
    <row r="208" spans="1:17" ht="12" customHeight="1" x14ac:dyDescent="0.25">
      <c r="A208" s="167" t="s">
        <v>143</v>
      </c>
      <c r="B208" s="132">
        <f>IF(B154=0,0,B154*1000000/B$12)</f>
        <v>474.32929724330893</v>
      </c>
      <c r="C208" s="132">
        <f t="shared" ref="C208:Q210" si="63">IF(C154=0,0,C154*1000000/C$12)</f>
        <v>477.07395858382466</v>
      </c>
      <c r="D208" s="132">
        <f t="shared" si="63"/>
        <v>469.74024857082651</v>
      </c>
      <c r="E208" s="132">
        <f t="shared" si="63"/>
        <v>466.44648384451352</v>
      </c>
      <c r="F208" s="132">
        <f t="shared" si="63"/>
        <v>466.29615050911463</v>
      </c>
      <c r="G208" s="132">
        <f t="shared" si="63"/>
        <v>460.12957185208234</v>
      </c>
      <c r="H208" s="132">
        <f t="shared" si="63"/>
        <v>454.77066462098958</v>
      </c>
      <c r="I208" s="132">
        <f t="shared" si="63"/>
        <v>448.80557692077025</v>
      </c>
      <c r="J208" s="132">
        <f t="shared" si="63"/>
        <v>450.57199790329446</v>
      </c>
      <c r="K208" s="132">
        <f t="shared" si="63"/>
        <v>445.10635963300194</v>
      </c>
      <c r="L208" s="132">
        <f t="shared" si="63"/>
        <v>451.15277561222132</v>
      </c>
      <c r="M208" s="132">
        <f t="shared" si="63"/>
        <v>446.03904422790833</v>
      </c>
      <c r="N208" s="132">
        <f t="shared" si="63"/>
        <v>448.30869275626918</v>
      </c>
      <c r="O208" s="132">
        <f t="shared" si="63"/>
        <v>448.90780506960675</v>
      </c>
      <c r="P208" s="132">
        <f t="shared" si="63"/>
        <v>445.47749549856644</v>
      </c>
      <c r="Q208" s="132">
        <f t="shared" si="63"/>
        <v>438.06312983607586</v>
      </c>
    </row>
    <row r="209" spans="1:17" ht="12" customHeight="1" x14ac:dyDescent="0.25">
      <c r="A209" s="166" t="s">
        <v>57</v>
      </c>
      <c r="B209" s="165">
        <f>IF(B155=0,0,B155*1000000/B$12)</f>
        <v>474.32929724330893</v>
      </c>
      <c r="C209" s="165">
        <f t="shared" si="63"/>
        <v>477.07395858382466</v>
      </c>
      <c r="D209" s="165">
        <f t="shared" si="63"/>
        <v>469.74024857082651</v>
      </c>
      <c r="E209" s="165">
        <f t="shared" si="63"/>
        <v>466.44648384451352</v>
      </c>
      <c r="F209" s="165">
        <f t="shared" si="63"/>
        <v>466.29615050911463</v>
      </c>
      <c r="G209" s="165">
        <f t="shared" si="63"/>
        <v>460.12957185208234</v>
      </c>
      <c r="H209" s="165">
        <f t="shared" si="63"/>
        <v>454.77066462098958</v>
      </c>
      <c r="I209" s="165">
        <f t="shared" si="63"/>
        <v>448.80557692077025</v>
      </c>
      <c r="J209" s="165">
        <f t="shared" si="63"/>
        <v>450.57199790329446</v>
      </c>
      <c r="K209" s="165">
        <f t="shared" si="63"/>
        <v>445.10635963300194</v>
      </c>
      <c r="L209" s="165">
        <f t="shared" si="63"/>
        <v>451.15277561222132</v>
      </c>
      <c r="M209" s="165">
        <f t="shared" si="63"/>
        <v>446.03904422790833</v>
      </c>
      <c r="N209" s="165">
        <f t="shared" si="63"/>
        <v>448.30869275626918</v>
      </c>
      <c r="O209" s="165">
        <f t="shared" si="63"/>
        <v>448.90780506960675</v>
      </c>
      <c r="P209" s="165">
        <f t="shared" si="63"/>
        <v>445.47749549856644</v>
      </c>
      <c r="Q209" s="165">
        <f t="shared" si="63"/>
        <v>438.06312983607586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35.411844170974888</v>
      </c>
      <c r="C215" s="157">
        <f t="shared" ref="C215:Q215" si="66">IF(C161=0,0,C161*1000000/C$5)</f>
        <v>34.512564201705423</v>
      </c>
      <c r="D215" s="157">
        <f t="shared" si="66"/>
        <v>53.40563262963969</v>
      </c>
      <c r="E215" s="157">
        <f t="shared" si="66"/>
        <v>27.146033974116225</v>
      </c>
      <c r="F215" s="157">
        <f t="shared" si="66"/>
        <v>31.693201042089836</v>
      </c>
      <c r="G215" s="157">
        <f t="shared" si="66"/>
        <v>26.337480231255164</v>
      </c>
      <c r="H215" s="157">
        <f t="shared" si="66"/>
        <v>22.479983933756589</v>
      </c>
      <c r="I215" s="157">
        <f t="shared" si="66"/>
        <v>31.339591093911366</v>
      </c>
      <c r="J215" s="157">
        <f t="shared" si="66"/>
        <v>68.502212491765178</v>
      </c>
      <c r="K215" s="157">
        <f t="shared" si="66"/>
        <v>38.423795849392015</v>
      </c>
      <c r="L215" s="157">
        <f t="shared" si="66"/>
        <v>17.549009682645814</v>
      </c>
      <c r="M215" s="157">
        <f t="shared" si="66"/>
        <v>55.291103532637941</v>
      </c>
      <c r="N215" s="157">
        <f t="shared" si="66"/>
        <v>50.185763659558887</v>
      </c>
      <c r="O215" s="157">
        <f t="shared" si="66"/>
        <v>45.695985322464793</v>
      </c>
      <c r="P215" s="157">
        <f t="shared" si="66"/>
        <v>55.613871807183763</v>
      </c>
      <c r="Q215" s="157">
        <f t="shared" si="66"/>
        <v>49.709157785513455</v>
      </c>
    </row>
    <row r="216" spans="1:17" ht="12" customHeight="1" x14ac:dyDescent="0.25">
      <c r="A216" s="23" t="s">
        <v>57</v>
      </c>
      <c r="B216" s="156">
        <f>IF(B162=0,0,B162*1000000/B$16)</f>
        <v>334.243019289676</v>
      </c>
      <c r="C216" s="156">
        <f t="shared" ref="C216:Q216" si="67">IF(C162=0,0,C162*1000000/C$16)</f>
        <v>323.70858123706199</v>
      </c>
      <c r="D216" s="156">
        <f t="shared" si="67"/>
        <v>311.06113045100307</v>
      </c>
      <c r="E216" s="156">
        <f t="shared" si="67"/>
        <v>325.2299964867567</v>
      </c>
      <c r="F216" s="156">
        <f t="shared" si="67"/>
        <v>321.84722671877518</v>
      </c>
      <c r="G216" s="156">
        <f t="shared" si="67"/>
        <v>319.42575957111836</v>
      </c>
      <c r="H216" s="156">
        <f t="shared" si="67"/>
        <v>319.48859258197331</v>
      </c>
      <c r="I216" s="156">
        <f t="shared" si="67"/>
        <v>315.91682868706994</v>
      </c>
      <c r="J216" s="156">
        <f t="shared" si="67"/>
        <v>309.6471544600297</v>
      </c>
      <c r="K216" s="156">
        <f t="shared" si="67"/>
        <v>312.86752636978713</v>
      </c>
      <c r="L216" s="156">
        <f t="shared" si="67"/>
        <v>316.82386407508773</v>
      </c>
      <c r="M216" s="156">
        <f t="shared" si="67"/>
        <v>311.30992484026365</v>
      </c>
      <c r="N216" s="156">
        <f t="shared" si="67"/>
        <v>310.12490727068899</v>
      </c>
      <c r="O216" s="156">
        <f t="shared" si="67"/>
        <v>308.48274535988975</v>
      </c>
      <c r="P216" s="156">
        <f t="shared" si="67"/>
        <v>302.17978346840243</v>
      </c>
      <c r="Q216" s="156">
        <f t="shared" si="67"/>
        <v>308.49520876424589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123.40633526147496</v>
      </c>
      <c r="C219" s="184">
        <f>C165/RES_summary!C$19</f>
        <v>124.80670592071756</v>
      </c>
      <c r="D219" s="184">
        <f>D165/RES_summary!D$19</f>
        <v>116.40249654696021</v>
      </c>
      <c r="E219" s="184">
        <f>E165/RES_summary!E$19</f>
        <v>118.48894545605187</v>
      </c>
      <c r="F219" s="184">
        <f>F165/RES_summary!F$19</f>
        <v>119.73960592745624</v>
      </c>
      <c r="G219" s="184">
        <f>G165/RES_summary!G$19</f>
        <v>114.74169314995845</v>
      </c>
      <c r="H219" s="184">
        <f>H165/RES_summary!H$19</f>
        <v>99.485440621320251</v>
      </c>
      <c r="I219" s="184">
        <f>I165/RES_summary!I$19</f>
        <v>89.579917990295357</v>
      </c>
      <c r="J219" s="184">
        <f>J165/RES_summary!J$19</f>
        <v>93.02413933922557</v>
      </c>
      <c r="K219" s="184">
        <f>K165/RES_summary!K$19</f>
        <v>82.512948933294211</v>
      </c>
      <c r="L219" s="184">
        <f>L165/RES_summary!L$19</f>
        <v>87.377431326616914</v>
      </c>
      <c r="M219" s="184">
        <f>M165/RES_summary!M$19</f>
        <v>69.88842960266112</v>
      </c>
      <c r="N219" s="184">
        <f>N165/RES_summary!N$19</f>
        <v>70.526139238343063</v>
      </c>
      <c r="O219" s="184">
        <f>O165/RES_summary!O$19</f>
        <v>73.111980682947802</v>
      </c>
      <c r="P219" s="184">
        <f>P165/RES_summary!P$19</f>
        <v>61.356832392925917</v>
      </c>
      <c r="Q219" s="184">
        <f>Q165/RES_summary!Q$19</f>
        <v>66.320150668481958</v>
      </c>
    </row>
    <row r="220" spans="1:17" ht="12" customHeight="1" x14ac:dyDescent="0.25">
      <c r="A220" s="158" t="s">
        <v>65</v>
      </c>
      <c r="B220" s="178">
        <f>B166/RES_summary!B$19</f>
        <v>88.930721866280848</v>
      </c>
      <c r="C220" s="178">
        <f>C166/RES_summary!C$19</f>
        <v>90.080516812817976</v>
      </c>
      <c r="D220" s="178">
        <f>D166/RES_summary!D$19</f>
        <v>78.743949000182354</v>
      </c>
      <c r="E220" s="178">
        <f>E166/RES_summary!E$19</f>
        <v>82.363855045301733</v>
      </c>
      <c r="F220" s="178">
        <f>F166/RES_summary!F$19</f>
        <v>82.031370413147513</v>
      </c>
      <c r="G220" s="178">
        <f>G166/RES_summary!G$19</f>
        <v>76.338475183046413</v>
      </c>
      <c r="H220" s="178">
        <f>H166/RES_summary!H$19</f>
        <v>64.985228329577993</v>
      </c>
      <c r="I220" s="178">
        <f>I166/RES_summary!I$19</f>
        <v>55.330618140413819</v>
      </c>
      <c r="J220" s="178">
        <f>J166/RES_summary!J$19</f>
        <v>60.060157626830183</v>
      </c>
      <c r="K220" s="178">
        <f>K166/RES_summary!K$19</f>
        <v>50.599865887952227</v>
      </c>
      <c r="L220" s="178">
        <f>L166/RES_summary!L$19</f>
        <v>57.491693179522677</v>
      </c>
      <c r="M220" s="178">
        <f>M166/RES_summary!M$19</f>
        <v>40.147196213332236</v>
      </c>
      <c r="N220" s="178">
        <f>N166/RES_summary!N$19</f>
        <v>37.280898602563752</v>
      </c>
      <c r="O220" s="178">
        <f>O166/RES_summary!O$19</f>
        <v>38.927400317192721</v>
      </c>
      <c r="P220" s="178">
        <f>P166/RES_summary!P$19</f>
        <v>26.359927144414399</v>
      </c>
      <c r="Q220" s="178">
        <f>Q166/RES_summary!Q$19</f>
        <v>29.537030053360134</v>
      </c>
    </row>
    <row r="221" spans="1:17" ht="12" customHeight="1" x14ac:dyDescent="0.25">
      <c r="A221" s="23" t="s">
        <v>60</v>
      </c>
      <c r="B221" s="177">
        <f>B167/RES_summary!B$19</f>
        <v>88.930721866280848</v>
      </c>
      <c r="C221" s="177">
        <f>C167/RES_summary!C$19</f>
        <v>90.080516812817976</v>
      </c>
      <c r="D221" s="177">
        <f>D167/RES_summary!D$19</f>
        <v>78.743949000182354</v>
      </c>
      <c r="E221" s="177">
        <f>E167/RES_summary!E$19</f>
        <v>82.363855045301733</v>
      </c>
      <c r="F221" s="177">
        <f>F167/RES_summary!F$19</f>
        <v>82.031370413147513</v>
      </c>
      <c r="G221" s="177">
        <f>G167/RES_summary!G$19</f>
        <v>76.338475183046413</v>
      </c>
      <c r="H221" s="177">
        <f>H167/RES_summary!H$19</f>
        <v>64.985228329577993</v>
      </c>
      <c r="I221" s="177">
        <f>I167/RES_summary!I$19</f>
        <v>55.330618140413819</v>
      </c>
      <c r="J221" s="177">
        <f>J167/RES_summary!J$19</f>
        <v>60.060157626830183</v>
      </c>
      <c r="K221" s="177">
        <f>K167/RES_summary!K$19</f>
        <v>50.599865887952227</v>
      </c>
      <c r="L221" s="177">
        <f>L167/RES_summary!L$19</f>
        <v>57.491693179522677</v>
      </c>
      <c r="M221" s="177">
        <f>M167/RES_summary!M$19</f>
        <v>40.147196213332236</v>
      </c>
      <c r="N221" s="177">
        <f>N167/RES_summary!N$19</f>
        <v>37.280898602563752</v>
      </c>
      <c r="O221" s="177">
        <f>O167/RES_summary!O$19</f>
        <v>38.927400317192721</v>
      </c>
      <c r="P221" s="177">
        <f>P167/RES_summary!P$19</f>
        <v>26.359927144414399</v>
      </c>
      <c r="Q221" s="177">
        <f>Q167/RES_summary!Q$19</f>
        <v>29.537030053360134</v>
      </c>
    </row>
    <row r="222" spans="1:17" ht="12" customHeight="1" x14ac:dyDescent="0.25">
      <c r="A222" s="158" t="s">
        <v>112</v>
      </c>
      <c r="B222" s="178">
        <f>B168/RES_summary!B$19</f>
        <v>1.6032853062441912</v>
      </c>
      <c r="C222" s="178">
        <f>C168/RES_summary!C$19</f>
        <v>1.4624840229558234</v>
      </c>
      <c r="D222" s="178">
        <f>D168/RES_summary!D$19</f>
        <v>1.3482025321651012</v>
      </c>
      <c r="E222" s="178">
        <f>E168/RES_summary!E$19</f>
        <v>1.3284624450235603</v>
      </c>
      <c r="F222" s="178">
        <f>F168/RES_summary!F$19</f>
        <v>1.2933065361720606</v>
      </c>
      <c r="G222" s="178">
        <f>G168/RES_summary!G$19</f>
        <v>1.2715935671252072</v>
      </c>
      <c r="H222" s="178">
        <f>H168/RES_summary!H$19</f>
        <v>1.2564443569856014</v>
      </c>
      <c r="I222" s="178">
        <f>I168/RES_summary!I$19</f>
        <v>1.218618966295929</v>
      </c>
      <c r="J222" s="178">
        <f>J168/RES_summary!J$19</f>
        <v>1.2467253586003701</v>
      </c>
      <c r="K222" s="178">
        <f>K168/RES_summary!K$19</f>
        <v>1.2048946541781331</v>
      </c>
      <c r="L222" s="178">
        <f>L168/RES_summary!L$19</f>
        <v>1.1718864507446376</v>
      </c>
      <c r="M222" s="178">
        <f>M168/RES_summary!M$19</f>
        <v>1.0680918719402837</v>
      </c>
      <c r="N222" s="178">
        <f>N168/RES_summary!N$19</f>
        <v>0.92534008804742374</v>
      </c>
      <c r="O222" s="178">
        <f>O168/RES_summary!O$19</f>
        <v>0.84773613308108797</v>
      </c>
      <c r="P222" s="178">
        <f>P168/RES_summary!P$19</f>
        <v>0.79303736282177817</v>
      </c>
      <c r="Q222" s="178">
        <f>Q168/RES_summary!Q$19</f>
        <v>0.7980772100759479</v>
      </c>
    </row>
    <row r="223" spans="1:17" ht="12" customHeight="1" x14ac:dyDescent="0.25">
      <c r="A223" s="23" t="s">
        <v>60</v>
      </c>
      <c r="B223" s="177">
        <f>B169/RES_summary!B$19</f>
        <v>1.6032853062441912</v>
      </c>
      <c r="C223" s="177">
        <f>C169/RES_summary!C$19</f>
        <v>1.4624840229558234</v>
      </c>
      <c r="D223" s="177">
        <f>D169/RES_summary!D$19</f>
        <v>1.3482025321651012</v>
      </c>
      <c r="E223" s="177">
        <f>E169/RES_summary!E$19</f>
        <v>1.3284624450235603</v>
      </c>
      <c r="F223" s="177">
        <f>F169/RES_summary!F$19</f>
        <v>1.2933065361720606</v>
      </c>
      <c r="G223" s="177">
        <f>G169/RES_summary!G$19</f>
        <v>1.2715935671252072</v>
      </c>
      <c r="H223" s="177">
        <f>H169/RES_summary!H$19</f>
        <v>1.2564443569856014</v>
      </c>
      <c r="I223" s="177">
        <f>I169/RES_summary!I$19</f>
        <v>1.218618966295929</v>
      </c>
      <c r="J223" s="177">
        <f>J169/RES_summary!J$19</f>
        <v>1.2467253586003701</v>
      </c>
      <c r="K223" s="177">
        <f>K169/RES_summary!K$19</f>
        <v>1.2048946541781331</v>
      </c>
      <c r="L223" s="177">
        <f>L169/RES_summary!L$19</f>
        <v>1.1718864507446376</v>
      </c>
      <c r="M223" s="177">
        <f>M169/RES_summary!M$19</f>
        <v>1.0680918719402837</v>
      </c>
      <c r="N223" s="177">
        <f>N169/RES_summary!N$19</f>
        <v>0.92534008804742374</v>
      </c>
      <c r="O223" s="177">
        <f>O169/RES_summary!O$19</f>
        <v>0.84773613308108797</v>
      </c>
      <c r="P223" s="177">
        <f>P169/RES_summary!P$19</f>
        <v>0.79303736282177817</v>
      </c>
      <c r="Q223" s="177">
        <f>Q169/RES_summary!Q$19</f>
        <v>0.7980772100759479</v>
      </c>
    </row>
    <row r="224" spans="1:17" ht="12" customHeight="1" x14ac:dyDescent="0.25">
      <c r="A224" s="158" t="s">
        <v>63</v>
      </c>
      <c r="B224" s="178">
        <f>B170/RES_summary!B$19</f>
        <v>24.979919382961782</v>
      </c>
      <c r="C224" s="178">
        <f>C170/RES_summary!C$19</f>
        <v>25.415923468377965</v>
      </c>
      <c r="D224" s="178">
        <f>D170/RES_summary!D$19</f>
        <v>27.903430587072801</v>
      </c>
      <c r="E224" s="178">
        <f>E170/RES_summary!E$19</f>
        <v>26.287909800698607</v>
      </c>
      <c r="F224" s="178">
        <f>F170/RES_summary!F$19</f>
        <v>27.742257834524519</v>
      </c>
      <c r="G224" s="178">
        <f>G170/RES_summary!G$19</f>
        <v>28.26792781631092</v>
      </c>
      <c r="H224" s="178">
        <f>H170/RES_summary!H$19</f>
        <v>24.881025185615595</v>
      </c>
      <c r="I224" s="178">
        <f>I170/RES_summary!I$19</f>
        <v>24.62350282017724</v>
      </c>
      <c r="J224" s="178">
        <f>J170/RES_summary!J$19</f>
        <v>23.61896739842004</v>
      </c>
      <c r="K224" s="178">
        <f>K170/RES_summary!K$19</f>
        <v>22.960924601352232</v>
      </c>
      <c r="L224" s="178">
        <f>L170/RES_summary!L$19</f>
        <v>21.554686540169257</v>
      </c>
      <c r="M224" s="178">
        <f>M170/RES_summary!M$19</f>
        <v>20.984441408057069</v>
      </c>
      <c r="N224" s="178">
        <f>N170/RES_summary!N$19</f>
        <v>24.249970425855278</v>
      </c>
      <c r="O224" s="178">
        <f>O170/RES_summary!O$19</f>
        <v>25.128357972873744</v>
      </c>
      <c r="P224" s="178">
        <f>P170/RES_summary!P$19</f>
        <v>25.640968385367763</v>
      </c>
      <c r="Q224" s="178">
        <f>Q170/RES_summary!Q$19</f>
        <v>26.816432301170334</v>
      </c>
    </row>
    <row r="225" spans="1:17" ht="12" customHeight="1" x14ac:dyDescent="0.25">
      <c r="A225" s="167" t="s">
        <v>144</v>
      </c>
      <c r="B225" s="183">
        <f>B171/RES_summary!B$19</f>
        <v>26.503801144660304</v>
      </c>
      <c r="C225" s="183">
        <f>C171/RES_summary!C$19</f>
        <v>26.631110645993633</v>
      </c>
      <c r="D225" s="183">
        <f>D171/RES_summary!D$19</f>
        <v>26.188961875233662</v>
      </c>
      <c r="E225" s="183">
        <f>E171/RES_summary!E$19</f>
        <v>25.964763928769614</v>
      </c>
      <c r="F225" s="183">
        <f>F171/RES_summary!F$19</f>
        <v>25.918899723158951</v>
      </c>
      <c r="G225" s="183">
        <f>G171/RES_summary!G$19</f>
        <v>25.497921048069099</v>
      </c>
      <c r="H225" s="183">
        <f>H171/RES_summary!H$19</f>
        <v>25.156376223717121</v>
      </c>
      <c r="I225" s="183">
        <f>I171/RES_summary!I$19</f>
        <v>24.776048188536787</v>
      </c>
      <c r="J225" s="183">
        <f>J171/RES_summary!J$19</f>
        <v>24.820331300994081</v>
      </c>
      <c r="K225" s="183">
        <f>K171/RES_summary!K$19</f>
        <v>24.461578930056049</v>
      </c>
      <c r="L225" s="183">
        <f>L171/RES_summary!L$19</f>
        <v>24.734412032576238</v>
      </c>
      <c r="M225" s="183">
        <f>M171/RES_summary!M$19</f>
        <v>24.36616433453209</v>
      </c>
      <c r="N225" s="183">
        <f>N171/RES_summary!N$19</f>
        <v>24.422079952836363</v>
      </c>
      <c r="O225" s="183">
        <f>O171/RES_summary!O$19</f>
        <v>24.388318209771718</v>
      </c>
      <c r="P225" s="183">
        <f>P171/RES_summary!P$19</f>
        <v>24.136638358867422</v>
      </c>
      <c r="Q225" s="183">
        <f>Q171/RES_summary!Q$19</f>
        <v>23.673438467845642</v>
      </c>
    </row>
    <row r="226" spans="1:17" ht="12" customHeight="1" x14ac:dyDescent="0.25">
      <c r="A226" s="167" t="s">
        <v>143</v>
      </c>
      <c r="B226" s="183">
        <f>B172/RES_summary!B$19</f>
        <v>22.098905292957838</v>
      </c>
      <c r="C226" s="183">
        <f>C172/RES_summary!C$19</f>
        <v>22.241416362594894</v>
      </c>
      <c r="D226" s="183">
        <f>D172/RES_summary!D$19</f>
        <v>21.909031943687747</v>
      </c>
      <c r="E226" s="183">
        <f>E172/RES_summary!E$19</f>
        <v>21.758383186805833</v>
      </c>
      <c r="F226" s="183">
        <f>F172/RES_summary!F$19</f>
        <v>21.756404339832514</v>
      </c>
      <c r="G226" s="183">
        <f>G172/RES_summary!G$19</f>
        <v>21.452544335759754</v>
      </c>
      <c r="H226" s="183">
        <f>H172/RES_summary!H$19</f>
        <v>21.199109731403521</v>
      </c>
      <c r="I226" s="183">
        <f>I172/RES_summary!I$19</f>
        <v>20.914937304339009</v>
      </c>
      <c r="J226" s="183">
        <f>J172/RES_summary!J$19</f>
        <v>20.989981331890224</v>
      </c>
      <c r="K226" s="183">
        <f>K172/RES_summary!K$19</f>
        <v>20.726435810633891</v>
      </c>
      <c r="L226" s="183">
        <f>L172/RES_summary!L$19</f>
        <v>20.995272365712562</v>
      </c>
      <c r="M226" s="183">
        <f>M172/RES_summary!M$19</f>
        <v>20.692074848821395</v>
      </c>
      <c r="N226" s="183">
        <f>N172/RES_summary!N$19</f>
        <v>20.755630976647502</v>
      </c>
      <c r="O226" s="183">
        <f>O172/RES_summary!O$19</f>
        <v>20.744640577255716</v>
      </c>
      <c r="P226" s="183">
        <f>P172/RES_summary!P$19</f>
        <v>20.549345062482047</v>
      </c>
      <c r="Q226" s="183">
        <f>Q172/RES_summary!Q$19</f>
        <v>20.17449465091747</v>
      </c>
    </row>
    <row r="227" spans="1:17" ht="12" customHeight="1" x14ac:dyDescent="0.25">
      <c r="A227" s="166" t="s">
        <v>57</v>
      </c>
      <c r="B227" s="182">
        <f>B173/RES_summary!B$19</f>
        <v>17.227470744030995</v>
      </c>
      <c r="C227" s="182">
        <f>C173/RES_summary!C$19</f>
        <v>17.310221919897156</v>
      </c>
      <c r="D227" s="182">
        <f>D173/RES_summary!D$19</f>
        <v>17.02282521890292</v>
      </c>
      <c r="E227" s="182">
        <f>E173/RES_summary!E$19</f>
        <v>16.877096553701147</v>
      </c>
      <c r="F227" s="182">
        <f>F173/RES_summary!F$19</f>
        <v>16.84728482005297</v>
      </c>
      <c r="G227" s="182">
        <f>G173/RES_summary!G$19</f>
        <v>16.573648681245427</v>
      </c>
      <c r="H227" s="182">
        <f>H173/RES_summary!H$19</f>
        <v>16.351644545416182</v>
      </c>
      <c r="I227" s="182">
        <f>I173/RES_summary!I$19</f>
        <v>16.104431322548844</v>
      </c>
      <c r="J227" s="182">
        <f>J173/RES_summary!J$19</f>
        <v>16.133215345646679</v>
      </c>
      <c r="K227" s="182">
        <f>K173/RES_summary!K$19</f>
        <v>15.900026304536532</v>
      </c>
      <c r="L227" s="182">
        <f>L173/RES_summary!L$19</f>
        <v>16.077367821174438</v>
      </c>
      <c r="M227" s="182">
        <f>M173/RES_summary!M$19</f>
        <v>15.838006817445706</v>
      </c>
      <c r="N227" s="182">
        <f>N173/RES_summary!N$19</f>
        <v>15.874351969343536</v>
      </c>
      <c r="O227" s="182">
        <f>O173/RES_summary!O$19</f>
        <v>15.852406836351488</v>
      </c>
      <c r="P227" s="182">
        <f>P173/RES_summary!P$19</f>
        <v>15.688814933263687</v>
      </c>
      <c r="Q227" s="182">
        <f>Q173/RES_summary!Q$19</f>
        <v>15.387735004099522</v>
      </c>
    </row>
    <row r="228" spans="1:17" ht="12" customHeight="1" x14ac:dyDescent="0.25">
      <c r="A228" s="147" t="s">
        <v>59</v>
      </c>
      <c r="B228" s="181">
        <f>B174/RES_summary!B$19</f>
        <v>4.8714345489268442</v>
      </c>
      <c r="C228" s="181">
        <f>C174/RES_summary!C$19</f>
        <v>4.9311944426977385</v>
      </c>
      <c r="D228" s="181">
        <f>D174/RES_summary!D$19</f>
        <v>4.8862067247848273</v>
      </c>
      <c r="E228" s="181">
        <f>E174/RES_summary!E$19</f>
        <v>4.881286633104688</v>
      </c>
      <c r="F228" s="181">
        <f>F174/RES_summary!F$19</f>
        <v>4.9091195197795434</v>
      </c>
      <c r="G228" s="181">
        <f>G174/RES_summary!G$19</f>
        <v>4.8788956545143281</v>
      </c>
      <c r="H228" s="181">
        <f>H174/RES_summary!H$19</f>
        <v>4.8474651859873399</v>
      </c>
      <c r="I228" s="181">
        <f>I174/RES_summary!I$19</f>
        <v>4.8105059817901648</v>
      </c>
      <c r="J228" s="181">
        <f>J174/RES_summary!J$19</f>
        <v>4.8567659862435431</v>
      </c>
      <c r="K228" s="181">
        <f>K174/RES_summary!K$19</f>
        <v>4.8264095060973613</v>
      </c>
      <c r="L228" s="181">
        <f>L174/RES_summary!L$19</f>
        <v>4.9179045445381195</v>
      </c>
      <c r="M228" s="181">
        <f>M174/RES_summary!M$19</f>
        <v>4.8540680313756894</v>
      </c>
      <c r="N228" s="181">
        <f>N174/RES_summary!N$19</f>
        <v>4.8812790073039682</v>
      </c>
      <c r="O228" s="181">
        <f>O174/RES_summary!O$19</f>
        <v>4.8922337409042305</v>
      </c>
      <c r="P228" s="181">
        <f>P174/RES_summary!P$19</f>
        <v>4.8605301292183576</v>
      </c>
      <c r="Q228" s="181">
        <f>Q174/RES_summary!Q$19</f>
        <v>4.7867596468179494</v>
      </c>
    </row>
    <row r="229" spans="1:17" ht="12" customHeight="1" x14ac:dyDescent="0.25">
      <c r="A229" s="163" t="s">
        <v>142</v>
      </c>
      <c r="B229" s="180">
        <f>B175/RES_summary!B$19</f>
        <v>24.131533113125649</v>
      </c>
      <c r="C229" s="180">
        <f>C175/RES_summary!C$19</f>
        <v>25.072533058988217</v>
      </c>
      <c r="D229" s="180">
        <f>D175/RES_summary!D$19</f>
        <v>28.184596750795961</v>
      </c>
      <c r="E229" s="180">
        <f>E175/RES_summary!E$19</f>
        <v>26.359787887017553</v>
      </c>
      <c r="F229" s="180">
        <f>F175/RES_summary!F$19</f>
        <v>27.907924516396019</v>
      </c>
      <c r="G229" s="180">
        <f>G175/RES_summary!G$19</f>
        <v>28.442286158722794</v>
      </c>
      <c r="H229" s="180">
        <f>H175/RES_summary!H$19</f>
        <v>24.92356648266443</v>
      </c>
      <c r="I229" s="180">
        <f>I175/RES_summary!I$19</f>
        <v>24.68886072257575</v>
      </c>
      <c r="J229" s="180">
        <f>J175/RES_summary!J$19</f>
        <v>23.672829558796199</v>
      </c>
      <c r="K229" s="180">
        <f>K175/RES_summary!K$19</f>
        <v>23.07084452780013</v>
      </c>
      <c r="L229" s="180">
        <f>L175/RES_summary!L$19</f>
        <v>21.646733904803639</v>
      </c>
      <c r="M229" s="180">
        <f>M175/RES_summary!M$19</f>
        <v>21.052600211601586</v>
      </c>
      <c r="N229" s="180">
        <f>N175/RES_summary!N$19</f>
        <v>24.460501571168098</v>
      </c>
      <c r="O229" s="180">
        <f>O175/RES_summary!O$19</f>
        <v>25.418653166095961</v>
      </c>
      <c r="P229" s="180">
        <f>P175/RES_summary!P$19</f>
        <v>25.978116504039487</v>
      </c>
      <c r="Q229" s="180">
        <f>Q175/RES_summary!Q$19</f>
        <v>27.231438893051919</v>
      </c>
    </row>
    <row r="230" spans="1:17" ht="12" customHeight="1" x14ac:dyDescent="0.25">
      <c r="A230" s="161" t="s">
        <v>141</v>
      </c>
      <c r="B230" s="179">
        <f>B176/RES_summary!B$19</f>
        <v>20.556931072461367</v>
      </c>
      <c r="C230" s="179">
        <f>C176/RES_summary!C$19</f>
        <v>21.228340931041316</v>
      </c>
      <c r="D230" s="179">
        <f>D176/RES_summary!D$19</f>
        <v>23.20619461280284</v>
      </c>
      <c r="E230" s="179">
        <f>E176/RES_summary!E$19</f>
        <v>22.015148759666879</v>
      </c>
      <c r="F230" s="179">
        <f>F176/RES_summary!F$19</f>
        <v>23.049270455436691</v>
      </c>
      <c r="G230" s="179">
        <f>G176/RES_summary!G$19</f>
        <v>23.366381657684911</v>
      </c>
      <c r="H230" s="179">
        <f>H176/RES_summary!H$19</f>
        <v>21.0477833997193</v>
      </c>
      <c r="I230" s="179">
        <f>I176/RES_summary!I$19</f>
        <v>20.858265451464543</v>
      </c>
      <c r="J230" s="179">
        <f>J176/RES_summary!J$19</f>
        <v>20.244105199461604</v>
      </c>
      <c r="K230" s="179">
        <f>K176/RES_summary!K$19</f>
        <v>19.822458449167431</v>
      </c>
      <c r="L230" s="179">
        <f>L176/RES_summary!L$19</f>
        <v>18.98828158266036</v>
      </c>
      <c r="M230" s="179">
        <f>M176/RES_summary!M$19</f>
        <v>18.538258168916599</v>
      </c>
      <c r="N230" s="179">
        <f>N176/RES_summary!N$19</f>
        <v>20.78060502856308</v>
      </c>
      <c r="O230" s="179">
        <f>O176/RES_summary!O$19</f>
        <v>21.414358298866507</v>
      </c>
      <c r="P230" s="179">
        <f>P176/RES_summary!P$19</f>
        <v>21.746305856843868</v>
      </c>
      <c r="Q230" s="179">
        <f>Q176/RES_summary!Q$19</f>
        <v>22.487194927301555</v>
      </c>
    </row>
    <row r="231" spans="1:17" ht="12" customHeight="1" x14ac:dyDescent="0.25">
      <c r="A231" s="148" t="s">
        <v>60</v>
      </c>
      <c r="B231" s="177">
        <f>B177/RES_summary!B$19</f>
        <v>15.685496523534521</v>
      </c>
      <c r="C231" s="177">
        <f>C177/RES_summary!C$19</f>
        <v>16.297146488343579</v>
      </c>
      <c r="D231" s="177">
        <f>D177/RES_summary!D$19</f>
        <v>18.319987888018012</v>
      </c>
      <c r="E231" s="177">
        <f>E177/RES_summary!E$19</f>
        <v>17.133862126562189</v>
      </c>
      <c r="F231" s="177">
        <f>F177/RES_summary!F$19</f>
        <v>18.14015093565715</v>
      </c>
      <c r="G231" s="177">
        <f>G177/RES_summary!G$19</f>
        <v>18.487486003170577</v>
      </c>
      <c r="H231" s="177">
        <f>H177/RES_summary!H$19</f>
        <v>16.200318213731961</v>
      </c>
      <c r="I231" s="177">
        <f>I177/RES_summary!I$19</f>
        <v>16.047759469674322</v>
      </c>
      <c r="J231" s="177">
        <f>J177/RES_summary!J$19</f>
        <v>15.387339213218056</v>
      </c>
      <c r="K231" s="177">
        <f>K177/RES_summary!K$19</f>
        <v>14.996048943070072</v>
      </c>
      <c r="L231" s="177">
        <f>L177/RES_summary!L$19</f>
        <v>14.07037703812224</v>
      </c>
      <c r="M231" s="177">
        <f>M177/RES_summary!M$19</f>
        <v>13.684190137540904</v>
      </c>
      <c r="N231" s="177">
        <f>N177/RES_summary!N$19</f>
        <v>15.899326021259119</v>
      </c>
      <c r="O231" s="177">
        <f>O177/RES_summary!O$19</f>
        <v>16.522124557962275</v>
      </c>
      <c r="P231" s="177">
        <f>P177/RES_summary!P$19</f>
        <v>16.885775727625507</v>
      </c>
      <c r="Q231" s="177">
        <f>Q177/RES_summary!Q$19</f>
        <v>17.70043528048361</v>
      </c>
    </row>
    <row r="232" spans="1:17" ht="12" customHeight="1" x14ac:dyDescent="0.25">
      <c r="A232" s="148" t="s">
        <v>59</v>
      </c>
      <c r="B232" s="177">
        <f>B178/RES_summary!B$19</f>
        <v>4.8714345489268442</v>
      </c>
      <c r="C232" s="177">
        <f>C178/RES_summary!C$19</f>
        <v>4.9311944426977394</v>
      </c>
      <c r="D232" s="177">
        <f>D178/RES_summary!D$19</f>
        <v>4.8862067247848282</v>
      </c>
      <c r="E232" s="177">
        <f>E178/RES_summary!E$19</f>
        <v>4.8812866331046871</v>
      </c>
      <c r="F232" s="177">
        <f>F178/RES_summary!F$19</f>
        <v>4.9091195197795425</v>
      </c>
      <c r="G232" s="177">
        <f>G178/RES_summary!G$19</f>
        <v>4.8788956545143307</v>
      </c>
      <c r="H232" s="177">
        <f>H178/RES_summary!H$19</f>
        <v>4.847465185987339</v>
      </c>
      <c r="I232" s="177">
        <f>I178/RES_summary!I$19</f>
        <v>4.8105059817902216</v>
      </c>
      <c r="J232" s="177">
        <f>J178/RES_summary!J$19</f>
        <v>4.8567659862435502</v>
      </c>
      <c r="K232" s="177">
        <f>K178/RES_summary!K$19</f>
        <v>4.8264095060973631</v>
      </c>
      <c r="L232" s="177">
        <f>L178/RES_summary!L$19</f>
        <v>4.9179045445381213</v>
      </c>
      <c r="M232" s="177">
        <f>M178/RES_summary!M$19</f>
        <v>4.8540680313756956</v>
      </c>
      <c r="N232" s="177">
        <f>N178/RES_summary!N$19</f>
        <v>4.8812790073039629</v>
      </c>
      <c r="O232" s="177">
        <f>O178/RES_summary!O$19</f>
        <v>4.8922337409042278</v>
      </c>
      <c r="P232" s="177">
        <f>P178/RES_summary!P$19</f>
        <v>4.8605301292183594</v>
      </c>
      <c r="Q232" s="177">
        <f>Q178/RES_summary!Q$19</f>
        <v>4.7867596468179459</v>
      </c>
    </row>
    <row r="233" spans="1:17" ht="12" customHeight="1" x14ac:dyDescent="0.25">
      <c r="A233" s="158" t="s">
        <v>62</v>
      </c>
      <c r="B233" s="178">
        <f>B179/RES_summary!B$19</f>
        <v>7.8924087059881387</v>
      </c>
      <c r="C233" s="178">
        <f>C179/RES_summary!C$19</f>
        <v>7.8477816165658014</v>
      </c>
      <c r="D233" s="178">
        <f>D179/RES_summary!D$19</f>
        <v>8.406914427539947</v>
      </c>
      <c r="E233" s="178">
        <f>E179/RES_summary!E$19</f>
        <v>8.5087181650279629</v>
      </c>
      <c r="F233" s="178">
        <f>F179/RES_summary!F$19</f>
        <v>8.6726711436121438</v>
      </c>
      <c r="G233" s="178">
        <f>G179/RES_summary!G$19</f>
        <v>8.8636965834759067</v>
      </c>
      <c r="H233" s="178">
        <f>H179/RES_summary!H$19</f>
        <v>8.3627427491410788</v>
      </c>
      <c r="I233" s="178">
        <f>I179/RES_summary!I$19</f>
        <v>8.4071780634083719</v>
      </c>
      <c r="J233" s="178">
        <f>J179/RES_summary!J$19</f>
        <v>8.0982889553749828</v>
      </c>
      <c r="K233" s="178">
        <f>K179/RES_summary!K$19</f>
        <v>7.7472637898116163</v>
      </c>
      <c r="L233" s="178">
        <f>L179/RES_summary!L$19</f>
        <v>7.1591651561803422</v>
      </c>
      <c r="M233" s="178">
        <f>M179/RES_summary!M$19</f>
        <v>7.6887001093315268</v>
      </c>
      <c r="N233" s="178">
        <f>N179/RES_summary!N$19</f>
        <v>8.069930121876622</v>
      </c>
      <c r="O233" s="178">
        <f>O179/RES_summary!O$19</f>
        <v>8.208486259800253</v>
      </c>
      <c r="P233" s="178">
        <f>P179/RES_summary!P$19</f>
        <v>8.5628995003219863</v>
      </c>
      <c r="Q233" s="178">
        <f>Q179/RES_summary!Q$19</f>
        <v>9.1686111038755431</v>
      </c>
    </row>
    <row r="234" spans="1:17" ht="12" customHeight="1" x14ac:dyDescent="0.25">
      <c r="A234" s="23" t="s">
        <v>57</v>
      </c>
      <c r="B234" s="177">
        <f>B180/RES_summary!B$19</f>
        <v>12.13958713845966</v>
      </c>
      <c r="C234" s="177">
        <f>C180/RES_summary!C$19</f>
        <v>11.745489934563331</v>
      </c>
      <c r="D234" s="177">
        <f>D180/RES_summary!D$19</f>
        <v>11.272483616577718</v>
      </c>
      <c r="E234" s="177">
        <f>E180/RES_summary!E$19</f>
        <v>11.767562288445879</v>
      </c>
      <c r="F234" s="177">
        <f>F180/RES_summary!F$19</f>
        <v>11.628343684920425</v>
      </c>
      <c r="G234" s="177">
        <f>G180/RES_summary!G$19</f>
        <v>11.505564177417313</v>
      </c>
      <c r="H234" s="177">
        <f>H180/RES_summary!H$19</f>
        <v>11.487468978610542</v>
      </c>
      <c r="I234" s="177">
        <f>I180/RES_summary!I$19</f>
        <v>11.336001896711046</v>
      </c>
      <c r="J234" s="177">
        <f>J180/RES_summary!J$19</f>
        <v>11.08724964559954</v>
      </c>
      <c r="K234" s="177">
        <f>K180/RES_summary!K$19</f>
        <v>11.176209441753514</v>
      </c>
      <c r="L234" s="177">
        <f>L180/RES_summary!L$19</f>
        <v>11.290396674050688</v>
      </c>
      <c r="M234" s="177">
        <f>M180/RES_summary!M$19</f>
        <v>11.054029407881387</v>
      </c>
      <c r="N234" s="177">
        <f>N180/RES_summary!N$19</f>
        <v>10.981343908830775</v>
      </c>
      <c r="O234" s="177">
        <f>O180/RES_summary!O$19</f>
        <v>10.893537439566966</v>
      </c>
      <c r="P234" s="177">
        <f>P180/RES_summary!P$19</f>
        <v>10.642159811246215</v>
      </c>
      <c r="Q234" s="177">
        <f>Q180/RES_summary!Q$19</f>
        <v>10.836434749199116</v>
      </c>
    </row>
    <row r="235" spans="1:17" ht="12" customHeight="1" x14ac:dyDescent="0.25">
      <c r="A235" s="29" t="s">
        <v>140</v>
      </c>
      <c r="B235" s="176">
        <f>B181/RES_summary!B$19</f>
        <v>7.3891130884634109</v>
      </c>
      <c r="C235" s="176">
        <f>C181/RES_summary!C$19</f>
        <v>7.382630298288948</v>
      </c>
      <c r="D235" s="176">
        <f>D181/RES_summary!D$19</f>
        <v>7.812952580505466</v>
      </c>
      <c r="E235" s="176">
        <f>E181/RES_summary!E$19</f>
        <v>8.2119403962914106</v>
      </c>
      <c r="F235" s="176">
        <f>F181/RES_summary!F$19</f>
        <v>8.3498263240450044</v>
      </c>
      <c r="G235" s="176">
        <f>G181/RES_summary!G$19</f>
        <v>8.6262932465504427</v>
      </c>
      <c r="H235" s="176">
        <f>H181/RES_summary!H$19</f>
        <v>8.1262385085550441</v>
      </c>
      <c r="I235" s="176">
        <f>I181/RES_summary!I$19</f>
        <v>8.0846359581503542</v>
      </c>
      <c r="J235" s="176">
        <f>J181/RES_summary!J$19</f>
        <v>7.249212799515818</v>
      </c>
      <c r="K235" s="176">
        <f>K181/RES_summary!K$19</f>
        <v>7.2671904885959249</v>
      </c>
      <c r="L235" s="176">
        <f>L181/RES_summary!L$19</f>
        <v>6.9169161972574855</v>
      </c>
      <c r="M235" s="176">
        <f>M181/RES_summary!M$19</f>
        <v>6.9619067832894563</v>
      </c>
      <c r="N235" s="176">
        <f>N181/RES_summary!N$19</f>
        <v>7.5078311544127372</v>
      </c>
      <c r="O235" s="176">
        <f>O181/RES_summary!O$19</f>
        <v>7.7415827549082561</v>
      </c>
      <c r="P235" s="176">
        <f>P181/RES_summary!P$19</f>
        <v>8.0939144909732974</v>
      </c>
      <c r="Q235" s="176">
        <f>Q181/RES_summary!Q$19</f>
        <v>8.8482456574759123</v>
      </c>
    </row>
    <row r="237" spans="1:17" ht="12" customHeight="1" x14ac:dyDescent="0.25">
      <c r="A237" s="152" t="s">
        <v>71</v>
      </c>
      <c r="B237" s="184">
        <f>B183/RES_summary!B$19</f>
        <v>126.3020015237345</v>
      </c>
      <c r="C237" s="184">
        <f>C183/RES_summary!C$19</f>
        <v>132.58954955653664</v>
      </c>
      <c r="D237" s="184">
        <f>D183/RES_summary!D$19</f>
        <v>126.27601400500694</v>
      </c>
      <c r="E237" s="184">
        <f>E183/RES_summary!E$19</f>
        <v>132.9418278516506</v>
      </c>
      <c r="F237" s="184">
        <f>F183/RES_summary!F$19</f>
        <v>137.95563760050138</v>
      </c>
      <c r="G237" s="184">
        <f>G183/RES_summary!G$19</f>
        <v>134.36364189162612</v>
      </c>
      <c r="H237" s="184">
        <f>H183/RES_summary!H$19</f>
        <v>117.61817801665944</v>
      </c>
      <c r="I237" s="184">
        <f>I183/RES_summary!I$19</f>
        <v>107.32031300506145</v>
      </c>
      <c r="J237" s="184">
        <f>J183/RES_summary!J$19</f>
        <v>115.3944388591141</v>
      </c>
      <c r="K237" s="184">
        <f>K183/RES_summary!K$19</f>
        <v>106.37379863826364</v>
      </c>
      <c r="L237" s="184">
        <f>L183/RES_summary!L$19</f>
        <v>119.31511355759702</v>
      </c>
      <c r="M237" s="184">
        <f>M183/RES_summary!M$19</f>
        <v>96.655305504602254</v>
      </c>
      <c r="N237" s="184">
        <f>N183/RES_summary!N$19</f>
        <v>104.98347862869603</v>
      </c>
      <c r="O237" s="184">
        <f>O183/RES_summary!O$19</f>
        <v>116.00455919669375</v>
      </c>
      <c r="P237" s="184">
        <f>P183/RES_summary!P$19</f>
        <v>95.561224278836093</v>
      </c>
      <c r="Q237" s="184">
        <f>Q183/RES_summary!Q$19</f>
        <v>109.05887803266948</v>
      </c>
    </row>
    <row r="238" spans="1:17" ht="12" customHeight="1" x14ac:dyDescent="0.25">
      <c r="A238" s="158" t="s">
        <v>65</v>
      </c>
      <c r="B238" s="178">
        <f>B184/RES_summary!B$19</f>
        <v>102.54542586864336</v>
      </c>
      <c r="C238" s="178">
        <f>C184/RES_summary!C$19</f>
        <v>107.54860829457326</v>
      </c>
      <c r="D238" s="178">
        <f>D184/RES_summary!D$19</f>
        <v>98.460879262982189</v>
      </c>
      <c r="E238" s="178">
        <f>E184/RES_summary!E$19</f>
        <v>105.44899705567937</v>
      </c>
      <c r="F238" s="178">
        <f>F184/RES_summary!F$19</f>
        <v>109.12217859748979</v>
      </c>
      <c r="G238" s="178">
        <f>G184/RES_summary!G$19</f>
        <v>104.72266866222682</v>
      </c>
      <c r="H238" s="178">
        <f>H184/RES_summary!H$19</f>
        <v>90.609287675335793</v>
      </c>
      <c r="I238" s="178">
        <f>I184/RES_summary!I$19</f>
        <v>80.445371165464564</v>
      </c>
      <c r="J238" s="178">
        <f>J184/RES_summary!J$19</f>
        <v>89.778842446991391</v>
      </c>
      <c r="K238" s="178">
        <f>K184/RES_summary!K$19</f>
        <v>80.85152437786725</v>
      </c>
      <c r="L238" s="178">
        <f>L184/RES_summary!L$19</f>
        <v>94.845176974476004</v>
      </c>
      <c r="M238" s="178">
        <f>M184/RES_summary!M$19</f>
        <v>72.560001001785508</v>
      </c>
      <c r="N238" s="178">
        <f>N184/RES_summary!N$19</f>
        <v>77.876477746356414</v>
      </c>
      <c r="O238" s="178">
        <f>O184/RES_summary!O$19</f>
        <v>87.94975808158857</v>
      </c>
      <c r="P238" s="178">
        <f>P184/RES_summary!P$19</f>
        <v>66.825039729519546</v>
      </c>
      <c r="Q238" s="178">
        <f>Q184/RES_summary!Q$19</f>
        <v>78.640411619764407</v>
      </c>
    </row>
    <row r="239" spans="1:17" ht="12" customHeight="1" x14ac:dyDescent="0.25">
      <c r="A239" s="23" t="s">
        <v>60</v>
      </c>
      <c r="B239" s="177">
        <f>B185/RES_summary!B$19</f>
        <v>102.54542586864336</v>
      </c>
      <c r="C239" s="177">
        <f>C185/RES_summary!C$19</f>
        <v>107.54860829457326</v>
      </c>
      <c r="D239" s="177">
        <f>D185/RES_summary!D$19</f>
        <v>98.460879262982189</v>
      </c>
      <c r="E239" s="177">
        <f>E185/RES_summary!E$19</f>
        <v>105.44899705567937</v>
      </c>
      <c r="F239" s="177">
        <f>F185/RES_summary!F$19</f>
        <v>109.12217859748979</v>
      </c>
      <c r="G239" s="177">
        <f>G185/RES_summary!G$19</f>
        <v>104.72266866222682</v>
      </c>
      <c r="H239" s="177">
        <f>H185/RES_summary!H$19</f>
        <v>90.609287675335793</v>
      </c>
      <c r="I239" s="177">
        <f>I185/RES_summary!I$19</f>
        <v>80.445371165464564</v>
      </c>
      <c r="J239" s="177">
        <f>J185/RES_summary!J$19</f>
        <v>89.778842446991391</v>
      </c>
      <c r="K239" s="177">
        <f>K185/RES_summary!K$19</f>
        <v>80.85152437786725</v>
      </c>
      <c r="L239" s="177">
        <f>L185/RES_summary!L$19</f>
        <v>94.845176974476004</v>
      </c>
      <c r="M239" s="177">
        <f>M185/RES_summary!M$19</f>
        <v>72.560001001785508</v>
      </c>
      <c r="N239" s="177">
        <f>N185/RES_summary!N$19</f>
        <v>77.876477746356414</v>
      </c>
      <c r="O239" s="177">
        <f>O185/RES_summary!O$19</f>
        <v>87.94975808158857</v>
      </c>
      <c r="P239" s="177">
        <f>P185/RES_summary!P$19</f>
        <v>66.825039729519546</v>
      </c>
      <c r="Q239" s="177">
        <f>Q185/RES_summary!Q$19</f>
        <v>78.640411619764407</v>
      </c>
    </row>
    <row r="240" spans="1:17" ht="12" customHeight="1" x14ac:dyDescent="0.25">
      <c r="A240" s="158" t="s">
        <v>112</v>
      </c>
      <c r="B240" s="178">
        <f>B186/RES_summary!B$19</f>
        <v>2.5535946500081801</v>
      </c>
      <c r="C240" s="178">
        <f>C186/RES_summary!C$19</f>
        <v>2.5802553707217566</v>
      </c>
      <c r="D240" s="178">
        <f>D186/RES_summary!D$19</f>
        <v>2.5911095496072787</v>
      </c>
      <c r="E240" s="178">
        <f>E186/RES_summary!E$19</f>
        <v>2.5992714861781749</v>
      </c>
      <c r="F240" s="178">
        <f>F186/RES_summary!F$19</f>
        <v>2.6120121075556111</v>
      </c>
      <c r="G240" s="178">
        <f>G186/RES_summary!G$19</f>
        <v>2.6380571619135496</v>
      </c>
      <c r="H240" s="178">
        <f>H186/RES_summary!H$19</f>
        <v>2.6456484271165546</v>
      </c>
      <c r="I240" s="178">
        <f>I186/RES_summary!I$19</f>
        <v>2.6736868922134942</v>
      </c>
      <c r="J240" s="178">
        <f>J186/RES_summary!J$19</f>
        <v>2.8104408920717736</v>
      </c>
      <c r="K240" s="178">
        <f>K186/RES_summary!K$19</f>
        <v>2.9011152804106604</v>
      </c>
      <c r="L240" s="178">
        <f>L186/RES_summary!L$19</f>
        <v>2.9126599932473134</v>
      </c>
      <c r="M240" s="178">
        <f>M186/RES_summary!M$19</f>
        <v>2.9086173130452742</v>
      </c>
      <c r="N240" s="178">
        <f>N186/RES_summary!N$19</f>
        <v>2.9173278981771742</v>
      </c>
      <c r="O240" s="178">
        <f>O186/RES_summary!O$19</f>
        <v>2.8739222709440533</v>
      </c>
      <c r="P240" s="178">
        <f>P186/RES_summary!P$19</f>
        <v>2.8521379277626067</v>
      </c>
      <c r="Q240" s="178">
        <f>Q186/RES_summary!Q$19</f>
        <v>2.959179785402803</v>
      </c>
    </row>
    <row r="241" spans="1:17" ht="12" customHeight="1" x14ac:dyDescent="0.25">
      <c r="A241" s="23" t="s">
        <v>60</v>
      </c>
      <c r="B241" s="177">
        <f>B187/RES_summary!B$19</f>
        <v>2.5535946500081801</v>
      </c>
      <c r="C241" s="177">
        <f>C187/RES_summary!C$19</f>
        <v>2.5802553707217566</v>
      </c>
      <c r="D241" s="177">
        <f>D187/RES_summary!D$19</f>
        <v>2.5911095496072787</v>
      </c>
      <c r="E241" s="177">
        <f>E187/RES_summary!E$19</f>
        <v>2.5992714861781749</v>
      </c>
      <c r="F241" s="177">
        <f>F187/RES_summary!F$19</f>
        <v>2.6120121075556111</v>
      </c>
      <c r="G241" s="177">
        <f>G187/RES_summary!G$19</f>
        <v>2.6380571619135496</v>
      </c>
      <c r="H241" s="177">
        <f>H187/RES_summary!H$19</f>
        <v>2.6456484271165546</v>
      </c>
      <c r="I241" s="177">
        <f>I187/RES_summary!I$19</f>
        <v>2.6736868922134942</v>
      </c>
      <c r="J241" s="177">
        <f>J187/RES_summary!J$19</f>
        <v>2.8104408920717736</v>
      </c>
      <c r="K241" s="177">
        <f>K187/RES_summary!K$19</f>
        <v>2.9011152804106604</v>
      </c>
      <c r="L241" s="177">
        <f>L187/RES_summary!L$19</f>
        <v>2.9126599932473134</v>
      </c>
      <c r="M241" s="177">
        <f>M187/RES_summary!M$19</f>
        <v>2.9086173130452742</v>
      </c>
      <c r="N241" s="177">
        <f>N187/RES_summary!N$19</f>
        <v>2.9173278981771742</v>
      </c>
      <c r="O241" s="177">
        <f>O187/RES_summary!O$19</f>
        <v>2.8739222709440533</v>
      </c>
      <c r="P241" s="177">
        <f>P187/RES_summary!P$19</f>
        <v>2.8521379277626067</v>
      </c>
      <c r="Q241" s="177">
        <f>Q187/RES_summary!Q$19</f>
        <v>2.959179785402803</v>
      </c>
    </row>
    <row r="242" spans="1:17" ht="12" customHeight="1" x14ac:dyDescent="0.25">
      <c r="A242" s="158" t="s">
        <v>63</v>
      </c>
      <c r="B242" s="178">
        <f>B188/RES_summary!B$19</f>
        <v>15.37238385255664</v>
      </c>
      <c r="C242" s="178">
        <f>C188/RES_summary!C$19</f>
        <v>16.557764092670535</v>
      </c>
      <c r="D242" s="178">
        <f>D188/RES_summary!D$19</f>
        <v>19.043838068896168</v>
      </c>
      <c r="E242" s="178">
        <f>E188/RES_summary!E$19</f>
        <v>18.234532338647188</v>
      </c>
      <c r="F242" s="178">
        <f>F188/RES_summary!F$19</f>
        <v>19.462277380862187</v>
      </c>
      <c r="G242" s="178">
        <f>G188/RES_summary!G$19</f>
        <v>19.99280631206744</v>
      </c>
      <c r="H242" s="178">
        <f>H188/RES_summary!H$19</f>
        <v>17.706106401117371</v>
      </c>
      <c r="I242" s="178">
        <f>I188/RES_summary!I$19</f>
        <v>17.609692975494756</v>
      </c>
      <c r="J242" s="178">
        <f>J188/RES_summary!J$19</f>
        <v>16.947384476349448</v>
      </c>
      <c r="K242" s="178">
        <f>K188/RES_summary!K$19</f>
        <v>16.633680007647659</v>
      </c>
      <c r="L242" s="178">
        <f>L188/RES_summary!L$19</f>
        <v>15.762516640223348</v>
      </c>
      <c r="M242" s="178">
        <f>M188/RES_summary!M$19</f>
        <v>15.422047634872833</v>
      </c>
      <c r="N242" s="178">
        <f>N188/RES_summary!N$19</f>
        <v>18.005417852702749</v>
      </c>
      <c r="O242" s="178">
        <f>O188/RES_summary!O$19</f>
        <v>18.800561370397254</v>
      </c>
      <c r="P242" s="178">
        <f>P188/RES_summary!P$19</f>
        <v>19.310806444997599</v>
      </c>
      <c r="Q242" s="178">
        <f>Q188/RES_summary!Q$19</f>
        <v>20.276398403655577</v>
      </c>
    </row>
    <row r="243" spans="1:17" ht="12" customHeight="1" x14ac:dyDescent="0.25">
      <c r="A243" s="167" t="s">
        <v>144</v>
      </c>
      <c r="B243" s="183">
        <f>B189/RES_summary!B$19</f>
        <v>13.920855832166273</v>
      </c>
      <c r="C243" s="183">
        <f>C189/RES_summary!C$19</f>
        <v>14.133849585164635</v>
      </c>
      <c r="D243" s="183">
        <f>D189/RES_summary!D$19</f>
        <v>14.03999849079754</v>
      </c>
      <c r="E243" s="183">
        <f>E189/RES_summary!E$19</f>
        <v>14.007512288615004</v>
      </c>
      <c r="F243" s="183">
        <f>F189/RES_summary!F$19</f>
        <v>14.193023991830332</v>
      </c>
      <c r="G243" s="183">
        <f>G189/RES_summary!G$19</f>
        <v>14.053002684498772</v>
      </c>
      <c r="H243" s="183">
        <f>H189/RES_summary!H$19</f>
        <v>14.271794157534087</v>
      </c>
      <c r="I243" s="183">
        <f>I189/RES_summary!I$19</f>
        <v>14.166420913666316</v>
      </c>
      <c r="J243" s="183">
        <f>J189/RES_summary!J$19</f>
        <v>14.289377032269885</v>
      </c>
      <c r="K243" s="183">
        <f>K189/RES_summary!K$19</f>
        <v>14.262681944190966</v>
      </c>
      <c r="L243" s="183">
        <f>L189/RES_summary!L$19</f>
        <v>14.528782638392766</v>
      </c>
      <c r="M243" s="183">
        <f>M189/RES_summary!M$19</f>
        <v>14.546870698953507</v>
      </c>
      <c r="N243" s="183">
        <f>N189/RES_summary!N$19</f>
        <v>14.703659906158373</v>
      </c>
      <c r="O243" s="183">
        <f>O189/RES_summary!O$19</f>
        <v>14.683633764302323</v>
      </c>
      <c r="P243" s="183">
        <f>P189/RES_summary!P$19</f>
        <v>14.539255225100565</v>
      </c>
      <c r="Q243" s="183">
        <f>Q189/RES_summary!Q$19</f>
        <v>14.286642904224557</v>
      </c>
    </row>
    <row r="244" spans="1:17" ht="12" customHeight="1" x14ac:dyDescent="0.25">
      <c r="A244" s="167" t="s">
        <v>143</v>
      </c>
      <c r="B244" s="183">
        <f>B190/RES_summary!B$19</f>
        <v>13.919990839835865</v>
      </c>
      <c r="C244" s="183">
        <f>C190/RES_summary!C$19</f>
        <v>14.515204080143233</v>
      </c>
      <c r="D244" s="183">
        <f>D190/RES_summary!D$19</f>
        <v>14.470458725413838</v>
      </c>
      <c r="E244" s="183">
        <f>E190/RES_summary!E$19</f>
        <v>14.423340616548865</v>
      </c>
      <c r="F244" s="183">
        <f>F190/RES_summary!F$19</f>
        <v>14.601788915802418</v>
      </c>
      <c r="G244" s="183">
        <f>G190/RES_summary!G$19</f>
        <v>14.425779982989575</v>
      </c>
      <c r="H244" s="183">
        <f>H190/RES_summary!H$19</f>
        <v>14.292199252426036</v>
      </c>
      <c r="I244" s="183">
        <f>I190/RES_summary!I$19</f>
        <v>14.177801690368634</v>
      </c>
      <c r="J244" s="183">
        <f>J190/RES_summary!J$19</f>
        <v>14.268535642472306</v>
      </c>
      <c r="K244" s="183">
        <f>K190/RES_summary!K$19</f>
        <v>14.268097295009312</v>
      </c>
      <c r="L244" s="183">
        <f>L190/RES_summary!L$19</f>
        <v>14.504780582030518</v>
      </c>
      <c r="M244" s="183">
        <f>M190/RES_summary!M$19</f>
        <v>14.407513674486511</v>
      </c>
      <c r="N244" s="183">
        <f>N190/RES_summary!N$19</f>
        <v>14.468831260358941</v>
      </c>
      <c r="O244" s="183">
        <f>O190/RES_summary!O$19</f>
        <v>14.480133828390471</v>
      </c>
      <c r="P244" s="183">
        <f>P190/RES_summary!P$19</f>
        <v>14.364302588917496</v>
      </c>
      <c r="Q244" s="183">
        <f>Q190/RES_summary!Q$19</f>
        <v>14.127913733714692</v>
      </c>
    </row>
    <row r="245" spans="1:17" ht="12" customHeight="1" x14ac:dyDescent="0.25">
      <c r="A245" s="166" t="s">
        <v>57</v>
      </c>
      <c r="B245" s="182">
        <f>B191/RES_summary!B$19</f>
        <v>9.0485562909090209</v>
      </c>
      <c r="C245" s="182">
        <f>C191/RES_summary!C$19</f>
        <v>9.5840096374454955</v>
      </c>
      <c r="D245" s="182">
        <f>D191/RES_summary!D$19</f>
        <v>9.5842520006290091</v>
      </c>
      <c r="E245" s="182">
        <f>E191/RES_summary!E$19</f>
        <v>9.5420539834441822</v>
      </c>
      <c r="F245" s="182">
        <f>F191/RES_summary!F$19</f>
        <v>9.6926693960228754</v>
      </c>
      <c r="G245" s="182">
        <f>G191/RES_summary!G$19</f>
        <v>9.5468843284752474</v>
      </c>
      <c r="H245" s="182">
        <f>H191/RES_summary!H$19</f>
        <v>9.4447340664386985</v>
      </c>
      <c r="I245" s="182">
        <f>I191/RES_summary!I$19</f>
        <v>9.3672957085784692</v>
      </c>
      <c r="J245" s="182">
        <f>J191/RES_summary!J$19</f>
        <v>9.4117696562287616</v>
      </c>
      <c r="K245" s="182">
        <f>K191/RES_summary!K$19</f>
        <v>9.441687788911949</v>
      </c>
      <c r="L245" s="182">
        <f>L191/RES_summary!L$19</f>
        <v>9.5868760374923969</v>
      </c>
      <c r="M245" s="182">
        <f>M191/RES_summary!M$19</f>
        <v>9.5534456431108197</v>
      </c>
      <c r="N245" s="182">
        <f>N191/RES_summary!N$19</f>
        <v>9.5875522530549748</v>
      </c>
      <c r="O245" s="182">
        <f>O191/RES_summary!O$19</f>
        <v>9.5879000874862346</v>
      </c>
      <c r="P245" s="182">
        <f>P191/RES_summary!P$19</f>
        <v>9.5037724596991371</v>
      </c>
      <c r="Q245" s="182">
        <f>Q191/RES_summary!Q$19</f>
        <v>9.3411540868967453</v>
      </c>
    </row>
    <row r="246" spans="1:17" ht="12" customHeight="1" x14ac:dyDescent="0.25">
      <c r="A246" s="147" t="s">
        <v>59</v>
      </c>
      <c r="B246" s="181">
        <f>B192/RES_summary!B$19</f>
        <v>4.8714345489268451</v>
      </c>
      <c r="C246" s="181">
        <f>C192/RES_summary!C$19</f>
        <v>4.9311944426977385</v>
      </c>
      <c r="D246" s="181">
        <f>D192/RES_summary!D$19</f>
        <v>4.8862067247848282</v>
      </c>
      <c r="E246" s="181">
        <f>E192/RES_summary!E$19</f>
        <v>4.8812866331046862</v>
      </c>
      <c r="F246" s="181">
        <f>F192/RES_summary!F$19</f>
        <v>4.9091195197795434</v>
      </c>
      <c r="G246" s="181">
        <f>G192/RES_summary!G$19</f>
        <v>4.8788956545143289</v>
      </c>
      <c r="H246" s="181">
        <f>H192/RES_summary!H$19</f>
        <v>4.8474651859873372</v>
      </c>
      <c r="I246" s="181">
        <f>I192/RES_summary!I$19</f>
        <v>4.8105059817901648</v>
      </c>
      <c r="J246" s="181">
        <f>J192/RES_summary!J$19</f>
        <v>4.8567659862435448</v>
      </c>
      <c r="K246" s="181">
        <f>K192/RES_summary!K$19</f>
        <v>4.826409506097364</v>
      </c>
      <c r="L246" s="181">
        <f>L192/RES_summary!L$19</f>
        <v>4.9179045445381213</v>
      </c>
      <c r="M246" s="181">
        <f>M192/RES_summary!M$19</f>
        <v>4.8540680313756912</v>
      </c>
      <c r="N246" s="181">
        <f>N192/RES_summary!N$19</f>
        <v>4.8812790073039656</v>
      </c>
      <c r="O246" s="181">
        <f>O192/RES_summary!O$19</f>
        <v>4.892233740904234</v>
      </c>
      <c r="P246" s="181">
        <f>P192/RES_summary!P$19</f>
        <v>4.8605301292183611</v>
      </c>
      <c r="Q246" s="181">
        <f>Q192/RES_summary!Q$19</f>
        <v>4.7867596468179476</v>
      </c>
    </row>
    <row r="247" spans="1:17" ht="12" customHeight="1" x14ac:dyDescent="0.25">
      <c r="A247" s="163" t="s">
        <v>142</v>
      </c>
      <c r="B247" s="180">
        <f>B193/RES_summary!B$19</f>
        <v>16.195636341198124</v>
      </c>
      <c r="C247" s="180">
        <f>C193/RES_summary!C$19</f>
        <v>17.296584324449473</v>
      </c>
      <c r="D247" s="180">
        <f>D193/RES_summary!D$19</f>
        <v>19.775677192029175</v>
      </c>
      <c r="E247" s="180">
        <f>E193/RES_summary!E$19</f>
        <v>18.600538649182155</v>
      </c>
      <c r="F247" s="180">
        <f>F193/RES_summary!F$19</f>
        <v>19.806013707887203</v>
      </c>
      <c r="G247" s="180">
        <f>G193/RES_summary!G$19</f>
        <v>20.272680253007021</v>
      </c>
      <c r="H247" s="180">
        <f>H193/RES_summary!H$19</f>
        <v>17.807166277880263</v>
      </c>
      <c r="I247" s="180">
        <f>I193/RES_summary!I$19</f>
        <v>17.704079967247296</v>
      </c>
      <c r="J247" s="180">
        <f>J193/RES_summary!J$19</f>
        <v>17.01608840858885</v>
      </c>
      <c r="K247" s="180">
        <f>K193/RES_summary!K$19</f>
        <v>16.700281842864602</v>
      </c>
      <c r="L247" s="180">
        <f>L193/RES_summary!L$19</f>
        <v>15.794914932916003</v>
      </c>
      <c r="M247" s="180">
        <f>M193/RES_summary!M$19</f>
        <v>15.463140296161987</v>
      </c>
      <c r="N247" s="180">
        <f>N193/RES_summary!N$19</f>
        <v>18.131041618417004</v>
      </c>
      <c r="O247" s="180">
        <f>O193/RES_summary!O$19</f>
        <v>18.964067454143485</v>
      </c>
      <c r="P247" s="180">
        <f>P193/RES_summary!P$19</f>
        <v>19.489245662107201</v>
      </c>
      <c r="Q247" s="180">
        <f>Q193/RES_summary!Q$19</f>
        <v>20.502219872609334</v>
      </c>
    </row>
    <row r="248" spans="1:17" ht="12" customHeight="1" x14ac:dyDescent="0.25">
      <c r="A248" s="161" t="s">
        <v>141</v>
      </c>
      <c r="B248" s="179">
        <f>B194/RES_summary!B$19</f>
        <v>15.398598170707539</v>
      </c>
      <c r="C248" s="179">
        <f>C194/RES_summary!C$19</f>
        <v>16.447747986305671</v>
      </c>
      <c r="D248" s="179">
        <f>D194/RES_summary!D$19</f>
        <v>17.900983891549391</v>
      </c>
      <c r="E248" s="179">
        <f>E194/RES_summary!E$19</f>
        <v>17.103894650090606</v>
      </c>
      <c r="F248" s="179">
        <f>F194/RES_summary!F$19</f>
        <v>17.90665300460574</v>
      </c>
      <c r="G248" s="179">
        <f>G194/RES_summary!G$19</f>
        <v>18.17660691211853</v>
      </c>
      <c r="H248" s="179">
        <f>H194/RES_summary!H$19</f>
        <v>16.545586153188417</v>
      </c>
      <c r="I248" s="179">
        <f>I194/RES_summary!I$19</f>
        <v>16.478724872696453</v>
      </c>
      <c r="J248" s="179">
        <f>J194/RES_summary!J$19</f>
        <v>16.091433816511795</v>
      </c>
      <c r="K248" s="179">
        <f>K194/RES_summary!K$19</f>
        <v>15.880530113780383</v>
      </c>
      <c r="L248" s="179">
        <f>L194/RES_summary!L$19</f>
        <v>15.331869955403098</v>
      </c>
      <c r="M248" s="179">
        <f>M194/RES_summary!M$19</f>
        <v>15.028905184459441</v>
      </c>
      <c r="N248" s="179">
        <f>N194/RES_summary!N$19</f>
        <v>16.784767245820433</v>
      </c>
      <c r="O248" s="179">
        <f>O194/RES_summary!O$19</f>
        <v>17.307255707125694</v>
      </c>
      <c r="P248" s="179">
        <f>P194/RES_summary!P$19</f>
        <v>17.606945497229741</v>
      </c>
      <c r="Q248" s="179">
        <f>Q194/RES_summary!Q$19</f>
        <v>18.181136063428088</v>
      </c>
    </row>
    <row r="249" spans="1:17" ht="12" customHeight="1" x14ac:dyDescent="0.25">
      <c r="A249" s="148" t="s">
        <v>60</v>
      </c>
      <c r="B249" s="177">
        <f>B195/RES_summary!B$19</f>
        <v>10.527163621780694</v>
      </c>
      <c r="C249" s="177">
        <f>C195/RES_summary!C$19</f>
        <v>11.516553543607934</v>
      </c>
      <c r="D249" s="177">
        <f>D195/RES_summary!D$19</f>
        <v>13.01477716676456</v>
      </c>
      <c r="E249" s="177">
        <f>E195/RES_summary!E$19</f>
        <v>12.222608016985919</v>
      </c>
      <c r="F249" s="177">
        <f>F195/RES_summary!F$19</f>
        <v>12.997533484826201</v>
      </c>
      <c r="G249" s="177">
        <f>G195/RES_summary!G$19</f>
        <v>13.297711257604199</v>
      </c>
      <c r="H249" s="177">
        <f>H195/RES_summary!H$19</f>
        <v>11.69812096720108</v>
      </c>
      <c r="I249" s="177">
        <f>I195/RES_summary!I$19</f>
        <v>11.668218890906234</v>
      </c>
      <c r="J249" s="177">
        <f>J195/RES_summary!J$19</f>
        <v>11.234667830268242</v>
      </c>
      <c r="K249" s="177">
        <f>K195/RES_summary!K$19</f>
        <v>11.054120607683023</v>
      </c>
      <c r="L249" s="177">
        <f>L195/RES_summary!L$19</f>
        <v>10.413965410864977</v>
      </c>
      <c r="M249" s="177">
        <f>M195/RES_summary!M$19</f>
        <v>10.174837153083745</v>
      </c>
      <c r="N249" s="177">
        <f>N195/RES_summary!N$19</f>
        <v>11.90348823851647</v>
      </c>
      <c r="O249" s="177">
        <f>O195/RES_summary!O$19</f>
        <v>12.415021966221468</v>
      </c>
      <c r="P249" s="177">
        <f>P195/RES_summary!P$19</f>
        <v>12.746415368011379</v>
      </c>
      <c r="Q249" s="177">
        <f>Q195/RES_summary!Q$19</f>
        <v>13.39437641661014</v>
      </c>
    </row>
    <row r="250" spans="1:17" ht="12" customHeight="1" x14ac:dyDescent="0.25">
      <c r="A250" s="148" t="s">
        <v>59</v>
      </c>
      <c r="B250" s="177">
        <f>B196/RES_summary!B$19</f>
        <v>4.8714345489268442</v>
      </c>
      <c r="C250" s="177">
        <f>C196/RES_summary!C$19</f>
        <v>4.9311944426977394</v>
      </c>
      <c r="D250" s="177">
        <f>D196/RES_summary!D$19</f>
        <v>4.8862067247848282</v>
      </c>
      <c r="E250" s="177">
        <f>E196/RES_summary!E$19</f>
        <v>4.8812866331046871</v>
      </c>
      <c r="F250" s="177">
        <f>F196/RES_summary!F$19</f>
        <v>4.9091195197795434</v>
      </c>
      <c r="G250" s="177">
        <f>G196/RES_summary!G$19</f>
        <v>4.8788956545143281</v>
      </c>
      <c r="H250" s="177">
        <f>H196/RES_summary!H$19</f>
        <v>4.847465185987339</v>
      </c>
      <c r="I250" s="177">
        <f>I196/RES_summary!I$19</f>
        <v>4.8105059817902225</v>
      </c>
      <c r="J250" s="177">
        <f>J196/RES_summary!J$19</f>
        <v>4.8567659862435528</v>
      </c>
      <c r="K250" s="177">
        <f>K196/RES_summary!K$19</f>
        <v>4.8264095060973631</v>
      </c>
      <c r="L250" s="177">
        <f>L196/RES_summary!L$19</f>
        <v>4.9179045445381222</v>
      </c>
      <c r="M250" s="177">
        <f>M196/RES_summary!M$19</f>
        <v>4.8540680313756956</v>
      </c>
      <c r="N250" s="177">
        <f>N196/RES_summary!N$19</f>
        <v>4.8812790073039647</v>
      </c>
      <c r="O250" s="177">
        <f>O196/RES_summary!O$19</f>
        <v>4.8922337409042287</v>
      </c>
      <c r="P250" s="177">
        <f>P196/RES_summary!P$19</f>
        <v>4.8605301292183594</v>
      </c>
      <c r="Q250" s="177">
        <f>Q196/RES_summary!Q$19</f>
        <v>4.7867596468179476</v>
      </c>
    </row>
    <row r="251" spans="1:17" ht="12" customHeight="1" x14ac:dyDescent="0.25">
      <c r="A251" s="158" t="s">
        <v>62</v>
      </c>
      <c r="B251" s="178">
        <f>B197/RES_summary!B$19</f>
        <v>5.8305971525263214</v>
      </c>
      <c r="C251" s="178">
        <f>C197/RES_summary!C$19</f>
        <v>5.9029217985710698</v>
      </c>
      <c r="D251" s="178">
        <f>D197/RES_summary!D$19</f>
        <v>6.1801871235213239</v>
      </c>
      <c r="E251" s="178">
        <f>E197/RES_summary!E$19</f>
        <v>6.6590269711458703</v>
      </c>
      <c r="F251" s="178">
        <f>F197/RES_summary!F$19</f>
        <v>6.7591695145937578</v>
      </c>
      <c r="G251" s="178">
        <f>G197/RES_summary!G$19</f>
        <v>7.0101097554183172</v>
      </c>
      <c r="H251" s="178">
        <f>H197/RES_summary!H$19</f>
        <v>6.6571355130897096</v>
      </c>
      <c r="I251" s="178">
        <f>I197/RES_summary!I$19</f>
        <v>6.591561971888626</v>
      </c>
      <c r="J251" s="178">
        <f>J197/RES_summary!J$19</f>
        <v>5.8577710437014856</v>
      </c>
      <c r="K251" s="178">
        <f>K197/RES_summary!K$19</f>
        <v>5.9874789723380655</v>
      </c>
      <c r="L251" s="178">
        <f>L197/RES_summary!L$19</f>
        <v>5.7947599496503601</v>
      </c>
      <c r="M251" s="178">
        <f>M197/RES_summary!M$19</f>
        <v>5.7646395548986193</v>
      </c>
      <c r="N251" s="178">
        <f>N197/RES_summary!N$19</f>
        <v>6.1842551314596816</v>
      </c>
      <c r="O251" s="178">
        <f>O197/RES_summary!O$19</f>
        <v>6.3803174737638688</v>
      </c>
      <c r="P251" s="178">
        <f>P197/RES_summary!P$19</f>
        <v>6.573240176556328</v>
      </c>
      <c r="Q251" s="178">
        <f>Q197/RES_summary!Q$19</f>
        <v>7.1828882238467049</v>
      </c>
    </row>
    <row r="252" spans="1:17" ht="12" customHeight="1" x14ac:dyDescent="0.25">
      <c r="A252" s="23" t="s">
        <v>57</v>
      </c>
      <c r="B252" s="177">
        <f>B198/RES_summary!B$19</f>
        <v>5.0668470574902242</v>
      </c>
      <c r="C252" s="177">
        <f>C198/RES_summary!C$19</f>
        <v>5.0708975869532091</v>
      </c>
      <c r="D252" s="177">
        <f>D198/RES_summary!D$19</f>
        <v>5.0317208175469226</v>
      </c>
      <c r="E252" s="177">
        <f>E198/RES_summary!E$19</f>
        <v>5.3251031811723095</v>
      </c>
      <c r="F252" s="177">
        <f>F198/RES_summary!F$19</f>
        <v>5.2827751129875917</v>
      </c>
      <c r="G252" s="177">
        <f>G198/RES_summary!G$19</f>
        <v>5.2272546153950952</v>
      </c>
      <c r="H252" s="177">
        <f>H198/RES_summary!H$19</f>
        <v>5.2211963356721389</v>
      </c>
      <c r="I252" s="177">
        <f>I198/RES_summary!I$19</f>
        <v>5.1992283611284851</v>
      </c>
      <c r="J252" s="177">
        <f>J198/RES_summary!J$19</f>
        <v>5.1444776801513159</v>
      </c>
      <c r="K252" s="177">
        <f>K198/RES_summary!K$19</f>
        <v>5.2261066135152641</v>
      </c>
      <c r="L252" s="177">
        <f>L198/RES_summary!L$19</f>
        <v>5.282372246843825</v>
      </c>
      <c r="M252" s="177">
        <f>M198/RES_summary!M$19</f>
        <v>5.2333479600759816</v>
      </c>
      <c r="N252" s="177">
        <f>N198/RES_summary!N$19</f>
        <v>5.2089417035396144</v>
      </c>
      <c r="O252" s="177">
        <f>O198/RES_summary!O$19</f>
        <v>5.1752515003010631</v>
      </c>
      <c r="P252" s="177">
        <f>P198/RES_summary!P$19</f>
        <v>5.0894313017930992</v>
      </c>
      <c r="Q252" s="177">
        <f>Q198/RES_summary!Q$19</f>
        <v>5.1910429922542942</v>
      </c>
    </row>
    <row r="253" spans="1:17" ht="12" customHeight="1" x14ac:dyDescent="0.25">
      <c r="A253" s="29" t="s">
        <v>140</v>
      </c>
      <c r="B253" s="176">
        <f>B199/RES_summary!B$19</f>
        <v>5.9211024331090538</v>
      </c>
      <c r="C253" s="176">
        <f>C199/RES_summary!C$19</f>
        <v>6.0022153134514076</v>
      </c>
      <c r="D253" s="176">
        <f>D199/RES_summary!D$19</f>
        <v>6.4182358752188815</v>
      </c>
      <c r="E253" s="176">
        <f>E199/RES_summary!E$19</f>
        <v>6.7805052963005457</v>
      </c>
      <c r="F253" s="176">
        <f>F199/RES_summary!F$19</f>
        <v>6.920434430627215</v>
      </c>
      <c r="G253" s="176">
        <f>G199/RES_summary!G$19</f>
        <v>7.1703205700961146</v>
      </c>
      <c r="H253" s="176">
        <f>H199/RES_summary!H$19</f>
        <v>6.7658188599634421</v>
      </c>
      <c r="I253" s="176">
        <f>I199/RES_summary!I$19</f>
        <v>6.7448952686645063</v>
      </c>
      <c r="J253" s="176">
        <f>J199/RES_summary!J$19</f>
        <v>6.0603967888656136</v>
      </c>
      <c r="K253" s="176">
        <f>K199/RES_summary!K$19</f>
        <v>6.0940757454736909</v>
      </c>
      <c r="L253" s="176">
        <f>L199/RES_summary!L$19</f>
        <v>5.8248055636598473</v>
      </c>
      <c r="M253" s="176">
        <f>M199/RES_summary!M$19</f>
        <v>5.879379941661286</v>
      </c>
      <c r="N253" s="176">
        <f>N199/RES_summary!N$19</f>
        <v>6.3725563180667084</v>
      </c>
      <c r="O253" s="176">
        <f>O199/RES_summary!O$19</f>
        <v>6.589866375801841</v>
      </c>
      <c r="P253" s="176">
        <f>P199/RES_summary!P$19</f>
        <v>6.9079188675054111</v>
      </c>
      <c r="Q253" s="176">
        <f>Q199/RES_summary!Q$19</f>
        <v>7.5654936561220572</v>
      </c>
    </row>
    <row r="255" spans="1:17" ht="12" customHeight="1" x14ac:dyDescent="0.25">
      <c r="A255" s="152" t="s">
        <v>195</v>
      </c>
      <c r="B255" s="184">
        <f>B201/RES_summary!B$19</f>
        <v>2.4666275017858323</v>
      </c>
      <c r="C255" s="184">
        <f>C201/RES_summary!C$19</f>
        <v>1.6902931286682241</v>
      </c>
      <c r="D255" s="184">
        <f>D201/RES_summary!D$19</f>
        <v>1.1872561989236838</v>
      </c>
      <c r="E255" s="184">
        <f>E201/RES_summary!E$19</f>
        <v>0.67511891719254169</v>
      </c>
      <c r="F255" s="184">
        <f>F201/RES_summary!F$19</f>
        <v>0.60016642575059398</v>
      </c>
      <c r="G255" s="184">
        <f>G201/RES_summary!G$19</f>
        <v>0.45635134171735048</v>
      </c>
      <c r="H255" s="184">
        <f>H201/RES_summary!H$19</f>
        <v>0.32170096912270718</v>
      </c>
      <c r="I255" s="184">
        <f>I201/RES_summary!I$19</f>
        <v>0.37150592140607491</v>
      </c>
      <c r="J255" s="184">
        <f>J201/RES_summary!J$19</f>
        <v>0.6578680341070996</v>
      </c>
      <c r="K255" s="184">
        <f>K201/RES_summary!K$19</f>
        <v>0.38927263608099139</v>
      </c>
      <c r="L255" s="184">
        <f>L201/RES_summary!L$19</f>
        <v>0.19306422680185245</v>
      </c>
      <c r="M255" s="184">
        <f>M201/RES_summary!M$19</f>
        <v>0.55500641286840946</v>
      </c>
      <c r="N255" s="184">
        <f>N201/RES_summary!N$19</f>
        <v>0.48263629085863419</v>
      </c>
      <c r="O255" s="184">
        <f>O201/RES_summary!O$19</f>
        <v>0.42896356439452887</v>
      </c>
      <c r="P255" s="184">
        <f>P201/RES_summary!P$19</f>
        <v>0.48278243149333927</v>
      </c>
      <c r="Q255" s="184">
        <f>Q201/RES_summary!Q$19</f>
        <v>0.42409755617053441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2.1744140923036963</v>
      </c>
      <c r="C260" s="178">
        <f>C206/RES_summary!C$19</f>
        <v>1.4057787770258072</v>
      </c>
      <c r="D260" s="178">
        <f>D206/RES_summary!D$19</f>
        <v>0.74754152716547229</v>
      </c>
      <c r="E260" s="178">
        <f>E206/RES_summary!E$19</f>
        <v>0.45196098649144084</v>
      </c>
      <c r="F260" s="178">
        <f>F206/RES_summary!F$19</f>
        <v>0.34000421195717095</v>
      </c>
      <c r="G260" s="178">
        <f>G206/RES_summary!G$19</f>
        <v>0.24081414422726866</v>
      </c>
      <c r="H260" s="178">
        <f>H206/RES_summary!H$19</f>
        <v>0.1380576988720976</v>
      </c>
      <c r="I260" s="178">
        <f>I206/RES_summary!I$19</f>
        <v>0.11600615909467374</v>
      </c>
      <c r="J260" s="178">
        <f>J206/RES_summary!J$19</f>
        <v>0.10059072811079045</v>
      </c>
      <c r="K260" s="178">
        <f>K206/RES_summary!K$19</f>
        <v>7.742365063179861E-2</v>
      </c>
      <c r="L260" s="178">
        <f>L206/RES_summary!L$19</f>
        <v>5.0977354728989871E-2</v>
      </c>
      <c r="M260" s="178">
        <f>M206/RES_summary!M$19</f>
        <v>0.10894676937281174</v>
      </c>
      <c r="N260" s="178">
        <f>N206/RES_summary!N$19</f>
        <v>7.8889197861378504E-2</v>
      </c>
      <c r="O260" s="178">
        <f>O206/RES_summary!O$19</f>
        <v>6.2335145980867014E-2</v>
      </c>
      <c r="P260" s="178">
        <f>P206/RES_summary!P$19</f>
        <v>3.7784975522408941E-2</v>
      </c>
      <c r="Q260" s="178">
        <f>Q206/RES_summary!Q$19</f>
        <v>2.7377252363281337E-2</v>
      </c>
    </row>
    <row r="261" spans="1:17" ht="12" customHeight="1" x14ac:dyDescent="0.25">
      <c r="A261" s="167" t="s">
        <v>144</v>
      </c>
      <c r="B261" s="183">
        <f>B207/RES_summary!B$19</f>
        <v>6.0216871766452806</v>
      </c>
      <c r="C261" s="183">
        <f>C207/RES_summary!C$19</f>
        <v>6.050612008500897</v>
      </c>
      <c r="D261" s="183">
        <f>D207/RES_summary!D$19</f>
        <v>5.9501554148024045</v>
      </c>
      <c r="E261" s="183">
        <f>E207/RES_summary!E$19</f>
        <v>5.8992174420986387</v>
      </c>
      <c r="F261" s="183">
        <f>F207/RES_summary!F$19</f>
        <v>5.8887970538197889</v>
      </c>
      <c r="G261" s="183">
        <f>G207/RES_summary!G$19</f>
        <v>5.7931503246735288</v>
      </c>
      <c r="H261" s="183">
        <f>H207/RES_summary!H$19</f>
        <v>5.715551037015719</v>
      </c>
      <c r="I261" s="183">
        <f>I207/RES_summary!I$19</f>
        <v>5.6291401693871892</v>
      </c>
      <c r="J261" s="183">
        <f>J207/RES_summary!J$19</f>
        <v>5.6392013318963166</v>
      </c>
      <c r="K261" s="183">
        <f>K207/RES_summary!K$19</f>
        <v>5.5576924743600884</v>
      </c>
      <c r="L261" s="183">
        <f>L207/RES_summary!L$19</f>
        <v>5.6196803977467367</v>
      </c>
      <c r="M261" s="183">
        <f>M207/RES_summary!M$19</f>
        <v>5.5360141934525533</v>
      </c>
      <c r="N261" s="183">
        <f>N207/RES_summary!N$19</f>
        <v>5.5487182716290855</v>
      </c>
      <c r="O261" s="183">
        <f>O207/RES_summary!O$19</f>
        <v>5.5410475735973597</v>
      </c>
      <c r="P261" s="183">
        <f>P207/RES_summary!P$19</f>
        <v>5.4838656877788532</v>
      </c>
      <c r="Q261" s="183">
        <f>Q207/RES_summary!Q$19</f>
        <v>5.3786262608466417</v>
      </c>
    </row>
    <row r="262" spans="1:17" ht="12" customHeight="1" x14ac:dyDescent="0.25">
      <c r="A262" s="167" t="s">
        <v>143</v>
      </c>
      <c r="B262" s="183">
        <f>B208/RES_summary!B$19</f>
        <v>3.9140966648198408</v>
      </c>
      <c r="C262" s="183">
        <f>C208/RES_summary!C$19</f>
        <v>3.9328978055258763</v>
      </c>
      <c r="D262" s="183">
        <f>D208/RES_summary!D$19</f>
        <v>3.8676010196217994</v>
      </c>
      <c r="E262" s="183">
        <f>E208/RES_summary!E$19</f>
        <v>3.8344913373643181</v>
      </c>
      <c r="F262" s="183">
        <f>F208/RES_summary!F$19</f>
        <v>3.827718084982783</v>
      </c>
      <c r="G262" s="183">
        <f>G208/RES_summary!G$19</f>
        <v>3.7655477110379092</v>
      </c>
      <c r="H262" s="183">
        <f>H208/RES_summary!H$19</f>
        <v>3.7151081740602288</v>
      </c>
      <c r="I262" s="183">
        <f>I208/RES_summary!I$19</f>
        <v>3.658941110101658</v>
      </c>
      <c r="J262" s="183">
        <f>J208/RES_summary!J$19</f>
        <v>3.6654808657327256</v>
      </c>
      <c r="K262" s="183">
        <f>K208/RES_summary!K$19</f>
        <v>3.6125001083340798</v>
      </c>
      <c r="L262" s="183">
        <f>L208/RES_summary!L$19</f>
        <v>3.6527922585353525</v>
      </c>
      <c r="M262" s="183">
        <f>M208/RES_summary!M$19</f>
        <v>3.5984092257441245</v>
      </c>
      <c r="N262" s="183">
        <f>N208/RES_summary!N$19</f>
        <v>3.606666876558883</v>
      </c>
      <c r="O262" s="183">
        <f>O208/RES_summary!O$19</f>
        <v>3.6016809228382547</v>
      </c>
      <c r="P262" s="183">
        <f>P208/RES_summary!P$19</f>
        <v>3.5645126970562231</v>
      </c>
      <c r="Q262" s="183">
        <f>Q208/RES_summary!Q$19</f>
        <v>3.4961070695502849</v>
      </c>
    </row>
    <row r="263" spans="1:17" ht="12" customHeight="1" x14ac:dyDescent="0.25">
      <c r="A263" s="166" t="s">
        <v>57</v>
      </c>
      <c r="B263" s="182">
        <f>B209/RES_summary!B$19</f>
        <v>3.9140966648198408</v>
      </c>
      <c r="C263" s="182">
        <f>C209/RES_summary!C$19</f>
        <v>3.9328978055258763</v>
      </c>
      <c r="D263" s="182">
        <f>D209/RES_summary!D$19</f>
        <v>3.8676010196217994</v>
      </c>
      <c r="E263" s="182">
        <f>E209/RES_summary!E$19</f>
        <v>3.8344913373643181</v>
      </c>
      <c r="F263" s="182">
        <f>F209/RES_summary!F$19</f>
        <v>3.827718084982783</v>
      </c>
      <c r="G263" s="182">
        <f>G209/RES_summary!G$19</f>
        <v>3.7655477110379092</v>
      </c>
      <c r="H263" s="182">
        <f>H209/RES_summary!H$19</f>
        <v>3.7151081740602288</v>
      </c>
      <c r="I263" s="182">
        <f>I209/RES_summary!I$19</f>
        <v>3.658941110101658</v>
      </c>
      <c r="J263" s="182">
        <f>J209/RES_summary!J$19</f>
        <v>3.6654808657327256</v>
      </c>
      <c r="K263" s="182">
        <f>K209/RES_summary!K$19</f>
        <v>3.6125001083340798</v>
      </c>
      <c r="L263" s="182">
        <f>L209/RES_summary!L$19</f>
        <v>3.6527922585353525</v>
      </c>
      <c r="M263" s="182">
        <f>M209/RES_summary!M$19</f>
        <v>3.5984092257441245</v>
      </c>
      <c r="N263" s="182">
        <f>N209/RES_summary!N$19</f>
        <v>3.606666876558883</v>
      </c>
      <c r="O263" s="182">
        <f>O209/RES_summary!O$19</f>
        <v>3.6016809228382547</v>
      </c>
      <c r="P263" s="182">
        <f>P209/RES_summary!P$19</f>
        <v>3.5645126970562231</v>
      </c>
      <c r="Q263" s="182">
        <f>Q209/RES_summary!Q$19</f>
        <v>3.4961070695502849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0.29221340948213576</v>
      </c>
      <c r="C269" s="178">
        <f>C215/RES_summary!C$19</f>
        <v>0.28451435164241701</v>
      </c>
      <c r="D269" s="178">
        <f>D215/RES_summary!D$19</f>
        <v>0.43971467175821161</v>
      </c>
      <c r="E269" s="178">
        <f>E215/RES_summary!E$19</f>
        <v>0.2231579307011009</v>
      </c>
      <c r="F269" s="178">
        <f>F215/RES_summary!F$19</f>
        <v>0.26016221379342302</v>
      </c>
      <c r="G269" s="178">
        <f>G215/RES_summary!G$19</f>
        <v>0.21553719749008182</v>
      </c>
      <c r="H269" s="178">
        <f>H215/RES_summary!H$19</f>
        <v>0.18364327025060959</v>
      </c>
      <c r="I269" s="178">
        <f>I215/RES_summary!I$19</f>
        <v>0.2554997623114012</v>
      </c>
      <c r="J269" s="178">
        <f>J215/RES_summary!J$19</f>
        <v>0.55727730599630909</v>
      </c>
      <c r="K269" s="178">
        <f>K215/RES_summary!K$19</f>
        <v>0.31184898544919282</v>
      </c>
      <c r="L269" s="178">
        <f>L215/RES_summary!L$19</f>
        <v>0.14208687207286258</v>
      </c>
      <c r="M269" s="178">
        <f>M215/RES_summary!M$19</f>
        <v>0.44605964349559768</v>
      </c>
      <c r="N269" s="178">
        <f>N215/RES_summary!N$19</f>
        <v>0.4037470929972557</v>
      </c>
      <c r="O269" s="178">
        <f>O215/RES_summary!O$19</f>
        <v>0.36662841841366184</v>
      </c>
      <c r="P269" s="178">
        <f>P215/RES_summary!P$19</f>
        <v>0.44499745597093038</v>
      </c>
      <c r="Q269" s="178">
        <f>Q215/RES_summary!Q$19</f>
        <v>0.39672030380725309</v>
      </c>
    </row>
    <row r="270" spans="1:17" ht="12" customHeight="1" x14ac:dyDescent="0.25">
      <c r="A270" s="23" t="s">
        <v>57</v>
      </c>
      <c r="B270" s="177">
        <f>B216/RES_summary!B$19</f>
        <v>2.7581249875230838</v>
      </c>
      <c r="C270" s="177">
        <f>C216/RES_summary!C$19</f>
        <v>2.6685857525242445</v>
      </c>
      <c r="D270" s="177">
        <f>D216/RES_summary!D$19</f>
        <v>2.5611182966698967</v>
      </c>
      <c r="E270" s="177">
        <f>E216/RES_summary!E$19</f>
        <v>2.6736006109442663</v>
      </c>
      <c r="F270" s="177">
        <f>F216/RES_summary!F$19</f>
        <v>2.6419700204857883</v>
      </c>
      <c r="G270" s="177">
        <f>G216/RES_summary!G$19</f>
        <v>2.6140744072546549</v>
      </c>
      <c r="H270" s="177">
        <f>H216/RES_summary!H$19</f>
        <v>2.6099631620027437</v>
      </c>
      <c r="I270" s="177">
        <f>I216/RES_summary!I$19</f>
        <v>2.5755497063712358</v>
      </c>
      <c r="J270" s="177">
        <f>J216/RES_summary!J$19</f>
        <v>2.5190329738277013</v>
      </c>
      <c r="K270" s="177">
        <f>K216/RES_summary!K$19</f>
        <v>2.5392447185813509</v>
      </c>
      <c r="L270" s="177">
        <f>L216/RES_summary!L$19</f>
        <v>2.5651881592488803</v>
      </c>
      <c r="M270" s="177">
        <f>M216/RES_summary!M$19</f>
        <v>2.51148530629199</v>
      </c>
      <c r="N270" s="177">
        <f>N216/RES_summary!N$19</f>
        <v>2.4949710963048188</v>
      </c>
      <c r="O270" s="177">
        <f>O216/RES_summary!O$19</f>
        <v>2.4750213884456915</v>
      </c>
      <c r="P270" s="177">
        <f>P216/RES_summary!P$19</f>
        <v>2.4179081678667802</v>
      </c>
      <c r="Q270" s="177">
        <f>Q216/RES_summary!Q$19</f>
        <v>2.4620476064412453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1.5504274659432002</v>
      </c>
      <c r="D275" s="168">
        <f t="shared" ref="D275:Q275" si="69">SUM(D276,D278,D280,D289)</f>
        <v>3.3259305637393672</v>
      </c>
      <c r="E275" s="168">
        <f t="shared" si="69"/>
        <v>1.7250890394781804</v>
      </c>
      <c r="F275" s="168">
        <f t="shared" si="69"/>
        <v>3.0850085459441452</v>
      </c>
      <c r="G275" s="168">
        <f t="shared" si="69"/>
        <v>2.7758874718809037</v>
      </c>
      <c r="H275" s="168">
        <f t="shared" si="69"/>
        <v>0.76432903052445711</v>
      </c>
      <c r="I275" s="168">
        <f t="shared" si="69"/>
        <v>1.7524059373391121</v>
      </c>
      <c r="J275" s="168">
        <f t="shared" si="69"/>
        <v>1.0165978280493579</v>
      </c>
      <c r="K275" s="168">
        <f t="shared" si="69"/>
        <v>2.2501052090612506</v>
      </c>
      <c r="L275" s="168">
        <f t="shared" si="69"/>
        <v>0.90384838784351618</v>
      </c>
      <c r="M275" s="168">
        <f t="shared" si="69"/>
        <v>2.7530668337968818</v>
      </c>
      <c r="N275" s="168">
        <f t="shared" si="69"/>
        <v>6.459906316717289</v>
      </c>
      <c r="O275" s="168">
        <f t="shared" si="69"/>
        <v>6.4990889963635858</v>
      </c>
      <c r="P275" s="168">
        <f t="shared" si="69"/>
        <v>18.023752259412706</v>
      </c>
      <c r="Q275" s="168">
        <f t="shared" si="69"/>
        <v>17.361868641749485</v>
      </c>
    </row>
    <row r="276" spans="1:17" ht="12" customHeight="1" x14ac:dyDescent="0.25">
      <c r="A276" s="158" t="s">
        <v>65</v>
      </c>
      <c r="B276" s="157"/>
      <c r="C276" s="157">
        <f>C277</f>
        <v>1.1245813952495829</v>
      </c>
      <c r="D276" s="157">
        <f t="shared" ref="D276:Q276" si="70">D277</f>
        <v>2.239466020702674</v>
      </c>
      <c r="E276" s="157">
        <f t="shared" si="70"/>
        <v>1.187223443616676</v>
      </c>
      <c r="F276" s="157">
        <f t="shared" si="70"/>
        <v>2.0843894474865898</v>
      </c>
      <c r="G276" s="157">
        <f t="shared" si="70"/>
        <v>1.8006991177234031</v>
      </c>
      <c r="H276" s="157">
        <f t="shared" si="70"/>
        <v>0.47834084094795676</v>
      </c>
      <c r="I276" s="157">
        <f t="shared" si="70"/>
        <v>1.0199918584822258</v>
      </c>
      <c r="J276" s="157">
        <f t="shared" si="70"/>
        <v>0.61253416365131919</v>
      </c>
      <c r="K276" s="157">
        <f t="shared" si="70"/>
        <v>1.2796163918816954</v>
      </c>
      <c r="L276" s="157">
        <f t="shared" si="70"/>
        <v>0.53868888131009396</v>
      </c>
      <c r="M276" s="157">
        <f t="shared" si="70"/>
        <v>1.3981136236003611</v>
      </c>
      <c r="N276" s="157">
        <f t="shared" si="70"/>
        <v>3.0575277112394486</v>
      </c>
      <c r="O276" s="157">
        <f t="shared" si="70"/>
        <v>3.2078824744702548</v>
      </c>
      <c r="P276" s="157">
        <f t="shared" si="70"/>
        <v>7.3929982317694742</v>
      </c>
      <c r="Q276" s="157">
        <f t="shared" si="70"/>
        <v>7.5371302610063138</v>
      </c>
    </row>
    <row r="277" spans="1:17" ht="12" customHeight="1" x14ac:dyDescent="0.25">
      <c r="A277" s="23" t="s">
        <v>60</v>
      </c>
      <c r="B277" s="156"/>
      <c r="C277" s="156">
        <f>RES_hhdet_in_fec!C$145</f>
        <v>1.1245813952495829</v>
      </c>
      <c r="D277" s="156">
        <f>RES_hhdet_in_fec!D$145</f>
        <v>2.239466020702674</v>
      </c>
      <c r="E277" s="156">
        <f>RES_hhdet_in_fec!E$145</f>
        <v>1.187223443616676</v>
      </c>
      <c r="F277" s="156">
        <f>RES_hhdet_in_fec!F$145</f>
        <v>2.0843894474865898</v>
      </c>
      <c r="G277" s="156">
        <f>RES_hhdet_in_fec!G$145</f>
        <v>1.8006991177234031</v>
      </c>
      <c r="H277" s="156">
        <f>RES_hhdet_in_fec!H$145</f>
        <v>0.47834084094795676</v>
      </c>
      <c r="I277" s="156">
        <f>RES_hhdet_in_fec!I$145</f>
        <v>1.0199918584822258</v>
      </c>
      <c r="J277" s="156">
        <f>RES_hhdet_in_fec!J$145</f>
        <v>0.61253416365131919</v>
      </c>
      <c r="K277" s="156">
        <f>RES_hhdet_in_fec!K$145</f>
        <v>1.2796163918816954</v>
      </c>
      <c r="L277" s="156">
        <f>RES_hhdet_in_fec!L$145</f>
        <v>0.53868888131009396</v>
      </c>
      <c r="M277" s="156">
        <f>RES_hhdet_in_fec!M$145</f>
        <v>1.3981136236003611</v>
      </c>
      <c r="N277" s="156">
        <f>RES_hhdet_in_fec!N$145</f>
        <v>3.0575277112394486</v>
      </c>
      <c r="O277" s="156">
        <f>RES_hhdet_in_fec!O$145</f>
        <v>3.2078824744702548</v>
      </c>
      <c r="P277" s="156">
        <f>RES_hhdet_in_fec!P$145</f>
        <v>7.3929982317694742</v>
      </c>
      <c r="Q277" s="156">
        <f>RES_hhdet_in_fec!Q$145</f>
        <v>7.5371302610063138</v>
      </c>
    </row>
    <row r="278" spans="1:17" ht="12" customHeight="1" x14ac:dyDescent="0.25">
      <c r="A278" s="158" t="s">
        <v>112</v>
      </c>
      <c r="B278" s="157"/>
      <c r="C278" s="157">
        <f>C279</f>
        <v>2.2212232610914692E-2</v>
      </c>
      <c r="D278" s="157">
        <f t="shared" ref="D278:Q278" si="71">D279</f>
        <v>5.7750880385651564E-2</v>
      </c>
      <c r="E278" s="157">
        <f t="shared" si="71"/>
        <v>2.9982479913574122E-2</v>
      </c>
      <c r="F278" s="157">
        <f t="shared" si="71"/>
        <v>4.8686459632764238E-2</v>
      </c>
      <c r="G278" s="157">
        <f t="shared" si="71"/>
        <v>4.1471183519845183E-2</v>
      </c>
      <c r="H278" s="157">
        <f t="shared" si="71"/>
        <v>1.4934560032926437E-2</v>
      </c>
      <c r="I278" s="157">
        <f t="shared" si="71"/>
        <v>3.4074292513525138E-2</v>
      </c>
      <c r="J278" s="157">
        <f t="shared" si="71"/>
        <v>2.1343410634473415E-2</v>
      </c>
      <c r="K278" s="157">
        <f t="shared" si="71"/>
        <v>5.026712225662202E-2</v>
      </c>
      <c r="L278" s="157">
        <f t="shared" si="71"/>
        <v>1.8887633422212242E-2</v>
      </c>
      <c r="M278" s="157">
        <f t="shared" si="71"/>
        <v>6.0258203959050655E-2</v>
      </c>
      <c r="N278" s="157">
        <f t="shared" si="71"/>
        <v>0.13359014736932079</v>
      </c>
      <c r="O278" s="157">
        <f t="shared" si="71"/>
        <v>0.12770584302712379</v>
      </c>
      <c r="P278" s="157">
        <f t="shared" si="71"/>
        <v>0.30999948663463373</v>
      </c>
      <c r="Q278" s="157">
        <f t="shared" si="71"/>
        <v>0.34893631152610749</v>
      </c>
    </row>
    <row r="279" spans="1:17" ht="12" customHeight="1" x14ac:dyDescent="0.25">
      <c r="A279" s="23" t="s">
        <v>60</v>
      </c>
      <c r="B279" s="156"/>
      <c r="C279" s="156">
        <f>RES_hhdet_in_fec!C$147</f>
        <v>2.2212232610914692E-2</v>
      </c>
      <c r="D279" s="156">
        <f>RES_hhdet_in_fec!D$147</f>
        <v>5.7750880385651564E-2</v>
      </c>
      <c r="E279" s="156">
        <f>RES_hhdet_in_fec!E$147</f>
        <v>2.9982479913574122E-2</v>
      </c>
      <c r="F279" s="156">
        <f>RES_hhdet_in_fec!F$147</f>
        <v>4.8686459632764238E-2</v>
      </c>
      <c r="G279" s="156">
        <f>RES_hhdet_in_fec!G$147</f>
        <v>4.1471183519845183E-2</v>
      </c>
      <c r="H279" s="156">
        <f>RES_hhdet_in_fec!H$147</f>
        <v>1.4934560032926437E-2</v>
      </c>
      <c r="I279" s="156">
        <f>RES_hhdet_in_fec!I$147</f>
        <v>3.4074292513525138E-2</v>
      </c>
      <c r="J279" s="156">
        <f>RES_hhdet_in_fec!J$147</f>
        <v>2.1343410634473415E-2</v>
      </c>
      <c r="K279" s="156">
        <f>RES_hhdet_in_fec!K$147</f>
        <v>5.026712225662202E-2</v>
      </c>
      <c r="L279" s="156">
        <f>RES_hhdet_in_fec!L$147</f>
        <v>1.8887633422212242E-2</v>
      </c>
      <c r="M279" s="156">
        <f>RES_hhdet_in_fec!M$147</f>
        <v>6.0258203959050655E-2</v>
      </c>
      <c r="N279" s="156">
        <f>RES_hhdet_in_fec!N$147</f>
        <v>0.13359014736932079</v>
      </c>
      <c r="O279" s="156">
        <f>RES_hhdet_in_fec!O$147</f>
        <v>0.12770584302712379</v>
      </c>
      <c r="P279" s="156">
        <f>RES_hhdet_in_fec!P$147</f>
        <v>0.30999948663463373</v>
      </c>
      <c r="Q279" s="156">
        <f>RES_hhdet_in_fec!Q$147</f>
        <v>0.34893631152610749</v>
      </c>
    </row>
    <row r="280" spans="1:17" ht="12" customHeight="1" x14ac:dyDescent="0.25">
      <c r="A280" s="158" t="s">
        <v>63</v>
      </c>
      <c r="B280" s="157"/>
      <c r="C280" s="157">
        <f>SUM(C281:C282,C285:C286)</f>
        <v>0.3111790008730233</v>
      </c>
      <c r="D280" s="157">
        <f t="shared" ref="D280:Q280" si="72">SUM(D281:D282,D285:D286)</f>
        <v>0.8042110283093159</v>
      </c>
      <c r="E280" s="157">
        <f t="shared" si="72"/>
        <v>0.38584712984492975</v>
      </c>
      <c r="F280" s="157">
        <f t="shared" si="72"/>
        <v>0.73066287235577621</v>
      </c>
      <c r="G280" s="157">
        <f t="shared" si="72"/>
        <v>0.71431914481398628</v>
      </c>
      <c r="H280" s="157">
        <f t="shared" si="72"/>
        <v>0.20306066601703113</v>
      </c>
      <c r="I280" s="157">
        <f t="shared" si="72"/>
        <v>0.52238406727876574</v>
      </c>
      <c r="J280" s="157">
        <f t="shared" si="72"/>
        <v>0.29046038327083396</v>
      </c>
      <c r="K280" s="157">
        <f t="shared" si="72"/>
        <v>0.69062070789035124</v>
      </c>
      <c r="L280" s="157">
        <f t="shared" si="72"/>
        <v>0.25929561055355876</v>
      </c>
      <c r="M280" s="157">
        <f t="shared" si="72"/>
        <v>0.96477718940915458</v>
      </c>
      <c r="N280" s="157">
        <f t="shared" si="72"/>
        <v>2.4809237094897525</v>
      </c>
      <c r="O280" s="157">
        <f t="shared" si="72"/>
        <v>2.3954969326465161</v>
      </c>
      <c r="P280" s="157">
        <f t="shared" si="72"/>
        <v>7.7847298442961961</v>
      </c>
      <c r="Q280" s="157">
        <f t="shared" si="72"/>
        <v>7.0494993718908745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0.30521855890843275</v>
      </c>
      <c r="D285" s="162">
        <f>RES_hhdet_in_fec!D$153</f>
        <v>0.78946165047174877</v>
      </c>
      <c r="E285" s="162">
        <f>RES_hhdet_in_fec!E$153</f>
        <v>0.3651819517412625</v>
      </c>
      <c r="F285" s="162">
        <f>RES_hhdet_in_fec!F$153</f>
        <v>0.70658483684176498</v>
      </c>
      <c r="G285" s="162">
        <f>RES_hhdet_in_fec!G$153</f>
        <v>0.69780439866454413</v>
      </c>
      <c r="H285" s="162">
        <f>RES_hhdet_in_fec!H$153</f>
        <v>0.18290843927561218</v>
      </c>
      <c r="I285" s="162">
        <f>RES_hhdet_in_fec!I$153</f>
        <v>0.4674330257834457</v>
      </c>
      <c r="J285" s="162">
        <f>RES_hhdet_in_fec!J$153</f>
        <v>0.24654448669232643</v>
      </c>
      <c r="K285" s="162">
        <f>RES_hhdet_in_fec!K$153</f>
        <v>0.49290879114151154</v>
      </c>
      <c r="L285" s="162">
        <f>RES_hhdet_in_fec!L$153</f>
        <v>0.18607876180525959</v>
      </c>
      <c r="M285" s="162">
        <f>RES_hhdet_in_fec!M$153</f>
        <v>0.78279231250451931</v>
      </c>
      <c r="N285" s="162">
        <f>RES_hhdet_in_fec!N$153</f>
        <v>2.0589211840092445</v>
      </c>
      <c r="O285" s="162">
        <f>RES_hhdet_in_fec!O$153</f>
        <v>1.7547510128318635</v>
      </c>
      <c r="P285" s="162">
        <f>RES_hhdet_in_fec!P$153</f>
        <v>6.0427179279337322</v>
      </c>
      <c r="Q285" s="162">
        <f>RES_hhdet_in_fec!Q$153</f>
        <v>5.1136987042758832</v>
      </c>
    </row>
    <row r="286" spans="1:17" ht="12" customHeight="1" x14ac:dyDescent="0.25">
      <c r="A286" s="161" t="s">
        <v>141</v>
      </c>
      <c r="B286" s="160"/>
      <c r="C286" s="160">
        <f>SUM(C287:C288)</f>
        <v>5.9604419645905363E-3</v>
      </c>
      <c r="D286" s="160">
        <f t="shared" ref="D286:Q286" si="74">SUM(D287:D288)</f>
        <v>1.4749377837567161E-2</v>
      </c>
      <c r="E286" s="160">
        <f t="shared" si="74"/>
        <v>2.0665178103667275E-2</v>
      </c>
      <c r="F286" s="160">
        <f t="shared" si="74"/>
        <v>2.4078035514011182E-2</v>
      </c>
      <c r="G286" s="160">
        <f t="shared" si="74"/>
        <v>1.6514746149442202E-2</v>
      </c>
      <c r="H286" s="160">
        <f t="shared" si="74"/>
        <v>2.0152226741418939E-2</v>
      </c>
      <c r="I286" s="160">
        <f t="shared" si="74"/>
        <v>5.4951041495320013E-2</v>
      </c>
      <c r="J286" s="160">
        <f t="shared" si="74"/>
        <v>4.3915896578507536E-2</v>
      </c>
      <c r="K286" s="160">
        <f t="shared" si="74"/>
        <v>0.1977119167488397</v>
      </c>
      <c r="L286" s="160">
        <f t="shared" si="74"/>
        <v>7.3216848748299188E-2</v>
      </c>
      <c r="M286" s="160">
        <f t="shared" si="74"/>
        <v>0.18198487690463527</v>
      </c>
      <c r="N286" s="160">
        <f t="shared" si="74"/>
        <v>0.42200252548050804</v>
      </c>
      <c r="O286" s="160">
        <f t="shared" si="74"/>
        <v>0.64074591981465234</v>
      </c>
      <c r="P286" s="160">
        <f t="shared" si="74"/>
        <v>1.7420119163624641</v>
      </c>
      <c r="Q286" s="160">
        <f t="shared" si="74"/>
        <v>1.9358006676149917</v>
      </c>
    </row>
    <row r="287" spans="1:17" ht="12" customHeight="1" x14ac:dyDescent="0.25">
      <c r="A287" s="148" t="s">
        <v>60</v>
      </c>
      <c r="B287" s="156"/>
      <c r="C287" s="156">
        <f>RES_hhdet_in_fec!C$155</f>
        <v>4.5758731757582251E-3</v>
      </c>
      <c r="D287" s="156">
        <f>RES_hhdet_in_fec!D$155</f>
        <v>1.1643805796188483E-2</v>
      </c>
      <c r="E287" s="156">
        <f>RES_hhdet_in_fec!E$155</f>
        <v>1.6083212351386569E-2</v>
      </c>
      <c r="F287" s="156">
        <f>RES_hhdet_in_fec!F$155</f>
        <v>1.8949805778136972E-2</v>
      </c>
      <c r="G287" s="156">
        <f>RES_hhdet_in_fec!G$155</f>
        <v>1.3066470571121279E-2</v>
      </c>
      <c r="H287" s="156">
        <f>RES_hhdet_in_fec!H$155</f>
        <v>1.5511015090103003E-2</v>
      </c>
      <c r="I287" s="156">
        <f>RES_hhdet_in_fec!I$155</f>
        <v>4.2277777055669354E-2</v>
      </c>
      <c r="J287" s="156">
        <f>RES_hhdet_in_fec!J$155</f>
        <v>3.3380027956190883E-2</v>
      </c>
      <c r="K287" s="156">
        <f>RES_hhdet_in_fec!K$155</f>
        <v>0.14957264699517253</v>
      </c>
      <c r="L287" s="156">
        <f>RES_hhdet_in_fec!L$155</f>
        <v>5.4253917762230854E-2</v>
      </c>
      <c r="M287" s="156">
        <f>RES_hhdet_in_fec!M$155</f>
        <v>0.13433385353838467</v>
      </c>
      <c r="N287" s="156">
        <f>RES_hhdet_in_fec!N$155</f>
        <v>0.32287586069736546</v>
      </c>
      <c r="O287" s="156">
        <f>RES_hhdet_in_fec!O$155</f>
        <v>0.49436381653071315</v>
      </c>
      <c r="P287" s="156">
        <f>RES_hhdet_in_fec!P$155</f>
        <v>1.3526537669518848</v>
      </c>
      <c r="Q287" s="156">
        <f>RES_hhdet_in_fec!Q$155</f>
        <v>1.5237344872852863</v>
      </c>
    </row>
    <row r="288" spans="1:17" ht="12" customHeight="1" x14ac:dyDescent="0.25">
      <c r="A288" s="148" t="s">
        <v>59</v>
      </c>
      <c r="B288" s="156"/>
      <c r="C288" s="156">
        <f>RES_hhdet_in_fec!C$156</f>
        <v>1.3845687888323112E-3</v>
      </c>
      <c r="D288" s="156">
        <f>RES_hhdet_in_fec!D$156</f>
        <v>3.1055720413786774E-3</v>
      </c>
      <c r="E288" s="156">
        <f>RES_hhdet_in_fec!E$156</f>
        <v>4.5819657522807086E-3</v>
      </c>
      <c r="F288" s="156">
        <f>RES_hhdet_in_fec!F$156</f>
        <v>5.1282297358742103E-3</v>
      </c>
      <c r="G288" s="156">
        <f>RES_hhdet_in_fec!G$156</f>
        <v>3.4482755783209217E-3</v>
      </c>
      <c r="H288" s="156">
        <f>RES_hhdet_in_fec!H$156</f>
        <v>4.6412116513159362E-3</v>
      </c>
      <c r="I288" s="156">
        <f>RES_hhdet_in_fec!I$156</f>
        <v>1.2673264439650663E-2</v>
      </c>
      <c r="J288" s="156">
        <f>RES_hhdet_in_fec!J$156</f>
        <v>1.0535868622316653E-2</v>
      </c>
      <c r="K288" s="156">
        <f>RES_hhdet_in_fec!K$156</f>
        <v>4.8139269753667183E-2</v>
      </c>
      <c r="L288" s="156">
        <f>RES_hhdet_in_fec!L$156</f>
        <v>1.8962930986068334E-2</v>
      </c>
      <c r="M288" s="156">
        <f>RES_hhdet_in_fec!M$156</f>
        <v>4.7651023366250607E-2</v>
      </c>
      <c r="N288" s="156">
        <f>RES_hhdet_in_fec!N$156</f>
        <v>9.9126664783142568E-2</v>
      </c>
      <c r="O288" s="156">
        <f>RES_hhdet_in_fec!O$156</f>
        <v>0.14638210328393922</v>
      </c>
      <c r="P288" s="156">
        <f>RES_hhdet_in_fec!P$156</f>
        <v>0.38935814941057928</v>
      </c>
      <c r="Q288" s="156">
        <f>RES_hhdet_in_fec!Q$156</f>
        <v>0.41206618032970554</v>
      </c>
    </row>
    <row r="289" spans="1:17" ht="12" customHeight="1" x14ac:dyDescent="0.25">
      <c r="A289" s="158" t="s">
        <v>62</v>
      </c>
      <c r="B289" s="157"/>
      <c r="C289" s="157">
        <f>SUM(C290:C291)</f>
        <v>9.2454837209679494E-2</v>
      </c>
      <c r="D289" s="157">
        <f t="shared" ref="D289:Q289" si="75">SUM(D290:D291)</f>
        <v>0.22450263434172582</v>
      </c>
      <c r="E289" s="157">
        <f t="shared" si="75"/>
        <v>0.12203598610300052</v>
      </c>
      <c r="F289" s="157">
        <f t="shared" si="75"/>
        <v>0.22126976646901506</v>
      </c>
      <c r="G289" s="157">
        <f t="shared" si="75"/>
        <v>0.21939802582366885</v>
      </c>
      <c r="H289" s="157">
        <f t="shared" si="75"/>
        <v>6.7992963526542868E-2</v>
      </c>
      <c r="I289" s="157">
        <f t="shared" si="75"/>
        <v>0.17595571906459545</v>
      </c>
      <c r="J289" s="157">
        <f t="shared" si="75"/>
        <v>9.2259870492731239E-2</v>
      </c>
      <c r="K289" s="157">
        <f t="shared" si="75"/>
        <v>0.22960098703258197</v>
      </c>
      <c r="L289" s="157">
        <f t="shared" si="75"/>
        <v>8.6976262557651229E-2</v>
      </c>
      <c r="M289" s="157">
        <f t="shared" si="75"/>
        <v>0.32991781682831545</v>
      </c>
      <c r="N289" s="157">
        <f t="shared" si="75"/>
        <v>0.78786474861876776</v>
      </c>
      <c r="O289" s="157">
        <f t="shared" si="75"/>
        <v>0.76800374621969025</v>
      </c>
      <c r="P289" s="157">
        <f t="shared" si="75"/>
        <v>2.5360246967124023</v>
      </c>
      <c r="Q289" s="157">
        <f t="shared" si="75"/>
        <v>2.4263026973261903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9.2454837209679494E-2</v>
      </c>
      <c r="D291" s="57">
        <f>RES_hhdet_in_fec!D$159</f>
        <v>0.22450263434172582</v>
      </c>
      <c r="E291" s="57">
        <f>RES_hhdet_in_fec!E$159</f>
        <v>0.12203598610300052</v>
      </c>
      <c r="F291" s="57">
        <f>RES_hhdet_in_fec!F$159</f>
        <v>0.22126976646901506</v>
      </c>
      <c r="G291" s="57">
        <f>RES_hhdet_in_fec!G$159</f>
        <v>0.21939802582366885</v>
      </c>
      <c r="H291" s="57">
        <f>RES_hhdet_in_fec!H$159</f>
        <v>6.7992963526542868E-2</v>
      </c>
      <c r="I291" s="57">
        <f>RES_hhdet_in_fec!I$159</f>
        <v>0.17595571906459545</v>
      </c>
      <c r="J291" s="57">
        <f>RES_hhdet_in_fec!J$159</f>
        <v>9.2259870492731239E-2</v>
      </c>
      <c r="K291" s="57">
        <f>RES_hhdet_in_fec!K$159</f>
        <v>0.22960098703258197</v>
      </c>
      <c r="L291" s="57">
        <f>RES_hhdet_in_fec!L$159</f>
        <v>8.6976262557651229E-2</v>
      </c>
      <c r="M291" s="57">
        <f>RES_hhdet_in_fec!M$159</f>
        <v>0.32991781682831545</v>
      </c>
      <c r="N291" s="57">
        <f>RES_hhdet_in_fec!N$159</f>
        <v>0.78786474861876776</v>
      </c>
      <c r="O291" s="57">
        <f>RES_hhdet_in_fec!O$159</f>
        <v>0.76800374621969025</v>
      </c>
      <c r="P291" s="57">
        <f>RES_hhdet_in_fec!P$159</f>
        <v>2.5360246967124023</v>
      </c>
      <c r="Q291" s="57">
        <f>RES_hhdet_in_fec!Q$159</f>
        <v>2.4263026973261903</v>
      </c>
    </row>
    <row r="293" spans="1:17" ht="12" customHeight="1" x14ac:dyDescent="0.25">
      <c r="A293" s="152" t="s">
        <v>192</v>
      </c>
      <c r="B293" s="168"/>
      <c r="C293" s="168">
        <f>SUM(C294,C296,C298,C307)</f>
        <v>1.7496468465943933</v>
      </c>
      <c r="D293" s="168">
        <f t="shared" ref="D293:Q293" si="76">SUM(D294,D296,D298,D307)</f>
        <v>3.8096641880415243</v>
      </c>
      <c r="E293" s="168">
        <f t="shared" si="76"/>
        <v>2.0761129898743089</v>
      </c>
      <c r="F293" s="168">
        <f t="shared" si="76"/>
        <v>3.8610595863631758</v>
      </c>
      <c r="G293" s="168">
        <f t="shared" si="76"/>
        <v>3.6070685825225106</v>
      </c>
      <c r="H293" s="168">
        <f t="shared" si="76"/>
        <v>1.0398492863092577</v>
      </c>
      <c r="I293" s="168">
        <f t="shared" si="76"/>
        <v>2.4654769451088887</v>
      </c>
      <c r="J293" s="168">
        <f t="shared" si="76"/>
        <v>1.5545614733500916</v>
      </c>
      <c r="K293" s="168">
        <f t="shared" si="76"/>
        <v>3.5312198117624383</v>
      </c>
      <c r="L293" s="168">
        <f t="shared" si="76"/>
        <v>1.5858013554077577</v>
      </c>
      <c r="M293" s="168">
        <f t="shared" si="76"/>
        <v>4.8973702852964127</v>
      </c>
      <c r="N293" s="168">
        <f t="shared" si="76"/>
        <v>11.769513504995153</v>
      </c>
      <c r="O293" s="168">
        <f t="shared" si="76"/>
        <v>12.224235160357352</v>
      </c>
      <c r="P293" s="168">
        <f t="shared" si="76"/>
        <v>31.550243305226626</v>
      </c>
      <c r="Q293" s="168">
        <f t="shared" si="76"/>
        <v>31.654459852568525</v>
      </c>
    </row>
    <row r="294" spans="1:17" ht="12" customHeight="1" x14ac:dyDescent="0.25">
      <c r="A294" s="158" t="s">
        <v>65</v>
      </c>
      <c r="B294" s="157"/>
      <c r="C294" s="157">
        <f>C295</f>
        <v>1.4096572055503545</v>
      </c>
      <c r="D294" s="157">
        <f t="shared" ref="D294:Q294" si="77">D295</f>
        <v>2.9382157739617702</v>
      </c>
      <c r="E294" s="157">
        <f t="shared" si="77"/>
        <v>1.6368651816135911</v>
      </c>
      <c r="F294" s="157">
        <f t="shared" si="77"/>
        <v>3.0471613487472005</v>
      </c>
      <c r="G294" s="157">
        <f t="shared" si="77"/>
        <v>2.812789185494768</v>
      </c>
      <c r="H294" s="157">
        <f t="shared" si="77"/>
        <v>0.79876727685984539</v>
      </c>
      <c r="I294" s="157">
        <f t="shared" si="77"/>
        <v>1.8459964590004503</v>
      </c>
      <c r="J294" s="157">
        <f t="shared" si="77"/>
        <v>1.2030248242076074</v>
      </c>
      <c r="K294" s="157">
        <f t="shared" si="77"/>
        <v>2.6668580657044805</v>
      </c>
      <c r="L294" s="157">
        <f t="shared" si="77"/>
        <v>1.2539913500085293</v>
      </c>
      <c r="M294" s="157">
        <f t="shared" si="77"/>
        <v>3.6735012627777661</v>
      </c>
      <c r="N294" s="157">
        <f t="shared" si="77"/>
        <v>8.7323518282908559</v>
      </c>
      <c r="O294" s="157">
        <f t="shared" si="77"/>
        <v>9.2640034714228197</v>
      </c>
      <c r="P294" s="157">
        <f t="shared" si="77"/>
        <v>22.250885202020786</v>
      </c>
      <c r="Q294" s="157">
        <f t="shared" si="77"/>
        <v>22.814075559261273</v>
      </c>
    </row>
    <row r="295" spans="1:17" ht="12" customHeight="1" x14ac:dyDescent="0.25">
      <c r="A295" s="23" t="s">
        <v>60</v>
      </c>
      <c r="B295" s="156"/>
      <c r="C295" s="156">
        <f>RES_hhdet_in_tes!C$145</f>
        <v>1.4096572055503545</v>
      </c>
      <c r="D295" s="156">
        <f>RES_hhdet_in_tes!D$145</f>
        <v>2.9382157739617702</v>
      </c>
      <c r="E295" s="156">
        <f>RES_hhdet_in_tes!E$145</f>
        <v>1.6368651816135911</v>
      </c>
      <c r="F295" s="156">
        <f>RES_hhdet_in_tes!F$145</f>
        <v>3.0471613487472005</v>
      </c>
      <c r="G295" s="156">
        <f>RES_hhdet_in_tes!G$145</f>
        <v>2.812789185494768</v>
      </c>
      <c r="H295" s="156">
        <f>RES_hhdet_in_tes!H$145</f>
        <v>0.79876727685984539</v>
      </c>
      <c r="I295" s="156">
        <f>RES_hhdet_in_tes!I$145</f>
        <v>1.8459964590004503</v>
      </c>
      <c r="J295" s="156">
        <f>RES_hhdet_in_tes!J$145</f>
        <v>1.2030248242076074</v>
      </c>
      <c r="K295" s="156">
        <f>RES_hhdet_in_tes!K$145</f>
        <v>2.6668580657044805</v>
      </c>
      <c r="L295" s="156">
        <f>RES_hhdet_in_tes!L$145</f>
        <v>1.2539913500085293</v>
      </c>
      <c r="M295" s="156">
        <f>RES_hhdet_in_tes!M$145</f>
        <v>3.6735012627777661</v>
      </c>
      <c r="N295" s="156">
        <f>RES_hhdet_in_tes!N$145</f>
        <v>8.7323518282908559</v>
      </c>
      <c r="O295" s="156">
        <f>RES_hhdet_in_tes!O$145</f>
        <v>9.2640034714228197</v>
      </c>
      <c r="P295" s="156">
        <f>RES_hhdet_in_tes!P$145</f>
        <v>22.250885202020786</v>
      </c>
      <c r="Q295" s="156">
        <f>RES_hhdet_in_tes!Q$145</f>
        <v>22.814075559261273</v>
      </c>
    </row>
    <row r="296" spans="1:17" ht="12" customHeight="1" x14ac:dyDescent="0.25">
      <c r="A296" s="158" t="s">
        <v>112</v>
      </c>
      <c r="B296" s="157"/>
      <c r="C296" s="157">
        <f>C297</f>
        <v>4.2713908897472008E-2</v>
      </c>
      <c r="D296" s="157">
        <f t="shared" ref="D296:Q296" si="78">D297</f>
        <v>0.11206841496500911</v>
      </c>
      <c r="E296" s="157">
        <f t="shared" si="78"/>
        <v>6.0289225661891849E-2</v>
      </c>
      <c r="F296" s="157">
        <f t="shared" si="78"/>
        <v>0.10230641285766916</v>
      </c>
      <c r="G296" s="157">
        <f t="shared" si="78"/>
        <v>9.2032668624453931E-2</v>
      </c>
      <c r="H296" s="157">
        <f t="shared" si="78"/>
        <v>3.4733355589087946E-2</v>
      </c>
      <c r="I296" s="157">
        <f t="shared" si="78"/>
        <v>8.528639973393437E-2</v>
      </c>
      <c r="J296" s="157">
        <f t="shared" si="78"/>
        <v>5.685223743855411E-2</v>
      </c>
      <c r="K296" s="157">
        <f t="shared" si="78"/>
        <v>0.14570319436042647</v>
      </c>
      <c r="L296" s="157">
        <f t="shared" si="78"/>
        <v>5.9684838769545244E-2</v>
      </c>
      <c r="M296" s="157">
        <f t="shared" si="78"/>
        <v>0.20896442321569203</v>
      </c>
      <c r="N296" s="157">
        <f t="shared" si="78"/>
        <v>0.48033690719239147</v>
      </c>
      <c r="O296" s="157">
        <f t="shared" si="78"/>
        <v>0.46399472285535193</v>
      </c>
      <c r="P296" s="157">
        <f t="shared" si="78"/>
        <v>1.1513031279247401</v>
      </c>
      <c r="Q296" s="157">
        <f t="shared" si="78"/>
        <v>1.3200862462603509</v>
      </c>
    </row>
    <row r="297" spans="1:17" ht="12" customHeight="1" x14ac:dyDescent="0.25">
      <c r="A297" s="23" t="s">
        <v>60</v>
      </c>
      <c r="B297" s="156"/>
      <c r="C297" s="156">
        <f>RES_hhdet_in_tes!C$147</f>
        <v>4.2713908897472008E-2</v>
      </c>
      <c r="D297" s="156">
        <f>RES_hhdet_in_tes!D$147</f>
        <v>0.11206841496500911</v>
      </c>
      <c r="E297" s="156">
        <f>RES_hhdet_in_tes!E$147</f>
        <v>6.0289225661891849E-2</v>
      </c>
      <c r="F297" s="156">
        <f>RES_hhdet_in_tes!F$147</f>
        <v>0.10230641285766916</v>
      </c>
      <c r="G297" s="156">
        <f>RES_hhdet_in_tes!G$147</f>
        <v>9.2032668624453931E-2</v>
      </c>
      <c r="H297" s="156">
        <f>RES_hhdet_in_tes!H$147</f>
        <v>3.4733355589087946E-2</v>
      </c>
      <c r="I297" s="156">
        <f>RES_hhdet_in_tes!I$147</f>
        <v>8.528639973393437E-2</v>
      </c>
      <c r="J297" s="156">
        <f>RES_hhdet_in_tes!J$147</f>
        <v>5.685223743855411E-2</v>
      </c>
      <c r="K297" s="156">
        <f>RES_hhdet_in_tes!K$147</f>
        <v>0.14570319436042647</v>
      </c>
      <c r="L297" s="156">
        <f>RES_hhdet_in_tes!L$147</f>
        <v>5.9684838769545244E-2</v>
      </c>
      <c r="M297" s="156">
        <f>RES_hhdet_in_tes!M$147</f>
        <v>0.20896442321569203</v>
      </c>
      <c r="N297" s="156">
        <f>RES_hhdet_in_tes!N$147</f>
        <v>0.48033690719239147</v>
      </c>
      <c r="O297" s="156">
        <f>RES_hhdet_in_tes!O$147</f>
        <v>0.46399472285535193</v>
      </c>
      <c r="P297" s="156">
        <f>RES_hhdet_in_tes!P$147</f>
        <v>1.1513031279247401</v>
      </c>
      <c r="Q297" s="156">
        <f>RES_hhdet_in_tes!Q$147</f>
        <v>1.3200862462603509</v>
      </c>
    </row>
    <row r="298" spans="1:17" ht="12" customHeight="1" x14ac:dyDescent="0.25">
      <c r="A298" s="158" t="s">
        <v>63</v>
      </c>
      <c r="B298" s="157"/>
      <c r="C298" s="157">
        <f>SUM(C299:C300,C303:C304)</f>
        <v>0.22062800986889267</v>
      </c>
      <c r="D298" s="157">
        <f t="shared" ref="D298:Q298" si="79">SUM(D299:D300,D303:D304)</f>
        <v>0.57301076793791728</v>
      </c>
      <c r="E298" s="157">
        <f t="shared" si="79"/>
        <v>0.27733645427766651</v>
      </c>
      <c r="F298" s="157">
        <f t="shared" si="79"/>
        <v>0.52682994371704772</v>
      </c>
      <c r="G298" s="157">
        <f t="shared" si="79"/>
        <v>0.51832292910046351</v>
      </c>
      <c r="H298" s="157">
        <f t="shared" si="79"/>
        <v>0.14918566847712719</v>
      </c>
      <c r="I298" s="157">
        <f t="shared" si="79"/>
        <v>0.3859006638689737</v>
      </c>
      <c r="J298" s="157">
        <f t="shared" si="79"/>
        <v>0.21674981989648315</v>
      </c>
      <c r="K298" s="157">
        <f t="shared" si="79"/>
        <v>0.52430311612280911</v>
      </c>
      <c r="L298" s="157">
        <f t="shared" si="79"/>
        <v>0.19831535545303181</v>
      </c>
      <c r="M298" s="157">
        <f t="shared" si="79"/>
        <v>0.73410707603134018</v>
      </c>
      <c r="N298" s="157">
        <f t="shared" si="79"/>
        <v>1.8847473132362733</v>
      </c>
      <c r="O298" s="157">
        <f t="shared" si="79"/>
        <v>1.8397287406756389</v>
      </c>
      <c r="P298" s="157">
        <f t="shared" si="79"/>
        <v>5.9763214107657934</v>
      </c>
      <c r="Q298" s="157">
        <f t="shared" si="79"/>
        <v>5.439398685709004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0.21600549158402391</v>
      </c>
      <c r="D303" s="162">
        <f>RES_hhdet_in_tes!D$153</f>
        <v>0.56164106376698908</v>
      </c>
      <c r="E303" s="162">
        <f>RES_hhdet_in_tes!E$153</f>
        <v>0.26123007071262538</v>
      </c>
      <c r="F303" s="162">
        <f>RES_hhdet_in_tes!F$153</f>
        <v>0.50809511816297503</v>
      </c>
      <c r="G303" s="162">
        <f>RES_hhdet_in_tes!G$153</f>
        <v>0.50543242199889182</v>
      </c>
      <c r="H303" s="162">
        <f>RES_hhdet_in_tes!H$153</f>
        <v>0.13317647412311528</v>
      </c>
      <c r="I303" s="162">
        <f>RES_hhdet_in_tes!I$153</f>
        <v>0.34215273831077592</v>
      </c>
      <c r="J303" s="162">
        <f>RES_hhdet_in_tes!J$153</f>
        <v>0.18147991486864859</v>
      </c>
      <c r="K303" s="162">
        <f>RES_hhdet_in_tes!K$153</f>
        <v>0.3650318455021111</v>
      </c>
      <c r="L303" s="162">
        <f>RES_hhdet_in_tes!L$153</f>
        <v>0.13853806412903749</v>
      </c>
      <c r="M303" s="162">
        <f>RES_hhdet_in_tes!M$153</f>
        <v>0.58528724347732908</v>
      </c>
      <c r="N303" s="162">
        <f>RES_hhdet_in_tes!N$153</f>
        <v>1.5437994659667049</v>
      </c>
      <c r="O303" s="162">
        <f>RES_hhdet_in_tes!O$153</f>
        <v>1.3218379499117667</v>
      </c>
      <c r="P303" s="162">
        <f>RES_hhdet_in_tes!P$153</f>
        <v>4.5651961524834785</v>
      </c>
      <c r="Q303" s="162">
        <f>RES_hhdet_in_tes!Q$153</f>
        <v>3.8747740264100483</v>
      </c>
    </row>
    <row r="304" spans="1:17" ht="12" customHeight="1" x14ac:dyDescent="0.25">
      <c r="A304" s="161" t="s">
        <v>141</v>
      </c>
      <c r="B304" s="160"/>
      <c r="C304" s="160">
        <f>SUM(C305:C306)</f>
        <v>4.6225182848687527E-3</v>
      </c>
      <c r="D304" s="160">
        <f t="shared" ref="D304:Q304" si="81">SUM(D305:D306)</f>
        <v>1.1369704170928195E-2</v>
      </c>
      <c r="E304" s="160">
        <f t="shared" si="81"/>
        <v>1.6106383565041113E-2</v>
      </c>
      <c r="F304" s="160">
        <f t="shared" si="81"/>
        <v>1.8734825554072642E-2</v>
      </c>
      <c r="G304" s="160">
        <f t="shared" si="81"/>
        <v>1.2890507101571719E-2</v>
      </c>
      <c r="H304" s="160">
        <f t="shared" si="81"/>
        <v>1.6009194354011918E-2</v>
      </c>
      <c r="I304" s="160">
        <f t="shared" si="81"/>
        <v>4.37479255581978E-2</v>
      </c>
      <c r="J304" s="160">
        <f t="shared" si="81"/>
        <v>3.5269905027834551E-2</v>
      </c>
      <c r="K304" s="160">
        <f t="shared" si="81"/>
        <v>0.15927127062069796</v>
      </c>
      <c r="L304" s="160">
        <f t="shared" si="81"/>
        <v>5.97772913239943E-2</v>
      </c>
      <c r="M304" s="160">
        <f t="shared" si="81"/>
        <v>0.14881983255401116</v>
      </c>
      <c r="N304" s="160">
        <f t="shared" si="81"/>
        <v>0.3409478472695685</v>
      </c>
      <c r="O304" s="160">
        <f t="shared" si="81"/>
        <v>0.51789079076387212</v>
      </c>
      <c r="P304" s="160">
        <f t="shared" si="81"/>
        <v>1.4111252582823148</v>
      </c>
      <c r="Q304" s="160">
        <f t="shared" si="81"/>
        <v>1.5646246592989557</v>
      </c>
    </row>
    <row r="305" spans="1:17" ht="12" customHeight="1" x14ac:dyDescent="0.25">
      <c r="A305" s="148" t="s">
        <v>60</v>
      </c>
      <c r="B305" s="156"/>
      <c r="C305" s="156">
        <f>RES_hhdet_in_tes!C$155</f>
        <v>3.2366424496728273E-3</v>
      </c>
      <c r="D305" s="156">
        <f>RES_hhdet_in_tes!D$155</f>
        <v>8.2662588343269221E-3</v>
      </c>
      <c r="E305" s="156">
        <f>RES_hhdet_in_tes!E$155</f>
        <v>1.1509776978524532E-2</v>
      </c>
      <c r="F305" s="156">
        <f>RES_hhdet_in_tes!F$155</f>
        <v>1.3598662039679039E-2</v>
      </c>
      <c r="G305" s="156">
        <f>RES_hhdet_in_tes!G$155</f>
        <v>9.4304862414400087E-3</v>
      </c>
      <c r="H305" s="156">
        <f>RES_hhdet_in_tes!H$155</f>
        <v>1.1318879271289804E-2</v>
      </c>
      <c r="I305" s="156">
        <f>RES_hhdet_in_tes!I$155</f>
        <v>3.0976933918103293E-2</v>
      </c>
      <c r="J305" s="156">
        <f>RES_hhdet_in_tes!J$155</f>
        <v>2.4624633945685568E-2</v>
      </c>
      <c r="K305" s="156">
        <f>RES_hhdet_in_tes!K$155</f>
        <v>0.11086555814987226</v>
      </c>
      <c r="L305" s="156">
        <f>RES_hhdet_in_tes!L$155</f>
        <v>4.0602917061913511E-2</v>
      </c>
      <c r="M305" s="156">
        <f>RES_hhdet_in_tes!M$155</f>
        <v>0.10075368383799659</v>
      </c>
      <c r="N305" s="156">
        <f>RES_hhdet_in_tes!N$155</f>
        <v>0.24179475535661155</v>
      </c>
      <c r="O305" s="156">
        <f>RES_hhdet_in_tes!O$155</f>
        <v>0.37149884720256887</v>
      </c>
      <c r="P305" s="156">
        <f>RES_hhdet_in_tes!P$155</f>
        <v>1.0215734853719374</v>
      </c>
      <c r="Q305" s="156">
        <f>RES_hhdet_in_tes!Q$155</f>
        <v>1.1526876848755674</v>
      </c>
    </row>
    <row r="306" spans="1:17" ht="12" customHeight="1" x14ac:dyDescent="0.25">
      <c r="A306" s="148" t="s">
        <v>59</v>
      </c>
      <c r="B306" s="156"/>
      <c r="C306" s="156">
        <f>RES_hhdet_in_tes!C$156</f>
        <v>1.3858758351959256E-3</v>
      </c>
      <c r="D306" s="156">
        <f>RES_hhdet_in_tes!D$156</f>
        <v>3.1034453366012727E-3</v>
      </c>
      <c r="E306" s="156">
        <f>RES_hhdet_in_tes!E$156</f>
        <v>4.5966065865165814E-3</v>
      </c>
      <c r="F306" s="156">
        <f>RES_hhdet_in_tes!F$156</f>
        <v>5.1361635143936024E-3</v>
      </c>
      <c r="G306" s="156">
        <f>RES_hhdet_in_tes!G$156</f>
        <v>3.4600208601317101E-3</v>
      </c>
      <c r="H306" s="156">
        <f>RES_hhdet_in_tes!H$156</f>
        <v>4.6903150827221152E-3</v>
      </c>
      <c r="I306" s="156">
        <f>RES_hhdet_in_tes!I$156</f>
        <v>1.2770991640094509E-2</v>
      </c>
      <c r="J306" s="156">
        <f>RES_hhdet_in_tes!J$156</f>
        <v>1.0645271082148982E-2</v>
      </c>
      <c r="K306" s="156">
        <f>RES_hhdet_in_tes!K$156</f>
        <v>4.8405712470825688E-2</v>
      </c>
      <c r="L306" s="156">
        <f>RES_hhdet_in_tes!L$156</f>
        <v>1.9174374262080785E-2</v>
      </c>
      <c r="M306" s="156">
        <f>RES_hhdet_in_tes!M$156</f>
        <v>4.8066148716014563E-2</v>
      </c>
      <c r="N306" s="156">
        <f>RES_hhdet_in_tes!N$156</f>
        <v>9.9153091912956931E-2</v>
      </c>
      <c r="O306" s="156">
        <f>RES_hhdet_in_tes!O$156</f>
        <v>0.14639194356130319</v>
      </c>
      <c r="P306" s="156">
        <f>RES_hhdet_in_tes!P$156</f>
        <v>0.38955177291037735</v>
      </c>
      <c r="Q306" s="156">
        <f>RES_hhdet_in_tes!Q$156</f>
        <v>0.41193697442338828</v>
      </c>
    </row>
    <row r="307" spans="1:17" ht="12" customHeight="1" x14ac:dyDescent="0.25">
      <c r="A307" s="158" t="s">
        <v>62</v>
      </c>
      <c r="B307" s="157"/>
      <c r="C307" s="157">
        <f>SUM(C308:C309)</f>
        <v>7.6647722277674177E-2</v>
      </c>
      <c r="D307" s="157">
        <f t="shared" ref="D307:Q307" si="82">SUM(D308:D309)</f>
        <v>0.18636923117682755</v>
      </c>
      <c r="E307" s="157">
        <f t="shared" si="82"/>
        <v>0.10162212832115924</v>
      </c>
      <c r="F307" s="157">
        <f t="shared" si="82"/>
        <v>0.18476188104125849</v>
      </c>
      <c r="G307" s="157">
        <f t="shared" si="82"/>
        <v>0.18392379930282482</v>
      </c>
      <c r="H307" s="157">
        <f t="shared" si="82"/>
        <v>5.7162985383197099E-2</v>
      </c>
      <c r="I307" s="157">
        <f t="shared" si="82"/>
        <v>0.14829342250553057</v>
      </c>
      <c r="J307" s="157">
        <f t="shared" si="82"/>
        <v>7.7934591807446926E-2</v>
      </c>
      <c r="K307" s="157">
        <f t="shared" si="82"/>
        <v>0.19435543557472254</v>
      </c>
      <c r="L307" s="157">
        <f t="shared" si="82"/>
        <v>7.3809811176651127E-2</v>
      </c>
      <c r="M307" s="157">
        <f t="shared" si="82"/>
        <v>0.28079752327161467</v>
      </c>
      <c r="N307" s="157">
        <f t="shared" si="82"/>
        <v>0.67207745627563309</v>
      </c>
      <c r="O307" s="157">
        <f t="shared" si="82"/>
        <v>0.65650822540354137</v>
      </c>
      <c r="P307" s="157">
        <f t="shared" si="82"/>
        <v>2.1717335645153049</v>
      </c>
      <c r="Q307" s="157">
        <f t="shared" si="82"/>
        <v>2.0808993613378965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7.6647722277674177E-2</v>
      </c>
      <c r="D309" s="57">
        <f>RES_hhdet_in_tes!D$159</f>
        <v>0.18636923117682755</v>
      </c>
      <c r="E309" s="57">
        <f>RES_hhdet_in_tes!E$159</f>
        <v>0.10162212832115924</v>
      </c>
      <c r="F309" s="57">
        <f>RES_hhdet_in_tes!F$159</f>
        <v>0.18476188104125849</v>
      </c>
      <c r="G309" s="57">
        <f>RES_hhdet_in_tes!G$159</f>
        <v>0.18392379930282482</v>
      </c>
      <c r="H309" s="57">
        <f>RES_hhdet_in_tes!H$159</f>
        <v>5.7162985383197099E-2</v>
      </c>
      <c r="I309" s="57">
        <f>RES_hhdet_in_tes!I$159</f>
        <v>0.14829342250553057</v>
      </c>
      <c r="J309" s="57">
        <f>RES_hhdet_in_tes!J$159</f>
        <v>7.7934591807446926E-2</v>
      </c>
      <c r="K309" s="57">
        <f>RES_hhdet_in_tes!K$159</f>
        <v>0.19435543557472254</v>
      </c>
      <c r="L309" s="57">
        <f>RES_hhdet_in_tes!L$159</f>
        <v>7.3809811176651127E-2</v>
      </c>
      <c r="M309" s="57">
        <f>RES_hhdet_in_tes!M$159</f>
        <v>0.28079752327161467</v>
      </c>
      <c r="N309" s="57">
        <f>RES_hhdet_in_tes!N$159</f>
        <v>0.67207745627563309</v>
      </c>
      <c r="O309" s="57">
        <f>RES_hhdet_in_tes!O$159</f>
        <v>0.65650822540354137</v>
      </c>
      <c r="P309" s="57">
        <f>RES_hhdet_in_tes!P$159</f>
        <v>2.1717335645153049</v>
      </c>
      <c r="Q309" s="57">
        <f>RES_hhdet_in_tes!Q$159</f>
        <v>2.0808993613378965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1.1284931962489444</v>
      </c>
      <c r="D311" s="175">
        <f t="shared" si="83"/>
        <v>1.1454430917999359</v>
      </c>
      <c r="E311" s="175">
        <f t="shared" si="83"/>
        <v>1.2034816420271903</v>
      </c>
      <c r="F311" s="175">
        <f t="shared" si="83"/>
        <v>1.2515555561229492</v>
      </c>
      <c r="G311" s="175">
        <f t="shared" si="83"/>
        <v>1.2994289642722476</v>
      </c>
      <c r="H311" s="175">
        <f t="shared" si="83"/>
        <v>1.3604733626246641</v>
      </c>
      <c r="I311" s="175">
        <f t="shared" si="83"/>
        <v>1.4069097191330666</v>
      </c>
      <c r="J311" s="175">
        <f t="shared" si="83"/>
        <v>1.5291804000142075</v>
      </c>
      <c r="K311" s="175">
        <f t="shared" si="83"/>
        <v>1.5693576449412656</v>
      </c>
      <c r="L311" s="175">
        <f t="shared" si="83"/>
        <v>1.7544992907397965</v>
      </c>
      <c r="M311" s="175">
        <f t="shared" si="83"/>
        <v>1.7788780952121757</v>
      </c>
      <c r="N311" s="175">
        <f t="shared" si="83"/>
        <v>1.8219325370922765</v>
      </c>
      <c r="O311" s="175">
        <f t="shared" si="83"/>
        <v>1.8809151816811771</v>
      </c>
      <c r="P311" s="175">
        <f t="shared" si="83"/>
        <v>1.7504814120350471</v>
      </c>
      <c r="Q311" s="175">
        <f t="shared" si="83"/>
        <v>1.8232173336716844</v>
      </c>
    </row>
    <row r="312" spans="1:17" ht="12" customHeight="1" x14ac:dyDescent="0.25">
      <c r="A312" s="158" t="s">
        <v>65</v>
      </c>
      <c r="B312" s="169"/>
      <c r="C312" s="169">
        <f t="shared" si="83"/>
        <v>1.2534950440270298</v>
      </c>
      <c r="D312" s="169">
        <f t="shared" si="83"/>
        <v>1.3120162336912129</v>
      </c>
      <c r="E312" s="169">
        <f t="shared" si="83"/>
        <v>1.3787338772785327</v>
      </c>
      <c r="F312" s="169">
        <f t="shared" si="83"/>
        <v>1.4618963612685458</v>
      </c>
      <c r="G312" s="169">
        <f t="shared" si="83"/>
        <v>1.5620539588262448</v>
      </c>
      <c r="H312" s="169">
        <f t="shared" si="83"/>
        <v>1.6698705368265865</v>
      </c>
      <c r="I312" s="169">
        <f t="shared" si="83"/>
        <v>1.8098148957260705</v>
      </c>
      <c r="J312" s="169">
        <f t="shared" si="83"/>
        <v>1.9640126144742205</v>
      </c>
      <c r="K312" s="169">
        <f t="shared" si="83"/>
        <v>2.084107458003742</v>
      </c>
      <c r="L312" s="169">
        <f t="shared" si="83"/>
        <v>2.3278582378734387</v>
      </c>
      <c r="M312" s="169">
        <f t="shared" si="83"/>
        <v>2.6274697569414469</v>
      </c>
      <c r="N312" s="169">
        <f t="shared" si="83"/>
        <v>2.8560172312390817</v>
      </c>
      <c r="O312" s="169">
        <f t="shared" si="83"/>
        <v>2.8878874289035994</v>
      </c>
      <c r="P312" s="169">
        <f t="shared" si="83"/>
        <v>3.0097241341683856</v>
      </c>
      <c r="Q312" s="169">
        <f t="shared" si="83"/>
        <v>3.0268915050189502</v>
      </c>
    </row>
    <row r="313" spans="1:17" ht="12" customHeight="1" x14ac:dyDescent="0.25">
      <c r="A313" s="23" t="s">
        <v>60</v>
      </c>
      <c r="B313" s="73"/>
      <c r="C313" s="73">
        <f t="shared" si="83"/>
        <v>1.2534950440270298</v>
      </c>
      <c r="D313" s="73">
        <f t="shared" si="83"/>
        <v>1.3120162336912129</v>
      </c>
      <c r="E313" s="73">
        <f t="shared" si="83"/>
        <v>1.3787338772785327</v>
      </c>
      <c r="F313" s="73">
        <f t="shared" si="83"/>
        <v>1.4618963612685458</v>
      </c>
      <c r="G313" s="73">
        <f t="shared" si="83"/>
        <v>1.5620539588262448</v>
      </c>
      <c r="H313" s="73">
        <f t="shared" si="83"/>
        <v>1.6698705368265865</v>
      </c>
      <c r="I313" s="73">
        <f t="shared" si="83"/>
        <v>1.8098148957260705</v>
      </c>
      <c r="J313" s="73">
        <f t="shared" si="83"/>
        <v>1.9640126144742205</v>
      </c>
      <c r="K313" s="73">
        <f t="shared" si="83"/>
        <v>2.084107458003742</v>
      </c>
      <c r="L313" s="73">
        <f t="shared" si="83"/>
        <v>2.3278582378734387</v>
      </c>
      <c r="M313" s="73">
        <f t="shared" si="83"/>
        <v>2.6274697569414469</v>
      </c>
      <c r="N313" s="73">
        <f t="shared" si="83"/>
        <v>2.8560172312390817</v>
      </c>
      <c r="O313" s="73">
        <f t="shared" si="83"/>
        <v>2.8878874289035994</v>
      </c>
      <c r="P313" s="73">
        <f t="shared" si="83"/>
        <v>3.0097241341683856</v>
      </c>
      <c r="Q313" s="73">
        <f t="shared" si="83"/>
        <v>3.0268915050189502</v>
      </c>
    </row>
    <row r="314" spans="1:17" ht="12" customHeight="1" x14ac:dyDescent="0.25">
      <c r="A314" s="158" t="s">
        <v>112</v>
      </c>
      <c r="B314" s="169"/>
      <c r="C314" s="169">
        <f t="shared" si="83"/>
        <v>1.9229903470614278</v>
      </c>
      <c r="D314" s="169">
        <f t="shared" si="83"/>
        <v>1.9405490308828772</v>
      </c>
      <c r="E314" s="169">
        <f t="shared" si="83"/>
        <v>2.0108151772527929</v>
      </c>
      <c r="F314" s="169">
        <f t="shared" si="83"/>
        <v>2.1013319438166875</v>
      </c>
      <c r="G314" s="169">
        <f t="shared" si="83"/>
        <v>2.2191956152014227</v>
      </c>
      <c r="H314" s="169">
        <f t="shared" si="83"/>
        <v>2.3257033024415064</v>
      </c>
      <c r="I314" s="169">
        <f t="shared" si="83"/>
        <v>2.5029543812268904</v>
      </c>
      <c r="J314" s="169">
        <f t="shared" si="83"/>
        <v>2.6636903732118431</v>
      </c>
      <c r="K314" s="169">
        <f t="shared" si="83"/>
        <v>2.8985783911915113</v>
      </c>
      <c r="L314" s="169">
        <f t="shared" si="83"/>
        <v>3.1599956138154743</v>
      </c>
      <c r="M314" s="169">
        <f t="shared" si="83"/>
        <v>3.4678169856787777</v>
      </c>
      <c r="N314" s="169">
        <f t="shared" si="83"/>
        <v>3.5956012973356573</v>
      </c>
      <c r="O314" s="169">
        <f t="shared" si="83"/>
        <v>3.6333084834403611</v>
      </c>
      <c r="P314" s="169">
        <f t="shared" si="83"/>
        <v>3.7138872080832481</v>
      </c>
      <c r="Q314" s="169">
        <f t="shared" si="83"/>
        <v>3.7831724663071693</v>
      </c>
    </row>
    <row r="315" spans="1:17" ht="12" customHeight="1" x14ac:dyDescent="0.25">
      <c r="A315" s="23" t="s">
        <v>60</v>
      </c>
      <c r="B315" s="73"/>
      <c r="C315" s="73">
        <f t="shared" si="83"/>
        <v>1.9229903470614278</v>
      </c>
      <c r="D315" s="73">
        <f t="shared" si="83"/>
        <v>1.9405490308828772</v>
      </c>
      <c r="E315" s="73">
        <f t="shared" si="83"/>
        <v>2.0108151772527929</v>
      </c>
      <c r="F315" s="73">
        <f t="shared" si="83"/>
        <v>2.1013319438166875</v>
      </c>
      <c r="G315" s="73">
        <f t="shared" si="83"/>
        <v>2.2191956152014227</v>
      </c>
      <c r="H315" s="73">
        <f t="shared" si="83"/>
        <v>2.3257033024415064</v>
      </c>
      <c r="I315" s="73">
        <f t="shared" si="83"/>
        <v>2.5029543812268904</v>
      </c>
      <c r="J315" s="73">
        <f t="shared" si="83"/>
        <v>2.6636903732118431</v>
      </c>
      <c r="K315" s="73">
        <f t="shared" si="83"/>
        <v>2.8985783911915113</v>
      </c>
      <c r="L315" s="73">
        <f t="shared" si="83"/>
        <v>3.1599956138154743</v>
      </c>
      <c r="M315" s="73">
        <f t="shared" si="83"/>
        <v>3.4678169856787777</v>
      </c>
      <c r="N315" s="73">
        <f t="shared" si="83"/>
        <v>3.5956012973356573</v>
      </c>
      <c r="O315" s="73">
        <f t="shared" si="83"/>
        <v>3.6333084834403611</v>
      </c>
      <c r="P315" s="73">
        <f t="shared" si="83"/>
        <v>3.7138872080832481</v>
      </c>
      <c r="Q315" s="73">
        <f t="shared" si="83"/>
        <v>3.7831724663071693</v>
      </c>
    </row>
    <row r="316" spans="1:17" ht="12" customHeight="1" x14ac:dyDescent="0.25">
      <c r="A316" s="158" t="s">
        <v>63</v>
      </c>
      <c r="B316" s="169"/>
      <c r="C316" s="169">
        <f t="shared" si="83"/>
        <v>0.70900674290332333</v>
      </c>
      <c r="D316" s="169">
        <f t="shared" si="83"/>
        <v>0.71251294469630888</v>
      </c>
      <c r="E316" s="169">
        <f t="shared" si="83"/>
        <v>0.71877288393755012</v>
      </c>
      <c r="F316" s="169">
        <f t="shared" si="83"/>
        <v>0.72103012709330927</v>
      </c>
      <c r="G316" s="169">
        <f t="shared" si="83"/>
        <v>0.72561813982381562</v>
      </c>
      <c r="H316" s="169">
        <f t="shared" si="83"/>
        <v>0.73468521207654602</v>
      </c>
      <c r="I316" s="169">
        <f t="shared" si="83"/>
        <v>0.73872977382183658</v>
      </c>
      <c r="J316" s="169">
        <f t="shared" si="83"/>
        <v>0.74622851300991067</v>
      </c>
      <c r="K316" s="169">
        <f t="shared" si="83"/>
        <v>0.75917665099328568</v>
      </c>
      <c r="L316" s="169">
        <f t="shared" si="83"/>
        <v>0.76482341922278241</v>
      </c>
      <c r="M316" s="169">
        <f t="shared" si="83"/>
        <v>0.76090840879117327</v>
      </c>
      <c r="N316" s="169">
        <f t="shared" si="83"/>
        <v>0.75969579637896489</v>
      </c>
      <c r="O316" s="169">
        <f t="shared" si="83"/>
        <v>0.76799461339452801</v>
      </c>
      <c r="P316" s="169">
        <f t="shared" si="83"/>
        <v>0.76769798442582982</v>
      </c>
      <c r="Q316" s="169">
        <f t="shared" si="83"/>
        <v>0.77160070506538736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0.70770759273791983</v>
      </c>
      <c r="D321" s="171">
        <f t="shared" si="83"/>
        <v>0.71142285813551076</v>
      </c>
      <c r="E321" s="171">
        <f t="shared" si="83"/>
        <v>0.71534222725692431</v>
      </c>
      <c r="F321" s="171">
        <f t="shared" si="83"/>
        <v>0.71908579362390079</v>
      </c>
      <c r="G321" s="171">
        <f t="shared" si="83"/>
        <v>0.72431819427648603</v>
      </c>
      <c r="H321" s="171">
        <f t="shared" si="83"/>
        <v>0.72810458965450353</v>
      </c>
      <c r="I321" s="171">
        <f t="shared" si="83"/>
        <v>0.73198237915968278</v>
      </c>
      <c r="J321" s="171">
        <f t="shared" si="83"/>
        <v>0.7360939897841855</v>
      </c>
      <c r="K321" s="171">
        <f t="shared" si="83"/>
        <v>0.74056671753966008</v>
      </c>
      <c r="L321" s="171">
        <f t="shared" si="83"/>
        <v>0.74451303730204454</v>
      </c>
      <c r="M321" s="171">
        <f t="shared" si="83"/>
        <v>0.74769160878026641</v>
      </c>
      <c r="N321" s="171">
        <f t="shared" si="83"/>
        <v>0.74980988974067175</v>
      </c>
      <c r="O321" s="171">
        <f t="shared" si="83"/>
        <v>0.75329088870480243</v>
      </c>
      <c r="P321" s="171">
        <f t="shared" si="83"/>
        <v>0.75548721732978819</v>
      </c>
      <c r="Q321" s="171">
        <f t="shared" si="83"/>
        <v>0.75772434992505666</v>
      </c>
    </row>
    <row r="322" spans="1:17" ht="12" customHeight="1" x14ac:dyDescent="0.25">
      <c r="A322" s="161" t="s">
        <v>141</v>
      </c>
      <c r="B322" s="170"/>
      <c r="C322" s="170">
        <f t="shared" si="83"/>
        <v>0.77553280651501233</v>
      </c>
      <c r="D322" s="170">
        <f t="shared" si="83"/>
        <v>0.77085991667859888</v>
      </c>
      <c r="E322" s="170">
        <f t="shared" si="83"/>
        <v>0.77939727808021397</v>
      </c>
      <c r="F322" s="170">
        <f t="shared" si="83"/>
        <v>0.77808779471110556</v>
      </c>
      <c r="G322" s="170">
        <f t="shared" si="83"/>
        <v>0.78054527662280204</v>
      </c>
      <c r="H322" s="170">
        <f t="shared" si="83"/>
        <v>0.79441317128038103</v>
      </c>
      <c r="I322" s="170">
        <f t="shared" si="83"/>
        <v>0.7961255031339789</v>
      </c>
      <c r="J322" s="170">
        <f t="shared" si="83"/>
        <v>0.80312387485436565</v>
      </c>
      <c r="K322" s="170">
        <f t="shared" si="83"/>
        <v>0.80557243710820814</v>
      </c>
      <c r="L322" s="170">
        <f t="shared" si="83"/>
        <v>0.8164417391069827</v>
      </c>
      <c r="M322" s="170">
        <f t="shared" si="83"/>
        <v>0.81775933849710247</v>
      </c>
      <c r="N322" s="170">
        <f t="shared" si="83"/>
        <v>0.80792845227964549</v>
      </c>
      <c r="O322" s="170">
        <f t="shared" si="83"/>
        <v>0.80826233105578205</v>
      </c>
      <c r="P322" s="170">
        <f t="shared" si="83"/>
        <v>0.81005488253428171</v>
      </c>
      <c r="Q322" s="170">
        <f t="shared" si="83"/>
        <v>0.80825711318028193</v>
      </c>
    </row>
    <row r="323" spans="1:17" ht="12" customHeight="1" x14ac:dyDescent="0.25">
      <c r="A323" s="148" t="s">
        <v>60</v>
      </c>
      <c r="B323" s="73"/>
      <c r="C323" s="73">
        <f t="shared" si="83"/>
        <v>0.70732783129124066</v>
      </c>
      <c r="D323" s="73">
        <f t="shared" si="83"/>
        <v>0.70992757686089392</v>
      </c>
      <c r="E323" s="73">
        <f t="shared" si="83"/>
        <v>0.71563918495002954</v>
      </c>
      <c r="F323" s="73">
        <f t="shared" si="83"/>
        <v>0.71761485045763751</v>
      </c>
      <c r="G323" s="73">
        <f t="shared" si="83"/>
        <v>0.72173171707765504</v>
      </c>
      <c r="H323" s="73">
        <f t="shared" si="83"/>
        <v>0.7297316910298125</v>
      </c>
      <c r="I323" s="73">
        <f t="shared" si="83"/>
        <v>0.73270015775224773</v>
      </c>
      <c r="J323" s="73">
        <f t="shared" si="83"/>
        <v>0.7377056118108648</v>
      </c>
      <c r="K323" s="73">
        <f t="shared" si="83"/>
        <v>0.74121545868911742</v>
      </c>
      <c r="L323" s="73">
        <f t="shared" si="83"/>
        <v>0.74838682138784529</v>
      </c>
      <c r="M323" s="73">
        <f t="shared" si="83"/>
        <v>0.75002451864605479</v>
      </c>
      <c r="N323" s="73">
        <f t="shared" si="83"/>
        <v>0.74887839194410388</v>
      </c>
      <c r="O323" s="73">
        <f t="shared" si="83"/>
        <v>0.7514685233430487</v>
      </c>
      <c r="P323" s="73">
        <f t="shared" si="83"/>
        <v>0.75523649165150752</v>
      </c>
      <c r="Q323" s="73">
        <f t="shared" si="83"/>
        <v>0.75648854475245042</v>
      </c>
    </row>
    <row r="324" spans="1:17" ht="12" customHeight="1" x14ac:dyDescent="0.25">
      <c r="A324" s="148" t="s">
        <v>59</v>
      </c>
      <c r="B324" s="73"/>
      <c r="C324" s="73">
        <f t="shared" si="83"/>
        <v>1.0009440096975728</v>
      </c>
      <c r="D324" s="73">
        <f t="shared" si="83"/>
        <v>0.99931519708798622</v>
      </c>
      <c r="E324" s="73">
        <f t="shared" si="83"/>
        <v>1.003195317256264</v>
      </c>
      <c r="F324" s="73">
        <f t="shared" si="83"/>
        <v>1.001547079387628</v>
      </c>
      <c r="G324" s="73">
        <f t="shared" si="83"/>
        <v>1.0034061320054088</v>
      </c>
      <c r="H324" s="73">
        <f t="shared" si="83"/>
        <v>1.0105798733380875</v>
      </c>
      <c r="I324" s="73">
        <f t="shared" si="83"/>
        <v>1.0077112886667217</v>
      </c>
      <c r="J324" s="73">
        <f t="shared" si="83"/>
        <v>1.0103838101777955</v>
      </c>
      <c r="K324" s="73">
        <f t="shared" si="83"/>
        <v>1.005534830888003</v>
      </c>
      <c r="L324" s="73">
        <f t="shared" si="83"/>
        <v>1.011150347811095</v>
      </c>
      <c r="M324" s="73">
        <f t="shared" si="83"/>
        <v>1.008711782464214</v>
      </c>
      <c r="N324" s="73">
        <f t="shared" si="83"/>
        <v>1.0002665996063942</v>
      </c>
      <c r="O324" s="73">
        <f t="shared" si="83"/>
        <v>1.0000672232270422</v>
      </c>
      <c r="P324" s="73">
        <f t="shared" si="83"/>
        <v>1.0004972889358839</v>
      </c>
      <c r="Q324" s="73">
        <f t="shared" si="83"/>
        <v>0.99968644379838723</v>
      </c>
    </row>
    <row r="325" spans="1:17" ht="12" customHeight="1" x14ac:dyDescent="0.25">
      <c r="A325" s="158" t="s">
        <v>62</v>
      </c>
      <c r="B325" s="169"/>
      <c r="C325" s="169">
        <f t="shared" si="83"/>
        <v>0.82902879493307458</v>
      </c>
      <c r="D325" s="169">
        <f t="shared" si="83"/>
        <v>0.83014273629032942</v>
      </c>
      <c r="E325" s="169">
        <f t="shared" si="83"/>
        <v>0.83272263834856364</v>
      </c>
      <c r="F325" s="169">
        <f t="shared" si="83"/>
        <v>0.83500734867513471</v>
      </c>
      <c r="G325" s="169">
        <f t="shared" si="83"/>
        <v>0.83831109515381497</v>
      </c>
      <c r="H325" s="169">
        <f t="shared" si="83"/>
        <v>0.84071913354507632</v>
      </c>
      <c r="I325" s="169">
        <f t="shared" si="83"/>
        <v>0.84278830659144577</v>
      </c>
      <c r="J325" s="169">
        <f t="shared" si="83"/>
        <v>0.84472903973550517</v>
      </c>
      <c r="K325" s="169">
        <f t="shared" si="83"/>
        <v>0.84649216053736809</v>
      </c>
      <c r="L325" s="169">
        <f t="shared" si="83"/>
        <v>0.84862017527744571</v>
      </c>
      <c r="M325" s="169">
        <f t="shared" si="83"/>
        <v>0.8511135469162544</v>
      </c>
      <c r="N325" s="169">
        <f t="shared" si="83"/>
        <v>0.85303658712218655</v>
      </c>
      <c r="O325" s="169">
        <f t="shared" si="83"/>
        <v>0.85482424875535024</v>
      </c>
      <c r="P325" s="169">
        <f t="shared" si="83"/>
        <v>0.85635347610401846</v>
      </c>
      <c r="Q325" s="169">
        <f t="shared" si="83"/>
        <v>0.85764210855927758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0.82902879493307458</v>
      </c>
      <c r="D327" s="65">
        <f t="shared" si="84"/>
        <v>0.83014273629032942</v>
      </c>
      <c r="E327" s="65">
        <f t="shared" si="84"/>
        <v>0.83272263834856364</v>
      </c>
      <c r="F327" s="65">
        <f t="shared" si="84"/>
        <v>0.83500734867513471</v>
      </c>
      <c r="G327" s="65">
        <f t="shared" si="84"/>
        <v>0.83831109515381497</v>
      </c>
      <c r="H327" s="65">
        <f t="shared" si="84"/>
        <v>0.84071913354507632</v>
      </c>
      <c r="I327" s="65">
        <f t="shared" si="84"/>
        <v>0.84278830659144577</v>
      </c>
      <c r="J327" s="65">
        <f t="shared" si="84"/>
        <v>0.84472903973550517</v>
      </c>
      <c r="K327" s="65">
        <f t="shared" si="84"/>
        <v>0.84649216053736809</v>
      </c>
      <c r="L327" s="65">
        <f t="shared" si="84"/>
        <v>0.84862017527744571</v>
      </c>
      <c r="M327" s="65">
        <f t="shared" si="84"/>
        <v>0.8511135469162544</v>
      </c>
      <c r="N327" s="65">
        <f t="shared" si="84"/>
        <v>0.85303658712218655</v>
      </c>
      <c r="O327" s="65">
        <f t="shared" si="84"/>
        <v>0.85482424875535024</v>
      </c>
      <c r="P327" s="65">
        <f t="shared" si="84"/>
        <v>0.85635347610401846</v>
      </c>
      <c r="Q327" s="65">
        <f t="shared" si="84"/>
        <v>0.85764210855927758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14727.544415405428</v>
      </c>
      <c r="D347" s="168">
        <f t="shared" si="92"/>
        <v>13911.126817223538</v>
      </c>
      <c r="E347" s="168">
        <f t="shared" si="92"/>
        <v>14001.152811472097</v>
      </c>
      <c r="F347" s="168">
        <f t="shared" si="92"/>
        <v>14076.970441603062</v>
      </c>
      <c r="G347" s="168">
        <f t="shared" si="92"/>
        <v>13222.050934219222</v>
      </c>
      <c r="H347" s="168">
        <f t="shared" si="92"/>
        <v>11072.963029157749</v>
      </c>
      <c r="I347" s="168">
        <f t="shared" si="92"/>
        <v>9775.8713600608608</v>
      </c>
      <c r="J347" s="168">
        <f t="shared" si="92"/>
        <v>9716.7972411620103</v>
      </c>
      <c r="K347" s="168">
        <f t="shared" si="92"/>
        <v>8692.2674433009906</v>
      </c>
      <c r="L347" s="168">
        <f t="shared" si="92"/>
        <v>8809.0425833584795</v>
      </c>
      <c r="M347" s="168">
        <f t="shared" si="92"/>
        <v>7144.8175645638539</v>
      </c>
      <c r="N347" s="168">
        <f t="shared" si="92"/>
        <v>7613.425962178093</v>
      </c>
      <c r="O347" s="168">
        <f t="shared" si="92"/>
        <v>8130.8980743610091</v>
      </c>
      <c r="P347" s="168">
        <f t="shared" si="92"/>
        <v>7164.934550690954</v>
      </c>
      <c r="Q347" s="168">
        <f t="shared" si="92"/>
        <v>7909.2173015030376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10682.42327428144</v>
      </c>
      <c r="D348" s="157">
        <f t="shared" si="93"/>
        <v>9366.8509368493105</v>
      </c>
      <c r="E348" s="157">
        <f t="shared" si="93"/>
        <v>9635.7326926541264</v>
      </c>
      <c r="F348" s="157">
        <f t="shared" si="93"/>
        <v>9511.1207000167924</v>
      </c>
      <c r="G348" s="157">
        <f t="shared" si="93"/>
        <v>8577.0535343818683</v>
      </c>
      <c r="H348" s="157">
        <f t="shared" si="93"/>
        <v>6929.8040969588283</v>
      </c>
      <c r="I348" s="157">
        <f t="shared" si="93"/>
        <v>5690.068142528823</v>
      </c>
      <c r="J348" s="157">
        <f t="shared" si="93"/>
        <v>5854.6950497671569</v>
      </c>
      <c r="K348" s="157">
        <f t="shared" si="93"/>
        <v>4943.2212583997298</v>
      </c>
      <c r="L348" s="157">
        <f t="shared" si="93"/>
        <v>5250.1430090108452</v>
      </c>
      <c r="M348" s="157">
        <f t="shared" si="93"/>
        <v>3628.4141934103418</v>
      </c>
      <c r="N348" s="157">
        <f t="shared" si="93"/>
        <v>3603.4982112029484</v>
      </c>
      <c r="O348" s="157">
        <f t="shared" si="93"/>
        <v>4013.3263983676397</v>
      </c>
      <c r="P348" s="157">
        <f t="shared" si="93"/>
        <v>2938.9190276036479</v>
      </c>
      <c r="Q348" s="157">
        <f t="shared" si="93"/>
        <v>3433.5475226833823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10682.42327428144</v>
      </c>
      <c r="D349" s="156">
        <f t="shared" si="94"/>
        <v>9366.8509368493105</v>
      </c>
      <c r="E349" s="156">
        <f t="shared" si="94"/>
        <v>9635.7326926541264</v>
      </c>
      <c r="F349" s="156">
        <f t="shared" si="94"/>
        <v>9511.1207000167924</v>
      </c>
      <c r="G349" s="156">
        <f t="shared" si="94"/>
        <v>8577.0535343818683</v>
      </c>
      <c r="H349" s="156">
        <f t="shared" si="94"/>
        <v>6929.8040969588283</v>
      </c>
      <c r="I349" s="156">
        <f t="shared" si="94"/>
        <v>5690.068142528823</v>
      </c>
      <c r="J349" s="156">
        <f t="shared" si="94"/>
        <v>5854.6950497671569</v>
      </c>
      <c r="K349" s="156">
        <f t="shared" si="94"/>
        <v>4943.2212583997298</v>
      </c>
      <c r="L349" s="156">
        <f t="shared" si="94"/>
        <v>5250.1430090108452</v>
      </c>
      <c r="M349" s="156">
        <f t="shared" si="94"/>
        <v>3628.4141934103418</v>
      </c>
      <c r="N349" s="156">
        <f t="shared" si="94"/>
        <v>3603.4982112029484</v>
      </c>
      <c r="O349" s="156">
        <f t="shared" si="94"/>
        <v>4013.3263983676397</v>
      </c>
      <c r="P349" s="156">
        <f t="shared" si="94"/>
        <v>2938.9190276036479</v>
      </c>
      <c r="Q349" s="156">
        <f t="shared" si="94"/>
        <v>3433.5475226833823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210.99448347527365</v>
      </c>
      <c r="D350" s="157">
        <f t="shared" si="95"/>
        <v>241.55038881745645</v>
      </c>
      <c r="E350" s="157">
        <f t="shared" si="95"/>
        <v>243.34354536495431</v>
      </c>
      <c r="F350" s="157">
        <f t="shared" si="95"/>
        <v>222.1575217539548</v>
      </c>
      <c r="G350" s="157">
        <f t="shared" si="95"/>
        <v>197.53470065204127</v>
      </c>
      <c r="H350" s="157">
        <f t="shared" si="95"/>
        <v>216.35947935650185</v>
      </c>
      <c r="I350" s="157">
        <f t="shared" si="95"/>
        <v>190.08489597056558</v>
      </c>
      <c r="J350" s="157">
        <f t="shared" si="95"/>
        <v>204.00357727300792</v>
      </c>
      <c r="K350" s="157">
        <f t="shared" si="95"/>
        <v>194.18437346845514</v>
      </c>
      <c r="L350" s="157">
        <f t="shared" si="95"/>
        <v>184.0817213958878</v>
      </c>
      <c r="M350" s="157">
        <f t="shared" si="95"/>
        <v>156.38337172582442</v>
      </c>
      <c r="N350" s="157">
        <f t="shared" si="95"/>
        <v>157.44480591626132</v>
      </c>
      <c r="O350" s="157">
        <f t="shared" si="95"/>
        <v>159.77057611226471</v>
      </c>
      <c r="P350" s="157">
        <f t="shared" si="95"/>
        <v>123.23327576392909</v>
      </c>
      <c r="Q350" s="157">
        <f t="shared" si="95"/>
        <v>158.95829931626804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210.99448347527365</v>
      </c>
      <c r="D351" s="156">
        <f t="shared" si="96"/>
        <v>241.55038881745645</v>
      </c>
      <c r="E351" s="156">
        <f t="shared" si="96"/>
        <v>243.34354536495431</v>
      </c>
      <c r="F351" s="156">
        <f t="shared" si="96"/>
        <v>222.1575217539548</v>
      </c>
      <c r="G351" s="156">
        <f t="shared" si="96"/>
        <v>197.53470065204127</v>
      </c>
      <c r="H351" s="156">
        <f t="shared" si="96"/>
        <v>216.35947935650185</v>
      </c>
      <c r="I351" s="156">
        <f t="shared" si="96"/>
        <v>190.08489597056558</v>
      </c>
      <c r="J351" s="156">
        <f t="shared" si="96"/>
        <v>204.00357727300792</v>
      </c>
      <c r="K351" s="156">
        <f t="shared" si="96"/>
        <v>194.18437346845514</v>
      </c>
      <c r="L351" s="156">
        <f t="shared" si="96"/>
        <v>184.0817213958878</v>
      </c>
      <c r="M351" s="156">
        <f t="shared" si="96"/>
        <v>156.38337172582442</v>
      </c>
      <c r="N351" s="156">
        <f t="shared" si="96"/>
        <v>157.44480591626132</v>
      </c>
      <c r="O351" s="156">
        <f t="shared" si="96"/>
        <v>159.77057611226471</v>
      </c>
      <c r="P351" s="156">
        <f t="shared" si="96"/>
        <v>123.23327576392909</v>
      </c>
      <c r="Q351" s="156">
        <f t="shared" si="96"/>
        <v>158.95829931626804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2955.8961364960942</v>
      </c>
      <c r="D352" s="157">
        <f t="shared" si="97"/>
        <v>3363.7147223069132</v>
      </c>
      <c r="E352" s="157">
        <f t="shared" si="97"/>
        <v>3131.609153612681</v>
      </c>
      <c r="F352" s="157">
        <f t="shared" si="97"/>
        <v>3334.0327923731056</v>
      </c>
      <c r="G352" s="157">
        <f t="shared" si="97"/>
        <v>3402.4304701439505</v>
      </c>
      <c r="H352" s="157">
        <f t="shared" si="97"/>
        <v>2941.7739712698085</v>
      </c>
      <c r="I352" s="157">
        <f t="shared" si="97"/>
        <v>2914.1418283578728</v>
      </c>
      <c r="J352" s="157">
        <f t="shared" si="97"/>
        <v>2776.2646869395726</v>
      </c>
      <c r="K352" s="157">
        <f t="shared" si="97"/>
        <v>2667.9018699615717</v>
      </c>
      <c r="L352" s="157">
        <f t="shared" si="97"/>
        <v>2527.1340921390138</v>
      </c>
      <c r="M352" s="157">
        <f t="shared" si="97"/>
        <v>2503.8102686647835</v>
      </c>
      <c r="N352" s="157">
        <f t="shared" si="97"/>
        <v>2923.9323380173855</v>
      </c>
      <c r="O352" s="157">
        <f t="shared" si="97"/>
        <v>2996.9648681055869</v>
      </c>
      <c r="P352" s="157">
        <f t="shared" si="97"/>
        <v>3094.6430591368044</v>
      </c>
      <c r="Q352" s="157">
        <f t="shared" si="97"/>
        <v>3211.4067644204792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2964.5207388821532</v>
      </c>
      <c r="D357" s="162">
        <f t="shared" si="101"/>
        <v>3375.8644475278657</v>
      </c>
      <c r="E357" s="162">
        <f t="shared" si="101"/>
        <v>3162.5980485028604</v>
      </c>
      <c r="F357" s="162">
        <f t="shared" si="101"/>
        <v>3355.6522264456185</v>
      </c>
      <c r="G357" s="162">
        <f t="shared" si="101"/>
        <v>3418.3054593877478</v>
      </c>
      <c r="H357" s="162">
        <f t="shared" si="101"/>
        <v>2992.6022176849729</v>
      </c>
      <c r="I357" s="162">
        <f t="shared" si="101"/>
        <v>2965.7247590709535</v>
      </c>
      <c r="J357" s="162">
        <f t="shared" si="101"/>
        <v>2840.6991345410306</v>
      </c>
      <c r="K357" s="162">
        <f t="shared" si="101"/>
        <v>2777.5752533341542</v>
      </c>
      <c r="L357" s="162">
        <f t="shared" si="101"/>
        <v>2619.4724931722512</v>
      </c>
      <c r="M357" s="162">
        <f t="shared" si="101"/>
        <v>2562.8611281587296</v>
      </c>
      <c r="N357" s="162">
        <f t="shared" si="101"/>
        <v>3005.3719221785432</v>
      </c>
      <c r="O357" s="162">
        <f t="shared" si="101"/>
        <v>3137.7177474621453</v>
      </c>
      <c r="P357" s="162">
        <f t="shared" si="101"/>
        <v>3224.032304091329</v>
      </c>
      <c r="Q357" s="162">
        <f t="shared" si="101"/>
        <v>3390.3093649263383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2572.6346514160577</v>
      </c>
      <c r="D358" s="160">
        <f t="shared" si="102"/>
        <v>2820.4020708439425</v>
      </c>
      <c r="E358" s="160">
        <f t="shared" si="102"/>
        <v>2669.3933255294719</v>
      </c>
      <c r="F358" s="160">
        <f t="shared" si="102"/>
        <v>2803.9118154032039</v>
      </c>
      <c r="G358" s="160">
        <f t="shared" si="102"/>
        <v>2844.2956597701777</v>
      </c>
      <c r="H358" s="160">
        <f t="shared" si="102"/>
        <v>2548.8479701021342</v>
      </c>
      <c r="I358" s="160">
        <f t="shared" si="102"/>
        <v>2538.5588725129023</v>
      </c>
      <c r="J358" s="160">
        <f t="shared" si="102"/>
        <v>2462.6674789191784</v>
      </c>
      <c r="K358" s="160">
        <f t="shared" si="102"/>
        <v>2428.8110733534522</v>
      </c>
      <c r="L358" s="160">
        <f t="shared" si="102"/>
        <v>2319.3463652653541</v>
      </c>
      <c r="M358" s="160">
        <f t="shared" si="102"/>
        <v>2278.0366902172941</v>
      </c>
      <c r="N358" s="160">
        <f t="shared" si="102"/>
        <v>2582.5016157965583</v>
      </c>
      <c r="O358" s="160">
        <f t="shared" si="102"/>
        <v>2669.0710687865289</v>
      </c>
      <c r="P358" s="160">
        <f t="shared" si="102"/>
        <v>2716.4743409250023</v>
      </c>
      <c r="Q358" s="160">
        <f t="shared" si="102"/>
        <v>2818.515595510311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1975.0296978605938</v>
      </c>
      <c r="D359" s="156">
        <f t="shared" si="103"/>
        <v>2226.5491020529403</v>
      </c>
      <c r="E359" s="156">
        <f t="shared" si="103"/>
        <v>2077.524785341463</v>
      </c>
      <c r="F359" s="156">
        <f t="shared" si="103"/>
        <v>2206.7242275639701</v>
      </c>
      <c r="G359" s="156">
        <f t="shared" si="103"/>
        <v>2250.407314629555</v>
      </c>
      <c r="H359" s="156">
        <f t="shared" si="103"/>
        <v>1961.8288258624912</v>
      </c>
      <c r="I359" s="156">
        <f t="shared" si="103"/>
        <v>1953.0953942689566</v>
      </c>
      <c r="J359" s="156">
        <f t="shared" si="103"/>
        <v>1871.8485946465894</v>
      </c>
      <c r="K359" s="156">
        <f t="shared" si="103"/>
        <v>1837.4395801045916</v>
      </c>
      <c r="L359" s="156">
        <f t="shared" si="103"/>
        <v>1718.6430325049828</v>
      </c>
      <c r="M359" s="156">
        <f t="shared" si="103"/>
        <v>1681.5542714523338</v>
      </c>
      <c r="N359" s="156">
        <f t="shared" si="103"/>
        <v>1975.8825637434829</v>
      </c>
      <c r="O359" s="156">
        <f t="shared" si="103"/>
        <v>2059.3063792567041</v>
      </c>
      <c r="P359" s="156">
        <f t="shared" si="103"/>
        <v>2109.3134987004255</v>
      </c>
      <c r="Q359" s="156">
        <f t="shared" si="103"/>
        <v>2218.5494031891953</v>
      </c>
    </row>
    <row r="360" spans="1:17" ht="12" customHeight="1" x14ac:dyDescent="0.25">
      <c r="A360" s="148" t="s">
        <v>59</v>
      </c>
      <c r="B360" s="156"/>
      <c r="C360" s="156">
        <f t="shared" si="103"/>
        <v>597.60495355546402</v>
      </c>
      <c r="D360" s="156">
        <f t="shared" si="103"/>
        <v>593.85296879100213</v>
      </c>
      <c r="E360" s="156">
        <f t="shared" si="103"/>
        <v>591.86854018800841</v>
      </c>
      <c r="F360" s="156">
        <f t="shared" si="103"/>
        <v>597.18758783923408</v>
      </c>
      <c r="G360" s="156">
        <f t="shared" si="103"/>
        <v>593.88834514062262</v>
      </c>
      <c r="H360" s="156">
        <f t="shared" si="103"/>
        <v>587.0191442396432</v>
      </c>
      <c r="I360" s="156">
        <f t="shared" si="103"/>
        <v>585.4634782439457</v>
      </c>
      <c r="J360" s="156">
        <f t="shared" si="103"/>
        <v>590.818884272589</v>
      </c>
      <c r="K360" s="156">
        <f t="shared" si="103"/>
        <v>591.37149324886082</v>
      </c>
      <c r="L360" s="156">
        <f t="shared" si="103"/>
        <v>600.70333276037138</v>
      </c>
      <c r="M360" s="156">
        <f t="shared" si="103"/>
        <v>596.48241876496081</v>
      </c>
      <c r="N360" s="156">
        <f t="shared" si="103"/>
        <v>606.61905205307505</v>
      </c>
      <c r="O360" s="156">
        <f t="shared" si="103"/>
        <v>609.7646895298252</v>
      </c>
      <c r="P360" s="156">
        <f t="shared" si="103"/>
        <v>607.16084222457619</v>
      </c>
      <c r="Q360" s="156">
        <f t="shared" si="103"/>
        <v>599.96619232111516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878.2305211526201</v>
      </c>
      <c r="D361" s="157">
        <f t="shared" si="104"/>
        <v>939.01076924985637</v>
      </c>
      <c r="E361" s="157">
        <f t="shared" si="104"/>
        <v>990.46741984033531</v>
      </c>
      <c r="F361" s="157">
        <f t="shared" si="104"/>
        <v>1009.6594274592106</v>
      </c>
      <c r="G361" s="157">
        <f t="shared" si="104"/>
        <v>1045.0322290413631</v>
      </c>
      <c r="H361" s="157">
        <f t="shared" si="104"/>
        <v>985.02548157261128</v>
      </c>
      <c r="I361" s="157">
        <f t="shared" si="104"/>
        <v>981.57649320360008</v>
      </c>
      <c r="J361" s="157">
        <f t="shared" si="104"/>
        <v>881.83392718227412</v>
      </c>
      <c r="K361" s="157">
        <f t="shared" si="104"/>
        <v>886.95994147123383</v>
      </c>
      <c r="L361" s="157">
        <f t="shared" si="104"/>
        <v>847.68376081273288</v>
      </c>
      <c r="M361" s="157">
        <f t="shared" si="104"/>
        <v>856.20973076290375</v>
      </c>
      <c r="N361" s="157">
        <f t="shared" si="104"/>
        <v>928.55060704149741</v>
      </c>
      <c r="O361" s="157">
        <f t="shared" si="104"/>
        <v>960.83623177551829</v>
      </c>
      <c r="P361" s="157">
        <f t="shared" si="104"/>
        <v>1008.1391881865732</v>
      </c>
      <c r="Q361" s="157">
        <f t="shared" si="104"/>
        <v>1105.3047150829082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878.2305211526201</v>
      </c>
      <c r="D363" s="57">
        <f t="shared" si="106"/>
        <v>939.01076924985637</v>
      </c>
      <c r="E363" s="57">
        <f t="shared" si="106"/>
        <v>990.46741984033531</v>
      </c>
      <c r="F363" s="57">
        <f t="shared" si="106"/>
        <v>1009.6594274592106</v>
      </c>
      <c r="G363" s="57">
        <f t="shared" si="106"/>
        <v>1045.0322290413631</v>
      </c>
      <c r="H363" s="57">
        <f t="shared" si="106"/>
        <v>985.02548157261128</v>
      </c>
      <c r="I363" s="57">
        <f t="shared" si="106"/>
        <v>981.57649320360008</v>
      </c>
      <c r="J363" s="57">
        <f t="shared" si="106"/>
        <v>881.83392718227412</v>
      </c>
      <c r="K363" s="57">
        <f t="shared" si="106"/>
        <v>886.95994147123383</v>
      </c>
      <c r="L363" s="57">
        <f t="shared" si="106"/>
        <v>847.68376081273288</v>
      </c>
      <c r="M363" s="57">
        <f t="shared" si="106"/>
        <v>856.20973076290375</v>
      </c>
      <c r="N363" s="57">
        <f t="shared" si="106"/>
        <v>928.55060704149741</v>
      </c>
      <c r="O363" s="57">
        <f t="shared" si="106"/>
        <v>960.83623177551829</v>
      </c>
      <c r="P363" s="57">
        <f t="shared" si="106"/>
        <v>1008.1391881865732</v>
      </c>
      <c r="Q363" s="57">
        <f t="shared" si="106"/>
        <v>1105.3047150829082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16619.933670239159</v>
      </c>
      <c r="D365" s="168">
        <f t="shared" si="107"/>
        <v>15934.404111941527</v>
      </c>
      <c r="E365" s="168">
        <f t="shared" si="107"/>
        <v>16850.13037582405</v>
      </c>
      <c r="F365" s="168">
        <f t="shared" si="107"/>
        <v>17618.110569566838</v>
      </c>
      <c r="G365" s="168">
        <f t="shared" si="107"/>
        <v>17181.115951007392</v>
      </c>
      <c r="H365" s="168">
        <f t="shared" si="107"/>
        <v>15064.471246496825</v>
      </c>
      <c r="I365" s="168">
        <f t="shared" si="107"/>
        <v>13753.768429464219</v>
      </c>
      <c r="J365" s="168">
        <f t="shared" si="107"/>
        <v>14858.735892097073</v>
      </c>
      <c r="K365" s="168">
        <f t="shared" si="107"/>
        <v>13641.27636401848</v>
      </c>
      <c r="L365" s="168">
        <f t="shared" si="107"/>
        <v>15455.458964599115</v>
      </c>
      <c r="M365" s="168">
        <f t="shared" si="107"/>
        <v>12709.759459889843</v>
      </c>
      <c r="N365" s="168">
        <f t="shared" si="107"/>
        <v>13871.148479235337</v>
      </c>
      <c r="O365" s="168">
        <f t="shared" si="107"/>
        <v>15293.529628767874</v>
      </c>
      <c r="P365" s="168">
        <f t="shared" si="107"/>
        <v>12542.084749432199</v>
      </c>
      <c r="Q365" s="168">
        <f t="shared" si="107"/>
        <v>14420.222079876323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13390.364632510782</v>
      </c>
      <c r="D366" s="157">
        <f t="shared" si="108"/>
        <v>12289.460487712044</v>
      </c>
      <c r="E366" s="157">
        <f t="shared" si="108"/>
        <v>13285.111095762541</v>
      </c>
      <c r="F366" s="157">
        <f t="shared" si="108"/>
        <v>13904.272742940493</v>
      </c>
      <c r="G366" s="157">
        <f t="shared" si="108"/>
        <v>13397.820428445835</v>
      </c>
      <c r="H366" s="157">
        <f t="shared" si="108"/>
        <v>11571.875687491714</v>
      </c>
      <c r="I366" s="157">
        <f t="shared" si="108"/>
        <v>10297.970082045036</v>
      </c>
      <c r="J366" s="157">
        <f t="shared" si="108"/>
        <v>11498.694931642469</v>
      </c>
      <c r="K366" s="157">
        <f t="shared" si="108"/>
        <v>10302.20429119352</v>
      </c>
      <c r="L366" s="157">
        <f t="shared" si="108"/>
        <v>12221.588653539538</v>
      </c>
      <c r="M366" s="157">
        <f t="shared" si="108"/>
        <v>9533.5485588427637</v>
      </c>
      <c r="N366" s="157">
        <f t="shared" si="108"/>
        <v>10291.652983934826</v>
      </c>
      <c r="O366" s="157">
        <f t="shared" si="108"/>
        <v>11590.034853932866</v>
      </c>
      <c r="P366" s="157">
        <f t="shared" si="108"/>
        <v>8845.3355257453823</v>
      </c>
      <c r="Q366" s="157">
        <f t="shared" si="108"/>
        <v>10392.97582848919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13390.364632510782</v>
      </c>
      <c r="D367" s="156">
        <f t="shared" si="109"/>
        <v>12289.460487712044</v>
      </c>
      <c r="E367" s="156">
        <f t="shared" si="109"/>
        <v>13285.111095762541</v>
      </c>
      <c r="F367" s="156">
        <f t="shared" si="109"/>
        <v>13904.272742940493</v>
      </c>
      <c r="G367" s="156">
        <f t="shared" si="109"/>
        <v>13397.820428445835</v>
      </c>
      <c r="H367" s="156">
        <f t="shared" si="109"/>
        <v>11571.875687491714</v>
      </c>
      <c r="I367" s="156">
        <f t="shared" si="109"/>
        <v>10297.970082045036</v>
      </c>
      <c r="J367" s="156">
        <f t="shared" si="109"/>
        <v>11498.694931642469</v>
      </c>
      <c r="K367" s="156">
        <f t="shared" si="109"/>
        <v>10302.20429119352</v>
      </c>
      <c r="L367" s="156">
        <f t="shared" si="109"/>
        <v>12221.588653539538</v>
      </c>
      <c r="M367" s="156">
        <f t="shared" si="109"/>
        <v>9533.5485588427637</v>
      </c>
      <c r="N367" s="156">
        <f t="shared" si="109"/>
        <v>10291.652983934826</v>
      </c>
      <c r="O367" s="156">
        <f t="shared" si="109"/>
        <v>11590.034853932866</v>
      </c>
      <c r="P367" s="156">
        <f t="shared" si="109"/>
        <v>8845.3355257453823</v>
      </c>
      <c r="Q367" s="156">
        <f t="shared" si="109"/>
        <v>10392.97582848919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405.74035500616316</v>
      </c>
      <c r="D368" s="157">
        <f t="shared" si="110"/>
        <v>468.74037292909725</v>
      </c>
      <c r="E368" s="157">
        <f t="shared" si="110"/>
        <v>489.31889430635363</v>
      </c>
      <c r="F368" s="157">
        <f t="shared" si="110"/>
        <v>466.82669702073582</v>
      </c>
      <c r="G368" s="157">
        <f t="shared" si="110"/>
        <v>438.36814153713561</v>
      </c>
      <c r="H368" s="157">
        <f t="shared" si="110"/>
        <v>503.18795565394123</v>
      </c>
      <c r="I368" s="157">
        <f t="shared" si="110"/>
        <v>475.77382317458483</v>
      </c>
      <c r="J368" s="157">
        <f t="shared" si="110"/>
        <v>543.40236488288963</v>
      </c>
      <c r="K368" s="157">
        <f t="shared" si="110"/>
        <v>562.85862884272626</v>
      </c>
      <c r="L368" s="157">
        <f t="shared" si="110"/>
        <v>581.69743219460759</v>
      </c>
      <c r="M368" s="157">
        <f t="shared" si="110"/>
        <v>542.30891274853218</v>
      </c>
      <c r="N368" s="157">
        <f t="shared" si="110"/>
        <v>566.10874841126997</v>
      </c>
      <c r="O368" s="157">
        <f t="shared" si="110"/>
        <v>580.4957895928452</v>
      </c>
      <c r="P368" s="157">
        <f t="shared" si="110"/>
        <v>457.67448646985162</v>
      </c>
      <c r="Q368" s="157">
        <f t="shared" si="110"/>
        <v>601.36666126431908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405.74035500616316</v>
      </c>
      <c r="D369" s="156">
        <f t="shared" si="111"/>
        <v>468.74037292909725</v>
      </c>
      <c r="E369" s="156">
        <f t="shared" si="111"/>
        <v>489.31889430635363</v>
      </c>
      <c r="F369" s="156">
        <f t="shared" si="111"/>
        <v>466.82669702073582</v>
      </c>
      <c r="G369" s="156">
        <f t="shared" si="111"/>
        <v>438.36814153713561</v>
      </c>
      <c r="H369" s="156">
        <f t="shared" si="111"/>
        <v>503.18795565394123</v>
      </c>
      <c r="I369" s="156">
        <f t="shared" si="111"/>
        <v>475.77382317458483</v>
      </c>
      <c r="J369" s="156">
        <f t="shared" si="111"/>
        <v>543.40236488288963</v>
      </c>
      <c r="K369" s="156">
        <f t="shared" si="111"/>
        <v>562.85862884272626</v>
      </c>
      <c r="L369" s="156">
        <f t="shared" si="111"/>
        <v>581.69743219460759</v>
      </c>
      <c r="M369" s="156">
        <f t="shared" si="111"/>
        <v>542.30891274853218</v>
      </c>
      <c r="N369" s="156">
        <f t="shared" si="111"/>
        <v>566.10874841126997</v>
      </c>
      <c r="O369" s="156">
        <f t="shared" si="111"/>
        <v>580.4957895928452</v>
      </c>
      <c r="P369" s="156">
        <f t="shared" si="111"/>
        <v>457.67448646985162</v>
      </c>
      <c r="Q369" s="156">
        <f t="shared" si="111"/>
        <v>601.36666126431908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2095.7502920976126</v>
      </c>
      <c r="D370" s="157">
        <f t="shared" si="112"/>
        <v>2396.6902819092256</v>
      </c>
      <c r="E370" s="157">
        <f t="shared" si="112"/>
        <v>2250.9157427074174</v>
      </c>
      <c r="F370" s="157">
        <f t="shared" si="112"/>
        <v>2403.9380880180411</v>
      </c>
      <c r="G370" s="157">
        <f t="shared" si="112"/>
        <v>2468.8652686257242</v>
      </c>
      <c r="H370" s="157">
        <f t="shared" si="112"/>
        <v>2161.277833963622</v>
      </c>
      <c r="I370" s="157">
        <f t="shared" si="112"/>
        <v>2152.763333747565</v>
      </c>
      <c r="J370" s="157">
        <f t="shared" si="112"/>
        <v>2071.7278690568423</v>
      </c>
      <c r="K370" s="157">
        <f t="shared" si="112"/>
        <v>2025.4088068161504</v>
      </c>
      <c r="L370" s="157">
        <f t="shared" si="112"/>
        <v>1932.8113371842226</v>
      </c>
      <c r="M370" s="157">
        <f t="shared" si="112"/>
        <v>1905.1702874447203</v>
      </c>
      <c r="N370" s="157">
        <f t="shared" si="112"/>
        <v>2221.2991060883264</v>
      </c>
      <c r="O370" s="157">
        <f t="shared" si="112"/>
        <v>2301.652875237733</v>
      </c>
      <c r="P370" s="157">
        <f t="shared" si="112"/>
        <v>2375.751239016709</v>
      </c>
      <c r="Q370" s="157">
        <f t="shared" si="112"/>
        <v>2477.9237236785962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2098.0138357359278</v>
      </c>
      <c r="D375" s="162">
        <f t="shared" si="115"/>
        <v>2401.6671339383306</v>
      </c>
      <c r="E375" s="162">
        <f t="shared" si="115"/>
        <v>2262.3399319344385</v>
      </c>
      <c r="F375" s="162">
        <f t="shared" si="115"/>
        <v>2413.0018443794575</v>
      </c>
      <c r="G375" s="162">
        <f t="shared" si="115"/>
        <v>2475.9408378291878</v>
      </c>
      <c r="H375" s="162">
        <f t="shared" si="115"/>
        <v>2178.9274097066741</v>
      </c>
      <c r="I375" s="162">
        <f t="shared" si="115"/>
        <v>2170.8582650775334</v>
      </c>
      <c r="J375" s="162">
        <f t="shared" si="115"/>
        <v>2091.0215597207903</v>
      </c>
      <c r="K375" s="162">
        <f t="shared" si="115"/>
        <v>2056.9797880810643</v>
      </c>
      <c r="L375" s="162">
        <f t="shared" si="115"/>
        <v>1950.231422020832</v>
      </c>
      <c r="M375" s="162">
        <f t="shared" si="115"/>
        <v>1916.2297599934093</v>
      </c>
      <c r="N375" s="162">
        <f t="shared" si="115"/>
        <v>2253.457589598404</v>
      </c>
      <c r="O375" s="162">
        <f t="shared" si="115"/>
        <v>2363.6141904905908</v>
      </c>
      <c r="P375" s="162">
        <f t="shared" si="115"/>
        <v>2435.7151939993032</v>
      </c>
      <c r="Q375" s="162">
        <f t="shared" si="115"/>
        <v>2568.9199595836417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1995.1625713504659</v>
      </c>
      <c r="D376" s="160">
        <f t="shared" si="116"/>
        <v>2174.1349053309091</v>
      </c>
      <c r="E376" s="160">
        <f t="shared" si="116"/>
        <v>2080.5178920431608</v>
      </c>
      <c r="F376" s="160">
        <f t="shared" si="116"/>
        <v>2181.6895610114916</v>
      </c>
      <c r="G376" s="160">
        <f t="shared" si="116"/>
        <v>2220.1015425523487</v>
      </c>
      <c r="H376" s="160">
        <f t="shared" si="116"/>
        <v>2024.8383990403984</v>
      </c>
      <c r="I376" s="160">
        <f t="shared" si="116"/>
        <v>2021.0114596145606</v>
      </c>
      <c r="J376" s="160">
        <f t="shared" si="116"/>
        <v>1977.8270481474026</v>
      </c>
      <c r="K376" s="160">
        <f t="shared" si="116"/>
        <v>1956.5832556367438</v>
      </c>
      <c r="L376" s="160">
        <f t="shared" si="116"/>
        <v>1893.6111800487049</v>
      </c>
      <c r="M376" s="160">
        <f t="shared" si="116"/>
        <v>1862.8857768642233</v>
      </c>
      <c r="N376" s="160">
        <f t="shared" si="116"/>
        <v>2086.4765334601966</v>
      </c>
      <c r="O376" s="160">
        <f t="shared" si="116"/>
        <v>2157.3096038109479</v>
      </c>
      <c r="P376" s="160">
        <f t="shared" si="116"/>
        <v>2200.4933031453925</v>
      </c>
      <c r="Q376" s="160">
        <f t="shared" si="116"/>
        <v>2278.0852786807673</v>
      </c>
    </row>
    <row r="377" spans="1:17" ht="12" customHeight="1" x14ac:dyDescent="0.25">
      <c r="A377" s="148" t="s">
        <v>60</v>
      </c>
      <c r="B377" s="156"/>
      <c r="C377" s="156">
        <f t="shared" si="116"/>
        <v>1396.9934729235276</v>
      </c>
      <c r="D377" s="156">
        <f t="shared" si="116"/>
        <v>1580.6886087822431</v>
      </c>
      <c r="E377" s="156">
        <f t="shared" si="116"/>
        <v>1486.7581440952499</v>
      </c>
      <c r="F377" s="156">
        <f t="shared" si="116"/>
        <v>1583.5780765645641</v>
      </c>
      <c r="G377" s="156">
        <f t="shared" si="116"/>
        <v>1624.1903353117034</v>
      </c>
      <c r="H377" s="156">
        <f t="shared" si="116"/>
        <v>1431.6086666076669</v>
      </c>
      <c r="I377" s="156">
        <f t="shared" si="116"/>
        <v>1431.0333034860528</v>
      </c>
      <c r="J377" s="156">
        <f t="shared" si="116"/>
        <v>1380.87321273107</v>
      </c>
      <c r="K377" s="156">
        <f t="shared" si="116"/>
        <v>1361.9386211807644</v>
      </c>
      <c r="L377" s="156">
        <f t="shared" si="116"/>
        <v>1286.2097961967715</v>
      </c>
      <c r="M377" s="156">
        <f t="shared" si="116"/>
        <v>1261.2069330232541</v>
      </c>
      <c r="N377" s="156">
        <f t="shared" si="116"/>
        <v>1479.6957570066129</v>
      </c>
      <c r="O377" s="156">
        <f t="shared" si="116"/>
        <v>1547.5039239309556</v>
      </c>
      <c r="P377" s="156">
        <f t="shared" si="116"/>
        <v>1593.0305265516761</v>
      </c>
      <c r="Q377" s="156">
        <f t="shared" si="116"/>
        <v>1678.307209480012</v>
      </c>
    </row>
    <row r="378" spans="1:17" ht="12" customHeight="1" x14ac:dyDescent="0.25">
      <c r="A378" s="148" t="s">
        <v>59</v>
      </c>
      <c r="B378" s="156"/>
      <c r="C378" s="156">
        <f t="shared" si="116"/>
        <v>598.16909842693792</v>
      </c>
      <c r="D378" s="156">
        <f t="shared" si="116"/>
        <v>593.44629654866606</v>
      </c>
      <c r="E378" s="156">
        <f t="shared" si="116"/>
        <v>593.75974794791091</v>
      </c>
      <c r="F378" s="156">
        <f t="shared" si="116"/>
        <v>598.11148444692742</v>
      </c>
      <c r="G378" s="156">
        <f t="shared" si="116"/>
        <v>595.91120724064535</v>
      </c>
      <c r="H378" s="156">
        <f t="shared" si="116"/>
        <v>593.22973243273111</v>
      </c>
      <c r="I378" s="156">
        <f t="shared" si="116"/>
        <v>589.97815612850775</v>
      </c>
      <c r="J378" s="156">
        <f t="shared" si="116"/>
        <v>596.95383541633248</v>
      </c>
      <c r="K378" s="156">
        <f t="shared" si="116"/>
        <v>594.64463445597903</v>
      </c>
      <c r="L378" s="156">
        <f t="shared" si="116"/>
        <v>607.40138385193336</v>
      </c>
      <c r="M378" s="156">
        <f t="shared" si="116"/>
        <v>601.67884384096931</v>
      </c>
      <c r="N378" s="156">
        <f t="shared" si="116"/>
        <v>606.78077645358371</v>
      </c>
      <c r="O378" s="156">
        <f t="shared" si="116"/>
        <v>609.80567987999177</v>
      </c>
      <c r="P378" s="156">
        <f t="shared" si="116"/>
        <v>607.46277659371628</v>
      </c>
      <c r="Q378" s="156">
        <f t="shared" si="116"/>
        <v>599.77806920075489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728.07839062460278</v>
      </c>
      <c r="D379" s="157">
        <f t="shared" si="117"/>
        <v>779.51296939116298</v>
      </c>
      <c r="E379" s="157">
        <f t="shared" si="117"/>
        <v>824.78464304773843</v>
      </c>
      <c r="F379" s="157">
        <f t="shared" si="117"/>
        <v>843.07304158756995</v>
      </c>
      <c r="G379" s="157">
        <f t="shared" si="117"/>
        <v>876.06211239869742</v>
      </c>
      <c r="H379" s="157">
        <f t="shared" si="117"/>
        <v>828.12976938754719</v>
      </c>
      <c r="I379" s="157">
        <f t="shared" si="117"/>
        <v>827.26119049703198</v>
      </c>
      <c r="J379" s="157">
        <f t="shared" si="117"/>
        <v>744.91072651487173</v>
      </c>
      <c r="K379" s="157">
        <f t="shared" si="117"/>
        <v>750.80463716608222</v>
      </c>
      <c r="L379" s="157">
        <f t="shared" si="117"/>
        <v>719.36154168074574</v>
      </c>
      <c r="M379" s="157">
        <f t="shared" si="117"/>
        <v>728.73170085382617</v>
      </c>
      <c r="N379" s="157">
        <f t="shared" si="117"/>
        <v>792.08764080091339</v>
      </c>
      <c r="O379" s="157">
        <f t="shared" si="117"/>
        <v>821.34611000442885</v>
      </c>
      <c r="P379" s="157">
        <f t="shared" si="117"/>
        <v>863.32349820025513</v>
      </c>
      <c r="Q379" s="157">
        <f t="shared" si="117"/>
        <v>947.95586644421701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728.07839062460278</v>
      </c>
      <c r="D381" s="57">
        <f t="shared" si="119"/>
        <v>779.51296939116298</v>
      </c>
      <c r="E381" s="57">
        <f t="shared" si="119"/>
        <v>824.78464304773843</v>
      </c>
      <c r="F381" s="57">
        <f t="shared" si="119"/>
        <v>843.07304158756995</v>
      </c>
      <c r="G381" s="57">
        <f t="shared" si="119"/>
        <v>876.06211239869742</v>
      </c>
      <c r="H381" s="57">
        <f t="shared" si="119"/>
        <v>828.12976938754719</v>
      </c>
      <c r="I381" s="57">
        <f t="shared" si="119"/>
        <v>827.26119049703198</v>
      </c>
      <c r="J381" s="57">
        <f t="shared" si="119"/>
        <v>744.91072651487173</v>
      </c>
      <c r="K381" s="57">
        <f t="shared" si="119"/>
        <v>750.80463716608222</v>
      </c>
      <c r="L381" s="57">
        <f t="shared" si="119"/>
        <v>719.36154168074574</v>
      </c>
      <c r="M381" s="57">
        <f t="shared" si="119"/>
        <v>728.73170085382617</v>
      </c>
      <c r="N381" s="57">
        <f t="shared" si="119"/>
        <v>792.08764080091339</v>
      </c>
      <c r="O381" s="57">
        <f t="shared" si="119"/>
        <v>821.34611000442885</v>
      </c>
      <c r="P381" s="57">
        <f t="shared" si="119"/>
        <v>863.32349820025513</v>
      </c>
      <c r="Q381" s="57">
        <f t="shared" si="119"/>
        <v>947.95586644421701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117.51617669933387</v>
      </c>
      <c r="D401" s="184">
        <f>D347/RES_summary!D$21</f>
        <v>110.1928185373196</v>
      </c>
      <c r="E401" s="184">
        <f>E347/RES_summary!E$21</f>
        <v>109.69600247077059</v>
      </c>
      <c r="F401" s="184">
        <f>F347/RES_summary!F$21</f>
        <v>108.84365101747927</v>
      </c>
      <c r="G401" s="184">
        <f>G347/RES_summary!G$21</f>
        <v>101.81532871431715</v>
      </c>
      <c r="H401" s="184">
        <f>H347/RES_summary!H$21</f>
        <v>85.140643789587216</v>
      </c>
      <c r="I401" s="184">
        <f>I347/RES_summary!I$21</f>
        <v>74.909142185411781</v>
      </c>
      <c r="J401" s="184">
        <f>J347/RES_summary!J$21</f>
        <v>74.235886028392216</v>
      </c>
      <c r="K401" s="184">
        <f>K347/RES_summary!K$21</f>
        <v>66.276257909255975</v>
      </c>
      <c r="L401" s="184">
        <f>L347/RES_summary!L$21</f>
        <v>66.411211314596073</v>
      </c>
      <c r="M401" s="184">
        <f>M347/RES_summary!M$21</f>
        <v>52.965067361640834</v>
      </c>
      <c r="N401" s="184">
        <f>N347/RES_summary!N$21</f>
        <v>55.94375825102955</v>
      </c>
      <c r="O401" s="184">
        <f>O347/RES_summary!O$21</f>
        <v>59.395416129934347</v>
      </c>
      <c r="P401" s="184">
        <f>P347/RES_summary!P$21</f>
        <v>52.144895372520658</v>
      </c>
      <c r="Q401" s="184">
        <f>Q347/RES_summary!Q$21</f>
        <v>57.395149454732653</v>
      </c>
    </row>
    <row r="402" spans="1:17" ht="12" customHeight="1" x14ac:dyDescent="0.25">
      <c r="A402" s="158" t="s">
        <v>65</v>
      </c>
      <c r="B402" s="157"/>
      <c r="C402" s="178">
        <f>C348/RES_summary!C$21</f>
        <v>85.238754382189796</v>
      </c>
      <c r="D402" s="178">
        <f>D348/RES_summary!D$21</f>
        <v>74.196700174742745</v>
      </c>
      <c r="E402" s="178">
        <f>E348/RES_summary!E$21</f>
        <v>75.4938805035396</v>
      </c>
      <c r="F402" s="178">
        <f>F348/RES_summary!F$21</f>
        <v>73.540333593245876</v>
      </c>
      <c r="G402" s="178">
        <f>G348/RES_summary!G$21</f>
        <v>66.046903717736555</v>
      </c>
      <c r="H402" s="178">
        <f>H348/RES_summary!H$21</f>
        <v>53.28365863745433</v>
      </c>
      <c r="I402" s="178">
        <f>I348/RES_summary!I$21</f>
        <v>43.601036453360194</v>
      </c>
      <c r="J402" s="178">
        <f>J348/RES_summary!J$21</f>
        <v>44.729602116667252</v>
      </c>
      <c r="K402" s="178">
        <f>K348/RES_summary!K$21</f>
        <v>37.690764712573142</v>
      </c>
      <c r="L402" s="178">
        <f>L348/RES_summary!L$21</f>
        <v>39.580732355858075</v>
      </c>
      <c r="M402" s="178">
        <f>M348/RES_summary!M$21</f>
        <v>26.897705985253353</v>
      </c>
      <c r="N402" s="178">
        <f>N348/RES_summary!N$21</f>
        <v>26.478648874636484</v>
      </c>
      <c r="O402" s="178">
        <f>O348/RES_summary!O$21</f>
        <v>29.316957280273115</v>
      </c>
      <c r="P402" s="178">
        <f>P348/RES_summary!P$21</f>
        <v>21.388838114079306</v>
      </c>
      <c r="Q402" s="178">
        <f>Q348/RES_summary!Q$21</f>
        <v>24.916368549753912</v>
      </c>
    </row>
    <row r="403" spans="1:17" ht="12" customHeight="1" x14ac:dyDescent="0.25">
      <c r="A403" s="23" t="s">
        <v>60</v>
      </c>
      <c r="B403" s="156"/>
      <c r="C403" s="177">
        <f>C349/RES_summary!C$21</f>
        <v>85.238754382189796</v>
      </c>
      <c r="D403" s="177">
        <f>D349/RES_summary!D$21</f>
        <v>74.196700174742745</v>
      </c>
      <c r="E403" s="177">
        <f>E349/RES_summary!E$21</f>
        <v>75.4938805035396</v>
      </c>
      <c r="F403" s="177">
        <f>F349/RES_summary!F$21</f>
        <v>73.540333593245876</v>
      </c>
      <c r="G403" s="177">
        <f>G349/RES_summary!G$21</f>
        <v>66.046903717736555</v>
      </c>
      <c r="H403" s="177">
        <f>H349/RES_summary!H$21</f>
        <v>53.28365863745433</v>
      </c>
      <c r="I403" s="177">
        <f>I349/RES_summary!I$21</f>
        <v>43.601036453360194</v>
      </c>
      <c r="J403" s="177">
        <f>J349/RES_summary!J$21</f>
        <v>44.729602116667252</v>
      </c>
      <c r="K403" s="177">
        <f>K349/RES_summary!K$21</f>
        <v>37.690764712573142</v>
      </c>
      <c r="L403" s="177">
        <f>L349/RES_summary!L$21</f>
        <v>39.580732355858075</v>
      </c>
      <c r="M403" s="177">
        <f>M349/RES_summary!M$21</f>
        <v>26.897705985253353</v>
      </c>
      <c r="N403" s="177">
        <f>N349/RES_summary!N$21</f>
        <v>26.478648874636484</v>
      </c>
      <c r="O403" s="177">
        <f>O349/RES_summary!O$21</f>
        <v>29.316957280273115</v>
      </c>
      <c r="P403" s="177">
        <f>P349/RES_summary!P$21</f>
        <v>21.388838114079306</v>
      </c>
      <c r="Q403" s="177">
        <f>Q349/RES_summary!Q$21</f>
        <v>24.916368549753912</v>
      </c>
    </row>
    <row r="404" spans="1:17" ht="12" customHeight="1" x14ac:dyDescent="0.25">
      <c r="A404" s="158" t="s">
        <v>112</v>
      </c>
      <c r="B404" s="157"/>
      <c r="C404" s="178">
        <f>C350/RES_summary!C$21</f>
        <v>1.683598046170439</v>
      </c>
      <c r="D404" s="178">
        <f>D350/RES_summary!D$21</f>
        <v>1.9133689536656362</v>
      </c>
      <c r="E404" s="178">
        <f>E350/RES_summary!E$21</f>
        <v>1.9065440191273426</v>
      </c>
      <c r="F404" s="178">
        <f>F350/RES_summary!F$21</f>
        <v>1.717730094625523</v>
      </c>
      <c r="G404" s="178">
        <f>G350/RES_summary!G$21</f>
        <v>1.5210999094944464</v>
      </c>
      <c r="H404" s="178">
        <f>H350/RES_summary!H$21</f>
        <v>1.6636003672987647</v>
      </c>
      <c r="I404" s="178">
        <f>I350/RES_summary!I$21</f>
        <v>1.4565552240930528</v>
      </c>
      <c r="J404" s="178">
        <f>J350/RES_summary!J$21</f>
        <v>1.5585779898410475</v>
      </c>
      <c r="K404" s="178">
        <f>K350/RES_summary!K$21</f>
        <v>1.4806048826605309</v>
      </c>
      <c r="L404" s="178">
        <f>L350/RES_summary!L$21</f>
        <v>1.3877887390250356</v>
      </c>
      <c r="M404" s="178">
        <f>M350/RES_summary!M$21</f>
        <v>1.159281639153291</v>
      </c>
      <c r="N404" s="178">
        <f>N350/RES_summary!N$21</f>
        <v>1.1569107263689382</v>
      </c>
      <c r="O404" s="178">
        <f>O350/RES_summary!O$21</f>
        <v>1.1671084505942577</v>
      </c>
      <c r="P404" s="178">
        <f>P350/RES_summary!P$21</f>
        <v>0.89686601121895448</v>
      </c>
      <c r="Q404" s="178">
        <f>Q350/RES_summary!Q$21</f>
        <v>1.1535193684201279</v>
      </c>
    </row>
    <row r="405" spans="1:17" ht="12" customHeight="1" x14ac:dyDescent="0.25">
      <c r="A405" s="23" t="s">
        <v>60</v>
      </c>
      <c r="B405" s="156"/>
      <c r="C405" s="177">
        <f>C351/RES_summary!C$21</f>
        <v>1.683598046170439</v>
      </c>
      <c r="D405" s="177">
        <f>D351/RES_summary!D$21</f>
        <v>1.9133689536656362</v>
      </c>
      <c r="E405" s="177">
        <f>E351/RES_summary!E$21</f>
        <v>1.9065440191273426</v>
      </c>
      <c r="F405" s="177">
        <f>F351/RES_summary!F$21</f>
        <v>1.717730094625523</v>
      </c>
      <c r="G405" s="177">
        <f>G351/RES_summary!G$21</f>
        <v>1.5210999094944464</v>
      </c>
      <c r="H405" s="177">
        <f>H351/RES_summary!H$21</f>
        <v>1.6636003672987647</v>
      </c>
      <c r="I405" s="177">
        <f>I351/RES_summary!I$21</f>
        <v>1.4565552240930528</v>
      </c>
      <c r="J405" s="177">
        <f>J351/RES_summary!J$21</f>
        <v>1.5585779898410475</v>
      </c>
      <c r="K405" s="177">
        <f>K351/RES_summary!K$21</f>
        <v>1.4806048826605309</v>
      </c>
      <c r="L405" s="177">
        <f>L351/RES_summary!L$21</f>
        <v>1.3877887390250356</v>
      </c>
      <c r="M405" s="177">
        <f>M351/RES_summary!M$21</f>
        <v>1.159281639153291</v>
      </c>
      <c r="N405" s="177">
        <f>N351/RES_summary!N$21</f>
        <v>1.1569107263689382</v>
      </c>
      <c r="O405" s="177">
        <f>O351/RES_summary!O$21</f>
        <v>1.1671084505942577</v>
      </c>
      <c r="P405" s="177">
        <f>P351/RES_summary!P$21</f>
        <v>0.89686601121895448</v>
      </c>
      <c r="Q405" s="177">
        <f>Q351/RES_summary!Q$21</f>
        <v>1.1535193684201279</v>
      </c>
    </row>
    <row r="406" spans="1:17" ht="12" customHeight="1" x14ac:dyDescent="0.25">
      <c r="A406" s="158" t="s">
        <v>63</v>
      </c>
      <c r="B406" s="157"/>
      <c r="C406" s="178">
        <f>C352/RES_summary!C$21</f>
        <v>23.586118831731312</v>
      </c>
      <c r="D406" s="178">
        <f>D352/RES_summary!D$21</f>
        <v>26.644657250019517</v>
      </c>
      <c r="E406" s="178">
        <f>E352/RES_summary!E$21</f>
        <v>24.535480047807997</v>
      </c>
      <c r="F406" s="178">
        <f>F352/RES_summary!F$21</f>
        <v>25.77886365814981</v>
      </c>
      <c r="G406" s="178">
        <f>G352/RES_summary!G$21</f>
        <v>26.200139333056612</v>
      </c>
      <c r="H406" s="178">
        <f>H352/RES_summary!H$21</f>
        <v>22.61946771951007</v>
      </c>
      <c r="I406" s="178">
        <f>I352/RES_summary!I$21</f>
        <v>22.33006721638742</v>
      </c>
      <c r="J406" s="178">
        <f>J352/RES_summary!J$21</f>
        <v>21.210535093932787</v>
      </c>
      <c r="K406" s="178">
        <f>K352/RES_summary!K$21</f>
        <v>20.342051549096205</v>
      </c>
      <c r="L406" s="178">
        <f>L352/RES_summary!L$21</f>
        <v>19.052017812970789</v>
      </c>
      <c r="M406" s="178">
        <f>M352/RES_summary!M$21</f>
        <v>18.560932919872752</v>
      </c>
      <c r="N406" s="178">
        <f>N352/RES_summary!N$21</f>
        <v>21.485171678692666</v>
      </c>
      <c r="O406" s="178">
        <f>O352/RES_summary!O$21</f>
        <v>21.892535589546704</v>
      </c>
      <c r="P406" s="178">
        <f>P352/RES_summary!P$21</f>
        <v>22.522165051518041</v>
      </c>
      <c r="Q406" s="178">
        <f>Q352/RES_summary!Q$21</f>
        <v>23.304350377227024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23.654937520670483</v>
      </c>
      <c r="D411" s="180">
        <f>D357/RES_summary!D$21</f>
        <v>26.74089765413208</v>
      </c>
      <c r="E411" s="180">
        <f>E357/RES_summary!E$21</f>
        <v>24.778271333369442</v>
      </c>
      <c r="F411" s="180">
        <f>F357/RES_summary!F$21</f>
        <v>25.94602591420098</v>
      </c>
      <c r="G411" s="180">
        <f>G357/RES_summary!G$21</f>
        <v>26.322383397629856</v>
      </c>
      <c r="H411" s="180">
        <f>H357/RES_summary!H$21</f>
        <v>23.010289002944994</v>
      </c>
      <c r="I411" s="180">
        <f>I357/RES_summary!I$21</f>
        <v>22.725329484967677</v>
      </c>
      <c r="J411" s="180">
        <f>J357/RES_summary!J$21</f>
        <v>21.702811323406959</v>
      </c>
      <c r="K411" s="180">
        <f>K357/RES_summary!K$21</f>
        <v>21.178282312771557</v>
      </c>
      <c r="L411" s="180">
        <f>L357/RES_summary!L$21</f>
        <v>19.748155333642448</v>
      </c>
      <c r="M411" s="180">
        <f>M357/RES_summary!M$21</f>
        <v>18.998681360976658</v>
      </c>
      <c r="N411" s="180">
        <f>N357/RES_summary!N$21</f>
        <v>22.083592997952827</v>
      </c>
      <c r="O411" s="180">
        <f>O357/RES_summary!O$21</f>
        <v>22.920721623169591</v>
      </c>
      <c r="P411" s="180">
        <f>P357/RES_summary!P$21</f>
        <v>23.463832919207423</v>
      </c>
      <c r="Q411" s="180">
        <f>Q357/RES_summary!Q$21</f>
        <v>24.602600393941422</v>
      </c>
    </row>
    <row r="412" spans="1:17" ht="12" customHeight="1" x14ac:dyDescent="0.25">
      <c r="A412" s="161" t="s">
        <v>141</v>
      </c>
      <c r="B412" s="160"/>
      <c r="C412" s="179">
        <f>C358/RES_summary!C$21</f>
        <v>20.527942727668631</v>
      </c>
      <c r="D412" s="179">
        <f>D358/RES_summary!D$21</f>
        <v>22.340969044290247</v>
      </c>
      <c r="E412" s="179">
        <f>E358/RES_summary!E$21</f>
        <v>20.914119056882996</v>
      </c>
      <c r="F412" s="179">
        <f>F358/RES_summary!F$21</f>
        <v>21.679948848765132</v>
      </c>
      <c r="G412" s="179">
        <f>G358/RES_summary!G$21</f>
        <v>21.902267583217945</v>
      </c>
      <c r="H412" s="179">
        <f>H358/RES_summary!H$21</f>
        <v>19.598237303315994</v>
      </c>
      <c r="I412" s="179">
        <f>I358/RES_summary!I$21</f>
        <v>19.452104116673212</v>
      </c>
      <c r="J412" s="179">
        <f>J358/RES_summary!J$21</f>
        <v>18.814666783044789</v>
      </c>
      <c r="K412" s="179">
        <f>K358/RES_summary!K$21</f>
        <v>18.519046975998133</v>
      </c>
      <c r="L412" s="179">
        <f>L358/RES_summary!L$21</f>
        <v>17.485509931165872</v>
      </c>
      <c r="M412" s="179">
        <f>M358/RES_summary!M$21</f>
        <v>16.887256484765629</v>
      </c>
      <c r="N412" s="179">
        <f>N358/RES_summary!N$21</f>
        <v>18.976325086069878</v>
      </c>
      <c r="O412" s="179">
        <f>O358/RES_summary!O$21</f>
        <v>19.497303417298475</v>
      </c>
      <c r="P412" s="179">
        <f>P358/RES_summary!P$21</f>
        <v>19.769932200708119</v>
      </c>
      <c r="Q412" s="179">
        <f>Q358/RES_summary!Q$21</f>
        <v>20.453240526602691</v>
      </c>
    </row>
    <row r="413" spans="1:17" ht="12" customHeight="1" x14ac:dyDescent="0.25">
      <c r="A413" s="148" t="s">
        <v>60</v>
      </c>
      <c r="B413" s="156"/>
      <c r="C413" s="177">
        <f>C359/RES_summary!C$21</f>
        <v>15.759445866443052</v>
      </c>
      <c r="D413" s="177">
        <f>D359/RES_summary!D$21</f>
        <v>17.636940874062123</v>
      </c>
      <c r="E413" s="177">
        <f>E359/RES_summary!E$21</f>
        <v>16.276957123071568</v>
      </c>
      <c r="F413" s="177">
        <f>F359/RES_summary!F$21</f>
        <v>17.062472547852924</v>
      </c>
      <c r="G413" s="177">
        <f>G359/RES_summary!G$21</f>
        <v>17.32907864445782</v>
      </c>
      <c r="H413" s="177">
        <f>H359/RES_summary!H$21</f>
        <v>15.084613648494004</v>
      </c>
      <c r="I413" s="177">
        <f>I359/RES_summary!I$21</f>
        <v>14.965898711463334</v>
      </c>
      <c r="J413" s="177">
        <f>J359/RES_summary!J$21</f>
        <v>14.300837558484718</v>
      </c>
      <c r="K413" s="177">
        <f>K359/RES_summary!K$21</f>
        <v>14.009994549528042</v>
      </c>
      <c r="L413" s="177">
        <f>L359/RES_summary!L$21</f>
        <v>12.956818465342396</v>
      </c>
      <c r="M413" s="177">
        <f>M359/RES_summary!M$21</f>
        <v>12.465487670595898</v>
      </c>
      <c r="N413" s="177">
        <f>N359/RES_summary!N$21</f>
        <v>14.518864047226703</v>
      </c>
      <c r="O413" s="177">
        <f>O359/RES_summary!O$21</f>
        <v>15.043031927883648</v>
      </c>
      <c r="P413" s="177">
        <f>P359/RES_summary!P$21</f>
        <v>15.351142556769377</v>
      </c>
      <c r="Q413" s="177">
        <f>Q359/RES_summary!Q$21</f>
        <v>16.099440654456888</v>
      </c>
    </row>
    <row r="414" spans="1:17" ht="12" customHeight="1" x14ac:dyDescent="0.25">
      <c r="A414" s="148" t="s">
        <v>59</v>
      </c>
      <c r="B414" s="156"/>
      <c r="C414" s="177">
        <f>C360/RES_summary!C$21</f>
        <v>4.7684968612255814</v>
      </c>
      <c r="D414" s="177">
        <f>D360/RES_summary!D$21</f>
        <v>4.7040281702281233</v>
      </c>
      <c r="E414" s="177">
        <f>E360/RES_summary!E$21</f>
        <v>4.6371619338114209</v>
      </c>
      <c r="F414" s="177">
        <f>F360/RES_summary!F$21</f>
        <v>4.6174763009122115</v>
      </c>
      <c r="G414" s="177">
        <f>G360/RES_summary!G$21</f>
        <v>4.5731889387601248</v>
      </c>
      <c r="H414" s="177">
        <f>H360/RES_summary!H$21</f>
        <v>4.5136236548219903</v>
      </c>
      <c r="I414" s="177">
        <f>I360/RES_summary!I$21</f>
        <v>4.4862054052098763</v>
      </c>
      <c r="J414" s="177">
        <f>J360/RES_summary!J$21</f>
        <v>4.5138292245600722</v>
      </c>
      <c r="K414" s="177">
        <f>K360/RES_summary!K$21</f>
        <v>4.5090524264700935</v>
      </c>
      <c r="L414" s="177">
        <f>L360/RES_summary!L$21</f>
        <v>4.5286914658234778</v>
      </c>
      <c r="M414" s="177">
        <f>M360/RES_summary!M$21</f>
        <v>4.4217688141697353</v>
      </c>
      <c r="N414" s="177">
        <f>N360/RES_summary!N$21</f>
        <v>4.4574610388431726</v>
      </c>
      <c r="O414" s="177">
        <f>O360/RES_summary!O$21</f>
        <v>4.4542714894148308</v>
      </c>
      <c r="P414" s="177">
        <f>P360/RES_summary!P$21</f>
        <v>4.4187896439387391</v>
      </c>
      <c r="Q414" s="177">
        <f>Q360/RES_summary!Q$21</f>
        <v>4.3537998721458004</v>
      </c>
    </row>
    <row r="415" spans="1:17" ht="12" customHeight="1" x14ac:dyDescent="0.25">
      <c r="A415" s="158" t="s">
        <v>62</v>
      </c>
      <c r="B415" s="157"/>
      <c r="C415" s="178">
        <f>C361/RES_summary!C$21</f>
        <v>7.0077054392423133</v>
      </c>
      <c r="D415" s="178">
        <f>D361/RES_summary!D$21</f>
        <v>7.4380921588916902</v>
      </c>
      <c r="E415" s="178">
        <f>E361/RES_summary!E$21</f>
        <v>7.7600979002956532</v>
      </c>
      <c r="F415" s="178">
        <f>F361/RES_summary!F$21</f>
        <v>7.8067236714580748</v>
      </c>
      <c r="G415" s="178">
        <f>G361/RES_summary!G$21</f>
        <v>8.0471857540295435</v>
      </c>
      <c r="H415" s="178">
        <f>H361/RES_summary!H$21</f>
        <v>7.5739170653240633</v>
      </c>
      <c r="I415" s="178">
        <f>I361/RES_summary!I$21</f>
        <v>7.5214832915711147</v>
      </c>
      <c r="J415" s="178">
        <f>J361/RES_summary!J$21</f>
        <v>6.7371708279511413</v>
      </c>
      <c r="K415" s="178">
        <f>K361/RES_summary!K$21</f>
        <v>6.7628367649260932</v>
      </c>
      <c r="L415" s="178">
        <f>L361/RES_summary!L$21</f>
        <v>6.3906724067421843</v>
      </c>
      <c r="M415" s="178">
        <f>M361/RES_summary!M$21</f>
        <v>6.3471468173614376</v>
      </c>
      <c r="N415" s="178">
        <f>N361/RES_summary!N$21</f>
        <v>6.8230269713314557</v>
      </c>
      <c r="O415" s="178">
        <f>O361/RES_summary!O$21</f>
        <v>7.0188148095202774</v>
      </c>
      <c r="P415" s="178">
        <f>P361/RES_summary!P$21</f>
        <v>7.3370261957043592</v>
      </c>
      <c r="Q415" s="178">
        <f>Q361/RES_summary!Q$21</f>
        <v>8.0209111593315914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7.0077054392423133</v>
      </c>
      <c r="D417" s="176">
        <f>D363/RES_summary!D$21</f>
        <v>7.4380921588916902</v>
      </c>
      <c r="E417" s="176">
        <f>E363/RES_summary!E$21</f>
        <v>7.7600979002956532</v>
      </c>
      <c r="F417" s="176">
        <f>F363/RES_summary!F$21</f>
        <v>7.8067236714580748</v>
      </c>
      <c r="G417" s="176">
        <f>G363/RES_summary!G$21</f>
        <v>8.0471857540295435</v>
      </c>
      <c r="H417" s="176">
        <f>H363/RES_summary!H$21</f>
        <v>7.5739170653240633</v>
      </c>
      <c r="I417" s="176">
        <f>I363/RES_summary!I$21</f>
        <v>7.5214832915711147</v>
      </c>
      <c r="J417" s="176">
        <f>J363/RES_summary!J$21</f>
        <v>6.7371708279511413</v>
      </c>
      <c r="K417" s="176">
        <f>K363/RES_summary!K$21</f>
        <v>6.7628367649260932</v>
      </c>
      <c r="L417" s="176">
        <f>L363/RES_summary!L$21</f>
        <v>6.3906724067421843</v>
      </c>
      <c r="M417" s="176">
        <f>M363/RES_summary!M$21</f>
        <v>6.3471468173614376</v>
      </c>
      <c r="N417" s="176">
        <f>N363/RES_summary!N$21</f>
        <v>6.8230269713314557</v>
      </c>
      <c r="O417" s="176">
        <f>O363/RES_summary!O$21</f>
        <v>7.0188148095202774</v>
      </c>
      <c r="P417" s="176">
        <f>P363/RES_summary!P$21</f>
        <v>7.3370261957043592</v>
      </c>
      <c r="Q417" s="176">
        <f>Q363/RES_summary!Q$21</f>
        <v>8.0209111593315914</v>
      </c>
    </row>
    <row r="419" spans="1:17" ht="12" customHeight="1" x14ac:dyDescent="0.25">
      <c r="A419" s="152" t="s">
        <v>185</v>
      </c>
      <c r="B419" s="168"/>
      <c r="C419" s="184">
        <f>C365/RES_summary!C$21</f>
        <v>132.61620585438698</v>
      </c>
      <c r="D419" s="184">
        <f>D365/RES_summary!D$21</f>
        <v>126.21960275953661</v>
      </c>
      <c r="E419" s="184">
        <f>E365/RES_summary!E$21</f>
        <v>132.01712517734171</v>
      </c>
      <c r="F419" s="184">
        <f>F365/RES_summary!F$21</f>
        <v>136.22387617963349</v>
      </c>
      <c r="G419" s="184">
        <f>G365/RES_summary!G$21</f>
        <v>132.3017871382836</v>
      </c>
      <c r="H419" s="184">
        <f>H365/RES_summary!H$21</f>
        <v>115.83157795244841</v>
      </c>
      <c r="I419" s="184">
        <f>I365/RES_summary!I$21</f>
        <v>105.39040019257665</v>
      </c>
      <c r="J419" s="184">
        <f>J365/RES_summary!J$21</f>
        <v>113.52006189230595</v>
      </c>
      <c r="K419" s="184">
        <f>K365/RES_summary!K$21</f>
        <v>104.01115202798989</v>
      </c>
      <c r="L419" s="184">
        <f>L365/RES_summary!L$21</f>
        <v>116.51842314862955</v>
      </c>
      <c r="M419" s="184">
        <f>M365/RES_summary!M$21</f>
        <v>94.21839814106022</v>
      </c>
      <c r="N419" s="184">
        <f>N365/RES_summary!N$21</f>
        <v>101.92575340477522</v>
      </c>
      <c r="O419" s="184">
        <f>O365/RES_summary!O$21</f>
        <v>111.71773992106461</v>
      </c>
      <c r="P419" s="184">
        <f>P365/RES_summary!P$21</f>
        <v>91.27867008210977</v>
      </c>
      <c r="Q419" s="184">
        <f>Q365/RES_summary!Q$21</f>
        <v>104.6438313545455</v>
      </c>
    </row>
    <row r="420" spans="1:17" ht="12" customHeight="1" x14ac:dyDescent="0.25">
      <c r="A420" s="158" t="s">
        <v>65</v>
      </c>
      <c r="B420" s="157"/>
      <c r="C420" s="178">
        <f>C366/RES_summary!C$21</f>
        <v>106.84635617711218</v>
      </c>
      <c r="D420" s="178">
        <f>D366/RES_summary!D$21</f>
        <v>97.34727511558215</v>
      </c>
      <c r="E420" s="178">
        <f>E366/RES_summary!E$21</f>
        <v>104.0859705774474</v>
      </c>
      <c r="F420" s="178">
        <f>F366/RES_summary!F$21</f>
        <v>107.50834608644116</v>
      </c>
      <c r="G420" s="178">
        <f>G366/RES_summary!G$21</f>
        <v>103.16882742050623</v>
      </c>
      <c r="H420" s="178">
        <f>H366/RES_summary!H$21</f>
        <v>88.976811653010415</v>
      </c>
      <c r="I420" s="178">
        <f>I366/RES_summary!I$21</f>
        <v>78.909805242386668</v>
      </c>
      <c r="J420" s="178">
        <f>J366/RES_summary!J$21</f>
        <v>87.849502797547274</v>
      </c>
      <c r="K420" s="178">
        <f>K366/RES_summary!K$21</f>
        <v>78.551603835337957</v>
      </c>
      <c r="L420" s="178">
        <f>L366/RES_summary!L$21</f>
        <v>92.138333875647959</v>
      </c>
      <c r="M420" s="178">
        <f>M366/RES_summary!M$21</f>
        <v>70.672909007356111</v>
      </c>
      <c r="N420" s="178">
        <f>N366/RES_summary!N$21</f>
        <v>75.623477445891098</v>
      </c>
      <c r="O420" s="178">
        <f>O366/RES_summary!O$21</f>
        <v>84.664072383404587</v>
      </c>
      <c r="P420" s="178">
        <f>P366/RES_summary!P$21</f>
        <v>64.374502273765103</v>
      </c>
      <c r="Q420" s="178">
        <f>Q366/RES_summary!Q$21</f>
        <v>75.41914429917145</v>
      </c>
    </row>
    <row r="421" spans="1:17" ht="12" customHeight="1" x14ac:dyDescent="0.25">
      <c r="A421" s="23" t="s">
        <v>60</v>
      </c>
      <c r="B421" s="156"/>
      <c r="C421" s="177">
        <f>C367/RES_summary!C$21</f>
        <v>106.84635617711218</v>
      </c>
      <c r="D421" s="177">
        <f>D367/RES_summary!D$21</f>
        <v>97.34727511558215</v>
      </c>
      <c r="E421" s="177">
        <f>E367/RES_summary!E$21</f>
        <v>104.0859705774474</v>
      </c>
      <c r="F421" s="177">
        <f>F367/RES_summary!F$21</f>
        <v>107.50834608644116</v>
      </c>
      <c r="G421" s="177">
        <f>G367/RES_summary!G$21</f>
        <v>103.16882742050623</v>
      </c>
      <c r="H421" s="177">
        <f>H367/RES_summary!H$21</f>
        <v>88.976811653010415</v>
      </c>
      <c r="I421" s="177">
        <f>I367/RES_summary!I$21</f>
        <v>78.909805242386668</v>
      </c>
      <c r="J421" s="177">
        <f>J367/RES_summary!J$21</f>
        <v>87.849502797547274</v>
      </c>
      <c r="K421" s="177">
        <f>K367/RES_summary!K$21</f>
        <v>78.551603835337957</v>
      </c>
      <c r="L421" s="177">
        <f>L367/RES_summary!L$21</f>
        <v>92.138333875647959</v>
      </c>
      <c r="M421" s="177">
        <f>M367/RES_summary!M$21</f>
        <v>70.672909007356111</v>
      </c>
      <c r="N421" s="177">
        <f>N367/RES_summary!N$21</f>
        <v>75.623477445891098</v>
      </c>
      <c r="O421" s="177">
        <f>O367/RES_summary!O$21</f>
        <v>84.664072383404587</v>
      </c>
      <c r="P421" s="177">
        <f>P367/RES_summary!P$21</f>
        <v>64.374502273765103</v>
      </c>
      <c r="Q421" s="177">
        <f>Q367/RES_summary!Q$21</f>
        <v>75.41914429917145</v>
      </c>
    </row>
    <row r="422" spans="1:17" ht="12" customHeight="1" x14ac:dyDescent="0.25">
      <c r="A422" s="158" t="s">
        <v>112</v>
      </c>
      <c r="B422" s="157"/>
      <c r="C422" s="178">
        <f>C368/RES_summary!C$21</f>
        <v>3.2375427911172339</v>
      </c>
      <c r="D422" s="178">
        <f>D368/RES_summary!D$21</f>
        <v>3.7129862687572346</v>
      </c>
      <c r="E422" s="178">
        <f>E368/RES_summary!E$21</f>
        <v>3.8337076497617995</v>
      </c>
      <c r="F422" s="178">
        <f>F368/RES_summary!F$21</f>
        <v>3.6095211186918723</v>
      </c>
      <c r="G422" s="178">
        <f>G368/RES_summary!G$21</f>
        <v>3.3756182494333564</v>
      </c>
      <c r="H422" s="178">
        <f>H368/RES_summary!H$21</f>
        <v>3.8690408681696398</v>
      </c>
      <c r="I422" s="178">
        <f>I368/RES_summary!I$21</f>
        <v>3.6456912796426217</v>
      </c>
      <c r="J422" s="178">
        <f>J368/RES_summary!J$21</f>
        <v>4.1515691874394642</v>
      </c>
      <c r="K422" s="178">
        <f>K368/RES_summary!K$21</f>
        <v>4.2916493187724578</v>
      </c>
      <c r="L422" s="178">
        <f>L368/RES_summary!L$21</f>
        <v>4.3854063282216202</v>
      </c>
      <c r="M422" s="178">
        <f>M368/RES_summary!M$21</f>
        <v>4.0201765594413175</v>
      </c>
      <c r="N422" s="178">
        <f>N368/RES_summary!N$21</f>
        <v>4.1597897086336921</v>
      </c>
      <c r="O422" s="178">
        <f>O368/RES_summary!O$21</f>
        <v>4.2404650346390511</v>
      </c>
      <c r="P422" s="178">
        <f>P368/RES_summary!P$21</f>
        <v>3.3308592064307221</v>
      </c>
      <c r="Q422" s="178">
        <f>Q368/RES_summary!Q$21</f>
        <v>4.3639627139590642</v>
      </c>
    </row>
    <row r="423" spans="1:17" ht="12" customHeight="1" x14ac:dyDescent="0.25">
      <c r="A423" s="23" t="s">
        <v>60</v>
      </c>
      <c r="B423" s="156"/>
      <c r="C423" s="177">
        <f>C369/RES_summary!C$21</f>
        <v>3.2375427911172339</v>
      </c>
      <c r="D423" s="177">
        <f>D369/RES_summary!D$21</f>
        <v>3.7129862687572346</v>
      </c>
      <c r="E423" s="177">
        <f>E369/RES_summary!E$21</f>
        <v>3.8337076497617995</v>
      </c>
      <c r="F423" s="177">
        <f>F369/RES_summary!F$21</f>
        <v>3.6095211186918723</v>
      </c>
      <c r="G423" s="177">
        <f>G369/RES_summary!G$21</f>
        <v>3.3756182494333564</v>
      </c>
      <c r="H423" s="177">
        <f>H369/RES_summary!H$21</f>
        <v>3.8690408681696398</v>
      </c>
      <c r="I423" s="177">
        <f>I369/RES_summary!I$21</f>
        <v>3.6456912796426217</v>
      </c>
      <c r="J423" s="177">
        <f>J369/RES_summary!J$21</f>
        <v>4.1515691874394642</v>
      </c>
      <c r="K423" s="177">
        <f>K369/RES_summary!K$21</f>
        <v>4.2916493187724578</v>
      </c>
      <c r="L423" s="177">
        <f>L369/RES_summary!L$21</f>
        <v>4.3854063282216202</v>
      </c>
      <c r="M423" s="177">
        <f>M369/RES_summary!M$21</f>
        <v>4.0201765594413175</v>
      </c>
      <c r="N423" s="177">
        <f>N369/RES_summary!N$21</f>
        <v>4.1597897086336921</v>
      </c>
      <c r="O423" s="177">
        <f>O369/RES_summary!O$21</f>
        <v>4.2404650346390511</v>
      </c>
      <c r="P423" s="177">
        <f>P369/RES_summary!P$21</f>
        <v>3.3308592064307221</v>
      </c>
      <c r="Q423" s="177">
        <f>Q369/RES_summary!Q$21</f>
        <v>4.3639627139590642</v>
      </c>
    </row>
    <row r="424" spans="1:17" ht="12" customHeight="1" x14ac:dyDescent="0.25">
      <c r="A424" s="158" t="s">
        <v>63</v>
      </c>
      <c r="B424" s="157"/>
      <c r="C424" s="178">
        <f>C370/RES_summary!C$21</f>
        <v>16.722717290616554</v>
      </c>
      <c r="D424" s="178">
        <f>D370/RES_summary!D$21</f>
        <v>18.98466319763526</v>
      </c>
      <c r="E424" s="178">
        <f>E370/RES_summary!E$21</f>
        <v>17.635437752755177</v>
      </c>
      <c r="F424" s="178">
        <f>F370/RES_summary!F$21</f>
        <v>18.58733733975685</v>
      </c>
      <c r="G424" s="178">
        <f>G370/RES_summary!G$21</f>
        <v>19.011296365977326</v>
      </c>
      <c r="H424" s="178">
        <f>H370/RES_summary!H$21</f>
        <v>16.61818843856684</v>
      </c>
      <c r="I424" s="178">
        <f>I370/RES_summary!I$21</f>
        <v>16.495885504188291</v>
      </c>
      <c r="J424" s="178">
        <f>J370/RES_summary!J$21</f>
        <v>15.827906063289991</v>
      </c>
      <c r="K424" s="178">
        <f>K370/RES_summary!K$21</f>
        <v>15.443210569375637</v>
      </c>
      <c r="L424" s="178">
        <f>L370/RES_summary!L$21</f>
        <v>14.571429406809676</v>
      </c>
      <c r="M424" s="178">
        <f>M370/RES_summary!M$21</f>
        <v>14.12316993374008</v>
      </c>
      <c r="N424" s="178">
        <f>N370/RES_summary!N$21</f>
        <v>16.322194608783207</v>
      </c>
      <c r="O424" s="178">
        <f>O370/RES_summary!O$21</f>
        <v>16.813349406319865</v>
      </c>
      <c r="P424" s="178">
        <f>P370/RES_summary!P$21</f>
        <v>17.290220714956266</v>
      </c>
      <c r="Q424" s="178">
        <f>Q370/RES_summary!Q$21</f>
        <v>17.981653182159199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16.740778889119603</v>
      </c>
      <c r="D429" s="180">
        <f>D375/RES_summary!D$21</f>
        <v>19.024085838211814</v>
      </c>
      <c r="E429" s="180">
        <f>E375/RES_summary!E$21</f>
        <v>17.724943803188896</v>
      </c>
      <c r="F429" s="180">
        <f>F375/RES_summary!F$21</f>
        <v>18.657418635899511</v>
      </c>
      <c r="G429" s="180">
        <f>G375/RES_summary!G$21</f>
        <v>19.065781211624618</v>
      </c>
      <c r="H429" s="180">
        <f>H375/RES_summary!H$21</f>
        <v>16.753897032320797</v>
      </c>
      <c r="I429" s="180">
        <f>I375/RES_summary!I$21</f>
        <v>16.634540743594325</v>
      </c>
      <c r="J429" s="180">
        <f>J375/RES_summary!J$21</f>
        <v>15.975308976580029</v>
      </c>
      <c r="K429" s="180">
        <f>K375/RES_summary!K$21</f>
        <v>15.683931015497471</v>
      </c>
      <c r="L429" s="180">
        <f>L375/RES_summary!L$21</f>
        <v>14.702759108562711</v>
      </c>
      <c r="M429" s="180">
        <f>M375/RES_summary!M$21</f>
        <v>14.205154631492302</v>
      </c>
      <c r="N429" s="180">
        <f>N375/RES_summary!N$21</f>
        <v>16.558496430872879</v>
      </c>
      <c r="O429" s="180">
        <f>O375/RES_summary!O$21</f>
        <v>17.265970761272808</v>
      </c>
      <c r="P429" s="180">
        <f>P375/RES_summary!P$21</f>
        <v>17.726625840023093</v>
      </c>
      <c r="Q429" s="180">
        <f>Q375/RES_summary!Q$21</f>
        <v>18.641989389965207</v>
      </c>
    </row>
    <row r="430" spans="1:17" ht="12" customHeight="1" x14ac:dyDescent="0.25">
      <c r="A430" s="161" t="s">
        <v>141</v>
      </c>
      <c r="B430" s="160"/>
      <c r="C430" s="179">
        <f>C376/RES_summary!C$21</f>
        <v>15.920093035568293</v>
      </c>
      <c r="D430" s="179">
        <f>D376/RES_summary!D$21</f>
        <v>17.221757536000734</v>
      </c>
      <c r="E430" s="179">
        <f>E376/RES_summary!E$21</f>
        <v>16.300407466380136</v>
      </c>
      <c r="F430" s="179">
        <f>F376/RES_summary!F$21</f>
        <v>16.868903589185237</v>
      </c>
      <c r="G430" s="179">
        <f>G376/RES_summary!G$21</f>
        <v>17.09571150940948</v>
      </c>
      <c r="H430" s="179">
        <f>H376/RES_summary!H$21</f>
        <v>15.569097847632722</v>
      </c>
      <c r="I430" s="179">
        <f>I376/RES_summary!I$21</f>
        <v>15.486316176901003</v>
      </c>
      <c r="J430" s="179">
        <f>J376/RES_summary!J$21</f>
        <v>15.110508090892656</v>
      </c>
      <c r="K430" s="179">
        <f>K376/RES_summary!K$21</f>
        <v>14.91843380537621</v>
      </c>
      <c r="L430" s="179">
        <f>L376/RES_summary!L$21</f>
        <v>14.275900137373483</v>
      </c>
      <c r="M430" s="179">
        <f>M376/RES_summary!M$21</f>
        <v>13.809711692012847</v>
      </c>
      <c r="N430" s="179">
        <f>N376/RES_summary!N$21</f>
        <v>15.331512956743845</v>
      </c>
      <c r="O430" s="179">
        <f>O376/RES_summary!O$21</f>
        <v>15.758935909367535</v>
      </c>
      <c r="P430" s="179">
        <f>P376/RES_summary!P$21</f>
        <v>16.014730106555326</v>
      </c>
      <c r="Q430" s="179">
        <f>Q376/RES_summary!Q$21</f>
        <v>16.531477143213841</v>
      </c>
    </row>
    <row r="431" spans="1:17" ht="12" customHeight="1" x14ac:dyDescent="0.25">
      <c r="A431" s="148" t="s">
        <v>60</v>
      </c>
      <c r="B431" s="156"/>
      <c r="C431" s="177">
        <f>C377/RES_summary!C$21</f>
        <v>11.147094667062866</v>
      </c>
      <c r="D431" s="177">
        <f>D377/RES_summary!D$21</f>
        <v>12.52095069796178</v>
      </c>
      <c r="E431" s="177">
        <f>E377/RES_summary!E$21</f>
        <v>11.648428329021518</v>
      </c>
      <c r="F431" s="177">
        <f>F377/RES_summary!F$21</f>
        <v>12.244283685865021</v>
      </c>
      <c r="G431" s="177">
        <f>G377/RES_summary!G$21</f>
        <v>12.506945685438264</v>
      </c>
      <c r="H431" s="177">
        <f>H377/RES_summary!H$21</f>
        <v>11.007720626246916</v>
      </c>
      <c r="I431" s="177">
        <f>I377/RES_summary!I$21</f>
        <v>10.965516346793343</v>
      </c>
      <c r="J431" s="177">
        <f>J377/RES_summary!J$21</f>
        <v>10.549808120489764</v>
      </c>
      <c r="K431" s="177">
        <f>K377/RES_summary!K$21</f>
        <v>10.384424536260463</v>
      </c>
      <c r="L431" s="177">
        <f>L377/RES_summary!L$21</f>
        <v>9.6967121865769368</v>
      </c>
      <c r="M431" s="177">
        <f>M377/RES_summary!M$21</f>
        <v>9.3494213898270218</v>
      </c>
      <c r="N431" s="177">
        <f>N377/RES_summary!N$21</f>
        <v>10.872863560542198</v>
      </c>
      <c r="O431" s="177">
        <f>O377/RES_summary!O$21</f>
        <v>11.304364989449061</v>
      </c>
      <c r="P431" s="177">
        <f>P377/RES_summary!P$21</f>
        <v>11.593743047416657</v>
      </c>
      <c r="Q431" s="177">
        <f>Q377/RES_summary!Q$21</f>
        <v>12.17904243201853</v>
      </c>
    </row>
    <row r="432" spans="1:17" ht="12" customHeight="1" x14ac:dyDescent="0.25">
      <c r="A432" s="148" t="s">
        <v>59</v>
      </c>
      <c r="B432" s="156"/>
      <c r="C432" s="177">
        <f>C378/RES_summary!C$21</f>
        <v>4.7729983685054238</v>
      </c>
      <c r="D432" s="177">
        <f>D378/RES_summary!D$21</f>
        <v>4.7008068380389565</v>
      </c>
      <c r="E432" s="177">
        <f>E378/RES_summary!E$21</f>
        <v>4.6519791373586186</v>
      </c>
      <c r="F432" s="177">
        <f>F378/RES_summary!F$21</f>
        <v>4.6246199033202133</v>
      </c>
      <c r="G432" s="177">
        <f>G378/RES_summary!G$21</f>
        <v>4.588765823971217</v>
      </c>
      <c r="H432" s="177">
        <f>H378/RES_summary!H$21</f>
        <v>4.5613772213858024</v>
      </c>
      <c r="I432" s="177">
        <f>I378/RES_summary!I$21</f>
        <v>4.5207998301076575</v>
      </c>
      <c r="J432" s="177">
        <f>J378/RES_summary!J$21</f>
        <v>4.5606999704028901</v>
      </c>
      <c r="K432" s="177">
        <f>K378/RES_summary!K$21</f>
        <v>4.534009269115745</v>
      </c>
      <c r="L432" s="177">
        <f>L378/RES_summary!L$21</f>
        <v>4.5791879507965465</v>
      </c>
      <c r="M432" s="177">
        <f>M378/RES_summary!M$21</f>
        <v>4.4602903021858271</v>
      </c>
      <c r="N432" s="177">
        <f>N378/RES_summary!N$21</f>
        <v>4.458649396201646</v>
      </c>
      <c r="O432" s="177">
        <f>O378/RES_summary!O$21</f>
        <v>4.4545709199184707</v>
      </c>
      <c r="P432" s="177">
        <f>P378/RES_summary!P$21</f>
        <v>4.4209870591386666</v>
      </c>
      <c r="Q432" s="177">
        <f>Q378/RES_summary!Q$21</f>
        <v>4.3524347111953086</v>
      </c>
    </row>
    <row r="433" spans="1:17" ht="12" customHeight="1" x14ac:dyDescent="0.25">
      <c r="A433" s="158" t="s">
        <v>62</v>
      </c>
      <c r="B433" s="157"/>
      <c r="C433" s="178">
        <f>C379/RES_summary!C$21</f>
        <v>5.8095895955410075</v>
      </c>
      <c r="D433" s="178">
        <f>D379/RES_summary!D$21</f>
        <v>6.1746781775619919</v>
      </c>
      <c r="E433" s="178">
        <f>E379/RES_summary!E$21</f>
        <v>6.4620091973773448</v>
      </c>
      <c r="F433" s="178">
        <f>F379/RES_summary!F$21</f>
        <v>6.5186716347436207</v>
      </c>
      <c r="G433" s="178">
        <f>G379/RES_summary!G$21</f>
        <v>6.7460451023666845</v>
      </c>
      <c r="H433" s="178">
        <f>H379/RES_summary!H$21</f>
        <v>6.3675369927015124</v>
      </c>
      <c r="I433" s="178">
        <f>I379/RES_summary!I$21</f>
        <v>6.3390181663590743</v>
      </c>
      <c r="J433" s="178">
        <f>J379/RES_summary!J$21</f>
        <v>5.6910838440292251</v>
      </c>
      <c r="K433" s="178">
        <f>K379/RES_summary!K$21</f>
        <v>5.7246883045038333</v>
      </c>
      <c r="L433" s="178">
        <f>L379/RES_summary!L$21</f>
        <v>5.4232535379502886</v>
      </c>
      <c r="M433" s="178">
        <f>M379/RES_summary!M$21</f>
        <v>5.4021426405227082</v>
      </c>
      <c r="N433" s="178">
        <f>N379/RES_summary!N$21</f>
        <v>5.8202916414672128</v>
      </c>
      <c r="O433" s="178">
        <f>O379/RES_summary!O$21</f>
        <v>5.9998530967010968</v>
      </c>
      <c r="P433" s="178">
        <f>P379/RES_summary!P$21</f>
        <v>6.2830878869576701</v>
      </c>
      <c r="Q433" s="178">
        <f>Q379/RES_summary!Q$21</f>
        <v>6.879071159255786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5.8095895955410075</v>
      </c>
      <c r="D435" s="176">
        <f>D381/RES_summary!D$21</f>
        <v>6.1746781775619919</v>
      </c>
      <c r="E435" s="176">
        <f>E381/RES_summary!E$21</f>
        <v>6.4620091973773448</v>
      </c>
      <c r="F435" s="176">
        <f>F381/RES_summary!F$21</f>
        <v>6.5186716347436207</v>
      </c>
      <c r="G435" s="176">
        <f>G381/RES_summary!G$21</f>
        <v>6.7460451023666845</v>
      </c>
      <c r="H435" s="176">
        <f>H381/RES_summary!H$21</f>
        <v>6.3675369927015124</v>
      </c>
      <c r="I435" s="176">
        <f>I381/RES_summary!I$21</f>
        <v>6.3390181663590743</v>
      </c>
      <c r="J435" s="176">
        <f>J381/RES_summary!J$21</f>
        <v>5.6910838440292251</v>
      </c>
      <c r="K435" s="176">
        <f>K381/RES_summary!K$21</f>
        <v>5.7246883045038333</v>
      </c>
      <c r="L435" s="176">
        <f>L381/RES_summary!L$21</f>
        <v>5.4232535379502886</v>
      </c>
      <c r="M435" s="176">
        <f>M381/RES_summary!M$21</f>
        <v>5.4021426405227082</v>
      </c>
      <c r="N435" s="176">
        <f>N381/RES_summary!N$21</f>
        <v>5.8202916414672128</v>
      </c>
      <c r="O435" s="176">
        <f>O381/RES_summary!O$21</f>
        <v>5.9998530967010968</v>
      </c>
      <c r="P435" s="176">
        <f>P381/RES_summary!P$21</f>
        <v>6.2830878869576701</v>
      </c>
      <c r="Q435" s="176">
        <f>Q381/RES_summary!Q$21</f>
        <v>6.879071159255786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376850</v>
      </c>
      <c r="C5" s="151">
        <f>RES_hhdet_num!C$161</f>
        <v>367944</v>
      </c>
      <c r="D5" s="151">
        <f>RES_hhdet_num!D$161</f>
        <v>359035.00000000006</v>
      </c>
      <c r="E5" s="151">
        <f>RES_hhdet_num!E$161</f>
        <v>317587.00000000006</v>
      </c>
      <c r="F5" s="151">
        <f>RES_hhdet_num!F$161</f>
        <v>299397.00000000006</v>
      </c>
      <c r="G5" s="151">
        <f>RES_hhdet_num!G$161</f>
        <v>244154.00000000006</v>
      </c>
      <c r="H5" s="151">
        <f>RES_hhdet_num!H$161</f>
        <v>210146.00000000006</v>
      </c>
      <c r="I5" s="151">
        <f>RES_hhdet_num!I$161</f>
        <v>187291</v>
      </c>
      <c r="J5" s="151">
        <f>RES_hhdet_num!J$161</f>
        <v>185244</v>
      </c>
      <c r="K5" s="151">
        <f>RES_hhdet_num!K$161</f>
        <v>185162.99999999994</v>
      </c>
      <c r="L5" s="151">
        <f>RES_hhdet_num!L$161</f>
        <v>184950.99999999994</v>
      </c>
      <c r="M5" s="151">
        <f>RES_hhdet_num!M$161</f>
        <v>184692.99999999994</v>
      </c>
      <c r="N5" s="151">
        <f>RES_hhdet_num!N$161</f>
        <v>174536.99999999994</v>
      </c>
      <c r="O5" s="151">
        <f>RES_hhdet_num!O$161</f>
        <v>159525.99999999988</v>
      </c>
      <c r="P5" s="151">
        <f>RES_hhdet_num!P$161</f>
        <v>130782.99999999988</v>
      </c>
      <c r="Q5" s="151">
        <f>RES_hhdet_num!Q$161</f>
        <v>87315.999999999884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376850</v>
      </c>
      <c r="C7" s="67">
        <f>RES_hhdet_num!C$163</f>
        <v>367944</v>
      </c>
      <c r="D7" s="67">
        <f>RES_hhdet_num!D$163</f>
        <v>359035.00000000006</v>
      </c>
      <c r="E7" s="67">
        <f>RES_hhdet_num!E$163</f>
        <v>317587.00000000006</v>
      </c>
      <c r="F7" s="67">
        <f>RES_hhdet_num!F$163</f>
        <v>299397.00000000006</v>
      </c>
      <c r="G7" s="67">
        <f>RES_hhdet_num!G$163</f>
        <v>244154.00000000006</v>
      </c>
      <c r="H7" s="67">
        <f>RES_hhdet_num!H$163</f>
        <v>210146.00000000006</v>
      </c>
      <c r="I7" s="67">
        <f>RES_hhdet_num!I$163</f>
        <v>187291</v>
      </c>
      <c r="J7" s="67">
        <f>RES_hhdet_num!J$163</f>
        <v>185244</v>
      </c>
      <c r="K7" s="67">
        <f>RES_hhdet_num!K$163</f>
        <v>185162.99999999994</v>
      </c>
      <c r="L7" s="67">
        <f>RES_hhdet_num!L$163</f>
        <v>184950.99999999994</v>
      </c>
      <c r="M7" s="67">
        <f>RES_hhdet_num!M$163</f>
        <v>184692.99999999994</v>
      </c>
      <c r="N7" s="67">
        <f>RES_hhdet_num!N$163</f>
        <v>174536.99999999994</v>
      </c>
      <c r="O7" s="67">
        <f>RES_hhdet_num!O$163</f>
        <v>159525.99999999988</v>
      </c>
      <c r="P7" s="67">
        <f>RES_hhdet_num!P$163</f>
        <v>130782.99999999988</v>
      </c>
      <c r="Q7" s="67">
        <f>RES_hhdet_num!Q$163</f>
        <v>87315.999999999884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1798</v>
      </c>
      <c r="C9" s="67">
        <f>RES_hhdet_num!C$165</f>
        <v>2245</v>
      </c>
      <c r="D9" s="67">
        <f>RES_hhdet_num!D$165</f>
        <v>2614</v>
      </c>
      <c r="E9" s="67">
        <f>RES_hhdet_num!E$165</f>
        <v>2596</v>
      </c>
      <c r="F9" s="67">
        <f>RES_hhdet_num!F$165</f>
        <v>2700</v>
      </c>
      <c r="G9" s="67">
        <f>RES_hhdet_num!G$165</f>
        <v>2476</v>
      </c>
      <c r="H9" s="67">
        <f>RES_hhdet_num!H$165</f>
        <v>2343</v>
      </c>
      <c r="I9" s="67">
        <f>RES_hhdet_num!I$165</f>
        <v>2303</v>
      </c>
      <c r="J9" s="67">
        <f>RES_hhdet_num!J$165</f>
        <v>2842</v>
      </c>
      <c r="K9" s="67">
        <f>RES_hhdet_num!K$165</f>
        <v>3446.9999999999991</v>
      </c>
      <c r="L9" s="67">
        <f>RES_hhdet_num!L$165</f>
        <v>4069.9999999999991</v>
      </c>
      <c r="M9" s="67">
        <f>RES_hhdet_num!M$165</f>
        <v>4656.9999999999991</v>
      </c>
      <c r="N9" s="67">
        <f>RES_hhdet_num!N$165</f>
        <v>4945.9999999999991</v>
      </c>
      <c r="O9" s="67">
        <f>RES_hhdet_num!O$165</f>
        <v>4729.9999999999982</v>
      </c>
      <c r="P9" s="67">
        <f>RES_hhdet_num!P$165</f>
        <v>3775.9999999999973</v>
      </c>
      <c r="Q9" s="67">
        <f>RES_hhdet_num!Q$165</f>
        <v>2557.9999999999968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135928</v>
      </c>
      <c r="C11" s="67">
        <f>RES_hhdet_num!C$167</f>
        <v>135117</v>
      </c>
      <c r="D11" s="67">
        <f>RES_hhdet_num!D$167</f>
        <v>132430</v>
      </c>
      <c r="E11" s="67">
        <f>RES_hhdet_num!E$167</f>
        <v>100999</v>
      </c>
      <c r="F11" s="67">
        <f>RES_hhdet_num!F$167</f>
        <v>102526.99999999999</v>
      </c>
      <c r="G11" s="67">
        <f>RES_hhdet_num!G$167</f>
        <v>88467</v>
      </c>
      <c r="H11" s="67">
        <f>RES_hhdet_num!H$167</f>
        <v>54497</v>
      </c>
      <c r="I11" s="67">
        <f>RES_hhdet_num!I$167</f>
        <v>53194.000000000007</v>
      </c>
      <c r="J11" s="67">
        <f>RES_hhdet_num!J$167</f>
        <v>49117.000000000007</v>
      </c>
      <c r="K11" s="67">
        <f>RES_hhdet_num!K$167</f>
        <v>44034.999999999985</v>
      </c>
      <c r="L11" s="67">
        <f>RES_hhdet_num!L$167</f>
        <v>30171.999999999989</v>
      </c>
      <c r="M11" s="67">
        <f>RES_hhdet_num!M$167</f>
        <v>77097.999999999971</v>
      </c>
      <c r="N11" s="67">
        <f>RES_hhdet_num!N$167</f>
        <v>78567.999999999971</v>
      </c>
      <c r="O11" s="67">
        <f>RES_hhdet_num!O$167</f>
        <v>78805.999999999942</v>
      </c>
      <c r="P11" s="67">
        <f>RES_hhdet_num!P$167</f>
        <v>81733.999999999927</v>
      </c>
      <c r="Q11" s="67">
        <f>RES_hhdet_num!Q$167</f>
        <v>80010.999999999898</v>
      </c>
    </row>
    <row r="12" spans="1:17" ht="12" customHeight="1" x14ac:dyDescent="0.25">
      <c r="A12" s="23" t="s">
        <v>143</v>
      </c>
      <c r="B12" s="67">
        <f>RES_hhdet_num!B$168</f>
        <v>293</v>
      </c>
      <c r="C12" s="67">
        <f>RES_hhdet_num!C$168</f>
        <v>668.00000000000114</v>
      </c>
      <c r="D12" s="67">
        <f>RES_hhdet_num!D$168</f>
        <v>824.00000000000091</v>
      </c>
      <c r="E12" s="67">
        <f>RES_hhdet_num!E$168</f>
        <v>982.00000000000034</v>
      </c>
      <c r="F12" s="67">
        <f>RES_hhdet_num!F$168</f>
        <v>1082.9999999999998</v>
      </c>
      <c r="G12" s="67">
        <f>RES_hhdet_num!G$168</f>
        <v>915</v>
      </c>
      <c r="H12" s="67">
        <f>RES_hhdet_num!H$168</f>
        <v>686</v>
      </c>
      <c r="I12" s="67">
        <f>RES_hhdet_num!I$168</f>
        <v>948.00000000000045</v>
      </c>
      <c r="J12" s="67">
        <f>RES_hhdet_num!J$168</f>
        <v>1087</v>
      </c>
      <c r="K12" s="67">
        <f>RES_hhdet_num!K$168</f>
        <v>1824.9999999999993</v>
      </c>
      <c r="L12" s="67">
        <f>RES_hhdet_num!L$168</f>
        <v>1426.9999999999995</v>
      </c>
      <c r="M12" s="67">
        <f>RES_hhdet_num!M$168</f>
        <v>4316.9999999999982</v>
      </c>
      <c r="N12" s="67">
        <f>RES_hhdet_num!N$168</f>
        <v>4754.9999999999982</v>
      </c>
      <c r="O12" s="67">
        <f>RES_hhdet_num!O$168</f>
        <v>5893.9999999999936</v>
      </c>
      <c r="P12" s="67">
        <f>RES_hhdet_num!P$168</f>
        <v>6786.9999999999909</v>
      </c>
      <c r="Q12" s="67">
        <f>RES_hhdet_num!Q$168</f>
        <v>7304.99999999999</v>
      </c>
    </row>
    <row r="13" spans="1:17" ht="12" customHeight="1" x14ac:dyDescent="0.25">
      <c r="A13" s="23" t="s">
        <v>142</v>
      </c>
      <c r="B13" s="67">
        <f>RES_hhdet_num!B$171</f>
        <v>240111</v>
      </c>
      <c r="C13" s="67">
        <f>RES_hhdet_num!C$171</f>
        <v>231016</v>
      </c>
      <c r="D13" s="67">
        <f>RES_hhdet_num!D$171</f>
        <v>224385.00000000006</v>
      </c>
      <c r="E13" s="67">
        <f>RES_hhdet_num!E$171</f>
        <v>213529.00000000006</v>
      </c>
      <c r="F13" s="67">
        <f>RES_hhdet_num!F$171</f>
        <v>193740.00000000006</v>
      </c>
      <c r="G13" s="67">
        <f>RES_hhdet_num!G$171</f>
        <v>153188.00000000006</v>
      </c>
      <c r="H13" s="67">
        <f>RES_hhdet_num!H$171</f>
        <v>153038.00000000006</v>
      </c>
      <c r="I13" s="67">
        <f>RES_hhdet_num!I$171</f>
        <v>130816</v>
      </c>
      <c r="J13" s="67">
        <f>RES_hhdet_num!J$171</f>
        <v>132115</v>
      </c>
      <c r="K13" s="67">
        <f>RES_hhdet_num!K$171</f>
        <v>133758.99999999994</v>
      </c>
      <c r="L13" s="67">
        <f>RES_hhdet_num!L$171</f>
        <v>146425.99999999994</v>
      </c>
      <c r="M13" s="67">
        <f>RES_hhdet_num!M$171</f>
        <v>97800.999999999971</v>
      </c>
      <c r="N13" s="67">
        <f>RES_hhdet_num!N$171</f>
        <v>86007.999999999971</v>
      </c>
      <c r="O13" s="67">
        <f>RES_hhdet_num!O$171</f>
        <v>69618.999999999956</v>
      </c>
      <c r="P13" s="67">
        <f>RES_hhdet_num!P$171</f>
        <v>39021.999999999971</v>
      </c>
      <c r="Q13" s="67">
        <f>RES_hhdet_num!Q$171</f>
        <v>0</v>
      </c>
    </row>
    <row r="14" spans="1:17" ht="12" customHeight="1" x14ac:dyDescent="0.25">
      <c r="A14" s="23" t="s">
        <v>141</v>
      </c>
      <c r="B14" s="67">
        <f>RES_hhdet_num!B$172</f>
        <v>518</v>
      </c>
      <c r="C14" s="67">
        <f>RES_hhdet_num!C$172</f>
        <v>1143</v>
      </c>
      <c r="D14" s="67">
        <f>RES_hhdet_num!D$172</f>
        <v>1396</v>
      </c>
      <c r="E14" s="67">
        <f>RES_hhdet_num!E$172</f>
        <v>2077.0000000000018</v>
      </c>
      <c r="F14" s="67">
        <f>RES_hhdet_num!F$172</f>
        <v>2047.0000000000002</v>
      </c>
      <c r="G14" s="67">
        <f>RES_hhdet_num!G$172</f>
        <v>1583.9999999999998</v>
      </c>
      <c r="H14" s="67">
        <f>RES_hhdet_num!H$172</f>
        <v>1925.0000000000002</v>
      </c>
      <c r="I14" s="67">
        <f>RES_hhdet_num!I$172</f>
        <v>2333.0000000000005</v>
      </c>
      <c r="J14" s="67">
        <f>RES_hhdet_num!J$172</f>
        <v>2925</v>
      </c>
      <c r="K14" s="67">
        <f>RES_hhdet_num!K$172</f>
        <v>5543.9999999999973</v>
      </c>
      <c r="L14" s="67">
        <f>RES_hhdet_num!L$172</f>
        <v>6925.9999999999973</v>
      </c>
      <c r="M14" s="67">
        <f>RES_hhdet_num!M$172</f>
        <v>5476.9999999999982</v>
      </c>
      <c r="N14" s="67">
        <f>RES_hhdet_num!N$172</f>
        <v>5205.9999999999982</v>
      </c>
      <c r="O14" s="67">
        <f>RES_hhdet_num!O$172</f>
        <v>5206.9999999999973</v>
      </c>
      <c r="P14" s="67">
        <f>RES_hhdet_num!P$172</f>
        <v>3239.9999999999973</v>
      </c>
      <c r="Q14" s="67">
        <f>RES_hhdet_num!Q$172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39912</v>
      </c>
      <c r="C16" s="67">
        <f>RES_hhdet_num!C$176</f>
        <v>39208</v>
      </c>
      <c r="D16" s="67">
        <f>RES_hhdet_num!D$176</f>
        <v>61642.000000000029</v>
      </c>
      <c r="E16" s="67">
        <f>RES_hhdet_num!E$176</f>
        <v>26502</v>
      </c>
      <c r="F16" s="67">
        <f>RES_hhdet_num!F$176</f>
        <v>29475.999999999985</v>
      </c>
      <c r="G16" s="67">
        <f>RES_hhdet_num!G$176</f>
        <v>20130.999999999996</v>
      </c>
      <c r="H16" s="67">
        <f>RES_hhdet_num!H$176</f>
        <v>14784</v>
      </c>
      <c r="I16" s="67">
        <f>RES_hhdet_num!I$176</f>
        <v>18580.999999999993</v>
      </c>
      <c r="J16" s="67">
        <f>RES_hhdet_num!J$176</f>
        <v>40980</v>
      </c>
      <c r="K16" s="67">
        <f>RES_hhdet_num!K$176</f>
        <v>22740.999999999989</v>
      </c>
      <c r="L16" s="67">
        <f>RES_hhdet_num!L$176</f>
        <v>10245.999999999996</v>
      </c>
      <c r="M16" s="67">
        <f>RES_hhdet_num!M$176</f>
        <v>32802.999999999985</v>
      </c>
      <c r="N16" s="67">
        <f>RES_hhdet_num!N$176</f>
        <v>28244.999999999985</v>
      </c>
      <c r="O16" s="67">
        <f>RES_hhdet_num!O$176</f>
        <v>23631.999999999982</v>
      </c>
      <c r="P16" s="67">
        <f>RES_hhdet_num!P$176</f>
        <v>24069.999999999993</v>
      </c>
      <c r="Q16" s="67">
        <f>RES_hhdet_num!Q$176</f>
        <v>14069.999999999984</v>
      </c>
    </row>
    <row r="17" spans="1:17" ht="12" customHeight="1" x14ac:dyDescent="0.25">
      <c r="A17" s="29" t="s">
        <v>140</v>
      </c>
      <c r="B17" s="83">
        <f>RES_hhdet_num!B$177</f>
        <v>336938</v>
      </c>
      <c r="C17" s="83">
        <f>RES_hhdet_num!C$177</f>
        <v>328736</v>
      </c>
      <c r="D17" s="83">
        <f>RES_hhdet_num!D$177</f>
        <v>297392.99999999994</v>
      </c>
      <c r="E17" s="83">
        <f>RES_hhdet_num!E$177</f>
        <v>291085</v>
      </c>
      <c r="F17" s="83">
        <f>RES_hhdet_num!F$177</f>
        <v>269921</v>
      </c>
      <c r="G17" s="83">
        <f>RES_hhdet_num!G$177</f>
        <v>224023</v>
      </c>
      <c r="H17" s="83">
        <f>RES_hhdet_num!H$177</f>
        <v>195362</v>
      </c>
      <c r="I17" s="83">
        <f>RES_hhdet_num!I$177</f>
        <v>168710</v>
      </c>
      <c r="J17" s="83">
        <f>RES_hhdet_num!J$177</f>
        <v>144264</v>
      </c>
      <c r="K17" s="83">
        <f>RES_hhdet_num!K$177</f>
        <v>162421.99999999994</v>
      </c>
      <c r="L17" s="83">
        <f>RES_hhdet_num!L$177</f>
        <v>174704.99999999991</v>
      </c>
      <c r="M17" s="83">
        <f>RES_hhdet_num!M$177</f>
        <v>151890</v>
      </c>
      <c r="N17" s="83">
        <f>RES_hhdet_num!N$177</f>
        <v>146291.99999999997</v>
      </c>
      <c r="O17" s="83">
        <f>RES_hhdet_num!O$177</f>
        <v>135893.99999999994</v>
      </c>
      <c r="P17" s="83">
        <f>RES_hhdet_num!P$177</f>
        <v>106712.99999999991</v>
      </c>
      <c r="Q17" s="83">
        <f>RES_hhdet_num!Q$177</f>
        <v>73245.999999999913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23553.125</v>
      </c>
      <c r="D21" s="67">
        <f t="shared" ref="D21:Q21" si="0">C7+D35-D7</f>
        <v>23553.124999999942</v>
      </c>
      <c r="E21" s="67">
        <f t="shared" si="0"/>
        <v>41448</v>
      </c>
      <c r="F21" s="67">
        <f t="shared" si="0"/>
        <v>23553.125</v>
      </c>
      <c r="G21" s="67">
        <f t="shared" si="0"/>
        <v>55243</v>
      </c>
      <c r="H21" s="67">
        <f t="shared" si="0"/>
        <v>34008</v>
      </c>
      <c r="I21" s="67">
        <f t="shared" si="0"/>
        <v>23553.125000000058</v>
      </c>
      <c r="J21" s="67">
        <f t="shared" si="0"/>
        <v>23553.125</v>
      </c>
      <c r="K21" s="67">
        <f t="shared" si="0"/>
        <v>23553.125000000058</v>
      </c>
      <c r="L21" s="67">
        <f t="shared" si="0"/>
        <v>23553.125</v>
      </c>
      <c r="M21" s="67">
        <f t="shared" si="0"/>
        <v>23553.125</v>
      </c>
      <c r="N21" s="67">
        <f t="shared" si="0"/>
        <v>23553.125</v>
      </c>
      <c r="O21" s="67">
        <f t="shared" si="0"/>
        <v>23553.125000000058</v>
      </c>
      <c r="P21" s="67">
        <f t="shared" si="0"/>
        <v>28743</v>
      </c>
      <c r="Q21" s="67">
        <f t="shared" si="0"/>
        <v>43467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204</v>
      </c>
      <c r="D23" s="67">
        <f t="shared" si="1"/>
        <v>169</v>
      </c>
      <c r="E23" s="67">
        <f t="shared" si="1"/>
        <v>187</v>
      </c>
      <c r="F23" s="67">
        <f t="shared" si="1"/>
        <v>319.5</v>
      </c>
      <c r="G23" s="67">
        <f t="shared" si="1"/>
        <v>356</v>
      </c>
      <c r="H23" s="67">
        <f t="shared" si="1"/>
        <v>291</v>
      </c>
      <c r="I23" s="67">
        <f t="shared" si="1"/>
        <v>326.75</v>
      </c>
      <c r="J23" s="67">
        <f t="shared" si="1"/>
        <v>355.5</v>
      </c>
      <c r="K23" s="67">
        <f t="shared" si="1"/>
        <v>659.00000000000091</v>
      </c>
      <c r="L23" s="67">
        <f t="shared" si="1"/>
        <v>601</v>
      </c>
      <c r="M23" s="67">
        <f t="shared" si="1"/>
        <v>177</v>
      </c>
      <c r="N23" s="67">
        <f t="shared" si="1"/>
        <v>246</v>
      </c>
      <c r="O23" s="67">
        <f t="shared" si="1"/>
        <v>216.00000000000091</v>
      </c>
      <c r="P23" s="67">
        <f t="shared" si="1"/>
        <v>954.00000000000091</v>
      </c>
      <c r="Q23" s="67">
        <f t="shared" si="1"/>
        <v>1218.0000000000005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13775.9490355569</v>
      </c>
      <c r="D25" s="67">
        <f t="shared" si="2"/>
        <v>13803.376147309784</v>
      </c>
      <c r="E25" s="67">
        <f t="shared" si="2"/>
        <v>31431</v>
      </c>
      <c r="F25" s="67">
        <f t="shared" si="2"/>
        <v>12886.797087322877</v>
      </c>
      <c r="G25" s="67">
        <f t="shared" si="2"/>
        <v>14059.999999999985</v>
      </c>
      <c r="H25" s="67">
        <f t="shared" si="2"/>
        <v>33970</v>
      </c>
      <c r="I25" s="67">
        <f t="shared" si="2"/>
        <v>6372</v>
      </c>
      <c r="J25" s="67">
        <f t="shared" si="2"/>
        <v>7473.0239334401704</v>
      </c>
      <c r="K25" s="67">
        <f t="shared" si="2"/>
        <v>12789.039444114256</v>
      </c>
      <c r="L25" s="67">
        <f t="shared" si="2"/>
        <v>15751.012283129665</v>
      </c>
      <c r="M25" s="67">
        <f t="shared" si="2"/>
        <v>6372</v>
      </c>
      <c r="N25" s="67">
        <f t="shared" si="2"/>
        <v>19413.500398808625</v>
      </c>
      <c r="O25" s="67">
        <f t="shared" si="2"/>
        <v>22242.866737421544</v>
      </c>
      <c r="P25" s="67">
        <f t="shared" si="2"/>
        <v>26591.052605700912</v>
      </c>
      <c r="Q25" s="67">
        <f t="shared" si="2"/>
        <v>40009.642274179132</v>
      </c>
    </row>
    <row r="26" spans="1:17" ht="12" customHeight="1" x14ac:dyDescent="0.25">
      <c r="A26" s="23" t="s">
        <v>143</v>
      </c>
      <c r="B26" s="67"/>
      <c r="C26" s="67">
        <f t="shared" si="2"/>
        <v>64.096937881627468</v>
      </c>
      <c r="D26" s="67">
        <f t="shared" si="2"/>
        <v>69.069458936468436</v>
      </c>
      <c r="E26" s="67">
        <f t="shared" si="2"/>
        <v>13.5</v>
      </c>
      <c r="F26" s="67">
        <f t="shared" si="2"/>
        <v>151.89730222663047</v>
      </c>
      <c r="G26" s="67">
        <f t="shared" si="2"/>
        <v>167.99999999999977</v>
      </c>
      <c r="H26" s="67">
        <f t="shared" si="2"/>
        <v>229</v>
      </c>
      <c r="I26" s="67">
        <f t="shared" si="2"/>
        <v>47.491027572116877</v>
      </c>
      <c r="J26" s="67">
        <f t="shared" si="2"/>
        <v>13.5</v>
      </c>
      <c r="K26" s="67">
        <f t="shared" si="2"/>
        <v>287.1630917405962</v>
      </c>
      <c r="L26" s="67">
        <f t="shared" si="2"/>
        <v>531.3296673703876</v>
      </c>
      <c r="M26" s="67">
        <f t="shared" si="2"/>
        <v>709.68008055497012</v>
      </c>
      <c r="N26" s="67">
        <f t="shared" si="2"/>
        <v>872.78774116613477</v>
      </c>
      <c r="O26" s="67">
        <f t="shared" si="2"/>
        <v>1310.2582625784735</v>
      </c>
      <c r="P26" s="67">
        <f t="shared" si="2"/>
        <v>2151.9473942991026</v>
      </c>
      <c r="Q26" s="67">
        <f t="shared" si="2"/>
        <v>3379.968336539966</v>
      </c>
    </row>
    <row r="27" spans="1:17" ht="12" customHeight="1" x14ac:dyDescent="0.25">
      <c r="A27" s="23" t="s">
        <v>142</v>
      </c>
      <c r="B27" s="67"/>
      <c r="C27" s="67">
        <f t="shared" si="2"/>
        <v>22510.5</v>
      </c>
      <c r="D27" s="67">
        <f t="shared" si="2"/>
        <v>22510.499999999971</v>
      </c>
      <c r="E27" s="67">
        <f t="shared" si="2"/>
        <v>29893.44744406463</v>
      </c>
      <c r="F27" s="67">
        <f t="shared" si="2"/>
        <v>25753.738554614771</v>
      </c>
      <c r="G27" s="67">
        <f t="shared" si="2"/>
        <v>40552</v>
      </c>
      <c r="H27" s="67">
        <f t="shared" si="2"/>
        <v>26106.668755337305</v>
      </c>
      <c r="I27" s="67">
        <f t="shared" si="2"/>
        <v>26098.298971507989</v>
      </c>
      <c r="J27" s="67">
        <f t="shared" si="2"/>
        <v>22510.5</v>
      </c>
      <c r="K27" s="67">
        <f t="shared" si="2"/>
        <v>33306.303472115105</v>
      </c>
      <c r="L27" s="67">
        <f t="shared" si="2"/>
        <v>33697.455744944338</v>
      </c>
      <c r="M27" s="67">
        <f t="shared" si="2"/>
        <v>62760.863324243983</v>
      </c>
      <c r="N27" s="67">
        <f t="shared" si="2"/>
        <v>17559.222591971513</v>
      </c>
      <c r="O27" s="67">
        <f t="shared" si="2"/>
        <v>19986.2117419438</v>
      </c>
      <c r="P27" s="67">
        <f t="shared" si="2"/>
        <v>30596.999999999985</v>
      </c>
      <c r="Q27" s="67">
        <f t="shared" si="2"/>
        <v>39021.999999999971</v>
      </c>
    </row>
    <row r="28" spans="1:17" ht="12" customHeight="1" x14ac:dyDescent="0.25">
      <c r="A28" s="23" t="s">
        <v>141</v>
      </c>
      <c r="B28" s="67"/>
      <c r="C28" s="67">
        <f t="shared" si="2"/>
        <v>48.75</v>
      </c>
      <c r="D28" s="67">
        <f t="shared" si="2"/>
        <v>48.989861301914516</v>
      </c>
      <c r="E28" s="67">
        <f t="shared" si="2"/>
        <v>185.17755593536185</v>
      </c>
      <c r="F28" s="67">
        <f t="shared" si="2"/>
        <v>101.61705583574599</v>
      </c>
      <c r="G28" s="67">
        <f t="shared" si="2"/>
        <v>463.00000000000045</v>
      </c>
      <c r="H28" s="67">
        <f t="shared" si="2"/>
        <v>326.49791132937094</v>
      </c>
      <c r="I28" s="67">
        <f t="shared" si="2"/>
        <v>48.75</v>
      </c>
      <c r="J28" s="67">
        <f t="shared" si="2"/>
        <v>271.39930508316138</v>
      </c>
      <c r="K28" s="67">
        <f t="shared" si="2"/>
        <v>712.49250132348698</v>
      </c>
      <c r="L28" s="67">
        <f t="shared" si="2"/>
        <v>495.34011654034111</v>
      </c>
      <c r="M28" s="67">
        <f t="shared" si="2"/>
        <v>2115.1998062125285</v>
      </c>
      <c r="N28" s="67">
        <f t="shared" si="2"/>
        <v>620.02514665849412</v>
      </c>
      <c r="O28" s="67">
        <f t="shared" si="2"/>
        <v>269.04554130770885</v>
      </c>
      <c r="P28" s="67">
        <f t="shared" si="2"/>
        <v>1967</v>
      </c>
      <c r="Q28" s="67">
        <f t="shared" si="2"/>
        <v>3239.9999999999973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4068.5846487209783</v>
      </c>
      <c r="D30" s="67">
        <f t="shared" si="3"/>
        <v>3741.75</v>
      </c>
      <c r="E30" s="67">
        <f t="shared" si="3"/>
        <v>35140.000000000029</v>
      </c>
      <c r="F30" s="67">
        <f t="shared" si="3"/>
        <v>3741.75</v>
      </c>
      <c r="G30" s="67">
        <f t="shared" si="3"/>
        <v>9344.9999999999891</v>
      </c>
      <c r="H30" s="67">
        <f t="shared" si="3"/>
        <v>5346.9999999999964</v>
      </c>
      <c r="I30" s="67">
        <f t="shared" si="3"/>
        <v>3741.7500000000073</v>
      </c>
      <c r="J30" s="67">
        <f t="shared" si="3"/>
        <v>3741.7499999999854</v>
      </c>
      <c r="K30" s="67">
        <f t="shared" si="3"/>
        <v>19943.869976449929</v>
      </c>
      <c r="L30" s="67">
        <f t="shared" si="3"/>
        <v>12908.973059149062</v>
      </c>
      <c r="M30" s="67">
        <f t="shared" si="3"/>
        <v>3741.7500000000146</v>
      </c>
      <c r="N30" s="67">
        <f t="shared" si="3"/>
        <v>7918.7820187792822</v>
      </c>
      <c r="O30" s="67">
        <f t="shared" si="3"/>
        <v>7210.0473025332685</v>
      </c>
      <c r="P30" s="67">
        <f t="shared" si="3"/>
        <v>8879.0282250695527</v>
      </c>
      <c r="Q30" s="67">
        <f t="shared" si="3"/>
        <v>13568.479000557951</v>
      </c>
    </row>
    <row r="31" spans="1:17" ht="12" customHeight="1" x14ac:dyDescent="0.25">
      <c r="A31" s="29" t="s">
        <v>140</v>
      </c>
      <c r="B31" s="83"/>
      <c r="C31" s="83">
        <f t="shared" si="3"/>
        <v>31587.75</v>
      </c>
      <c r="D31" s="83">
        <f t="shared" si="3"/>
        <v>44514.12765598268</v>
      </c>
      <c r="E31" s="83">
        <f t="shared" si="3"/>
        <v>42117.249999999942</v>
      </c>
      <c r="F31" s="83">
        <f t="shared" si="3"/>
        <v>37071.500496451103</v>
      </c>
      <c r="G31" s="83">
        <f t="shared" si="3"/>
        <v>45898</v>
      </c>
      <c r="H31" s="83">
        <f t="shared" si="3"/>
        <v>40857</v>
      </c>
      <c r="I31" s="83">
        <f t="shared" si="3"/>
        <v>40198.469657524867</v>
      </c>
      <c r="J31" s="83">
        <f t="shared" si="3"/>
        <v>42828.82456795912</v>
      </c>
      <c r="K31" s="83">
        <f t="shared" si="3"/>
        <v>45314.459648721037</v>
      </c>
      <c r="L31" s="83">
        <f t="shared" si="3"/>
        <v>44758.87765598268</v>
      </c>
      <c r="M31" s="83">
        <f t="shared" si="3"/>
        <v>42596.720671546733</v>
      </c>
      <c r="N31" s="83">
        <f t="shared" si="3"/>
        <v>36633.499503548926</v>
      </c>
      <c r="O31" s="83">
        <f t="shared" si="3"/>
        <v>18083.799472397222</v>
      </c>
      <c r="P31" s="83">
        <f t="shared" si="3"/>
        <v>29181.000000000029</v>
      </c>
      <c r="Q31" s="83">
        <f t="shared" si="3"/>
        <v>33467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14647.125000000002</v>
      </c>
      <c r="D35" s="67">
        <f>RES_hhdet_in!D$163</f>
        <v>14644.124999999998</v>
      </c>
      <c r="E35" s="67">
        <f>RES_hhdet_in!E$163</f>
        <v>0</v>
      </c>
      <c r="F35" s="67">
        <f>RES_hhdet_in!F$163</f>
        <v>5363.125</v>
      </c>
      <c r="G35" s="67">
        <f>RES_hhdet_in!G$163</f>
        <v>0</v>
      </c>
      <c r="H35" s="67">
        <f>RES_hhdet_in!H$163</f>
        <v>0</v>
      </c>
      <c r="I35" s="67">
        <f>RES_hhdet_in!I$163</f>
        <v>698.125</v>
      </c>
      <c r="J35" s="67">
        <f>RES_hhdet_in!J$163</f>
        <v>21506.125</v>
      </c>
      <c r="K35" s="67">
        <f>RES_hhdet_in!K$163</f>
        <v>23472.125</v>
      </c>
      <c r="L35" s="67">
        <f>RES_hhdet_in!L$163</f>
        <v>23341.125</v>
      </c>
      <c r="M35" s="67">
        <f>RES_hhdet_in!M$163</f>
        <v>23295.125000000004</v>
      </c>
      <c r="N35" s="67">
        <f>RES_hhdet_in!N$163</f>
        <v>13397.125</v>
      </c>
      <c r="O35" s="67">
        <f>RES_hhdet_in!O$163</f>
        <v>8542.1250000000018</v>
      </c>
      <c r="P35" s="67">
        <f>RES_hhdet_in!P$163</f>
        <v>0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651</v>
      </c>
      <c r="D37" s="67">
        <f>RES_hhdet_in!D$165</f>
        <v>538</v>
      </c>
      <c r="E37" s="67">
        <f>RES_hhdet_in!E$165</f>
        <v>169</v>
      </c>
      <c r="F37" s="67">
        <f>RES_hhdet_in!F$165</f>
        <v>423.5</v>
      </c>
      <c r="G37" s="67">
        <f>RES_hhdet_in!G$165</f>
        <v>132</v>
      </c>
      <c r="H37" s="67">
        <f>RES_hhdet_in!H$165</f>
        <v>158</v>
      </c>
      <c r="I37" s="67">
        <f>RES_hhdet_in!I$165</f>
        <v>286.75</v>
      </c>
      <c r="J37" s="67">
        <f>RES_hhdet_in!J$165</f>
        <v>894.5</v>
      </c>
      <c r="K37" s="67">
        <f>RES_hhdet_in!K$165</f>
        <v>1264</v>
      </c>
      <c r="L37" s="67">
        <f>RES_hhdet_in!L$165</f>
        <v>1224</v>
      </c>
      <c r="M37" s="67">
        <f>RES_hhdet_in!M$165</f>
        <v>764</v>
      </c>
      <c r="N37" s="67">
        <f>RES_hhdet_in!N$165</f>
        <v>535</v>
      </c>
      <c r="O37" s="67">
        <f>RES_hhdet_in!O$165</f>
        <v>0</v>
      </c>
      <c r="P37" s="67">
        <f>RES_hhdet_in!P$165</f>
        <v>0</v>
      </c>
      <c r="Q37" s="67">
        <f>RES_hhdet_in!Q$165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12964.949035556901</v>
      </c>
      <c r="D39" s="67">
        <f>RES_hhdet_in!D$167</f>
        <v>11116.376147309797</v>
      </c>
      <c r="E39" s="67">
        <f>RES_hhdet_in!E$167</f>
        <v>0</v>
      </c>
      <c r="F39" s="67">
        <f>RES_hhdet_in!F$167</f>
        <v>14414.797087322859</v>
      </c>
      <c r="G39" s="67">
        <f>RES_hhdet_in!G$167</f>
        <v>0</v>
      </c>
      <c r="H39" s="67">
        <f>RES_hhdet_in!H$167</f>
        <v>0</v>
      </c>
      <c r="I39" s="67">
        <f>RES_hhdet_in!I$167</f>
        <v>5069.0000000000055</v>
      </c>
      <c r="J39" s="67">
        <f>RES_hhdet_in!J$167</f>
        <v>3396.0239334401695</v>
      </c>
      <c r="K39" s="67">
        <f>RES_hhdet_in!K$167</f>
        <v>7707.0394441142325</v>
      </c>
      <c r="L39" s="67">
        <f>RES_hhdet_in!L$167</f>
        <v>1888.0122831296683</v>
      </c>
      <c r="M39" s="67">
        <f>RES_hhdet_in!M$167</f>
        <v>53297.999999999985</v>
      </c>
      <c r="N39" s="67">
        <f>RES_hhdet_in!N$167</f>
        <v>20883.500398808632</v>
      </c>
      <c r="O39" s="67">
        <f>RES_hhdet_in!O$167</f>
        <v>22480.866737421522</v>
      </c>
      <c r="P39" s="67">
        <f>RES_hhdet_in!P$167</f>
        <v>29519.052605700901</v>
      </c>
      <c r="Q39" s="67">
        <f>RES_hhdet_in!Q$167</f>
        <v>38286.64227417911</v>
      </c>
    </row>
    <row r="40" spans="1:17" ht="12" customHeight="1" x14ac:dyDescent="0.25">
      <c r="A40" s="23" t="s">
        <v>143</v>
      </c>
      <c r="B40" s="67"/>
      <c r="C40" s="67">
        <f>RES_hhdet_in!C$168</f>
        <v>439.09693788162861</v>
      </c>
      <c r="D40" s="67">
        <f>RES_hhdet_in!D$168</f>
        <v>225.06945893646818</v>
      </c>
      <c r="E40" s="67">
        <f>RES_hhdet_in!E$168</f>
        <v>171.49999999999946</v>
      </c>
      <c r="F40" s="67">
        <f>RES_hhdet_in!F$168</f>
        <v>252.89730222662996</v>
      </c>
      <c r="G40" s="67">
        <f>RES_hhdet_in!G$168</f>
        <v>0</v>
      </c>
      <c r="H40" s="67">
        <f>RES_hhdet_in!H$168</f>
        <v>0</v>
      </c>
      <c r="I40" s="67">
        <f>RES_hhdet_in!I$168</f>
        <v>309.49102757211733</v>
      </c>
      <c r="J40" s="67">
        <f>RES_hhdet_in!J$168</f>
        <v>152.49999999999963</v>
      </c>
      <c r="K40" s="67">
        <f>RES_hhdet_in!K$168</f>
        <v>1025.1630917405953</v>
      </c>
      <c r="L40" s="67">
        <f>RES_hhdet_in!L$168</f>
        <v>133.32966737038791</v>
      </c>
      <c r="M40" s="67">
        <f>RES_hhdet_in!M$168</f>
        <v>3599.6800805549688</v>
      </c>
      <c r="N40" s="67">
        <f>RES_hhdet_in!N$168</f>
        <v>1310.7877411661345</v>
      </c>
      <c r="O40" s="67">
        <f>RES_hhdet_in!O$168</f>
        <v>2449.2582625784694</v>
      </c>
      <c r="P40" s="67">
        <f>RES_hhdet_in!P$168</f>
        <v>3044.9473942990994</v>
      </c>
      <c r="Q40" s="67">
        <f>RES_hhdet_in!Q$168</f>
        <v>3897.9683365399651</v>
      </c>
    </row>
    <row r="41" spans="1:17" ht="12" customHeight="1" x14ac:dyDescent="0.25">
      <c r="A41" s="23" t="s">
        <v>142</v>
      </c>
      <c r="B41" s="67"/>
      <c r="C41" s="67">
        <f>RES_hhdet_in!C$171</f>
        <v>13415.500000000007</v>
      </c>
      <c r="D41" s="67">
        <f>RES_hhdet_in!D$171</f>
        <v>15879.50000000004</v>
      </c>
      <c r="E41" s="67">
        <f>RES_hhdet_in!E$171</f>
        <v>19037.447444064637</v>
      </c>
      <c r="F41" s="67">
        <f>RES_hhdet_in!F$171</f>
        <v>5964.7385546147671</v>
      </c>
      <c r="G41" s="67">
        <f>RES_hhdet_in!G$171</f>
        <v>0</v>
      </c>
      <c r="H41" s="67">
        <f>RES_hhdet_in!H$171</f>
        <v>25956.668755337298</v>
      </c>
      <c r="I41" s="67">
        <f>RES_hhdet_in!I$171</f>
        <v>3876.2989715079307</v>
      </c>
      <c r="J41" s="67">
        <f>RES_hhdet_in!J$171</f>
        <v>23809.500000000007</v>
      </c>
      <c r="K41" s="67">
        <f>RES_hhdet_in!K$171</f>
        <v>34950.303472115054</v>
      </c>
      <c r="L41" s="67">
        <f>RES_hhdet_in!L$171</f>
        <v>46364.455744944345</v>
      </c>
      <c r="M41" s="67">
        <f>RES_hhdet_in!M$171</f>
        <v>14135.863324244019</v>
      </c>
      <c r="N41" s="67">
        <f>RES_hhdet_in!N$171</f>
        <v>5766.2225919715174</v>
      </c>
      <c r="O41" s="67">
        <f>RES_hhdet_in!O$171</f>
        <v>3597.2117419437918</v>
      </c>
      <c r="P41" s="67">
        <f>RES_hhdet_in!P$171</f>
        <v>0</v>
      </c>
      <c r="Q41" s="67">
        <f>RES_hhdet_in!Q$171</f>
        <v>0</v>
      </c>
    </row>
    <row r="42" spans="1:17" ht="12" customHeight="1" x14ac:dyDescent="0.25">
      <c r="A42" s="23" t="s">
        <v>141</v>
      </c>
      <c r="B42" s="67"/>
      <c r="C42" s="67">
        <f>RES_hhdet_in!C$172</f>
        <v>673.74999999999989</v>
      </c>
      <c r="D42" s="67">
        <f>RES_hhdet_in!D$172</f>
        <v>301.98986130191457</v>
      </c>
      <c r="E42" s="67">
        <f>RES_hhdet_in!E$172</f>
        <v>866.17755593536356</v>
      </c>
      <c r="F42" s="67">
        <f>RES_hhdet_in!F$172</f>
        <v>71.617055835744353</v>
      </c>
      <c r="G42" s="67">
        <f>RES_hhdet_in!G$172</f>
        <v>0</v>
      </c>
      <c r="H42" s="67">
        <f>RES_hhdet_in!H$172</f>
        <v>667.49791132937116</v>
      </c>
      <c r="I42" s="67">
        <f>RES_hhdet_in!I$172</f>
        <v>456.7500000000004</v>
      </c>
      <c r="J42" s="67">
        <f>RES_hhdet_in!J$172</f>
        <v>863.39930508316093</v>
      </c>
      <c r="K42" s="67">
        <f>RES_hhdet_in!K$172</f>
        <v>3331.4925013234838</v>
      </c>
      <c r="L42" s="67">
        <f>RES_hhdet_in!L$172</f>
        <v>1877.3401165403409</v>
      </c>
      <c r="M42" s="67">
        <f>RES_hhdet_in!M$172</f>
        <v>666.19980621252967</v>
      </c>
      <c r="N42" s="67">
        <f>RES_hhdet_in!N$172</f>
        <v>349.02514665849452</v>
      </c>
      <c r="O42" s="67">
        <f>RES_hhdet_in!O$172</f>
        <v>270.04554130770805</v>
      </c>
      <c r="P42" s="67">
        <f>RES_hhdet_in!P$172</f>
        <v>0</v>
      </c>
      <c r="Q42" s="67">
        <f>RES_hhdet_in!Q$172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3364.5846487209765</v>
      </c>
      <c r="D44" s="67">
        <f>RES_hhdet_in!D$176</f>
        <v>26175.750000000033</v>
      </c>
      <c r="E44" s="67">
        <f>RES_hhdet_in!E$176</f>
        <v>3.637978807091721E-12</v>
      </c>
      <c r="F44" s="67">
        <f>RES_hhdet_in!F$176</f>
        <v>6715.7499999999873</v>
      </c>
      <c r="G44" s="67">
        <f>RES_hhdet_in!G$176</f>
        <v>0</v>
      </c>
      <c r="H44" s="67">
        <f>RES_hhdet_in!H$176</f>
        <v>0</v>
      </c>
      <c r="I44" s="67">
        <f>RES_hhdet_in!I$176</f>
        <v>7538.7499999999982</v>
      </c>
      <c r="J44" s="67">
        <f>RES_hhdet_in!J$176</f>
        <v>26140.749999999996</v>
      </c>
      <c r="K44" s="67">
        <f>RES_hhdet_in!K$176</f>
        <v>1704.8699764499179</v>
      </c>
      <c r="L44" s="67">
        <f>RES_hhdet_in!L$176</f>
        <v>413.97305914906912</v>
      </c>
      <c r="M44" s="67">
        <f>RES_hhdet_in!M$176</f>
        <v>26298.75</v>
      </c>
      <c r="N44" s="67">
        <f>RES_hhdet_in!N$176</f>
        <v>3360.782018779279</v>
      </c>
      <c r="O44" s="67">
        <f>RES_hhdet_in!O$176</f>
        <v>2597.0473025332662</v>
      </c>
      <c r="P44" s="67">
        <f>RES_hhdet_in!P$176</f>
        <v>9317.02822506956</v>
      </c>
      <c r="Q44" s="67">
        <f>RES_hhdet_in!Q$176</f>
        <v>3568.4790005579434</v>
      </c>
    </row>
    <row r="45" spans="1:17" ht="12" customHeight="1" x14ac:dyDescent="0.25">
      <c r="A45" s="29" t="s">
        <v>140</v>
      </c>
      <c r="B45" s="83"/>
      <c r="C45" s="83">
        <f>RES_hhdet_in!C$177</f>
        <v>23385.75</v>
      </c>
      <c r="D45" s="83">
        <f>RES_hhdet_in!D$177</f>
        <v>13171.127655982651</v>
      </c>
      <c r="E45" s="83">
        <f>RES_hhdet_in!E$177</f>
        <v>35809.25</v>
      </c>
      <c r="F45" s="83">
        <f>RES_hhdet_in!F$177</f>
        <v>15907.500496451104</v>
      </c>
      <c r="G45" s="83">
        <f>RES_hhdet_in!G$177</f>
        <v>0</v>
      </c>
      <c r="H45" s="83">
        <f>RES_hhdet_in!H$177</f>
        <v>12196</v>
      </c>
      <c r="I45" s="83">
        <f>RES_hhdet_in!I$177</f>
        <v>13546.469657524864</v>
      </c>
      <c r="J45" s="83">
        <f>RES_hhdet_in!J$177</f>
        <v>18382.824567959124</v>
      </c>
      <c r="K45" s="83">
        <f>RES_hhdet_in!K$177</f>
        <v>63472.459648720978</v>
      </c>
      <c r="L45" s="83">
        <f>RES_hhdet_in!L$177</f>
        <v>57041.877655982651</v>
      </c>
      <c r="M45" s="83">
        <f>RES_hhdet_in!M$177</f>
        <v>19781.72067154682</v>
      </c>
      <c r="N45" s="83">
        <f>RES_hhdet_in!N$177</f>
        <v>31035.49950354889</v>
      </c>
      <c r="O45" s="83">
        <f>RES_hhdet_in!O$177</f>
        <v>7685.7994723971897</v>
      </c>
      <c r="P45" s="83">
        <f>RES_hhdet_in!P$177</f>
        <v>0</v>
      </c>
      <c r="Q45" s="83">
        <f>RES_hhdet_in!Q$177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6154.0359140116789</v>
      </c>
      <c r="D49" s="67">
        <f>RES_hhdet_in_new!D$163</f>
        <v>6446.2642567825569</v>
      </c>
      <c r="E49" s="67">
        <f>RES_hhdet_in_new!E$163</f>
        <v>0</v>
      </c>
      <c r="F49" s="67">
        <f>RES_hhdet_in_new!F$163</f>
        <v>2223.8701103660792</v>
      </c>
      <c r="G49" s="67">
        <f>RES_hhdet_in_new!G$163</f>
        <v>0</v>
      </c>
      <c r="H49" s="67">
        <f>RES_hhdet_in_new!H$163</f>
        <v>0</v>
      </c>
      <c r="I49" s="67">
        <f>RES_hhdet_in_new!I$163</f>
        <v>318.10488991446039</v>
      </c>
      <c r="J49" s="67">
        <f>RES_hhdet_in_new!J$163</f>
        <v>10084.0752185204</v>
      </c>
      <c r="K49" s="67">
        <f>RES_hhdet_in_new!K$163</f>
        <v>11684.755940966141</v>
      </c>
      <c r="L49" s="67">
        <f>RES_hhdet_in_new!L$163</f>
        <v>10829.382234197659</v>
      </c>
      <c r="M49" s="67">
        <f>RES_hhdet_in_new!M$163</f>
        <v>12562.312139130476</v>
      </c>
      <c r="N49" s="67">
        <f>RES_hhdet_in_new!N$163</f>
        <v>6115.2477386300088</v>
      </c>
      <c r="O49" s="67">
        <f>RES_hhdet_in_new!O$163</f>
        <v>3867.2572832514979</v>
      </c>
      <c r="P49" s="67">
        <f>RES_hhdet_in_new!P$163</f>
        <v>0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274</v>
      </c>
      <c r="D51" s="67">
        <f>RES_hhdet_in_new!D$165</f>
        <v>237</v>
      </c>
      <c r="E51" s="67">
        <f>RES_hhdet_in_new!E$165</f>
        <v>0</v>
      </c>
      <c r="F51" s="67">
        <f>RES_hhdet_in_new!F$165</f>
        <v>102</v>
      </c>
      <c r="G51" s="67">
        <f>RES_hhdet_in_new!G$165</f>
        <v>0</v>
      </c>
      <c r="H51" s="67">
        <f>RES_hhdet_in_new!H$165</f>
        <v>0</v>
      </c>
      <c r="I51" s="67">
        <f>RES_hhdet_in_new!I$165</f>
        <v>46</v>
      </c>
      <c r="J51" s="67">
        <f>RES_hhdet_in_new!J$165</f>
        <v>413</v>
      </c>
      <c r="K51" s="67">
        <f>RES_hhdet_in_new!K$165</f>
        <v>628.99999999999977</v>
      </c>
      <c r="L51" s="67">
        <f>RES_hhdet_in_new!L$165</f>
        <v>567.99999999999977</v>
      </c>
      <c r="M51" s="67">
        <f>RES_hhdet_in_new!M$165</f>
        <v>411.99999999999989</v>
      </c>
      <c r="N51" s="67">
        <f>RES_hhdet_in_new!N$165</f>
        <v>243.99999999999991</v>
      </c>
      <c r="O51" s="67">
        <f>RES_hhdet_in_new!O$165</f>
        <v>0</v>
      </c>
      <c r="P51" s="67">
        <f>RES_hhdet_in_new!P$165</f>
        <v>0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5501.8145353456985</v>
      </c>
      <c r="D55" s="67">
        <f>RES_hhdet_in_new!D$171</f>
        <v>6154.971411492349</v>
      </c>
      <c r="E55" s="67">
        <f>RES_hhdet_in_new!E$171</f>
        <v>0</v>
      </c>
      <c r="F55" s="67">
        <f>RES_hhdet_in_new!F$171</f>
        <v>2200.61901547255</v>
      </c>
      <c r="G55" s="67">
        <f>RES_hhdet_in_new!G$171</f>
        <v>0</v>
      </c>
      <c r="H55" s="67">
        <f>RES_hhdet_in_new!H$171</f>
        <v>0</v>
      </c>
      <c r="I55" s="67">
        <f>RES_hhdet_in_new!I$171</f>
        <v>0</v>
      </c>
      <c r="J55" s="67">
        <f>RES_hhdet_in_new!J$171</f>
        <v>9286.4745075149785</v>
      </c>
      <c r="K55" s="67">
        <f>RES_hhdet_in_new!K$171</f>
        <v>8704.9557361125753</v>
      </c>
      <c r="L55" s="67">
        <f>RES_hhdet_in_new!L$171</f>
        <v>9020.7000301569369</v>
      </c>
      <c r="M55" s="67">
        <f>RES_hhdet_in_new!M$171</f>
        <v>11896.112332917946</v>
      </c>
      <c r="N55" s="67">
        <f>RES_hhdet_in_new!N$171</f>
        <v>5766.2225919715156</v>
      </c>
      <c r="O55" s="67">
        <f>RES_hhdet_in_new!O$171</f>
        <v>3597.21174194379</v>
      </c>
      <c r="P55" s="67">
        <f>RES_hhdet_in_new!P$171</f>
        <v>0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652.22137866598041</v>
      </c>
      <c r="D56" s="67">
        <f>RES_hhdet_in_new!D$172</f>
        <v>291.29284529020799</v>
      </c>
      <c r="E56" s="67">
        <f>RES_hhdet_in_new!E$172</f>
        <v>0</v>
      </c>
      <c r="F56" s="67">
        <f>RES_hhdet_in_new!F$172</f>
        <v>23.251094893529007</v>
      </c>
      <c r="G56" s="67">
        <f>RES_hhdet_in_new!G$172</f>
        <v>0</v>
      </c>
      <c r="H56" s="67">
        <f>RES_hhdet_in_new!H$172</f>
        <v>0</v>
      </c>
      <c r="I56" s="67">
        <f>RES_hhdet_in_new!I$172</f>
        <v>318.10488991446039</v>
      </c>
      <c r="J56" s="67">
        <f>RES_hhdet_in_new!J$172</f>
        <v>797.60071100542189</v>
      </c>
      <c r="K56" s="67">
        <f>RES_hhdet_in_new!K$172</f>
        <v>2979.8002048535645</v>
      </c>
      <c r="L56" s="67">
        <f>RES_hhdet_in_new!L$172</f>
        <v>1808.6822040407226</v>
      </c>
      <c r="M56" s="67">
        <f>RES_hhdet_in_new!M$172</f>
        <v>666.19980621252944</v>
      </c>
      <c r="N56" s="67">
        <f>RES_hhdet_in_new!N$172</f>
        <v>349.0251466584935</v>
      </c>
      <c r="O56" s="67">
        <f>RES_hhdet_in_new!O$172</f>
        <v>270.04554130770788</v>
      </c>
      <c r="P56" s="67">
        <f>RES_hhdet_in_new!P$172</f>
        <v>0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6154.0359140116789</v>
      </c>
      <c r="D59" s="83">
        <f>RES_hhdet_in_new!D$177</f>
        <v>6446.2642567825569</v>
      </c>
      <c r="E59" s="83">
        <f>RES_hhdet_in_new!E$177</f>
        <v>0</v>
      </c>
      <c r="F59" s="83">
        <f>RES_hhdet_in_new!F$177</f>
        <v>2223.8701103660792</v>
      </c>
      <c r="G59" s="83">
        <f>RES_hhdet_in_new!G$177</f>
        <v>0</v>
      </c>
      <c r="H59" s="83">
        <f>RES_hhdet_in_new!H$177</f>
        <v>0</v>
      </c>
      <c r="I59" s="83">
        <f>RES_hhdet_in_new!I$177</f>
        <v>318.10488991446039</v>
      </c>
      <c r="J59" s="83">
        <f>RES_hhdet_in_new!J$177</f>
        <v>10084.0752185204</v>
      </c>
      <c r="K59" s="83">
        <f>RES_hhdet_in_new!K$177</f>
        <v>11684.755940966139</v>
      </c>
      <c r="L59" s="83">
        <f>RES_hhdet_in_new!L$177</f>
        <v>10829.382234197659</v>
      </c>
      <c r="M59" s="83">
        <f>RES_hhdet_in_new!M$177</f>
        <v>12562.312139130476</v>
      </c>
      <c r="N59" s="83">
        <f>RES_hhdet_in_new!N$177</f>
        <v>6115.2477386300088</v>
      </c>
      <c r="O59" s="83">
        <f>RES_hhdet_in_new!O$177</f>
        <v>3867.2572832514975</v>
      </c>
      <c r="P59" s="83">
        <f>RES_hhdet_in_new!P$177</f>
        <v>0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8493.089085988322</v>
      </c>
      <c r="D63" s="67">
        <f t="shared" ref="D63:Q63" si="4">D35-D49</f>
        <v>8197.8607432174413</v>
      </c>
      <c r="E63" s="67">
        <f t="shared" si="4"/>
        <v>0</v>
      </c>
      <c r="F63" s="67">
        <f t="shared" si="4"/>
        <v>3139.2548896339208</v>
      </c>
      <c r="G63" s="67">
        <f t="shared" si="4"/>
        <v>0</v>
      </c>
      <c r="H63" s="67">
        <f t="shared" si="4"/>
        <v>0</v>
      </c>
      <c r="I63" s="67">
        <f t="shared" si="4"/>
        <v>380.02011008553961</v>
      </c>
      <c r="J63" s="67">
        <f t="shared" si="4"/>
        <v>11422.0497814796</v>
      </c>
      <c r="K63" s="67">
        <f t="shared" si="4"/>
        <v>11787.369059033859</v>
      </c>
      <c r="L63" s="67">
        <f t="shared" si="4"/>
        <v>12511.742765802341</v>
      </c>
      <c r="M63" s="67">
        <f t="shared" si="4"/>
        <v>10732.812860869528</v>
      </c>
      <c r="N63" s="67">
        <f t="shared" si="4"/>
        <v>7281.8772613699912</v>
      </c>
      <c r="O63" s="67">
        <f t="shared" si="4"/>
        <v>4674.8677167485039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377</v>
      </c>
      <c r="D65" s="67">
        <f t="shared" ref="D65:Q65" si="5">D37-D51</f>
        <v>301</v>
      </c>
      <c r="E65" s="67">
        <f t="shared" si="5"/>
        <v>169</v>
      </c>
      <c r="F65" s="67">
        <f t="shared" si="5"/>
        <v>321.5</v>
      </c>
      <c r="G65" s="67">
        <f t="shared" si="5"/>
        <v>132</v>
      </c>
      <c r="H65" s="67">
        <f t="shared" si="5"/>
        <v>158</v>
      </c>
      <c r="I65" s="67">
        <f t="shared" si="5"/>
        <v>240.75</v>
      </c>
      <c r="J65" s="67">
        <f t="shared" si="5"/>
        <v>481.5</v>
      </c>
      <c r="K65" s="67">
        <f t="shared" si="5"/>
        <v>635.00000000000023</v>
      </c>
      <c r="L65" s="67">
        <f t="shared" si="5"/>
        <v>656.00000000000023</v>
      </c>
      <c r="M65" s="67">
        <f t="shared" si="5"/>
        <v>352.00000000000011</v>
      </c>
      <c r="N65" s="67">
        <f t="shared" si="5"/>
        <v>291.00000000000011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12964.949035556901</v>
      </c>
      <c r="D67" s="67">
        <f t="shared" si="6"/>
        <v>11116.376147309797</v>
      </c>
      <c r="E67" s="67">
        <f t="shared" si="6"/>
        <v>0</v>
      </c>
      <c r="F67" s="67">
        <f t="shared" si="6"/>
        <v>14414.797087322859</v>
      </c>
      <c r="G67" s="67">
        <f t="shared" si="6"/>
        <v>0</v>
      </c>
      <c r="H67" s="67">
        <f t="shared" si="6"/>
        <v>0</v>
      </c>
      <c r="I67" s="67">
        <f t="shared" si="6"/>
        <v>5069.0000000000055</v>
      </c>
      <c r="J67" s="67">
        <f t="shared" si="6"/>
        <v>3396.0239334401695</v>
      </c>
      <c r="K67" s="67">
        <f t="shared" si="6"/>
        <v>7707.0394441142325</v>
      </c>
      <c r="L67" s="67">
        <f t="shared" si="6"/>
        <v>1888.0122831296683</v>
      </c>
      <c r="M67" s="67">
        <f t="shared" si="6"/>
        <v>53297.999999999985</v>
      </c>
      <c r="N67" s="67">
        <f t="shared" si="6"/>
        <v>20883.500398808632</v>
      </c>
      <c r="O67" s="67">
        <f t="shared" si="6"/>
        <v>22480.866737421522</v>
      </c>
      <c r="P67" s="67">
        <f t="shared" si="6"/>
        <v>29519.052605700901</v>
      </c>
      <c r="Q67" s="67">
        <f t="shared" si="6"/>
        <v>38286.64227417911</v>
      </c>
    </row>
    <row r="68" spans="1:17" ht="12" customHeight="1" x14ac:dyDescent="0.25">
      <c r="A68" s="148" t="s">
        <v>143</v>
      </c>
      <c r="B68" s="67"/>
      <c r="C68" s="67">
        <f t="shared" si="6"/>
        <v>439.09693788162861</v>
      </c>
      <c r="D68" s="67">
        <f t="shared" si="6"/>
        <v>225.06945893646818</v>
      </c>
      <c r="E68" s="67">
        <f t="shared" si="6"/>
        <v>171.49999999999946</v>
      </c>
      <c r="F68" s="67">
        <f t="shared" si="6"/>
        <v>252.89730222662996</v>
      </c>
      <c r="G68" s="67">
        <f t="shared" si="6"/>
        <v>0</v>
      </c>
      <c r="H68" s="67">
        <f t="shared" si="6"/>
        <v>0</v>
      </c>
      <c r="I68" s="67">
        <f t="shared" si="6"/>
        <v>309.49102757211733</v>
      </c>
      <c r="J68" s="67">
        <f t="shared" si="6"/>
        <v>152.49999999999963</v>
      </c>
      <c r="K68" s="67">
        <f t="shared" si="6"/>
        <v>1025.1630917405953</v>
      </c>
      <c r="L68" s="67">
        <f t="shared" si="6"/>
        <v>133.32966737038791</v>
      </c>
      <c r="M68" s="67">
        <f t="shared" si="6"/>
        <v>3599.6800805549688</v>
      </c>
      <c r="N68" s="67">
        <f t="shared" si="6"/>
        <v>1310.7877411661345</v>
      </c>
      <c r="O68" s="67">
        <f t="shared" si="6"/>
        <v>2449.2582625784694</v>
      </c>
      <c r="P68" s="67">
        <f t="shared" si="6"/>
        <v>3044.9473942990994</v>
      </c>
      <c r="Q68" s="67">
        <f t="shared" si="6"/>
        <v>3897.9683365399651</v>
      </c>
    </row>
    <row r="69" spans="1:17" ht="12" customHeight="1" x14ac:dyDescent="0.25">
      <c r="A69" s="148" t="s">
        <v>142</v>
      </c>
      <c r="B69" s="67"/>
      <c r="C69" s="67">
        <f t="shared" si="6"/>
        <v>7913.6854646543088</v>
      </c>
      <c r="D69" s="67">
        <f t="shared" si="6"/>
        <v>9724.5285885076919</v>
      </c>
      <c r="E69" s="67">
        <f t="shared" si="6"/>
        <v>19037.447444064637</v>
      </c>
      <c r="F69" s="67">
        <f t="shared" si="6"/>
        <v>3764.119539142217</v>
      </c>
      <c r="G69" s="67">
        <f t="shared" si="6"/>
        <v>0</v>
      </c>
      <c r="H69" s="67">
        <f t="shared" si="6"/>
        <v>25956.668755337298</v>
      </c>
      <c r="I69" s="67">
        <f t="shared" si="6"/>
        <v>3876.2989715079307</v>
      </c>
      <c r="J69" s="67">
        <f t="shared" si="6"/>
        <v>14523.025492485029</v>
      </c>
      <c r="K69" s="67">
        <f t="shared" si="6"/>
        <v>26245.347736002477</v>
      </c>
      <c r="L69" s="67">
        <f t="shared" si="6"/>
        <v>37343.75571478741</v>
      </c>
      <c r="M69" s="67">
        <f t="shared" si="6"/>
        <v>2239.7509913260728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21.528621334019476</v>
      </c>
      <c r="D70" s="67">
        <f t="shared" si="6"/>
        <v>10.69701601170658</v>
      </c>
      <c r="E70" s="67">
        <f t="shared" si="6"/>
        <v>866.17755593536356</v>
      </c>
      <c r="F70" s="67">
        <f t="shared" si="6"/>
        <v>48.365960942215345</v>
      </c>
      <c r="G70" s="67">
        <f t="shared" si="6"/>
        <v>0</v>
      </c>
      <c r="H70" s="67">
        <f t="shared" si="6"/>
        <v>667.49791132937116</v>
      </c>
      <c r="I70" s="67">
        <f t="shared" si="6"/>
        <v>138.64511008554001</v>
      </c>
      <c r="J70" s="67">
        <f t="shared" si="6"/>
        <v>65.79859407773904</v>
      </c>
      <c r="K70" s="67">
        <f t="shared" si="6"/>
        <v>351.69229646991926</v>
      </c>
      <c r="L70" s="67">
        <f t="shared" si="6"/>
        <v>68.657912499618305</v>
      </c>
      <c r="M70" s="67">
        <f t="shared" si="6"/>
        <v>0</v>
      </c>
      <c r="N70" s="67">
        <f t="shared" si="6"/>
        <v>1.0231815394945443E-12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3364.5846487209765</v>
      </c>
      <c r="D72" s="67">
        <f t="shared" si="7"/>
        <v>26175.750000000033</v>
      </c>
      <c r="E72" s="67">
        <f t="shared" si="7"/>
        <v>3.637978807091721E-12</v>
      </c>
      <c r="F72" s="67">
        <f t="shared" si="7"/>
        <v>6715.7499999999873</v>
      </c>
      <c r="G72" s="67">
        <f t="shared" si="7"/>
        <v>0</v>
      </c>
      <c r="H72" s="67">
        <f t="shared" si="7"/>
        <v>0</v>
      </c>
      <c r="I72" s="67">
        <f t="shared" si="7"/>
        <v>7538.7499999999982</v>
      </c>
      <c r="J72" s="67">
        <f t="shared" si="7"/>
        <v>26140.749999999996</v>
      </c>
      <c r="K72" s="67">
        <f t="shared" si="7"/>
        <v>1704.8699764499179</v>
      </c>
      <c r="L72" s="67">
        <f t="shared" si="7"/>
        <v>413.97305914906912</v>
      </c>
      <c r="M72" s="67">
        <f t="shared" si="7"/>
        <v>26298.75</v>
      </c>
      <c r="N72" s="67">
        <f t="shared" si="7"/>
        <v>3360.782018779279</v>
      </c>
      <c r="O72" s="67">
        <f t="shared" si="7"/>
        <v>2597.0473025332662</v>
      </c>
      <c r="P72" s="67">
        <f t="shared" si="7"/>
        <v>9317.02822506956</v>
      </c>
      <c r="Q72" s="67">
        <f t="shared" si="7"/>
        <v>3568.4790005579434</v>
      </c>
    </row>
    <row r="73" spans="1:17" ht="12" customHeight="1" x14ac:dyDescent="0.25">
      <c r="A73" s="159" t="s">
        <v>140</v>
      </c>
      <c r="B73" s="83"/>
      <c r="C73" s="83">
        <f t="shared" si="7"/>
        <v>17231.714085988322</v>
      </c>
      <c r="D73" s="83">
        <f t="shared" si="7"/>
        <v>6724.8633992000941</v>
      </c>
      <c r="E73" s="83">
        <f t="shared" si="7"/>
        <v>35809.25</v>
      </c>
      <c r="F73" s="83">
        <f t="shared" si="7"/>
        <v>13683.630386085026</v>
      </c>
      <c r="G73" s="83">
        <f t="shared" si="7"/>
        <v>0</v>
      </c>
      <c r="H73" s="83">
        <f t="shared" si="7"/>
        <v>12196</v>
      </c>
      <c r="I73" s="83">
        <f t="shared" si="7"/>
        <v>13228.364767610403</v>
      </c>
      <c r="J73" s="83">
        <f t="shared" si="7"/>
        <v>8298.7493494387236</v>
      </c>
      <c r="K73" s="83">
        <f t="shared" si="7"/>
        <v>51787.703707754838</v>
      </c>
      <c r="L73" s="83">
        <f t="shared" si="7"/>
        <v>46212.495421784988</v>
      </c>
      <c r="M73" s="83">
        <f t="shared" si="7"/>
        <v>7219.4085324163443</v>
      </c>
      <c r="N73" s="83">
        <f t="shared" si="7"/>
        <v>24920.251764918881</v>
      </c>
      <c r="O73" s="83">
        <f t="shared" si="7"/>
        <v>3818.5421891456922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0</v>
      </c>
      <c r="D79" s="80">
        <f>RES_hhdet_numvin!D163</f>
        <v>0</v>
      </c>
      <c r="E79" s="80">
        <f>RES_hhdet_numvin!E163</f>
        <v>0</v>
      </c>
      <c r="F79" s="80">
        <f>RES_hhdet_numvin!F163</f>
        <v>0</v>
      </c>
      <c r="G79" s="80">
        <f>RES_hhdet_numvin!G163</f>
        <v>0</v>
      </c>
      <c r="H79" s="80">
        <f>RES_hhdet_numvin!H163</f>
        <v>0</v>
      </c>
      <c r="I79" s="80">
        <f>RES_hhdet_numvin!I163</f>
        <v>0</v>
      </c>
      <c r="J79" s="80">
        <f>RES_hhdet_numvin!J163</f>
        <v>0</v>
      </c>
      <c r="K79" s="80">
        <f>RES_hhdet_numvin!K163</f>
        <v>18740.499999999978</v>
      </c>
      <c r="L79" s="80">
        <f>RES_hhdet_numvin!L163</f>
        <v>23341.124999999978</v>
      </c>
      <c r="M79" s="80">
        <f>RES_hhdet_numvin!M163</f>
        <v>23295.124999999978</v>
      </c>
      <c r="N79" s="80">
        <f>RES_hhdet_numvin!N163</f>
        <v>13397.124999999984</v>
      </c>
      <c r="O79" s="80">
        <f>RES_hhdet_numvin!O163</f>
        <v>8542.1249999999909</v>
      </c>
      <c r="P79" s="80">
        <f>RES_hhdet_numvin!P163</f>
        <v>0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0</v>
      </c>
      <c r="K81" s="80">
        <f>RES_hhdet_numvin!K165</f>
        <v>34.999999999999964</v>
      </c>
      <c r="L81" s="80">
        <f>RES_hhdet_numvin!L165</f>
        <v>1223.9999999999986</v>
      </c>
      <c r="M81" s="80">
        <f>RES_hhdet_numvin!M165</f>
        <v>763.99999999999909</v>
      </c>
      <c r="N81" s="80">
        <f>RES_hhdet_numvin!N165</f>
        <v>534.99999999999932</v>
      </c>
      <c r="O81" s="80">
        <f>RES_hhdet_numvin!O165</f>
        <v>0</v>
      </c>
      <c r="P81" s="80">
        <f>RES_hhdet_numvin!P165</f>
        <v>0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17120.303409914628</v>
      </c>
      <c r="L83" s="80">
        <f>RES_hhdet_numvin!L167</f>
        <v>21233.464475361769</v>
      </c>
      <c r="M83" s="80">
        <f>RES_hhdet_numvin!M167</f>
        <v>21462.662191873205</v>
      </c>
      <c r="N83" s="80">
        <f>RES_hhdet_numvin!N167</f>
        <v>12391.635157822668</v>
      </c>
      <c r="O83" s="80">
        <f>RES_hhdet_numvin!O167</f>
        <v>7802.9347650276504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1620.1965900853513</v>
      </c>
      <c r="L84" s="80">
        <f>RES_hhdet_numvin!L168</f>
        <v>2107.6605246382087</v>
      </c>
      <c r="M84" s="80">
        <f>RES_hhdet_numvin!M168</f>
        <v>1832.4628081267742</v>
      </c>
      <c r="N84" s="80">
        <f>RES_hhdet_numvin!N168</f>
        <v>1005.4898421773166</v>
      </c>
      <c r="O84" s="80">
        <f>RES_hhdet_numvin!O168</f>
        <v>739.19023497234105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0</v>
      </c>
      <c r="E85" s="80">
        <f>RES_hhdet_numvin!E171</f>
        <v>0</v>
      </c>
      <c r="F85" s="80">
        <f>RES_hhdet_numvin!F171</f>
        <v>0</v>
      </c>
      <c r="G85" s="80">
        <f>RES_hhdet_numvin!G171</f>
        <v>0</v>
      </c>
      <c r="H85" s="80">
        <f>RES_hhdet_numvin!H171</f>
        <v>0</v>
      </c>
      <c r="I85" s="80">
        <f>RES_hhdet_numvin!I171</f>
        <v>0</v>
      </c>
      <c r="J85" s="80">
        <f>RES_hhdet_numvin!J171</f>
        <v>0</v>
      </c>
      <c r="K85" s="80">
        <f>RES_hhdet_numvin!K171</f>
        <v>0</v>
      </c>
      <c r="L85" s="80">
        <f>RES_hhdet_numvin!L171</f>
        <v>0</v>
      </c>
      <c r="M85" s="80">
        <f>RES_hhdet_numvin!M171</f>
        <v>0</v>
      </c>
      <c r="N85" s="80">
        <f>RES_hhdet_numvin!N171</f>
        <v>0</v>
      </c>
      <c r="O85" s="80">
        <f>RES_hhdet_numvin!O171</f>
        <v>0</v>
      </c>
      <c r="P85" s="80">
        <f>RES_hhdet_numvin!P171</f>
        <v>0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0</v>
      </c>
      <c r="L86" s="80">
        <f>RES_hhdet_numvin!L172</f>
        <v>0</v>
      </c>
      <c r="M86" s="80">
        <f>RES_hhdet_numvin!M172</f>
        <v>0</v>
      </c>
      <c r="N86" s="80">
        <f>RES_hhdet_numvin!N172</f>
        <v>0</v>
      </c>
      <c r="O86" s="80">
        <f>RES_hhdet_numvin!O172</f>
        <v>0</v>
      </c>
      <c r="P86" s="80">
        <f>RES_hhdet_numvin!P172</f>
        <v>0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0</v>
      </c>
      <c r="H88" s="80">
        <f>RES_hhdet_numvin!H176</f>
        <v>0</v>
      </c>
      <c r="I88" s="80">
        <f>RES_hhdet_numvin!I176</f>
        <v>0</v>
      </c>
      <c r="J88" s="80">
        <f>RES_hhdet_numvin!J176</f>
        <v>0</v>
      </c>
      <c r="K88" s="80">
        <f>RES_hhdet_numvin!K176</f>
        <v>4184.7932910851987</v>
      </c>
      <c r="L88" s="80">
        <f>RES_hhdet_numvin!L176</f>
        <v>413.97305914906866</v>
      </c>
      <c r="M88" s="80">
        <f>RES_hhdet_numvin!M176</f>
        <v>3513.4043284531776</v>
      </c>
      <c r="N88" s="80">
        <f>RES_hhdet_numvin!N176</f>
        <v>3360.7820187792754</v>
      </c>
      <c r="O88" s="80">
        <f>RES_hhdet_numvin!O176</f>
        <v>2597.0473025332635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0</v>
      </c>
      <c r="E89" s="78">
        <f>RES_hhdet_numvin!E177</f>
        <v>0</v>
      </c>
      <c r="F89" s="78">
        <f>RES_hhdet_numvin!F177</f>
        <v>0</v>
      </c>
      <c r="G89" s="78">
        <f>RES_hhdet_numvin!G177</f>
        <v>0</v>
      </c>
      <c r="H89" s="78">
        <f>RES_hhdet_numvin!H177</f>
        <v>0</v>
      </c>
      <c r="I89" s="78">
        <f>RES_hhdet_numvin!I177</f>
        <v>0</v>
      </c>
      <c r="J89" s="78">
        <f>RES_hhdet_numvin!J177</f>
        <v>0</v>
      </c>
      <c r="K89" s="78">
        <f>RES_hhdet_numvin!K177</f>
        <v>14555.706708914782</v>
      </c>
      <c r="L89" s="78">
        <f>RES_hhdet_numvin!L177</f>
        <v>22927.151940850908</v>
      </c>
      <c r="M89" s="78">
        <f>RES_hhdet_numvin!M177</f>
        <v>19781.720671546798</v>
      </c>
      <c r="N89" s="78">
        <f>RES_hhdet_numvin!N177</f>
        <v>10036.34298122071</v>
      </c>
      <c r="O89" s="78">
        <f>RES_hhdet_numvin!O177</f>
        <v>5945.0776974667269</v>
      </c>
      <c r="P89" s="78">
        <f>RES_hhdet_numvin!P177</f>
        <v>0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729.78342755731535</v>
      </c>
      <c r="C93" s="168">
        <f t="shared" ref="C93:Q93" si="8">SUM(C94,C96,C98,C107)</f>
        <v>750.75547524731212</v>
      </c>
      <c r="D93" s="168">
        <f t="shared" si="8"/>
        <v>758.16616453854556</v>
      </c>
      <c r="E93" s="168">
        <f t="shared" si="8"/>
        <v>695.75022426423732</v>
      </c>
      <c r="F93" s="168">
        <f t="shared" si="8"/>
        <v>697.55381234234324</v>
      </c>
      <c r="G93" s="168">
        <f t="shared" si="8"/>
        <v>561.29940936439721</v>
      </c>
      <c r="H93" s="168">
        <f t="shared" si="8"/>
        <v>395.28406984445439</v>
      </c>
      <c r="I93" s="168">
        <f t="shared" si="8"/>
        <v>321.34166377830621</v>
      </c>
      <c r="J93" s="168">
        <f t="shared" si="8"/>
        <v>297.94283456769386</v>
      </c>
      <c r="K93" s="168">
        <f t="shared" si="8"/>
        <v>277.30382903262188</v>
      </c>
      <c r="L93" s="168">
        <f t="shared" si="8"/>
        <v>295.41840010111349</v>
      </c>
      <c r="M93" s="168">
        <f t="shared" si="8"/>
        <v>248.69934441662966</v>
      </c>
      <c r="N93" s="168">
        <f t="shared" si="8"/>
        <v>256.59286067973846</v>
      </c>
      <c r="O93" s="168">
        <f t="shared" si="8"/>
        <v>259.66082616160918</v>
      </c>
      <c r="P93" s="168">
        <f t="shared" si="8"/>
        <v>177.62977512061639</v>
      </c>
      <c r="Q93" s="168">
        <f t="shared" si="8"/>
        <v>134.11077178819988</v>
      </c>
    </row>
    <row r="94" spans="1:17" ht="12" customHeight="1" x14ac:dyDescent="0.25">
      <c r="A94" s="158" t="s">
        <v>65</v>
      </c>
      <c r="B94" s="157">
        <f>B95</f>
        <v>600.52498882137854</v>
      </c>
      <c r="C94" s="157">
        <f t="shared" ref="C94:Q94" si="9">C95</f>
        <v>621.67907103649509</v>
      </c>
      <c r="D94" s="157">
        <f t="shared" si="9"/>
        <v>622.95706254031529</v>
      </c>
      <c r="E94" s="157">
        <f t="shared" si="9"/>
        <v>579.7579952133766</v>
      </c>
      <c r="F94" s="157">
        <f t="shared" si="9"/>
        <v>584.43812418252367</v>
      </c>
      <c r="G94" s="157">
        <f t="shared" si="9"/>
        <v>467.87409898553545</v>
      </c>
      <c r="H94" s="157">
        <f t="shared" si="9"/>
        <v>321.17215088146605</v>
      </c>
      <c r="I94" s="157">
        <f t="shared" si="9"/>
        <v>255.70660539121101</v>
      </c>
      <c r="J94" s="157">
        <f t="shared" si="9"/>
        <v>235.04150955502627</v>
      </c>
      <c r="K94" s="157">
        <f t="shared" si="9"/>
        <v>216.23409702017869</v>
      </c>
      <c r="L94" s="157">
        <f t="shared" si="9"/>
        <v>237.81122366477467</v>
      </c>
      <c r="M94" s="157">
        <f t="shared" si="9"/>
        <v>189.30094342904556</v>
      </c>
      <c r="N94" s="157">
        <f t="shared" si="9"/>
        <v>196.03714186842313</v>
      </c>
      <c r="O94" s="157">
        <f t="shared" si="9"/>
        <v>203.26329785811546</v>
      </c>
      <c r="P94" s="157">
        <f t="shared" si="9"/>
        <v>130.98686467566944</v>
      </c>
      <c r="Q94" s="157">
        <f t="shared" si="9"/>
        <v>103.30661632954445</v>
      </c>
    </row>
    <row r="95" spans="1:17" ht="12" customHeight="1" x14ac:dyDescent="0.25">
      <c r="A95" s="23" t="s">
        <v>60</v>
      </c>
      <c r="B95" s="57">
        <f>RES_hhdet_fec!B$163</f>
        <v>600.52498882137854</v>
      </c>
      <c r="C95" s="57">
        <f>RES_hhdet_fec!C$163</f>
        <v>621.67907103649509</v>
      </c>
      <c r="D95" s="57">
        <f>RES_hhdet_fec!D$163</f>
        <v>622.95706254031529</v>
      </c>
      <c r="E95" s="57">
        <f>RES_hhdet_fec!E$163</f>
        <v>579.7579952133766</v>
      </c>
      <c r="F95" s="57">
        <f>RES_hhdet_fec!F$163</f>
        <v>584.43812418252367</v>
      </c>
      <c r="G95" s="57">
        <f>RES_hhdet_fec!G$163</f>
        <v>467.87409898553545</v>
      </c>
      <c r="H95" s="57">
        <f>RES_hhdet_fec!H$163</f>
        <v>321.17215088146605</v>
      </c>
      <c r="I95" s="57">
        <f>RES_hhdet_fec!I$163</f>
        <v>255.70660539121101</v>
      </c>
      <c r="J95" s="57">
        <f>RES_hhdet_fec!J$163</f>
        <v>235.04150955502627</v>
      </c>
      <c r="K95" s="57">
        <f>RES_hhdet_fec!K$163</f>
        <v>216.23409702017869</v>
      </c>
      <c r="L95" s="57">
        <f>RES_hhdet_fec!L$163</f>
        <v>237.81122366477467</v>
      </c>
      <c r="M95" s="57">
        <f>RES_hhdet_fec!M$163</f>
        <v>189.30094342904556</v>
      </c>
      <c r="N95" s="57">
        <f>RES_hhdet_fec!N$163</f>
        <v>196.03714186842313</v>
      </c>
      <c r="O95" s="57">
        <f>RES_hhdet_fec!O$163</f>
        <v>203.26329785811546</v>
      </c>
      <c r="P95" s="57">
        <f>RES_hhdet_fec!P$163</f>
        <v>130.98686467566944</v>
      </c>
      <c r="Q95" s="57">
        <f>RES_hhdet_fec!Q$163</f>
        <v>103.30661632954445</v>
      </c>
    </row>
    <row r="96" spans="1:17" ht="12" customHeight="1" x14ac:dyDescent="0.25">
      <c r="A96" s="158" t="s">
        <v>112</v>
      </c>
      <c r="B96" s="157">
        <f>B97</f>
        <v>0.1502164029531253</v>
      </c>
      <c r="C96" s="157">
        <f t="shared" ref="C96:Q96" si="10">C97</f>
        <v>0.1802781115935807</v>
      </c>
      <c r="D96" s="157">
        <f t="shared" si="10"/>
        <v>0.20384157686597562</v>
      </c>
      <c r="E96" s="157">
        <f t="shared" si="10"/>
        <v>0.20016043294382871</v>
      </c>
      <c r="F96" s="157">
        <f t="shared" si="10"/>
        <v>0.20497665577151428</v>
      </c>
      <c r="G96" s="157">
        <f t="shared" si="10"/>
        <v>0.18518917088753484</v>
      </c>
      <c r="H96" s="157">
        <f t="shared" si="10"/>
        <v>0.17110447137933879</v>
      </c>
      <c r="I96" s="157">
        <f t="shared" si="10"/>
        <v>0.16653875129999837</v>
      </c>
      <c r="J96" s="157">
        <f t="shared" si="10"/>
        <v>0.19137332896830445</v>
      </c>
      <c r="K96" s="157">
        <f t="shared" si="10"/>
        <v>0.21154181750449413</v>
      </c>
      <c r="L96" s="157">
        <f t="shared" si="10"/>
        <v>0.22746399932832112</v>
      </c>
      <c r="M96" s="157">
        <f t="shared" si="10"/>
        <v>0.25028782071517014</v>
      </c>
      <c r="N96" s="157">
        <f t="shared" si="10"/>
        <v>0.25824820581918789</v>
      </c>
      <c r="O96" s="157">
        <f t="shared" si="10"/>
        <v>0.24146233989987065</v>
      </c>
      <c r="P96" s="157">
        <f t="shared" si="10"/>
        <v>0.18577927403966604</v>
      </c>
      <c r="Q96" s="157">
        <f t="shared" si="10"/>
        <v>0.12582298638081002</v>
      </c>
    </row>
    <row r="97" spans="1:17" ht="12" customHeight="1" x14ac:dyDescent="0.25">
      <c r="A97" s="23" t="s">
        <v>60</v>
      </c>
      <c r="B97" s="156">
        <f>RES_hhdet_fec!B$165</f>
        <v>0.1502164029531253</v>
      </c>
      <c r="C97" s="156">
        <f>RES_hhdet_fec!C$165</f>
        <v>0.1802781115935807</v>
      </c>
      <c r="D97" s="156">
        <f>RES_hhdet_fec!D$165</f>
        <v>0.20384157686597562</v>
      </c>
      <c r="E97" s="156">
        <f>RES_hhdet_fec!E$165</f>
        <v>0.20016043294382871</v>
      </c>
      <c r="F97" s="156">
        <f>RES_hhdet_fec!F$165</f>
        <v>0.20497665577151428</v>
      </c>
      <c r="G97" s="156">
        <f>RES_hhdet_fec!G$165</f>
        <v>0.18518917088753484</v>
      </c>
      <c r="H97" s="156">
        <f>RES_hhdet_fec!H$165</f>
        <v>0.17110447137933879</v>
      </c>
      <c r="I97" s="156">
        <f>RES_hhdet_fec!I$165</f>
        <v>0.16653875129999837</v>
      </c>
      <c r="J97" s="156">
        <f>RES_hhdet_fec!J$165</f>
        <v>0.19137332896830445</v>
      </c>
      <c r="K97" s="156">
        <f>RES_hhdet_fec!K$165</f>
        <v>0.21154181750449413</v>
      </c>
      <c r="L97" s="156">
        <f>RES_hhdet_fec!L$165</f>
        <v>0.22746399932832112</v>
      </c>
      <c r="M97" s="156">
        <f>RES_hhdet_fec!M$165</f>
        <v>0.25028782071517014</v>
      </c>
      <c r="N97" s="156">
        <f>RES_hhdet_fec!N$165</f>
        <v>0.25824820581918789</v>
      </c>
      <c r="O97" s="156">
        <f>RES_hhdet_fec!O$165</f>
        <v>0.24146233989987065</v>
      </c>
      <c r="P97" s="156">
        <f>RES_hhdet_fec!P$165</f>
        <v>0.18577927403966604</v>
      </c>
      <c r="Q97" s="156">
        <f>RES_hhdet_fec!Q$165</f>
        <v>0.12582298638081002</v>
      </c>
    </row>
    <row r="98" spans="1:17" ht="12" customHeight="1" x14ac:dyDescent="0.25">
      <c r="A98" s="158" t="s">
        <v>63</v>
      </c>
      <c r="B98" s="157">
        <f>SUM(B99:B100,B103:B104)</f>
        <v>98.111533855099424</v>
      </c>
      <c r="C98" s="157">
        <f t="shared" ref="C98:Q98" si="11">SUM(C99:C100,C103:C104)</f>
        <v>98.370406053928704</v>
      </c>
      <c r="D98" s="157">
        <f t="shared" si="11"/>
        <v>102.81005587779676</v>
      </c>
      <c r="E98" s="157">
        <f t="shared" si="11"/>
        <v>87.019372664786744</v>
      </c>
      <c r="F98" s="157">
        <f t="shared" si="11"/>
        <v>85.22726561356798</v>
      </c>
      <c r="G98" s="157">
        <f t="shared" si="11"/>
        <v>70.086778203538429</v>
      </c>
      <c r="H98" s="157">
        <f t="shared" si="11"/>
        <v>55.166091247214823</v>
      </c>
      <c r="I98" s="157">
        <f t="shared" si="11"/>
        <v>48.694377552055762</v>
      </c>
      <c r="J98" s="157">
        <f t="shared" si="11"/>
        <v>46.817114220422461</v>
      </c>
      <c r="K98" s="157">
        <f t="shared" si="11"/>
        <v>45.678758191001251</v>
      </c>
      <c r="L98" s="157">
        <f t="shared" si="11"/>
        <v>43.309273796251709</v>
      </c>
      <c r="M98" s="157">
        <f t="shared" si="11"/>
        <v>44.00920845081928</v>
      </c>
      <c r="N98" s="157">
        <f t="shared" si="11"/>
        <v>45.212184685309602</v>
      </c>
      <c r="O98" s="157">
        <f t="shared" si="11"/>
        <v>42.075347043694123</v>
      </c>
      <c r="P98" s="157">
        <f t="shared" si="11"/>
        <v>34.354928461677034</v>
      </c>
      <c r="Q98" s="157">
        <f t="shared" si="11"/>
        <v>21.998951176563562</v>
      </c>
    </row>
    <row r="99" spans="1:17" ht="12" customHeight="1" x14ac:dyDescent="0.25">
      <c r="A99" s="167" t="s">
        <v>144</v>
      </c>
      <c r="B99" s="132">
        <f>RES_hhdet_fec!B$167</f>
        <v>37.546023310265753</v>
      </c>
      <c r="C99" s="132">
        <f>RES_hhdet_fec!C$167</f>
        <v>37.537969196191071</v>
      </c>
      <c r="D99" s="132">
        <f>RES_hhdet_fec!D$167</f>
        <v>36.22590308599073</v>
      </c>
      <c r="E99" s="132">
        <f>RES_hhdet_fec!E$167</f>
        <v>27.434305220265475</v>
      </c>
      <c r="F99" s="132">
        <f>RES_hhdet_fec!F$167</f>
        <v>27.840379350321331</v>
      </c>
      <c r="G99" s="132">
        <f>RES_hhdet_fec!G$167</f>
        <v>23.704811950820783</v>
      </c>
      <c r="H99" s="132">
        <f>RES_hhdet_fec!H$167</f>
        <v>14.43245149195031</v>
      </c>
      <c r="I99" s="132">
        <f>RES_hhdet_fec!I$167</f>
        <v>13.902597914689579</v>
      </c>
      <c r="J99" s="132">
        <f>RES_hhdet_fec!J$167</f>
        <v>12.887571839106986</v>
      </c>
      <c r="K99" s="132">
        <f>RES_hhdet_fec!K$167</f>
        <v>11.413973733158567</v>
      </c>
      <c r="L99" s="132">
        <f>RES_hhdet_fec!L$167</f>
        <v>7.9268894461932788</v>
      </c>
      <c r="M99" s="132">
        <f>RES_hhdet_fec!M$167</f>
        <v>20.025854540935171</v>
      </c>
      <c r="N99" s="132">
        <f>RES_hhdet_fec!N$167</f>
        <v>20.511523863185683</v>
      </c>
      <c r="O99" s="132">
        <f>RES_hhdet_fec!O$167</f>
        <v>20.601152140611678</v>
      </c>
      <c r="P99" s="132">
        <f>RES_hhdet_fec!P$167</f>
        <v>21.203306510662596</v>
      </c>
      <c r="Q99" s="132">
        <f>RES_hhdet_fec!Q$167</f>
        <v>20.410867749367089</v>
      </c>
    </row>
    <row r="100" spans="1:17" ht="12" customHeight="1" x14ac:dyDescent="0.25">
      <c r="A100" s="167" t="s">
        <v>143</v>
      </c>
      <c r="B100" s="132">
        <f>SUM(B101:B102)</f>
        <v>6.7481578862741698E-2</v>
      </c>
      <c r="C100" s="132">
        <f t="shared" ref="C100:Q100" si="12">SUM(C101:C102)</f>
        <v>0.15499240002125642</v>
      </c>
      <c r="D100" s="132">
        <f t="shared" si="12"/>
        <v>0.18856668173222133</v>
      </c>
      <c r="E100" s="132">
        <f t="shared" si="12"/>
        <v>0.22352732586631002</v>
      </c>
      <c r="F100" s="132">
        <f t="shared" si="12"/>
        <v>0.24685158236315363</v>
      </c>
      <c r="G100" s="132">
        <f t="shared" si="12"/>
        <v>0.20627678050615361</v>
      </c>
      <c r="H100" s="132">
        <f t="shared" si="12"/>
        <v>0.15309505686317809</v>
      </c>
      <c r="I100" s="132">
        <f t="shared" si="12"/>
        <v>0.20915400295097591</v>
      </c>
      <c r="J100" s="132">
        <f t="shared" si="12"/>
        <v>0.24119777023263261</v>
      </c>
      <c r="K100" s="132">
        <f t="shared" si="12"/>
        <v>0.40081307146776801</v>
      </c>
      <c r="L100" s="132">
        <f t="shared" si="12"/>
        <v>0.31823108331237704</v>
      </c>
      <c r="M100" s="132">
        <f t="shared" si="12"/>
        <v>0.95224097570118382</v>
      </c>
      <c r="N100" s="132">
        <f t="shared" si="12"/>
        <v>1.0550087017873608</v>
      </c>
      <c r="O100" s="132">
        <f t="shared" si="12"/>
        <v>1.3105886975691907</v>
      </c>
      <c r="P100" s="132">
        <f t="shared" si="12"/>
        <v>1.4989939795944887</v>
      </c>
      <c r="Q100" s="132">
        <f t="shared" si="12"/>
        <v>1.588083427196473</v>
      </c>
    </row>
    <row r="101" spans="1:17" ht="12" customHeight="1" x14ac:dyDescent="0.25">
      <c r="A101" s="166" t="s">
        <v>57</v>
      </c>
      <c r="B101" s="165">
        <f>RES_hhdet_fec!B$169</f>
        <v>5.2606086600559508E-2</v>
      </c>
      <c r="C101" s="165">
        <f>RES_hhdet_fec!C$169</f>
        <v>0.12062868643462607</v>
      </c>
      <c r="D101" s="165">
        <f>RES_hhdet_fec!D$169</f>
        <v>0.14651207198412611</v>
      </c>
      <c r="E101" s="165">
        <f>RES_hhdet_fec!E$169</f>
        <v>0.17338109310088595</v>
      </c>
      <c r="F101" s="165">
        <f>RES_hhdet_fec!F$169</f>
        <v>0.19115194089028542</v>
      </c>
      <c r="G101" s="165">
        <f>RES_hhdet_fec!G$169</f>
        <v>0.15936379562719535</v>
      </c>
      <c r="H101" s="165">
        <f>RES_hhdet_fec!H$169</f>
        <v>0.11808778685543544</v>
      </c>
      <c r="I101" s="165">
        <f>RES_hhdet_fec!I$169</f>
        <v>0.16104787823874478</v>
      </c>
      <c r="J101" s="165">
        <f>RES_hhdet_fec!J$169</f>
        <v>0.18538823386854555</v>
      </c>
      <c r="K101" s="165">
        <f>RES_hhdet_fec!K$169</f>
        <v>0.3074787405690802</v>
      </c>
      <c r="L101" s="165">
        <f>RES_hhdet_fec!L$169</f>
        <v>0.24368905958559353</v>
      </c>
      <c r="M101" s="165">
        <f>RES_hhdet_fec!M$169</f>
        <v>0.72885871403396418</v>
      </c>
      <c r="N101" s="165">
        <f>RES_hhdet_fec!N$169</f>
        <v>0.80689329472737936</v>
      </c>
      <c r="O101" s="165">
        <f>RES_hhdet_fec!O$169</f>
        <v>1.001510975888851</v>
      </c>
      <c r="P101" s="165">
        <f>RES_hhdet_fec!P$169</f>
        <v>1.144437404716675</v>
      </c>
      <c r="Q101" s="165">
        <f>RES_hhdet_fec!Q$169</f>
        <v>1.2112822335795255</v>
      </c>
    </row>
    <row r="102" spans="1:17" ht="12" customHeight="1" x14ac:dyDescent="0.25">
      <c r="A102" s="147" t="s">
        <v>59</v>
      </c>
      <c r="B102" s="164">
        <f>RES_hhdet_fec!B$170</f>
        <v>1.4875492262182188E-2</v>
      </c>
      <c r="C102" s="164">
        <f>RES_hhdet_fec!C$170</f>
        <v>3.4363713586630339E-2</v>
      </c>
      <c r="D102" s="164">
        <f>RES_hhdet_fec!D$170</f>
        <v>4.2054609748095217E-2</v>
      </c>
      <c r="E102" s="164">
        <f>RES_hhdet_fec!E$170</f>
        <v>5.0146232765424084E-2</v>
      </c>
      <c r="F102" s="164">
        <f>RES_hhdet_fec!F$170</f>
        <v>5.5699641472868218E-2</v>
      </c>
      <c r="G102" s="164">
        <f>RES_hhdet_fec!G$170</f>
        <v>4.6912984878958251E-2</v>
      </c>
      <c r="H102" s="164">
        <f>RES_hhdet_fec!H$170</f>
        <v>3.5007270007742654E-2</v>
      </c>
      <c r="I102" s="164">
        <f>RES_hhdet_fec!I$170</f>
        <v>4.8106124712231128E-2</v>
      </c>
      <c r="J102" s="164">
        <f>RES_hhdet_fec!J$170</f>
        <v>5.5809536364087052E-2</v>
      </c>
      <c r="K102" s="164">
        <f>RES_hhdet_fec!K$170</f>
        <v>9.3334330898687826E-2</v>
      </c>
      <c r="L102" s="164">
        <f>RES_hhdet_fec!L$170</f>
        <v>7.4542023726783535E-2</v>
      </c>
      <c r="M102" s="164">
        <f>RES_hhdet_fec!M$170</f>
        <v>0.22338226166721964</v>
      </c>
      <c r="N102" s="164">
        <f>RES_hhdet_fec!N$170</f>
        <v>0.24811540705998142</v>
      </c>
      <c r="O102" s="164">
        <f>RES_hhdet_fec!O$170</f>
        <v>0.30907772168033981</v>
      </c>
      <c r="P102" s="164">
        <f>RES_hhdet_fec!P$170</f>
        <v>0.35455657487781361</v>
      </c>
      <c r="Q102" s="164">
        <f>RES_hhdet_fec!Q$170</f>
        <v>0.37680119361694764</v>
      </c>
    </row>
    <row r="103" spans="1:17" ht="12" customHeight="1" x14ac:dyDescent="0.25">
      <c r="A103" s="163" t="s">
        <v>142</v>
      </c>
      <c r="B103" s="162">
        <f>RES_hhdet_fec!B$171</f>
        <v>60.387051477115747</v>
      </c>
      <c r="C103" s="162">
        <f>RES_hhdet_fec!C$171</f>
        <v>60.424320189614058</v>
      </c>
      <c r="D103" s="162">
        <f>RES_hhdet_fec!D$171</f>
        <v>66.057206717282369</v>
      </c>
      <c r="E103" s="162">
        <f>RES_hhdet_fec!E$171</f>
        <v>58.883184769432184</v>
      </c>
      <c r="F103" s="162">
        <f>RES_hhdet_fec!F$171</f>
        <v>56.645729270704138</v>
      </c>
      <c r="G103" s="162">
        <f>RES_hhdet_fec!G$171</f>
        <v>45.786736508101399</v>
      </c>
      <c r="H103" s="162">
        <f>RES_hhdet_fec!H$171</f>
        <v>40.154007875728183</v>
      </c>
      <c r="I103" s="162">
        <f>RES_hhdet_fec!I$171</f>
        <v>34.069298519131735</v>
      </c>
      <c r="J103" s="162">
        <f>RES_hhdet_fec!J$171</f>
        <v>33.062370822880482</v>
      </c>
      <c r="K103" s="162">
        <f>RES_hhdet_fec!K$171</f>
        <v>32.699483112314184</v>
      </c>
      <c r="L103" s="162">
        <f>RES_hhdet_fec!L$171</f>
        <v>33.667253445742425</v>
      </c>
      <c r="M103" s="162">
        <f>RES_hhdet_fec!M$171</f>
        <v>21.948751166821577</v>
      </c>
      <c r="N103" s="162">
        <f>RES_hhdet_fec!N$171</f>
        <v>22.489188616768214</v>
      </c>
      <c r="O103" s="162">
        <f>RES_hhdet_fec!O$171</f>
        <v>18.968399517273898</v>
      </c>
      <c r="P103" s="162">
        <f>RES_hhdet_fec!P$171</f>
        <v>10.895351337378633</v>
      </c>
      <c r="Q103" s="162">
        <f>RES_hhdet_fec!Q$171</f>
        <v>0</v>
      </c>
    </row>
    <row r="104" spans="1:17" ht="12" customHeight="1" x14ac:dyDescent="0.25">
      <c r="A104" s="161" t="s">
        <v>141</v>
      </c>
      <c r="B104" s="160">
        <f>SUM(B105:B106)</f>
        <v>0.11097748885518594</v>
      </c>
      <c r="C104" s="160">
        <f t="shared" ref="C104:Q104" si="13">SUM(C105:C106)</f>
        <v>0.2531242681023233</v>
      </c>
      <c r="D104" s="160">
        <f t="shared" si="13"/>
        <v>0.33837939279143581</v>
      </c>
      <c r="E104" s="160">
        <f t="shared" si="13"/>
        <v>0.47835534922276979</v>
      </c>
      <c r="F104" s="160">
        <f t="shared" si="13"/>
        <v>0.49430541017936297</v>
      </c>
      <c r="G104" s="160">
        <f t="shared" si="13"/>
        <v>0.38895296411009039</v>
      </c>
      <c r="H104" s="160">
        <f t="shared" si="13"/>
        <v>0.42653682267315052</v>
      </c>
      <c r="I104" s="160">
        <f t="shared" si="13"/>
        <v>0.51332711528347263</v>
      </c>
      <c r="J104" s="160">
        <f t="shared" si="13"/>
        <v>0.62597378820235838</v>
      </c>
      <c r="K104" s="160">
        <f t="shared" si="13"/>
        <v>1.164488274060729</v>
      </c>
      <c r="L104" s="160">
        <f t="shared" si="13"/>
        <v>1.3968998210036319</v>
      </c>
      <c r="M104" s="160">
        <f t="shared" si="13"/>
        <v>1.082361767361351</v>
      </c>
      <c r="N104" s="160">
        <f t="shared" si="13"/>
        <v>1.1564635035683413</v>
      </c>
      <c r="O104" s="160">
        <f t="shared" si="13"/>
        <v>1.1952066882393528</v>
      </c>
      <c r="P104" s="160">
        <f t="shared" si="13"/>
        <v>0.75727663404131751</v>
      </c>
      <c r="Q104" s="160">
        <f t="shared" si="13"/>
        <v>0</v>
      </c>
    </row>
    <row r="105" spans="1:17" ht="12" customHeight="1" x14ac:dyDescent="0.25">
      <c r="A105" s="148" t="s">
        <v>60</v>
      </c>
      <c r="B105" s="156">
        <f>RES_hhdet_fec!B$173</f>
        <v>8.4678837006003774E-2</v>
      </c>
      <c r="C105" s="156">
        <f>RES_hhdet_fec!C$173</f>
        <v>0.19432527913597825</v>
      </c>
      <c r="D105" s="156">
        <f>RES_hhdet_fec!D$173</f>
        <v>0.26713153452888611</v>
      </c>
      <c r="E105" s="156">
        <f>RES_hhdet_fec!E$173</f>
        <v>0.37229249234518746</v>
      </c>
      <c r="F105" s="156">
        <f>RES_hhdet_fec!F$173</f>
        <v>0.38902640178143011</v>
      </c>
      <c r="G105" s="156">
        <f>RES_hhdet_fec!G$173</f>
        <v>0.30773966569668071</v>
      </c>
      <c r="H105" s="156">
        <f>RES_hhdet_fec!H$173</f>
        <v>0.3283021364269339</v>
      </c>
      <c r="I105" s="156">
        <f>RES_hhdet_fec!I$173</f>
        <v>0.39493936322267603</v>
      </c>
      <c r="J105" s="156">
        <f>RES_hhdet_fec!J$173</f>
        <v>0.47579633294481044</v>
      </c>
      <c r="K105" s="156">
        <f>RES_hhdet_fec!K$173</f>
        <v>0.88095647652520825</v>
      </c>
      <c r="L105" s="156">
        <f>RES_hhdet_fec!L$173</f>
        <v>1.0351072096990048</v>
      </c>
      <c r="M105" s="156">
        <f>RES_hhdet_fec!M$173</f>
        <v>0.79895554842427419</v>
      </c>
      <c r="N105" s="156">
        <f>RES_hhdet_fec!N$173</f>
        <v>0.88481496326250231</v>
      </c>
      <c r="O105" s="156">
        <f>RES_hhdet_fec!O$173</f>
        <v>0.92215482247933755</v>
      </c>
      <c r="P105" s="156">
        <f>RES_hhdet_fec!P$173</f>
        <v>0.5880172701686025</v>
      </c>
      <c r="Q105" s="156">
        <f>RES_hhdet_fec!Q$173</f>
        <v>0</v>
      </c>
    </row>
    <row r="106" spans="1:17" ht="12" customHeight="1" x14ac:dyDescent="0.25">
      <c r="A106" s="159" t="s">
        <v>59</v>
      </c>
      <c r="B106" s="57">
        <f>RES_hhdet_fec!B$174</f>
        <v>2.6298651849182165E-2</v>
      </c>
      <c r="C106" s="57">
        <f>RES_hhdet_fec!C$174</f>
        <v>5.8798988966345049E-2</v>
      </c>
      <c r="D106" s="57">
        <f>RES_hhdet_fec!D$174</f>
        <v>7.1247858262549688E-2</v>
      </c>
      <c r="E106" s="57">
        <f>RES_hhdet_fec!E$174</f>
        <v>0.1060628568775823</v>
      </c>
      <c r="F106" s="57">
        <f>RES_hhdet_fec!F$174</f>
        <v>0.10527900839793285</v>
      </c>
      <c r="G106" s="57">
        <f>RES_hhdet_fec!G$174</f>
        <v>8.1213298413409712E-2</v>
      </c>
      <c r="H106" s="57">
        <f>RES_hhdet_fec!H$174</f>
        <v>9.8234686246216632E-2</v>
      </c>
      <c r="I106" s="57">
        <f>RES_hhdet_fec!I$174</f>
        <v>0.11838775206079659</v>
      </c>
      <c r="J106" s="57">
        <f>RES_hhdet_fec!J$174</f>
        <v>0.15017745525754791</v>
      </c>
      <c r="K106" s="57">
        <f>RES_hhdet_fec!K$174</f>
        <v>0.28353179753552071</v>
      </c>
      <c r="L106" s="57">
        <f>RES_hhdet_fec!L$174</f>
        <v>0.36179261130462709</v>
      </c>
      <c r="M106" s="57">
        <f>RES_hhdet_fec!M$174</f>
        <v>0.2834062189370769</v>
      </c>
      <c r="N106" s="57">
        <f>RES_hhdet_fec!N$174</f>
        <v>0.27164854030583885</v>
      </c>
      <c r="O106" s="57">
        <f>RES_hhdet_fec!O$174</f>
        <v>0.27305186576001517</v>
      </c>
      <c r="P106" s="57">
        <f>RES_hhdet_fec!P$174</f>
        <v>0.16925936387271495</v>
      </c>
      <c r="Q106" s="57">
        <f>RES_hhdet_fec!Q$174</f>
        <v>0</v>
      </c>
    </row>
    <row r="107" spans="1:17" ht="12" customHeight="1" x14ac:dyDescent="0.25">
      <c r="A107" s="158" t="s">
        <v>62</v>
      </c>
      <c r="B107" s="157">
        <f>SUM(B108:B109)</f>
        <v>30.996688477884248</v>
      </c>
      <c r="C107" s="157">
        <f t="shared" ref="C107:Q107" si="14">SUM(C108:C109)</f>
        <v>30.525720045294786</v>
      </c>
      <c r="D107" s="157">
        <f t="shared" si="14"/>
        <v>32.195204543567428</v>
      </c>
      <c r="E107" s="157">
        <f t="shared" si="14"/>
        <v>28.772695953130185</v>
      </c>
      <c r="F107" s="157">
        <f t="shared" si="14"/>
        <v>27.683445890480172</v>
      </c>
      <c r="G107" s="157">
        <f t="shared" si="14"/>
        <v>23.153343004435726</v>
      </c>
      <c r="H107" s="157">
        <f t="shared" si="14"/>
        <v>18.77472324439416</v>
      </c>
      <c r="I107" s="157">
        <f t="shared" si="14"/>
        <v>16.774142083739456</v>
      </c>
      <c r="J107" s="157">
        <f t="shared" si="14"/>
        <v>15.892837463276861</v>
      </c>
      <c r="K107" s="157">
        <f t="shared" si="14"/>
        <v>15.179432003937464</v>
      </c>
      <c r="L107" s="157">
        <f t="shared" si="14"/>
        <v>14.070438640758809</v>
      </c>
      <c r="M107" s="157">
        <f t="shared" si="14"/>
        <v>15.138904716049669</v>
      </c>
      <c r="N107" s="157">
        <f t="shared" si="14"/>
        <v>15.085285920186537</v>
      </c>
      <c r="O107" s="157">
        <f t="shared" si="14"/>
        <v>14.08071891989972</v>
      </c>
      <c r="P107" s="157">
        <f t="shared" si="14"/>
        <v>12.102202709230255</v>
      </c>
      <c r="Q107" s="157">
        <f t="shared" si="14"/>
        <v>8.679381295711055</v>
      </c>
    </row>
    <row r="108" spans="1:17" ht="12" customHeight="1" x14ac:dyDescent="0.25">
      <c r="A108" s="23" t="s">
        <v>57</v>
      </c>
      <c r="B108" s="156">
        <f>RES_hhdet_fec!B$176</f>
        <v>5.0495684292697245</v>
      </c>
      <c r="C108" s="156">
        <f>RES_hhdet_fec!C$176</f>
        <v>4.927069438933632</v>
      </c>
      <c r="D108" s="156">
        <f>RES_hhdet_fec!D$176</f>
        <v>7.4426333764299715</v>
      </c>
      <c r="E108" s="156">
        <f>RES_hhdet_fec!E$176</f>
        <v>3.2625537050835409</v>
      </c>
      <c r="F108" s="156">
        <f>RES_hhdet_fec!F$176</f>
        <v>3.6011890598214085</v>
      </c>
      <c r="G108" s="156">
        <f>RES_hhdet_fec!G$176</f>
        <v>2.4398848839215082</v>
      </c>
      <c r="H108" s="156">
        <f>RES_hhdet_fec!H$176</f>
        <v>1.7919097459835085</v>
      </c>
      <c r="I108" s="156">
        <f>RES_hhdet_fec!I$176</f>
        <v>2.2352869643166517</v>
      </c>
      <c r="J108" s="156">
        <f>RES_hhdet_fec!J$176</f>
        <v>4.8193362406390694</v>
      </c>
      <c r="K108" s="156">
        <f>RES_hhdet_fec!K$176</f>
        <v>2.6918932545139613</v>
      </c>
      <c r="L108" s="156">
        <f>RES_hhdet_fec!L$176</f>
        <v>1.228741886739255</v>
      </c>
      <c r="M108" s="156">
        <f>RES_hhdet_fec!M$176</f>
        <v>3.868435645900381</v>
      </c>
      <c r="N108" s="156">
        <f>RES_hhdet_fec!N$176</f>
        <v>3.3187354138066536</v>
      </c>
      <c r="O108" s="156">
        <f>RES_hhdet_fec!O$176</f>
        <v>2.7594062097538252</v>
      </c>
      <c r="P108" s="156">
        <f>RES_hhdet_fec!P$176</f>
        <v>2.7707870389183098</v>
      </c>
      <c r="Q108" s="156">
        <f>RES_hhdet_fec!Q$176</f>
        <v>1.6548467813682701</v>
      </c>
    </row>
    <row r="109" spans="1:17" ht="12" customHeight="1" x14ac:dyDescent="0.25">
      <c r="A109" s="29" t="s">
        <v>140</v>
      </c>
      <c r="B109" s="57">
        <f>RES_hhdet_fec!B$177</f>
        <v>25.947120048614522</v>
      </c>
      <c r="C109" s="57">
        <f>RES_hhdet_fec!C$177</f>
        <v>25.598650606361154</v>
      </c>
      <c r="D109" s="57">
        <f>RES_hhdet_fec!D$177</f>
        <v>24.752571167137454</v>
      </c>
      <c r="E109" s="57">
        <f>RES_hhdet_fec!E$177</f>
        <v>25.510142248046645</v>
      </c>
      <c r="F109" s="57">
        <f>RES_hhdet_fec!F$177</f>
        <v>24.082256830658764</v>
      </c>
      <c r="G109" s="57">
        <f>RES_hhdet_fec!G$177</f>
        <v>20.713458120514218</v>
      </c>
      <c r="H109" s="57">
        <f>RES_hhdet_fec!H$177</f>
        <v>16.98281349841065</v>
      </c>
      <c r="I109" s="57">
        <f>RES_hhdet_fec!I$177</f>
        <v>14.538855119422806</v>
      </c>
      <c r="J109" s="57">
        <f>RES_hhdet_fec!J$177</f>
        <v>11.073501222637791</v>
      </c>
      <c r="K109" s="57">
        <f>RES_hhdet_fec!K$177</f>
        <v>12.487538749423504</v>
      </c>
      <c r="L109" s="57">
        <f>RES_hhdet_fec!L$177</f>
        <v>12.841696754019553</v>
      </c>
      <c r="M109" s="57">
        <f>RES_hhdet_fec!M$177</f>
        <v>11.270469070149288</v>
      </c>
      <c r="N109" s="57">
        <f>RES_hhdet_fec!N$177</f>
        <v>11.766550506379884</v>
      </c>
      <c r="O109" s="57">
        <f>RES_hhdet_fec!O$177</f>
        <v>11.321312710145895</v>
      </c>
      <c r="P109" s="57">
        <f>RES_hhdet_fec!P$177</f>
        <v>9.3314156703119444</v>
      </c>
      <c r="Q109" s="57">
        <f>RES_hhdet_fec!Q$177</f>
        <v>7.0245345143427844</v>
      </c>
    </row>
    <row r="111" spans="1:17" ht="12" customHeight="1" x14ac:dyDescent="0.25">
      <c r="A111" s="152" t="s">
        <v>119</v>
      </c>
      <c r="B111" s="168">
        <f>SUM(B112,B114,B116,B125)</f>
        <v>522.07235321851499</v>
      </c>
      <c r="C111" s="168">
        <f t="shared" ref="C111:Q111" si="15">SUM(C112,C114,C116,C125)</f>
        <v>540.3159118044108</v>
      </c>
      <c r="D111" s="168">
        <f t="shared" si="15"/>
        <v>548.10335749670026</v>
      </c>
      <c r="E111" s="168">
        <f t="shared" si="15"/>
        <v>506.65805786493797</v>
      </c>
      <c r="F111" s="168">
        <f t="shared" si="15"/>
        <v>509.83376097760038</v>
      </c>
      <c r="G111" s="168">
        <f t="shared" si="15"/>
        <v>411.78492276342428</v>
      </c>
      <c r="H111" s="168">
        <f t="shared" si="15"/>
        <v>291.63717682453853</v>
      </c>
      <c r="I111" s="168">
        <f t="shared" si="15"/>
        <v>237.5149377546571</v>
      </c>
      <c r="J111" s="168">
        <f t="shared" si="15"/>
        <v>223.43598363800177</v>
      </c>
      <c r="K111" s="168">
        <f t="shared" si="15"/>
        <v>212.82184194523569</v>
      </c>
      <c r="L111" s="168">
        <f t="shared" si="15"/>
        <v>232.65149759525187</v>
      </c>
      <c r="M111" s="168">
        <f t="shared" si="15"/>
        <v>196.48282893810472</v>
      </c>
      <c r="N111" s="168">
        <f t="shared" si="15"/>
        <v>206.37987816795311</v>
      </c>
      <c r="O111" s="168">
        <f t="shared" si="15"/>
        <v>213.02793351939545</v>
      </c>
      <c r="P111" s="168">
        <f t="shared" si="15"/>
        <v>145.57534688865843</v>
      </c>
      <c r="Q111" s="168">
        <f t="shared" si="15"/>
        <v>110.60102548564112</v>
      </c>
    </row>
    <row r="112" spans="1:17" ht="12" customHeight="1" x14ac:dyDescent="0.25">
      <c r="A112" s="158" t="s">
        <v>65</v>
      </c>
      <c r="B112" s="157">
        <f>B113</f>
        <v>438.55887638952322</v>
      </c>
      <c r="C112" s="157">
        <f t="shared" ref="C112:Q112" si="16">C113</f>
        <v>456.39127203661951</v>
      </c>
      <c r="D112" s="157">
        <f t="shared" si="16"/>
        <v>459.94770519399663</v>
      </c>
      <c r="E112" s="157">
        <f t="shared" si="16"/>
        <v>428.66067772032204</v>
      </c>
      <c r="F112" s="157">
        <f t="shared" si="16"/>
        <v>433.59013682395141</v>
      </c>
      <c r="G112" s="157">
        <f t="shared" si="16"/>
        <v>348.34017214746984</v>
      </c>
      <c r="H112" s="157">
        <f t="shared" si="16"/>
        <v>239.85741338066157</v>
      </c>
      <c r="I112" s="157">
        <f t="shared" si="16"/>
        <v>191.60059528383664</v>
      </c>
      <c r="J112" s="157">
        <f t="shared" si="16"/>
        <v>179.68248331156576</v>
      </c>
      <c r="K112" s="157">
        <f t="shared" si="16"/>
        <v>168.97809384456824</v>
      </c>
      <c r="L112" s="157">
        <f t="shared" si="16"/>
        <v>190.01188077167961</v>
      </c>
      <c r="M112" s="157">
        <f t="shared" si="16"/>
        <v>154.67887031347644</v>
      </c>
      <c r="N112" s="157">
        <f t="shared" si="16"/>
        <v>163.3788977805753</v>
      </c>
      <c r="O112" s="157">
        <f t="shared" si="16"/>
        <v>173.00627757302658</v>
      </c>
      <c r="P112" s="157">
        <f t="shared" si="16"/>
        <v>113.2040360559444</v>
      </c>
      <c r="Q112" s="157">
        <f t="shared" si="16"/>
        <v>90.013129286755088</v>
      </c>
    </row>
    <row r="113" spans="1:17" ht="12" customHeight="1" x14ac:dyDescent="0.25">
      <c r="A113" s="23" t="s">
        <v>60</v>
      </c>
      <c r="B113" s="57">
        <f>RES_hhdet_tes!B$163</f>
        <v>438.55887638952322</v>
      </c>
      <c r="C113" s="57">
        <f>RES_hhdet_tes!C$163</f>
        <v>456.39127203661951</v>
      </c>
      <c r="D113" s="57">
        <f>RES_hhdet_tes!D$163</f>
        <v>459.94770519399663</v>
      </c>
      <c r="E113" s="57">
        <f>RES_hhdet_tes!E$163</f>
        <v>428.66067772032204</v>
      </c>
      <c r="F113" s="57">
        <f>RES_hhdet_tes!F$163</f>
        <v>433.59013682395141</v>
      </c>
      <c r="G113" s="57">
        <f>RES_hhdet_tes!G$163</f>
        <v>348.34017214746984</v>
      </c>
      <c r="H113" s="57">
        <f>RES_hhdet_tes!H$163</f>
        <v>239.85741338066157</v>
      </c>
      <c r="I113" s="57">
        <f>RES_hhdet_tes!I$163</f>
        <v>191.60059528383664</v>
      </c>
      <c r="J113" s="57">
        <f>RES_hhdet_tes!J$163</f>
        <v>179.68248331156576</v>
      </c>
      <c r="K113" s="57">
        <f>RES_hhdet_tes!K$163</f>
        <v>168.97809384456824</v>
      </c>
      <c r="L113" s="57">
        <f>RES_hhdet_tes!L$163</f>
        <v>190.01188077167961</v>
      </c>
      <c r="M113" s="57">
        <f>RES_hhdet_tes!M$163</f>
        <v>154.67887031347644</v>
      </c>
      <c r="N113" s="57">
        <f>RES_hhdet_tes!N$163</f>
        <v>163.3788977805753</v>
      </c>
      <c r="O113" s="57">
        <f>RES_hhdet_tes!O$163</f>
        <v>173.00627757302658</v>
      </c>
      <c r="P113" s="57">
        <f>RES_hhdet_tes!P$163</f>
        <v>113.2040360559444</v>
      </c>
      <c r="Q113" s="57">
        <f>RES_hhdet_tes!Q$163</f>
        <v>90.013129286755088</v>
      </c>
    </row>
    <row r="114" spans="1:17" ht="12" customHeight="1" x14ac:dyDescent="0.25">
      <c r="A114" s="158" t="s">
        <v>112</v>
      </c>
      <c r="B114" s="157">
        <f>B115</f>
        <v>0.2392536134589574</v>
      </c>
      <c r="C114" s="157">
        <f t="shared" ref="C114:Q114" si="17">C115</f>
        <v>0.30214856843922083</v>
      </c>
      <c r="D114" s="157">
        <f t="shared" si="17"/>
        <v>0.35373327987535386</v>
      </c>
      <c r="E114" s="157">
        <f t="shared" si="17"/>
        <v>0.35295460215099661</v>
      </c>
      <c r="F114" s="157">
        <f t="shared" si="17"/>
        <v>0.36942756001514637</v>
      </c>
      <c r="G114" s="157">
        <f t="shared" si="17"/>
        <v>0.34320632946874147</v>
      </c>
      <c r="H114" s="157">
        <f t="shared" si="17"/>
        <v>0.326282554862246</v>
      </c>
      <c r="I114" s="157">
        <f t="shared" si="17"/>
        <v>0.32476989559180897</v>
      </c>
      <c r="J114" s="157">
        <f t="shared" si="17"/>
        <v>0.42218249872507629</v>
      </c>
      <c r="K114" s="157">
        <f t="shared" si="17"/>
        <v>0.5298228155371083</v>
      </c>
      <c r="L114" s="157">
        <f t="shared" si="17"/>
        <v>0.62958056832678966</v>
      </c>
      <c r="M114" s="157">
        <f t="shared" si="17"/>
        <v>0.72197740042153824</v>
      </c>
      <c r="N114" s="157">
        <f t="shared" si="17"/>
        <v>0.77122116817155617</v>
      </c>
      <c r="O114" s="157">
        <f t="shared" si="17"/>
        <v>0.72854525692151451</v>
      </c>
      <c r="P114" s="157">
        <f t="shared" si="17"/>
        <v>0.57875741531882596</v>
      </c>
      <c r="Q114" s="157">
        <f t="shared" si="17"/>
        <v>0.40784235367403027</v>
      </c>
    </row>
    <row r="115" spans="1:17" ht="12" customHeight="1" x14ac:dyDescent="0.25">
      <c r="A115" s="23" t="s">
        <v>60</v>
      </c>
      <c r="B115" s="156">
        <f>RES_hhdet_tes!B$165</f>
        <v>0.2392536134589574</v>
      </c>
      <c r="C115" s="156">
        <f>RES_hhdet_tes!C$165</f>
        <v>0.30214856843922083</v>
      </c>
      <c r="D115" s="156">
        <f>RES_hhdet_tes!D$165</f>
        <v>0.35373327987535386</v>
      </c>
      <c r="E115" s="156">
        <f>RES_hhdet_tes!E$165</f>
        <v>0.35295460215099661</v>
      </c>
      <c r="F115" s="156">
        <f>RES_hhdet_tes!F$165</f>
        <v>0.36942756001514637</v>
      </c>
      <c r="G115" s="156">
        <f>RES_hhdet_tes!G$165</f>
        <v>0.34320632946874147</v>
      </c>
      <c r="H115" s="156">
        <f>RES_hhdet_tes!H$165</f>
        <v>0.326282554862246</v>
      </c>
      <c r="I115" s="156">
        <f>RES_hhdet_tes!I$165</f>
        <v>0.32476989559180897</v>
      </c>
      <c r="J115" s="156">
        <f>RES_hhdet_tes!J$165</f>
        <v>0.42218249872507629</v>
      </c>
      <c r="K115" s="156">
        <f>RES_hhdet_tes!K$165</f>
        <v>0.5298228155371083</v>
      </c>
      <c r="L115" s="156">
        <f>RES_hhdet_tes!L$165</f>
        <v>0.62958056832678966</v>
      </c>
      <c r="M115" s="156">
        <f>RES_hhdet_tes!M$165</f>
        <v>0.72197740042153824</v>
      </c>
      <c r="N115" s="156">
        <f>RES_hhdet_tes!N$165</f>
        <v>0.77122116817155617</v>
      </c>
      <c r="O115" s="156">
        <f>RES_hhdet_tes!O$165</f>
        <v>0.72854525692151451</v>
      </c>
      <c r="P115" s="156">
        <f>RES_hhdet_tes!P$165</f>
        <v>0.57875741531882596</v>
      </c>
      <c r="Q115" s="156">
        <f>RES_hhdet_tes!Q$165</f>
        <v>0.40784235367403027</v>
      </c>
    </row>
    <row r="116" spans="1:17" ht="12" customHeight="1" x14ac:dyDescent="0.25">
      <c r="A116" s="158" t="s">
        <v>63</v>
      </c>
      <c r="B116" s="157">
        <f>SUM(B117:B118,B121:B122)</f>
        <v>60.374472379833129</v>
      </c>
      <c r="C116" s="157">
        <f t="shared" ref="C116:Q116" si="18">SUM(C117:C118,C121:C122)</f>
        <v>60.964358062374195</v>
      </c>
      <c r="D116" s="157">
        <f t="shared" si="18"/>
        <v>64.625143000805792</v>
      </c>
      <c r="E116" s="157">
        <f t="shared" si="18"/>
        <v>55.520212785531456</v>
      </c>
      <c r="F116" s="157">
        <f t="shared" si="18"/>
        <v>54.672852635685153</v>
      </c>
      <c r="G116" s="157">
        <f t="shared" si="18"/>
        <v>45.115354685747441</v>
      </c>
      <c r="H116" s="157">
        <f t="shared" si="18"/>
        <v>36.725978733099915</v>
      </c>
      <c r="I116" s="157">
        <f t="shared" si="18"/>
        <v>32.566730046368058</v>
      </c>
      <c r="J116" s="157">
        <f t="shared" si="18"/>
        <v>31.860125246291183</v>
      </c>
      <c r="K116" s="157">
        <f t="shared" si="18"/>
        <v>31.566239701784799</v>
      </c>
      <c r="L116" s="157">
        <f t="shared" si="18"/>
        <v>30.626192708668704</v>
      </c>
      <c r="M116" s="157">
        <f t="shared" si="18"/>
        <v>29.732308131345043</v>
      </c>
      <c r="N116" s="157">
        <f t="shared" si="18"/>
        <v>30.691396830892401</v>
      </c>
      <c r="O116" s="157">
        <f t="shared" si="18"/>
        <v>28.383144120178603</v>
      </c>
      <c r="P116" s="157">
        <f t="shared" si="18"/>
        <v>22.552925316874738</v>
      </c>
      <c r="Q116" s="157">
        <f t="shared" si="18"/>
        <v>13.421672171826062</v>
      </c>
    </row>
    <row r="117" spans="1:17" ht="12" customHeight="1" x14ac:dyDescent="0.25">
      <c r="A117" s="167" t="s">
        <v>144</v>
      </c>
      <c r="B117" s="132">
        <f>RES_hhdet_tes!B$167</f>
        <v>19.720672318682333</v>
      </c>
      <c r="C117" s="132">
        <f>RES_hhdet_tes!C$167</f>
        <v>19.922080946345051</v>
      </c>
      <c r="D117" s="132">
        <f>RES_hhdet_tes!D$167</f>
        <v>19.420423069026306</v>
      </c>
      <c r="E117" s="132">
        <f>RES_hhdet_tes!E$167</f>
        <v>14.799967844843737</v>
      </c>
      <c r="F117" s="132">
        <f>RES_hhdet_tes!F$167</f>
        <v>15.245167649004925</v>
      </c>
      <c r="G117" s="132">
        <f>RES_hhdet_tes!G$167</f>
        <v>13.064772832785708</v>
      </c>
      <c r="H117" s="132">
        <f>RES_hhdet_tes!H$167</f>
        <v>8.1874068260825226</v>
      </c>
      <c r="I117" s="132">
        <f>RES_hhdet_tes!I$167</f>
        <v>7.9486641930326325</v>
      </c>
      <c r="J117" s="132">
        <f>RES_hhdet_tes!J$167</f>
        <v>7.4192451154159613</v>
      </c>
      <c r="K117" s="132">
        <f>RES_hhdet_tes!K$167</f>
        <v>6.6552246083831559</v>
      </c>
      <c r="L117" s="132">
        <f>RES_hhdet_tes!L$167</f>
        <v>4.656335294565463</v>
      </c>
      <c r="M117" s="132">
        <f>RES_hhdet_tes!M$167</f>
        <v>11.955818917791126</v>
      </c>
      <c r="N117" s="132">
        <f>RES_hhdet_tes!N$167</f>
        <v>12.349035983208253</v>
      </c>
      <c r="O117" s="132">
        <f>RES_hhdet_tes!O$167</f>
        <v>12.403379941706614</v>
      </c>
      <c r="P117" s="132">
        <f>RES_hhdet_tes!P$167</f>
        <v>12.772213495363392</v>
      </c>
      <c r="Q117" s="132">
        <f>RES_hhdet_tes!Q$167</f>
        <v>12.310364459542869</v>
      </c>
    </row>
    <row r="118" spans="1:17" ht="12" customHeight="1" x14ac:dyDescent="0.25">
      <c r="A118" s="167" t="s">
        <v>143</v>
      </c>
      <c r="B118" s="132">
        <f>SUM(B119:B120)</f>
        <v>4.2506311836467407E-2</v>
      </c>
      <c r="C118" s="132">
        <f t="shared" ref="C118:Q118" si="19">SUM(C119:C120)</f>
        <v>0.10148975890064335</v>
      </c>
      <c r="D118" s="132">
        <f t="shared" si="19"/>
        <v>0.12484527242514107</v>
      </c>
      <c r="E118" s="132">
        <f t="shared" si="19"/>
        <v>0.14845789561480816</v>
      </c>
      <c r="F118" s="132">
        <f t="shared" si="19"/>
        <v>0.165595368529907</v>
      </c>
      <c r="G118" s="132">
        <f t="shared" si="19"/>
        <v>0.13864458009253861</v>
      </c>
      <c r="H118" s="132">
        <f t="shared" si="19"/>
        <v>0.10315738191113957</v>
      </c>
      <c r="I118" s="132">
        <f t="shared" si="19"/>
        <v>0.14178643270792907</v>
      </c>
      <c r="J118" s="132">
        <f t="shared" si="19"/>
        <v>0.16393566423413375</v>
      </c>
      <c r="K118" s="132">
        <f t="shared" si="19"/>
        <v>0.27598536377758487</v>
      </c>
      <c r="L118" s="132">
        <f t="shared" si="19"/>
        <v>0.21987263587066974</v>
      </c>
      <c r="M118" s="132">
        <f t="shared" si="19"/>
        <v>0.66302799400528123</v>
      </c>
      <c r="N118" s="132">
        <f t="shared" si="19"/>
        <v>0.73546743603500842</v>
      </c>
      <c r="O118" s="132">
        <f t="shared" si="19"/>
        <v>0.91480740474344757</v>
      </c>
      <c r="P118" s="132">
        <f t="shared" si="19"/>
        <v>1.0478358790975264</v>
      </c>
      <c r="Q118" s="132">
        <f t="shared" si="19"/>
        <v>1.1113077122831929</v>
      </c>
    </row>
    <row r="119" spans="1:17" ht="12" customHeight="1" x14ac:dyDescent="0.25">
      <c r="A119" s="166" t="s">
        <v>57</v>
      </c>
      <c r="B119" s="165">
        <f>RES_hhdet_tes!B$169</f>
        <v>2.7630819574285214E-2</v>
      </c>
      <c r="C119" s="165">
        <f>RES_hhdet_tes!C$169</f>
        <v>6.7126045314013019E-2</v>
      </c>
      <c r="D119" s="165">
        <f>RES_hhdet_tes!D$169</f>
        <v>8.2790662677045837E-2</v>
      </c>
      <c r="E119" s="165">
        <f>RES_hhdet_tes!E$169</f>
        <v>9.8311662849384085E-2</v>
      </c>
      <c r="F119" s="165">
        <f>RES_hhdet_tes!F$169</f>
        <v>0.10989572705703878</v>
      </c>
      <c r="G119" s="165">
        <f>RES_hhdet_tes!G$169</f>
        <v>9.1731595213580361E-2</v>
      </c>
      <c r="H119" s="165">
        <f>RES_hhdet_tes!H$169</f>
        <v>6.8150111903396912E-2</v>
      </c>
      <c r="I119" s="165">
        <f>RES_hhdet_tes!I$169</f>
        <v>9.3680307995697959E-2</v>
      </c>
      <c r="J119" s="165">
        <f>RES_hhdet_tes!J$169</f>
        <v>0.10812612787004668</v>
      </c>
      <c r="K119" s="165">
        <f>RES_hhdet_tes!K$169</f>
        <v>0.18265103287889708</v>
      </c>
      <c r="L119" s="165">
        <f>RES_hhdet_tes!L$169</f>
        <v>0.14533061214388623</v>
      </c>
      <c r="M119" s="165">
        <f>RES_hhdet_tes!M$169</f>
        <v>0.4396457323380617</v>
      </c>
      <c r="N119" s="165">
        <f>RES_hhdet_tes!N$169</f>
        <v>0.48735202897502711</v>
      </c>
      <c r="O119" s="165">
        <f>RES_hhdet_tes!O$169</f>
        <v>0.60572968306310793</v>
      </c>
      <c r="P119" s="165">
        <f>RES_hhdet_tes!P$169</f>
        <v>0.69327930421971284</v>
      </c>
      <c r="Q119" s="165">
        <f>RES_hhdet_tes!Q$169</f>
        <v>0.73450651866624528</v>
      </c>
    </row>
    <row r="120" spans="1:17" ht="12" customHeight="1" x14ac:dyDescent="0.25">
      <c r="A120" s="147" t="s">
        <v>59</v>
      </c>
      <c r="B120" s="164">
        <f>RES_hhdet_tes!B$170</f>
        <v>1.4875492262182191E-2</v>
      </c>
      <c r="C120" s="164">
        <f>RES_hhdet_tes!C$170</f>
        <v>3.4363713586630339E-2</v>
      </c>
      <c r="D120" s="164">
        <f>RES_hhdet_tes!D$170</f>
        <v>4.2054609748095231E-2</v>
      </c>
      <c r="E120" s="164">
        <f>RES_hhdet_tes!E$170</f>
        <v>5.014623276542407E-2</v>
      </c>
      <c r="F120" s="164">
        <f>RES_hhdet_tes!F$170</f>
        <v>5.5699641472868218E-2</v>
      </c>
      <c r="G120" s="164">
        <f>RES_hhdet_tes!G$170</f>
        <v>4.6912984878958251E-2</v>
      </c>
      <c r="H120" s="164">
        <f>RES_hhdet_tes!H$170</f>
        <v>3.5007270007742654E-2</v>
      </c>
      <c r="I120" s="164">
        <f>RES_hhdet_tes!I$170</f>
        <v>4.8106124712231094E-2</v>
      </c>
      <c r="J120" s="164">
        <f>RES_hhdet_tes!J$170</f>
        <v>5.5809536364087059E-2</v>
      </c>
      <c r="K120" s="164">
        <f>RES_hhdet_tes!K$170</f>
        <v>9.3334330898687798E-2</v>
      </c>
      <c r="L120" s="164">
        <f>RES_hhdet_tes!L$170</f>
        <v>7.4542023726783521E-2</v>
      </c>
      <c r="M120" s="164">
        <f>RES_hhdet_tes!M$170</f>
        <v>0.22338226166721956</v>
      </c>
      <c r="N120" s="164">
        <f>RES_hhdet_tes!N$170</f>
        <v>0.24811540705998128</v>
      </c>
      <c r="O120" s="164">
        <f>RES_hhdet_tes!O$170</f>
        <v>0.3090777216803397</v>
      </c>
      <c r="P120" s="164">
        <f>RES_hhdet_tes!P$170</f>
        <v>0.35455657487781356</v>
      </c>
      <c r="Q120" s="164">
        <f>RES_hhdet_tes!Q$170</f>
        <v>0.37680119361694769</v>
      </c>
    </row>
    <row r="121" spans="1:17" ht="12" customHeight="1" x14ac:dyDescent="0.25">
      <c r="A121" s="163" t="s">
        <v>142</v>
      </c>
      <c r="B121" s="162">
        <f>RES_hhdet_tes!B$171</f>
        <v>40.528163745577316</v>
      </c>
      <c r="C121" s="162">
        <f>RES_hhdet_tes!C$171</f>
        <v>40.747170640136595</v>
      </c>
      <c r="D121" s="162">
        <f>RES_hhdet_tes!D$171</f>
        <v>44.821402866533035</v>
      </c>
      <c r="E121" s="162">
        <f>RES_hhdet_tes!E$171</f>
        <v>40.20174193282395</v>
      </c>
      <c r="F121" s="162">
        <f>RES_hhdet_tes!F$171</f>
        <v>38.88014857425128</v>
      </c>
      <c r="G121" s="162">
        <f>RES_hhdet_tes!G$171</f>
        <v>31.611465052901117</v>
      </c>
      <c r="H121" s="162">
        <f>RES_hhdet_tes!H$171</f>
        <v>28.101406329687929</v>
      </c>
      <c r="I121" s="162">
        <f>RES_hhdet_tes!I$171</f>
        <v>24.073157770826374</v>
      </c>
      <c r="J121" s="162">
        <f>RES_hhdet_tes!J$171</f>
        <v>23.780321230394183</v>
      </c>
      <c r="K121" s="162">
        <f>RES_hhdet_tes!K$171</f>
        <v>23.702736106819557</v>
      </c>
      <c r="L121" s="162">
        <f>RES_hhdet_tes!L$171</f>
        <v>24.621904039286775</v>
      </c>
      <c r="M121" s="162">
        <f>RES_hhdet_tes!M$171</f>
        <v>16.237308502102842</v>
      </c>
      <c r="N121" s="162">
        <f>RES_hhdet_tes!N$171</f>
        <v>16.678012252788022</v>
      </c>
      <c r="O121" s="162">
        <f>RES_hhdet_tes!O$171</f>
        <v>14.106278048677058</v>
      </c>
      <c r="P121" s="162">
        <f>RES_hhdet_tes!P$171</f>
        <v>8.1255091108511781</v>
      </c>
      <c r="Q121" s="162">
        <f>RES_hhdet_tes!Q$171</f>
        <v>0</v>
      </c>
    </row>
    <row r="122" spans="1:17" ht="12" customHeight="1" x14ac:dyDescent="0.25">
      <c r="A122" s="161" t="s">
        <v>141</v>
      </c>
      <c r="B122" s="160">
        <f>SUM(B123:B124)</f>
        <v>8.3130003737010585E-2</v>
      </c>
      <c r="C122" s="160">
        <f t="shared" ref="C122:Q122" si="20">SUM(C123:C124)</f>
        <v>0.19361671699190666</v>
      </c>
      <c r="D122" s="160">
        <f t="shared" si="20"/>
        <v>0.25847179282130894</v>
      </c>
      <c r="E122" s="160">
        <f t="shared" si="20"/>
        <v>0.37004511224895831</v>
      </c>
      <c r="F122" s="160">
        <f t="shared" si="20"/>
        <v>0.38194104389903871</v>
      </c>
      <c r="G122" s="160">
        <f t="shared" si="20"/>
        <v>0.30047221996807738</v>
      </c>
      <c r="H122" s="160">
        <f t="shared" si="20"/>
        <v>0.33400819541832327</v>
      </c>
      <c r="I122" s="160">
        <f t="shared" si="20"/>
        <v>0.40312164980112208</v>
      </c>
      <c r="J122" s="160">
        <f t="shared" si="20"/>
        <v>0.4966232362469043</v>
      </c>
      <c r="K122" s="160">
        <f t="shared" si="20"/>
        <v>0.93229362280450245</v>
      </c>
      <c r="L122" s="160">
        <f t="shared" si="20"/>
        <v>1.1280807389457976</v>
      </c>
      <c r="M122" s="160">
        <f t="shared" si="20"/>
        <v>0.87615271744579404</v>
      </c>
      <c r="N122" s="160">
        <f t="shared" si="20"/>
        <v>0.928881158861117</v>
      </c>
      <c r="O122" s="160">
        <f t="shared" si="20"/>
        <v>0.95867872505148111</v>
      </c>
      <c r="P122" s="160">
        <f t="shared" si="20"/>
        <v>0.60736683156263838</v>
      </c>
      <c r="Q122" s="160">
        <f t="shared" si="20"/>
        <v>0</v>
      </c>
    </row>
    <row r="123" spans="1:17" ht="12" customHeight="1" x14ac:dyDescent="0.25">
      <c r="A123" s="148" t="s">
        <v>60</v>
      </c>
      <c r="B123" s="156">
        <f>RES_hhdet_tes!B$173</f>
        <v>5.683135188782841E-2</v>
      </c>
      <c r="C123" s="156">
        <f>RES_hhdet_tes!C$173</f>
        <v>0.13481772802556163</v>
      </c>
      <c r="D123" s="156">
        <f>RES_hhdet_tes!D$173</f>
        <v>0.18722393455875927</v>
      </c>
      <c r="E123" s="156">
        <f>RES_hhdet_tes!E$173</f>
        <v>0.26398225537137598</v>
      </c>
      <c r="F123" s="156">
        <f>RES_hhdet_tes!F$173</f>
        <v>0.27666203550110591</v>
      </c>
      <c r="G123" s="156">
        <f>RES_hhdet_tes!G$173</f>
        <v>0.21925892155466764</v>
      </c>
      <c r="H123" s="156">
        <f>RES_hhdet_tes!H$173</f>
        <v>0.23577350917210665</v>
      </c>
      <c r="I123" s="156">
        <f>RES_hhdet_tes!I$173</f>
        <v>0.28473389774032554</v>
      </c>
      <c r="J123" s="156">
        <f>RES_hhdet_tes!J$173</f>
        <v>0.34644578098935636</v>
      </c>
      <c r="K123" s="156">
        <f>RES_hhdet_tes!K$173</f>
        <v>0.64876182526898174</v>
      </c>
      <c r="L123" s="156">
        <f>RES_hhdet_tes!L$173</f>
        <v>0.76628812764117049</v>
      </c>
      <c r="M123" s="156">
        <f>RES_hhdet_tes!M$173</f>
        <v>0.59274649850871708</v>
      </c>
      <c r="N123" s="156">
        <f>RES_hhdet_tes!N$173</f>
        <v>0.65723261855527826</v>
      </c>
      <c r="O123" s="156">
        <f>RES_hhdet_tes!O$173</f>
        <v>0.68562685929146594</v>
      </c>
      <c r="P123" s="156">
        <f>RES_hhdet_tes!P$173</f>
        <v>0.43810746768992354</v>
      </c>
      <c r="Q123" s="156">
        <f>RES_hhdet_tes!Q$173</f>
        <v>0</v>
      </c>
    </row>
    <row r="124" spans="1:17" ht="12" customHeight="1" x14ac:dyDescent="0.25">
      <c r="A124" s="159" t="s">
        <v>59</v>
      </c>
      <c r="B124" s="57">
        <f>RES_hhdet_tes!B$174</f>
        <v>2.6298651849182172E-2</v>
      </c>
      <c r="C124" s="57">
        <f>RES_hhdet_tes!C$174</f>
        <v>5.8798988966345028E-2</v>
      </c>
      <c r="D124" s="57">
        <f>RES_hhdet_tes!D$174</f>
        <v>7.1247858262549674E-2</v>
      </c>
      <c r="E124" s="57">
        <f>RES_hhdet_tes!E$174</f>
        <v>0.1060628568775823</v>
      </c>
      <c r="F124" s="57">
        <f>RES_hhdet_tes!F$174</f>
        <v>0.10527900839793281</v>
      </c>
      <c r="G124" s="57">
        <f>RES_hhdet_tes!G$174</f>
        <v>8.1213298413409712E-2</v>
      </c>
      <c r="H124" s="57">
        <f>RES_hhdet_tes!H$174</f>
        <v>9.8234686246216604E-2</v>
      </c>
      <c r="I124" s="57">
        <f>RES_hhdet_tes!I$174</f>
        <v>0.11838775206079653</v>
      </c>
      <c r="J124" s="57">
        <f>RES_hhdet_tes!J$174</f>
        <v>0.15017745525754797</v>
      </c>
      <c r="K124" s="57">
        <f>RES_hhdet_tes!K$174</f>
        <v>0.28353179753552071</v>
      </c>
      <c r="L124" s="57">
        <f>RES_hhdet_tes!L$174</f>
        <v>0.36179261130462709</v>
      </c>
      <c r="M124" s="57">
        <f>RES_hhdet_tes!M$174</f>
        <v>0.28340621893707696</v>
      </c>
      <c r="N124" s="57">
        <f>RES_hhdet_tes!N$174</f>
        <v>0.27164854030583868</v>
      </c>
      <c r="O124" s="57">
        <f>RES_hhdet_tes!O$174</f>
        <v>0.27305186576001517</v>
      </c>
      <c r="P124" s="57">
        <f>RES_hhdet_tes!P$174</f>
        <v>0.1692593638727149</v>
      </c>
      <c r="Q124" s="57">
        <f>RES_hhdet_tes!Q$174</f>
        <v>0</v>
      </c>
    </row>
    <row r="125" spans="1:17" ht="12" customHeight="1" x14ac:dyDescent="0.25">
      <c r="A125" s="158" t="s">
        <v>62</v>
      </c>
      <c r="B125" s="157">
        <f>SUM(B126:B127)</f>
        <v>22.899750835699617</v>
      </c>
      <c r="C125" s="157">
        <f t="shared" ref="C125:Q125" si="21">SUM(C126:C127)</f>
        <v>22.658133136977888</v>
      </c>
      <c r="D125" s="157">
        <f t="shared" si="21"/>
        <v>23.176776022022523</v>
      </c>
      <c r="E125" s="157">
        <f t="shared" si="21"/>
        <v>22.124212756933474</v>
      </c>
      <c r="F125" s="157">
        <f t="shared" si="21"/>
        <v>21.201343957948644</v>
      </c>
      <c r="G125" s="157">
        <f t="shared" si="21"/>
        <v>17.986189600738246</v>
      </c>
      <c r="H125" s="157">
        <f t="shared" si="21"/>
        <v>14.727502155914829</v>
      </c>
      <c r="I125" s="157">
        <f t="shared" si="21"/>
        <v>13.022842528860593</v>
      </c>
      <c r="J125" s="157">
        <f t="shared" si="21"/>
        <v>11.471192581419757</v>
      </c>
      <c r="K125" s="157">
        <f t="shared" si="21"/>
        <v>11.747685583345541</v>
      </c>
      <c r="L125" s="157">
        <f t="shared" si="21"/>
        <v>11.383843546576765</v>
      </c>
      <c r="M125" s="157">
        <f t="shared" si="21"/>
        <v>11.349673092861709</v>
      </c>
      <c r="N125" s="157">
        <f t="shared" si="21"/>
        <v>11.538362388313823</v>
      </c>
      <c r="O125" s="157">
        <f t="shared" si="21"/>
        <v>10.90996656926877</v>
      </c>
      <c r="P125" s="157">
        <f t="shared" si="21"/>
        <v>9.2396281005204592</v>
      </c>
      <c r="Q125" s="157">
        <f t="shared" si="21"/>
        <v>6.758381673385947</v>
      </c>
    </row>
    <row r="126" spans="1:17" ht="12" customHeight="1" x14ac:dyDescent="0.25">
      <c r="A126" s="23" t="s">
        <v>57</v>
      </c>
      <c r="B126" s="156">
        <f>RES_hhdet_tes!B$176</f>
        <v>2.1075997598290033</v>
      </c>
      <c r="C126" s="156">
        <f>RES_hhdet_tes!C$176</f>
        <v>2.0741063904601038</v>
      </c>
      <c r="D126" s="156">
        <f>RES_hhdet_tes!D$176</f>
        <v>3.2397225297896197</v>
      </c>
      <c r="E126" s="156">
        <f>RES_hhdet_tes!E$176</f>
        <v>1.4763835268366661</v>
      </c>
      <c r="F126" s="156">
        <f>RES_hhdet_tes!F$176</f>
        <v>1.6313645036545847</v>
      </c>
      <c r="G126" s="156">
        <f>RES_hhdet_tes!G$176</f>
        <v>1.1058327451138958</v>
      </c>
      <c r="H126" s="156">
        <f>RES_hhdet_tes!H$176</f>
        <v>0.81260858880788045</v>
      </c>
      <c r="I126" s="156">
        <f>RES_hhdet_tes!I$176</f>
        <v>1.0190822863862339</v>
      </c>
      <c r="J126" s="156">
        <f>RES_hhdet_tes!J$176</f>
        <v>2.2286657227902262</v>
      </c>
      <c r="K126" s="156">
        <f>RES_hhdet_tes!K$176</f>
        <v>1.2593377015722791</v>
      </c>
      <c r="L126" s="156">
        <f>RES_hhdet_tes!L$176</f>
        <v>0.57488432235191644</v>
      </c>
      <c r="M126" s="156">
        <f>RES_hhdet_tes!M$176</f>
        <v>1.8300120595454139</v>
      </c>
      <c r="N126" s="156">
        <f>RES_hhdet_tes!N$176</f>
        <v>1.5727534841604487</v>
      </c>
      <c r="O126" s="156">
        <f>RES_hhdet_tes!O$176</f>
        <v>1.3109384756877456</v>
      </c>
      <c r="P126" s="156">
        <f>RES_hhdet_tes!P$176</f>
        <v>1.3166471438792018</v>
      </c>
      <c r="Q126" s="156">
        <f>RES_hhdet_tes!Q$176</f>
        <v>0.78704425211107976</v>
      </c>
    </row>
    <row r="127" spans="1:17" ht="12" customHeight="1" x14ac:dyDescent="0.25">
      <c r="A127" s="29" t="s">
        <v>140</v>
      </c>
      <c r="B127" s="57">
        <f>RES_hhdet_tes!B$177</f>
        <v>20.792151075870613</v>
      </c>
      <c r="C127" s="57">
        <f>RES_hhdet_tes!C$177</f>
        <v>20.584026746517782</v>
      </c>
      <c r="D127" s="57">
        <f>RES_hhdet_tes!D$177</f>
        <v>19.937053492232902</v>
      </c>
      <c r="E127" s="57">
        <f>RES_hhdet_tes!E$177</f>
        <v>20.647829230096807</v>
      </c>
      <c r="F127" s="57">
        <f>RES_hhdet_tes!F$177</f>
        <v>19.56997945429406</v>
      </c>
      <c r="G127" s="57">
        <f>RES_hhdet_tes!G$177</f>
        <v>16.880356855624349</v>
      </c>
      <c r="H127" s="57">
        <f>RES_hhdet_tes!H$177</f>
        <v>13.914893567106949</v>
      </c>
      <c r="I127" s="57">
        <f>RES_hhdet_tes!I$177</f>
        <v>12.00376024247436</v>
      </c>
      <c r="J127" s="57">
        <f>RES_hhdet_tes!J$177</f>
        <v>9.2425268586295299</v>
      </c>
      <c r="K127" s="57">
        <f>RES_hhdet_tes!K$177</f>
        <v>10.488347881773262</v>
      </c>
      <c r="L127" s="57">
        <f>RES_hhdet_tes!L$177</f>
        <v>10.808959224224848</v>
      </c>
      <c r="M127" s="57">
        <f>RES_hhdet_tes!M$177</f>
        <v>9.5196610333162948</v>
      </c>
      <c r="N127" s="57">
        <f>RES_hhdet_tes!N$177</f>
        <v>9.965608904153374</v>
      </c>
      <c r="O127" s="57">
        <f>RES_hhdet_tes!O$177</f>
        <v>9.5990280935810244</v>
      </c>
      <c r="P127" s="57">
        <f>RES_hhdet_tes!P$177</f>
        <v>7.9229809566412568</v>
      </c>
      <c r="Q127" s="57">
        <f>RES_hhdet_tes!Q$177</f>
        <v>5.9713374212748676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0.71537984216216355</v>
      </c>
      <c r="C129" s="175">
        <f t="shared" si="22"/>
        <v>0.71969626545370335</v>
      </c>
      <c r="D129" s="175">
        <f t="shared" si="22"/>
        <v>0.72293302330406806</v>
      </c>
      <c r="E129" s="175">
        <f t="shared" si="22"/>
        <v>0.72821831771701384</v>
      </c>
      <c r="F129" s="175">
        <f t="shared" si="22"/>
        <v>0.73088807194044236</v>
      </c>
      <c r="G129" s="175">
        <f t="shared" si="22"/>
        <v>0.73362792814929245</v>
      </c>
      <c r="H129" s="175">
        <f t="shared" si="22"/>
        <v>0.73779137352865931</v>
      </c>
      <c r="I129" s="175">
        <f t="shared" si="22"/>
        <v>0.73913520880541272</v>
      </c>
      <c r="J129" s="175">
        <f t="shared" si="22"/>
        <v>0.74992903911315978</v>
      </c>
      <c r="K129" s="175">
        <f t="shared" si="22"/>
        <v>0.76746809695224016</v>
      </c>
      <c r="L129" s="175">
        <f t="shared" si="22"/>
        <v>0.78753218322088858</v>
      </c>
      <c r="M129" s="175">
        <f t="shared" si="22"/>
        <v>0.79004160384496214</v>
      </c>
      <c r="N129" s="175">
        <f t="shared" si="22"/>
        <v>0.80430873104276368</v>
      </c>
      <c r="O129" s="175">
        <f t="shared" si="22"/>
        <v>0.82040844076653252</v>
      </c>
      <c r="P129" s="175">
        <f t="shared" si="22"/>
        <v>0.8195436085521588</v>
      </c>
      <c r="Q129" s="175">
        <f t="shared" si="22"/>
        <v>0.82469904550480455</v>
      </c>
    </row>
    <row r="130" spans="1:17" ht="12" customHeight="1" x14ac:dyDescent="0.25">
      <c r="A130" s="158" t="s">
        <v>65</v>
      </c>
      <c r="B130" s="169">
        <f t="shared" si="22"/>
        <v>0.73029246834550809</v>
      </c>
      <c r="C130" s="169">
        <f t="shared" si="22"/>
        <v>0.7341268080260458</v>
      </c>
      <c r="D130" s="169">
        <f t="shared" si="22"/>
        <v>0.73832970657464958</v>
      </c>
      <c r="E130" s="169">
        <f t="shared" si="22"/>
        <v>0.73937863946586191</v>
      </c>
      <c r="F130" s="169">
        <f t="shared" si="22"/>
        <v>0.74189228745203917</v>
      </c>
      <c r="G130" s="169">
        <f t="shared" si="22"/>
        <v>0.74451689653852571</v>
      </c>
      <c r="H130" s="169">
        <f t="shared" si="22"/>
        <v>0.7468188406820645</v>
      </c>
      <c r="I130" s="169">
        <f t="shared" si="22"/>
        <v>0.7492985759624895</v>
      </c>
      <c r="J130" s="169">
        <f t="shared" si="22"/>
        <v>0.76447127850623242</v>
      </c>
      <c r="K130" s="169">
        <f t="shared" si="22"/>
        <v>0.78145905836857643</v>
      </c>
      <c r="L130" s="169">
        <f t="shared" si="22"/>
        <v>0.79900299844352873</v>
      </c>
      <c r="M130" s="169">
        <f t="shared" si="22"/>
        <v>0.81710564940450869</v>
      </c>
      <c r="N130" s="169">
        <f t="shared" si="22"/>
        <v>0.83340787477014178</v>
      </c>
      <c r="O130" s="169">
        <f t="shared" si="22"/>
        <v>0.85114371062596217</v>
      </c>
      <c r="P130" s="169">
        <f t="shared" si="22"/>
        <v>0.86423960399574196</v>
      </c>
      <c r="Q130" s="169">
        <f t="shared" si="22"/>
        <v>0.87132008079343526</v>
      </c>
    </row>
    <row r="131" spans="1:17" ht="12" customHeight="1" x14ac:dyDescent="0.25">
      <c r="A131" s="23" t="s">
        <v>60</v>
      </c>
      <c r="B131" s="65">
        <f t="shared" si="22"/>
        <v>0.73029246834550809</v>
      </c>
      <c r="C131" s="65">
        <f t="shared" si="22"/>
        <v>0.7341268080260458</v>
      </c>
      <c r="D131" s="65">
        <f t="shared" si="22"/>
        <v>0.73832970657464958</v>
      </c>
      <c r="E131" s="65">
        <f t="shared" si="22"/>
        <v>0.73937863946586191</v>
      </c>
      <c r="F131" s="65">
        <f t="shared" si="22"/>
        <v>0.74189228745203917</v>
      </c>
      <c r="G131" s="65">
        <f t="shared" si="22"/>
        <v>0.74451689653852571</v>
      </c>
      <c r="H131" s="65">
        <f t="shared" si="22"/>
        <v>0.7468188406820645</v>
      </c>
      <c r="I131" s="65">
        <f t="shared" si="22"/>
        <v>0.7492985759624895</v>
      </c>
      <c r="J131" s="65">
        <f t="shared" si="22"/>
        <v>0.76447127850623242</v>
      </c>
      <c r="K131" s="65">
        <f t="shared" si="22"/>
        <v>0.78145905836857643</v>
      </c>
      <c r="L131" s="65">
        <f t="shared" si="22"/>
        <v>0.79900299844352873</v>
      </c>
      <c r="M131" s="65">
        <f t="shared" si="22"/>
        <v>0.81710564940450869</v>
      </c>
      <c r="N131" s="65">
        <f t="shared" si="22"/>
        <v>0.83340787477014178</v>
      </c>
      <c r="O131" s="65">
        <f t="shared" si="22"/>
        <v>0.85114371062596217</v>
      </c>
      <c r="P131" s="65">
        <f t="shared" si="22"/>
        <v>0.86423960399574196</v>
      </c>
      <c r="Q131" s="65">
        <f t="shared" si="22"/>
        <v>0.87132008079343526</v>
      </c>
    </row>
    <row r="132" spans="1:17" ht="12" customHeight="1" x14ac:dyDescent="0.25">
      <c r="A132" s="158" t="s">
        <v>112</v>
      </c>
      <c r="B132" s="169">
        <f t="shared" si="22"/>
        <v>1.5927262852487285</v>
      </c>
      <c r="C132" s="169">
        <f t="shared" si="22"/>
        <v>1.6760136090197411</v>
      </c>
      <c r="D132" s="169">
        <f t="shared" si="22"/>
        <v>1.7353342988900196</v>
      </c>
      <c r="E132" s="169">
        <f t="shared" si="22"/>
        <v>1.7633585067736477</v>
      </c>
      <c r="F132" s="169">
        <f t="shared" si="22"/>
        <v>1.802290893197829</v>
      </c>
      <c r="G132" s="169">
        <f t="shared" si="22"/>
        <v>1.853274291492834</v>
      </c>
      <c r="H132" s="169">
        <f t="shared" si="22"/>
        <v>1.9069200952608494</v>
      </c>
      <c r="I132" s="169">
        <f t="shared" si="22"/>
        <v>1.9501160724255542</v>
      </c>
      <c r="J132" s="169">
        <f t="shared" si="22"/>
        <v>2.2060675905104774</v>
      </c>
      <c r="K132" s="169">
        <f t="shared" si="22"/>
        <v>2.5045772121431851</v>
      </c>
      <c r="L132" s="169">
        <f t="shared" si="22"/>
        <v>2.767825107207643</v>
      </c>
      <c r="M132" s="169">
        <f t="shared" si="22"/>
        <v>2.8845886242429479</v>
      </c>
      <c r="N132" s="169">
        <f t="shared" si="22"/>
        <v>2.9863563455365321</v>
      </c>
      <c r="O132" s="169">
        <f t="shared" si="22"/>
        <v>3.0172210590836936</v>
      </c>
      <c r="P132" s="169">
        <f t="shared" si="22"/>
        <v>3.1152959247502201</v>
      </c>
      <c r="Q132" s="169">
        <f t="shared" si="22"/>
        <v>3.241397819311596</v>
      </c>
    </row>
    <row r="133" spans="1:17" ht="12" customHeight="1" x14ac:dyDescent="0.25">
      <c r="A133" s="23" t="s">
        <v>60</v>
      </c>
      <c r="B133" s="73">
        <f t="shared" si="22"/>
        <v>1.5927262852487285</v>
      </c>
      <c r="C133" s="73">
        <f t="shared" si="22"/>
        <v>1.6760136090197411</v>
      </c>
      <c r="D133" s="73">
        <f t="shared" si="22"/>
        <v>1.7353342988900196</v>
      </c>
      <c r="E133" s="73">
        <f t="shared" si="22"/>
        <v>1.7633585067736477</v>
      </c>
      <c r="F133" s="73">
        <f t="shared" si="22"/>
        <v>1.802290893197829</v>
      </c>
      <c r="G133" s="73">
        <f t="shared" si="22"/>
        <v>1.853274291492834</v>
      </c>
      <c r="H133" s="73">
        <f t="shared" si="22"/>
        <v>1.9069200952608494</v>
      </c>
      <c r="I133" s="73">
        <f t="shared" si="22"/>
        <v>1.9501160724255542</v>
      </c>
      <c r="J133" s="73">
        <f t="shared" si="22"/>
        <v>2.2060675905104774</v>
      </c>
      <c r="K133" s="73">
        <f t="shared" si="22"/>
        <v>2.5045772121431851</v>
      </c>
      <c r="L133" s="73">
        <f t="shared" si="22"/>
        <v>2.767825107207643</v>
      </c>
      <c r="M133" s="73">
        <f t="shared" si="22"/>
        <v>2.8845886242429479</v>
      </c>
      <c r="N133" s="73">
        <f t="shared" si="22"/>
        <v>2.9863563455365321</v>
      </c>
      <c r="O133" s="73">
        <f t="shared" si="22"/>
        <v>3.0172210590836936</v>
      </c>
      <c r="P133" s="73">
        <f t="shared" si="22"/>
        <v>3.1152959247502201</v>
      </c>
      <c r="Q133" s="73">
        <f t="shared" si="22"/>
        <v>3.241397819311596</v>
      </c>
    </row>
    <row r="134" spans="1:17" ht="12" customHeight="1" x14ac:dyDescent="0.25">
      <c r="A134" s="158" t="s">
        <v>63</v>
      </c>
      <c r="B134" s="169">
        <f t="shared" si="22"/>
        <v>0.61536569664683838</v>
      </c>
      <c r="C134" s="169">
        <f t="shared" si="22"/>
        <v>0.61974287296275132</v>
      </c>
      <c r="D134" s="169">
        <f t="shared" si="22"/>
        <v>0.6285877626369667</v>
      </c>
      <c r="E134" s="169">
        <f t="shared" si="22"/>
        <v>0.63802129440078414</v>
      </c>
      <c r="F134" s="169">
        <f t="shared" si="22"/>
        <v>0.64149485780265803</v>
      </c>
      <c r="G134" s="169">
        <f t="shared" si="22"/>
        <v>0.64370707060792998</v>
      </c>
      <c r="H134" s="169">
        <f t="shared" si="22"/>
        <v>0.6657346551619987</v>
      </c>
      <c r="I134" s="169">
        <f t="shared" si="22"/>
        <v>0.6687985694355213</v>
      </c>
      <c r="J134" s="169">
        <f t="shared" si="22"/>
        <v>0.68052304753959458</v>
      </c>
      <c r="K134" s="169">
        <f t="shared" si="22"/>
        <v>0.69104855192852799</v>
      </c>
      <c r="L134" s="169">
        <f t="shared" si="22"/>
        <v>0.70715091767064708</v>
      </c>
      <c r="M134" s="169">
        <f t="shared" si="22"/>
        <v>0.67559288562463438</v>
      </c>
      <c r="N134" s="169">
        <f t="shared" si="22"/>
        <v>0.67883021014166312</v>
      </c>
      <c r="O134" s="169">
        <f t="shared" si="22"/>
        <v>0.67457896641240933</v>
      </c>
      <c r="P134" s="169">
        <f t="shared" si="22"/>
        <v>0.65646841157106628</v>
      </c>
      <c r="Q134" s="169">
        <f t="shared" si="22"/>
        <v>0.61010509383396205</v>
      </c>
    </row>
    <row r="135" spans="1:17" ht="12" customHeight="1" x14ac:dyDescent="0.25">
      <c r="A135" s="167" t="s">
        <v>144</v>
      </c>
      <c r="B135" s="174">
        <f t="shared" si="22"/>
        <v>0.52523997430349301</v>
      </c>
      <c r="C135" s="174">
        <f t="shared" si="22"/>
        <v>0.53071813347767671</v>
      </c>
      <c r="D135" s="174">
        <f t="shared" si="22"/>
        <v>0.53609217202749504</v>
      </c>
      <c r="E135" s="174">
        <f t="shared" si="22"/>
        <v>0.539469387907485</v>
      </c>
      <c r="F135" s="174">
        <f t="shared" si="22"/>
        <v>0.54759195114304238</v>
      </c>
      <c r="G135" s="174">
        <f t="shared" si="22"/>
        <v>0.5511443355842921</v>
      </c>
      <c r="H135" s="174">
        <f t="shared" si="22"/>
        <v>0.56729148410088492</v>
      </c>
      <c r="I135" s="174">
        <f t="shared" si="22"/>
        <v>0.57173948651956763</v>
      </c>
      <c r="J135" s="174">
        <f t="shared" si="22"/>
        <v>0.57568991335531994</v>
      </c>
      <c r="K135" s="174">
        <f t="shared" si="22"/>
        <v>0.5830769164159858</v>
      </c>
      <c r="L135" s="174">
        <f t="shared" si="22"/>
        <v>0.5874101469652222</v>
      </c>
      <c r="M135" s="174">
        <f t="shared" si="22"/>
        <v>0.59701916307002245</v>
      </c>
      <c r="N135" s="174">
        <f t="shared" si="22"/>
        <v>0.60205356099224028</v>
      </c>
      <c r="O135" s="174">
        <f t="shared" si="22"/>
        <v>0.60207214902585249</v>
      </c>
      <c r="P135" s="174">
        <f t="shared" si="22"/>
        <v>0.60236895075494834</v>
      </c>
      <c r="Q135" s="174">
        <f t="shared" si="22"/>
        <v>0.60312793217351557</v>
      </c>
    </row>
    <row r="136" spans="1:17" ht="12" customHeight="1" x14ac:dyDescent="0.25">
      <c r="A136" s="167" t="s">
        <v>143</v>
      </c>
      <c r="B136" s="174">
        <f t="shared" si="22"/>
        <v>0.62989504028833898</v>
      </c>
      <c r="C136" s="174">
        <f t="shared" si="22"/>
        <v>0.65480474453408388</v>
      </c>
      <c r="D136" s="174">
        <f t="shared" si="22"/>
        <v>0.66207492902924714</v>
      </c>
      <c r="E136" s="174">
        <f t="shared" si="22"/>
        <v>0.66415994124852407</v>
      </c>
      <c r="F136" s="174">
        <f t="shared" si="22"/>
        <v>0.67082968212977778</v>
      </c>
      <c r="G136" s="174">
        <f t="shared" si="22"/>
        <v>0.67212887341143368</v>
      </c>
      <c r="H136" s="174">
        <f t="shared" si="22"/>
        <v>0.67381262350835991</v>
      </c>
      <c r="I136" s="174">
        <f t="shared" si="22"/>
        <v>0.67790446612280575</v>
      </c>
      <c r="J136" s="174">
        <f t="shared" si="22"/>
        <v>0.67967321619938526</v>
      </c>
      <c r="K136" s="174">
        <f t="shared" si="22"/>
        <v>0.68856378053473399</v>
      </c>
      <c r="L136" s="174">
        <f t="shared" si="22"/>
        <v>0.69092130656150197</v>
      </c>
      <c r="M136" s="174">
        <f t="shared" si="22"/>
        <v>0.69628173007054206</v>
      </c>
      <c r="N136" s="174">
        <f t="shared" si="22"/>
        <v>0.69711978184540446</v>
      </c>
      <c r="O136" s="174">
        <f t="shared" si="22"/>
        <v>0.69801258506210462</v>
      </c>
      <c r="P136" s="174">
        <f t="shared" si="22"/>
        <v>0.69902607572912967</v>
      </c>
      <c r="Q136" s="174">
        <f t="shared" si="22"/>
        <v>0.6997791761135892</v>
      </c>
    </row>
    <row r="137" spans="1:17" ht="12" customHeight="1" x14ac:dyDescent="0.25">
      <c r="A137" s="166" t="s">
        <v>57</v>
      </c>
      <c r="B137" s="173">
        <f t="shared" si="22"/>
        <v>0.52523997430349323</v>
      </c>
      <c r="C137" s="173">
        <f t="shared" si="22"/>
        <v>0.55646834345984142</v>
      </c>
      <c r="D137" s="173">
        <f t="shared" si="22"/>
        <v>0.56507741345720519</v>
      </c>
      <c r="E137" s="173">
        <f t="shared" si="22"/>
        <v>0.56702643345418913</v>
      </c>
      <c r="F137" s="173">
        <f t="shared" si="22"/>
        <v>0.57491295429804246</v>
      </c>
      <c r="G137" s="173">
        <f t="shared" si="22"/>
        <v>0.57561126008927965</v>
      </c>
      <c r="H137" s="173">
        <f t="shared" si="22"/>
        <v>0.57711397357990235</v>
      </c>
      <c r="I137" s="173">
        <f t="shared" si="22"/>
        <v>0.58169228319060473</v>
      </c>
      <c r="J137" s="173">
        <f t="shared" si="22"/>
        <v>0.58324158774130386</v>
      </c>
      <c r="K137" s="173">
        <f t="shared" si="22"/>
        <v>0.59402816773884082</v>
      </c>
      <c r="L137" s="173">
        <f t="shared" si="22"/>
        <v>0.59637725382923967</v>
      </c>
      <c r="M137" s="173">
        <f t="shared" si="22"/>
        <v>0.60319747006218083</v>
      </c>
      <c r="N137" s="173">
        <f t="shared" si="22"/>
        <v>0.60398572173001641</v>
      </c>
      <c r="O137" s="173">
        <f t="shared" si="22"/>
        <v>0.60481582094047126</v>
      </c>
      <c r="P137" s="173">
        <f t="shared" si="22"/>
        <v>0.60578175910926813</v>
      </c>
      <c r="Q137" s="173">
        <f t="shared" si="22"/>
        <v>0.60638759349723592</v>
      </c>
    </row>
    <row r="138" spans="1:17" ht="12" customHeight="1" x14ac:dyDescent="0.25">
      <c r="A138" s="147" t="s">
        <v>59</v>
      </c>
      <c r="B138" s="172">
        <f t="shared" si="22"/>
        <v>1.0000000000000002</v>
      </c>
      <c r="C138" s="172">
        <f t="shared" si="22"/>
        <v>1</v>
      </c>
      <c r="D138" s="172">
        <f t="shared" si="22"/>
        <v>1.0000000000000002</v>
      </c>
      <c r="E138" s="172">
        <f t="shared" si="22"/>
        <v>0.99999999999999978</v>
      </c>
      <c r="F138" s="172">
        <f t="shared" si="22"/>
        <v>1</v>
      </c>
      <c r="G138" s="172">
        <f t="shared" si="22"/>
        <v>1</v>
      </c>
      <c r="H138" s="172">
        <f t="shared" si="22"/>
        <v>1</v>
      </c>
      <c r="I138" s="172">
        <f t="shared" si="22"/>
        <v>0.99999999999999933</v>
      </c>
      <c r="J138" s="172">
        <f t="shared" si="22"/>
        <v>1.0000000000000002</v>
      </c>
      <c r="K138" s="172">
        <f t="shared" si="22"/>
        <v>0.99999999999999967</v>
      </c>
      <c r="L138" s="172">
        <f t="shared" si="22"/>
        <v>0.99999999999999978</v>
      </c>
      <c r="M138" s="172">
        <f t="shared" si="22"/>
        <v>0.99999999999999967</v>
      </c>
      <c r="N138" s="172">
        <f t="shared" si="22"/>
        <v>0.99999999999999944</v>
      </c>
      <c r="O138" s="172">
        <f t="shared" si="22"/>
        <v>0.99999999999999967</v>
      </c>
      <c r="P138" s="172">
        <f t="shared" si="22"/>
        <v>0.99999999999999989</v>
      </c>
      <c r="Q138" s="172">
        <f t="shared" si="22"/>
        <v>1.0000000000000002</v>
      </c>
    </row>
    <row r="139" spans="1:17" ht="12" customHeight="1" x14ac:dyDescent="0.25">
      <c r="A139" s="163" t="s">
        <v>142</v>
      </c>
      <c r="B139" s="171">
        <f t="shared" si="22"/>
        <v>0.67113996716557445</v>
      </c>
      <c r="C139" s="171">
        <f t="shared" si="22"/>
        <v>0.67435050178918454</v>
      </c>
      <c r="D139" s="171">
        <f t="shared" si="22"/>
        <v>0.67852404141706668</v>
      </c>
      <c r="E139" s="171">
        <f t="shared" si="22"/>
        <v>0.68273722099511402</v>
      </c>
      <c r="F139" s="171">
        <f t="shared" si="22"/>
        <v>0.68637387274947126</v>
      </c>
      <c r="G139" s="171">
        <f t="shared" si="22"/>
        <v>0.69040659945938399</v>
      </c>
      <c r="H139" s="171">
        <f t="shared" si="22"/>
        <v>0.69984063400740459</v>
      </c>
      <c r="I139" s="171">
        <f t="shared" si="22"/>
        <v>0.70659387827747633</v>
      </c>
      <c r="J139" s="171">
        <f t="shared" si="22"/>
        <v>0.71925638236255129</v>
      </c>
      <c r="K139" s="171">
        <f t="shared" si="22"/>
        <v>0.72486577311961931</v>
      </c>
      <c r="L139" s="171">
        <f t="shared" si="22"/>
        <v>0.73133093790876103</v>
      </c>
      <c r="M139" s="171">
        <f t="shared" si="22"/>
        <v>0.73978279578145967</v>
      </c>
      <c r="N139" s="171">
        <f t="shared" si="22"/>
        <v>0.74160133284456042</v>
      </c>
      <c r="O139" s="171">
        <f t="shared" si="22"/>
        <v>0.7436725505402253</v>
      </c>
      <c r="P139" s="171">
        <f t="shared" si="22"/>
        <v>0.74577761278565013</v>
      </c>
      <c r="Q139" s="171" t="str">
        <f t="shared" si="22"/>
        <v/>
      </c>
    </row>
    <row r="140" spans="1:17" ht="12" customHeight="1" x14ac:dyDescent="0.25">
      <c r="A140" s="161" t="s">
        <v>141</v>
      </c>
      <c r="B140" s="170">
        <f t="shared" si="22"/>
        <v>0.7490708664843424</v>
      </c>
      <c r="C140" s="170">
        <f t="shared" si="22"/>
        <v>0.76490776030071828</v>
      </c>
      <c r="D140" s="170">
        <f t="shared" si="22"/>
        <v>0.76385204988124422</v>
      </c>
      <c r="E140" s="170">
        <f t="shared" si="22"/>
        <v>0.77357787019671964</v>
      </c>
      <c r="F140" s="170">
        <f t="shared" si="22"/>
        <v>0.77268230537968041</v>
      </c>
      <c r="G140" s="170">
        <f t="shared" si="22"/>
        <v>0.77251556793132148</v>
      </c>
      <c r="H140" s="170">
        <f t="shared" si="22"/>
        <v>0.78307001333450943</v>
      </c>
      <c r="I140" s="170">
        <f t="shared" si="22"/>
        <v>0.78531142774039475</v>
      </c>
      <c r="J140" s="170">
        <f t="shared" si="22"/>
        <v>0.79336107295016811</v>
      </c>
      <c r="K140" s="170">
        <f t="shared" si="22"/>
        <v>0.80060370170449879</v>
      </c>
      <c r="L140" s="170">
        <f t="shared" si="22"/>
        <v>0.8075602287179795</v>
      </c>
      <c r="M140" s="170">
        <f t="shared" si="22"/>
        <v>0.80948232270041631</v>
      </c>
      <c r="N140" s="170">
        <f t="shared" si="22"/>
        <v>0.80320836411611385</v>
      </c>
      <c r="O140" s="170">
        <f t="shared" si="22"/>
        <v>0.80210287851024431</v>
      </c>
      <c r="P140" s="170">
        <f t="shared" si="22"/>
        <v>0.80204089794945399</v>
      </c>
      <c r="Q140" s="170" t="str">
        <f t="shared" si="22"/>
        <v/>
      </c>
    </row>
    <row r="141" spans="1:17" ht="12" customHeight="1" x14ac:dyDescent="0.25">
      <c r="A141" s="148" t="s">
        <v>60</v>
      </c>
      <c r="B141" s="73">
        <f t="shared" si="22"/>
        <v>0.67113996716557456</v>
      </c>
      <c r="C141" s="73">
        <f t="shared" si="22"/>
        <v>0.69377349475578798</v>
      </c>
      <c r="D141" s="73">
        <f t="shared" si="22"/>
        <v>0.70086796337597468</v>
      </c>
      <c r="E141" s="73">
        <f t="shared" si="22"/>
        <v>0.7090721967248621</v>
      </c>
      <c r="F141" s="73">
        <f t="shared" si="22"/>
        <v>0.71116519144771362</v>
      </c>
      <c r="G141" s="73">
        <f t="shared" si="22"/>
        <v>0.71248183446971414</v>
      </c>
      <c r="H141" s="73">
        <f t="shared" si="22"/>
        <v>0.71816014278231732</v>
      </c>
      <c r="I141" s="73">
        <f t="shared" si="22"/>
        <v>0.7209559852857359</v>
      </c>
      <c r="J141" s="73">
        <f t="shared" si="22"/>
        <v>0.72813882117402118</v>
      </c>
      <c r="K141" s="73">
        <f t="shared" si="22"/>
        <v>0.73642891851810754</v>
      </c>
      <c r="L141" s="73">
        <f t="shared" si="22"/>
        <v>0.74029831930549173</v>
      </c>
      <c r="M141" s="73">
        <f t="shared" si="22"/>
        <v>0.74190172366629259</v>
      </c>
      <c r="N141" s="73">
        <f t="shared" si="22"/>
        <v>0.74279103071666064</v>
      </c>
      <c r="O141" s="73">
        <f t="shared" si="22"/>
        <v>0.74350514965379211</v>
      </c>
      <c r="P141" s="73">
        <f t="shared" si="22"/>
        <v>0.7450588442143965</v>
      </c>
      <c r="Q141" s="73" t="str">
        <f t="shared" si="22"/>
        <v/>
      </c>
    </row>
    <row r="142" spans="1:17" ht="12" customHeight="1" x14ac:dyDescent="0.25">
      <c r="A142" s="159" t="s">
        <v>59</v>
      </c>
      <c r="B142" s="65">
        <f t="shared" si="22"/>
        <v>1.0000000000000002</v>
      </c>
      <c r="C142" s="65">
        <f t="shared" si="22"/>
        <v>0.99999999999999967</v>
      </c>
      <c r="D142" s="65">
        <f t="shared" si="22"/>
        <v>0.99999999999999978</v>
      </c>
      <c r="E142" s="65">
        <f t="shared" si="22"/>
        <v>1</v>
      </c>
      <c r="F142" s="65">
        <f t="shared" si="22"/>
        <v>0.99999999999999956</v>
      </c>
      <c r="G142" s="65">
        <f t="shared" si="22"/>
        <v>1</v>
      </c>
      <c r="H142" s="65">
        <f t="shared" si="22"/>
        <v>0.99999999999999967</v>
      </c>
      <c r="I142" s="65">
        <f t="shared" si="22"/>
        <v>0.99999999999999956</v>
      </c>
      <c r="J142" s="65">
        <f t="shared" si="22"/>
        <v>1.0000000000000004</v>
      </c>
      <c r="K142" s="65">
        <f t="shared" si="22"/>
        <v>1</v>
      </c>
      <c r="L142" s="65">
        <f t="shared" si="22"/>
        <v>1</v>
      </c>
      <c r="M142" s="65">
        <f t="shared" si="22"/>
        <v>1.0000000000000002</v>
      </c>
      <c r="N142" s="65">
        <f t="shared" si="22"/>
        <v>0.99999999999999933</v>
      </c>
      <c r="O142" s="65">
        <f t="shared" si="22"/>
        <v>1</v>
      </c>
      <c r="P142" s="65">
        <f t="shared" si="22"/>
        <v>0.99999999999999967</v>
      </c>
      <c r="Q142" s="65" t="str">
        <f t="shared" si="22"/>
        <v/>
      </c>
    </row>
    <row r="143" spans="1:17" ht="12" customHeight="1" x14ac:dyDescent="0.25">
      <c r="A143" s="158" t="s">
        <v>62</v>
      </c>
      <c r="B143" s="169">
        <f t="shared" si="22"/>
        <v>0.7387805588341575</v>
      </c>
      <c r="C143" s="169">
        <f t="shared" si="22"/>
        <v>0.74226367480790667</v>
      </c>
      <c r="D143" s="169">
        <f t="shared" si="22"/>
        <v>0.71988286301020632</v>
      </c>
      <c r="E143" s="169">
        <f t="shared" si="22"/>
        <v>0.76893082222719478</v>
      </c>
      <c r="F143" s="169">
        <f t="shared" si="22"/>
        <v>0.76584916638717282</v>
      </c>
      <c r="G143" s="169">
        <f t="shared" si="22"/>
        <v>0.77682905649056577</v>
      </c>
      <c r="H143" s="169">
        <f t="shared" si="22"/>
        <v>0.78443245017272001</v>
      </c>
      <c r="I143" s="169">
        <f t="shared" si="22"/>
        <v>0.77636414809462573</v>
      </c>
      <c r="J143" s="169">
        <f t="shared" si="22"/>
        <v>0.72178379775958346</v>
      </c>
      <c r="K143" s="169">
        <f t="shared" si="22"/>
        <v>0.77392128903757762</v>
      </c>
      <c r="L143" s="169">
        <f t="shared" si="22"/>
        <v>0.80906102767829857</v>
      </c>
      <c r="M143" s="169">
        <f t="shared" si="22"/>
        <v>0.74970239298945007</v>
      </c>
      <c r="N143" s="169">
        <f t="shared" si="22"/>
        <v>0.76487528637913582</v>
      </c>
      <c r="O143" s="169">
        <f t="shared" si="22"/>
        <v>0.77481601836751024</v>
      </c>
      <c r="P143" s="169">
        <f t="shared" si="22"/>
        <v>0.76346664508217721</v>
      </c>
      <c r="Q143" s="169">
        <f t="shared" si="22"/>
        <v>0.77867090327344224</v>
      </c>
    </row>
    <row r="144" spans="1:17" ht="12" customHeight="1" x14ac:dyDescent="0.25">
      <c r="A144" s="23" t="s">
        <v>57</v>
      </c>
      <c r="B144" s="73">
        <f t="shared" si="22"/>
        <v>0.41738215638634435</v>
      </c>
      <c r="C144" s="73">
        <f t="shared" si="22"/>
        <v>0.42096146932100142</v>
      </c>
      <c r="D144" s="73">
        <f t="shared" si="22"/>
        <v>0.43529250547924025</v>
      </c>
      <c r="E144" s="73">
        <f t="shared" si="22"/>
        <v>0.45252390007748911</v>
      </c>
      <c r="F144" s="73">
        <f t="shared" si="22"/>
        <v>0.45300718083806685</v>
      </c>
      <c r="G144" s="73">
        <f t="shared" si="22"/>
        <v>0.45323152432361674</v>
      </c>
      <c r="H144" s="73">
        <f t="shared" si="22"/>
        <v>0.45348745416966951</v>
      </c>
      <c r="I144" s="73">
        <f t="shared" si="22"/>
        <v>0.45590669236411752</v>
      </c>
      <c r="J144" s="73">
        <f t="shared" si="22"/>
        <v>0.46244246334111216</v>
      </c>
      <c r="K144" s="73">
        <f t="shared" si="22"/>
        <v>0.46782601778897825</v>
      </c>
      <c r="L144" s="73">
        <f t="shared" si="22"/>
        <v>0.46786418576280675</v>
      </c>
      <c r="M144" s="73">
        <f t="shared" si="22"/>
        <v>0.47306255733756103</v>
      </c>
      <c r="N144" s="73">
        <f t="shared" si="22"/>
        <v>0.47390143776375054</v>
      </c>
      <c r="O144" s="73">
        <f t="shared" si="22"/>
        <v>0.47507991793810533</v>
      </c>
      <c r="P144" s="73">
        <f t="shared" si="22"/>
        <v>0.47518886344769712</v>
      </c>
      <c r="Q144" s="73">
        <f t="shared" ref="Q144" si="23">IF(Q126=0,"",Q126/Q108)</f>
        <v>0.47559946997650815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0.80132789446051977</v>
      </c>
      <c r="C145" s="65">
        <f t="shared" si="24"/>
        <v>0.80410592976345174</v>
      </c>
      <c r="D145" s="65">
        <f t="shared" si="24"/>
        <v>0.80545383982986651</v>
      </c>
      <c r="E145" s="65">
        <f t="shared" si="24"/>
        <v>0.80939686769789954</v>
      </c>
      <c r="F145" s="65">
        <f t="shared" si="24"/>
        <v>0.81263062643613238</v>
      </c>
      <c r="G145" s="65">
        <f t="shared" si="24"/>
        <v>0.81494633862736621</v>
      </c>
      <c r="H145" s="65">
        <f t="shared" si="24"/>
        <v>0.81935149134206686</v>
      </c>
      <c r="I145" s="65">
        <f t="shared" si="24"/>
        <v>0.82563311511635118</v>
      </c>
      <c r="J145" s="65">
        <f t="shared" si="24"/>
        <v>0.83465262456781408</v>
      </c>
      <c r="K145" s="65">
        <f t="shared" si="24"/>
        <v>0.83990513200669459</v>
      </c>
      <c r="L145" s="65">
        <f t="shared" si="24"/>
        <v>0.84170802591499894</v>
      </c>
      <c r="M145" s="65">
        <f t="shared" si="24"/>
        <v>0.8446552644849411</v>
      </c>
      <c r="N145" s="65">
        <f t="shared" si="24"/>
        <v>0.84694396193259613</v>
      </c>
      <c r="O145" s="65">
        <f t="shared" si="24"/>
        <v>0.84787235714976772</v>
      </c>
      <c r="P145" s="65">
        <f t="shared" si="24"/>
        <v>0.84906526904040447</v>
      </c>
      <c r="Q145" s="65">
        <f t="shared" si="24"/>
        <v>0.85006877097443456</v>
      </c>
    </row>
    <row r="147" spans="1:17" ht="12" customHeight="1" x14ac:dyDescent="0.25">
      <c r="A147" s="152" t="s">
        <v>121</v>
      </c>
      <c r="B147" s="168">
        <f>SUM(B148,B150,B152,B161)</f>
        <v>112.6710285094923</v>
      </c>
      <c r="C147" s="168">
        <f t="shared" ref="C147:Q147" si="25">SUM(C148,C150,C152,C161)</f>
        <v>112.50583099534182</v>
      </c>
      <c r="D147" s="168">
        <f t="shared" si="25"/>
        <v>115.75369732362694</v>
      </c>
      <c r="E147" s="168">
        <f t="shared" si="25"/>
        <v>81.555185693734259</v>
      </c>
      <c r="F147" s="168">
        <f t="shared" si="25"/>
        <v>83.569560219959925</v>
      </c>
      <c r="G147" s="168">
        <f t="shared" si="25"/>
        <v>69.491929700802757</v>
      </c>
      <c r="H147" s="168">
        <f t="shared" si="25"/>
        <v>43.174638879079218</v>
      </c>
      <c r="I147" s="168">
        <f t="shared" si="25"/>
        <v>43.059674522529008</v>
      </c>
      <c r="J147" s="168">
        <f t="shared" si="25"/>
        <v>47.26913517588607</v>
      </c>
      <c r="K147" s="168">
        <f t="shared" si="25"/>
        <v>38.07819720974625</v>
      </c>
      <c r="L147" s="168">
        <f t="shared" si="25"/>
        <v>24.83179008483819</v>
      </c>
      <c r="M147" s="168">
        <f t="shared" si="25"/>
        <v>65.051178085259281</v>
      </c>
      <c r="N147" s="168">
        <f t="shared" si="25"/>
        <v>65.088173974371244</v>
      </c>
      <c r="O147" s="168">
        <f t="shared" si="25"/>
        <v>64.361439580607069</v>
      </c>
      <c r="P147" s="168">
        <f t="shared" si="25"/>
        <v>66.359913467054938</v>
      </c>
      <c r="Q147" s="168">
        <f t="shared" si="25"/>
        <v>61.494818063337988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99.330721123602743</v>
      </c>
      <c r="C152" s="157">
        <f t="shared" ref="C152:Q152" si="28">SUM(C153:C154,C157:C158)</f>
        <v>99.489150115050677</v>
      </c>
      <c r="D152" s="157">
        <f t="shared" si="28"/>
        <v>96.091221531331186</v>
      </c>
      <c r="E152" s="157">
        <f t="shared" si="28"/>
        <v>72.935940326842243</v>
      </c>
      <c r="F152" s="157">
        <f t="shared" si="28"/>
        <v>74.055683997538296</v>
      </c>
      <c r="G152" s="157">
        <f t="shared" si="28"/>
        <v>63.046069070609128</v>
      </c>
      <c r="H152" s="157">
        <f t="shared" si="28"/>
        <v>38.44064484492997</v>
      </c>
      <c r="I152" s="157">
        <f t="shared" si="28"/>
        <v>37.154335161880205</v>
      </c>
      <c r="J152" s="157">
        <f t="shared" si="28"/>
        <v>34.537071486359935</v>
      </c>
      <c r="K152" s="157">
        <f t="shared" si="28"/>
        <v>30.966563023928849</v>
      </c>
      <c r="L152" s="157">
        <f t="shared" si="28"/>
        <v>21.585612773524844</v>
      </c>
      <c r="M152" s="157">
        <f t="shared" si="28"/>
        <v>54.831270910675926</v>
      </c>
      <c r="N152" s="157">
        <f t="shared" si="28"/>
        <v>56.320503791709527</v>
      </c>
      <c r="O152" s="157">
        <f t="shared" si="28"/>
        <v>57.071444889719764</v>
      </c>
      <c r="P152" s="157">
        <f t="shared" si="28"/>
        <v>59.039852095918192</v>
      </c>
      <c r="Q152" s="157">
        <f t="shared" si="28"/>
        <v>57.122926673167171</v>
      </c>
    </row>
    <row r="153" spans="1:17" ht="12" customHeight="1" x14ac:dyDescent="0.25">
      <c r="A153" s="167" t="s">
        <v>144</v>
      </c>
      <c r="B153" s="132">
        <f>RES_hhdet_emi!B$167</f>
        <v>99.191742639510451</v>
      </c>
      <c r="C153" s="132">
        <f>RES_hhdet_emi!C$167</f>
        <v>99.170464710716686</v>
      </c>
      <c r="D153" s="132">
        <f>RES_hhdet_emi!D$167</f>
        <v>95.704155566508831</v>
      </c>
      <c r="E153" s="132">
        <f>RES_hhdet_emi!E$167</f>
        <v>72.477889879706936</v>
      </c>
      <c r="F153" s="132">
        <f>RES_hhdet_emi!F$167</f>
        <v>73.550685266536931</v>
      </c>
      <c r="G153" s="132">
        <f>RES_hhdet_emi!G$167</f>
        <v>62.625050512364474</v>
      </c>
      <c r="H153" s="132">
        <f>RES_hhdet_emi!H$167</f>
        <v>38.128672168999969</v>
      </c>
      <c r="I153" s="132">
        <f>RES_hhdet_emi!I$167</f>
        <v>36.728867474959308</v>
      </c>
      <c r="J153" s="132">
        <f>RES_hhdet_emi!J$167</f>
        <v>34.047299724639053</v>
      </c>
      <c r="K153" s="132">
        <f>RES_hhdet_emi!K$167</f>
        <v>30.15424391759862</v>
      </c>
      <c r="L153" s="132">
        <f>RES_hhdet_emi!L$167</f>
        <v>20.941817762726203</v>
      </c>
      <c r="M153" s="132">
        <f>RES_hhdet_emi!M$167</f>
        <v>52.905720356744048</v>
      </c>
      <c r="N153" s="132">
        <f>RES_hhdet_emi!N$167</f>
        <v>54.188795957653468</v>
      </c>
      <c r="O153" s="132">
        <f>RES_hhdet_emi!O$167</f>
        <v>54.425582286639504</v>
      </c>
      <c r="P153" s="132">
        <f>RES_hhdet_emi!P$167</f>
        <v>56.016396333969425</v>
      </c>
      <c r="Q153" s="132">
        <f>RES_hhdet_emi!Q$167</f>
        <v>53.922875509714643</v>
      </c>
    </row>
    <row r="154" spans="1:17" ht="12" customHeight="1" x14ac:dyDescent="0.25">
      <c r="A154" s="167" t="s">
        <v>143</v>
      </c>
      <c r="B154" s="132">
        <f>SUM(B155:B156)</f>
        <v>0.13897848409228947</v>
      </c>
      <c r="C154" s="132">
        <f t="shared" ref="C154:Q154" si="29">SUM(C155:C156)</f>
        <v>0.31868540433399484</v>
      </c>
      <c r="D154" s="132">
        <f t="shared" si="29"/>
        <v>0.38706596482236094</v>
      </c>
      <c r="E154" s="132">
        <f t="shared" si="29"/>
        <v>0.45805044713531218</v>
      </c>
      <c r="F154" s="132">
        <f t="shared" si="29"/>
        <v>0.50499873100137116</v>
      </c>
      <c r="G154" s="132">
        <f t="shared" si="29"/>
        <v>0.42101855824465528</v>
      </c>
      <c r="H154" s="132">
        <f t="shared" si="29"/>
        <v>0.31197267592999883</v>
      </c>
      <c r="I154" s="132">
        <f t="shared" si="29"/>
        <v>0.42546768692089537</v>
      </c>
      <c r="J154" s="132">
        <f t="shared" si="29"/>
        <v>0.48977176172088166</v>
      </c>
      <c r="K154" s="132">
        <f t="shared" si="29"/>
        <v>0.81231910633022864</v>
      </c>
      <c r="L154" s="132">
        <f t="shared" si="29"/>
        <v>0.64379501079863988</v>
      </c>
      <c r="M154" s="132">
        <f t="shared" si="29"/>
        <v>1.9255505539318809</v>
      </c>
      <c r="N154" s="132">
        <f t="shared" si="29"/>
        <v>2.131707834056058</v>
      </c>
      <c r="O154" s="132">
        <f t="shared" si="29"/>
        <v>2.6458626030802601</v>
      </c>
      <c r="P154" s="132">
        <f t="shared" si="29"/>
        <v>3.0234557619487665</v>
      </c>
      <c r="Q154" s="132">
        <f t="shared" si="29"/>
        <v>3.2000511634525286</v>
      </c>
    </row>
    <row r="155" spans="1:17" ht="12" customHeight="1" x14ac:dyDescent="0.25">
      <c r="A155" s="166" t="s">
        <v>57</v>
      </c>
      <c r="B155" s="165">
        <f>RES_hhdet_emi!B$169</f>
        <v>0.13897848409228947</v>
      </c>
      <c r="C155" s="165">
        <f>RES_hhdet_emi!C$169</f>
        <v>0.31868540433399484</v>
      </c>
      <c r="D155" s="165">
        <f>RES_hhdet_emi!D$169</f>
        <v>0.38706596482236094</v>
      </c>
      <c r="E155" s="165">
        <f>RES_hhdet_emi!E$169</f>
        <v>0.45805044713531218</v>
      </c>
      <c r="F155" s="165">
        <f>RES_hhdet_emi!F$169</f>
        <v>0.50499873100137116</v>
      </c>
      <c r="G155" s="165">
        <f>RES_hhdet_emi!G$169</f>
        <v>0.42101855824465528</v>
      </c>
      <c r="H155" s="165">
        <f>RES_hhdet_emi!H$169</f>
        <v>0.31197267592999883</v>
      </c>
      <c r="I155" s="165">
        <f>RES_hhdet_emi!I$169</f>
        <v>0.42546768692089537</v>
      </c>
      <c r="J155" s="165">
        <f>RES_hhdet_emi!J$169</f>
        <v>0.48977176172088166</v>
      </c>
      <c r="K155" s="165">
        <f>RES_hhdet_emi!K$169</f>
        <v>0.81231910633022864</v>
      </c>
      <c r="L155" s="165">
        <f>RES_hhdet_emi!L$169</f>
        <v>0.64379501079863988</v>
      </c>
      <c r="M155" s="165">
        <f>RES_hhdet_emi!M$169</f>
        <v>1.9255505539318809</v>
      </c>
      <c r="N155" s="165">
        <f>RES_hhdet_emi!N$169</f>
        <v>2.131707834056058</v>
      </c>
      <c r="O155" s="165">
        <f>RES_hhdet_emi!O$169</f>
        <v>2.6458626030802601</v>
      </c>
      <c r="P155" s="165">
        <f>RES_hhdet_emi!P$169</f>
        <v>3.0234557619487665</v>
      </c>
      <c r="Q155" s="165">
        <f>RES_hhdet_emi!Q$169</f>
        <v>3.2000511634525286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13.340307385889556</v>
      </c>
      <c r="C161" s="157">
        <f t="shared" ref="C161:Q161" si="31">SUM(C162:C163)</f>
        <v>13.016680880291148</v>
      </c>
      <c r="D161" s="157">
        <f t="shared" si="31"/>
        <v>19.662475792295755</v>
      </c>
      <c r="E161" s="157">
        <f t="shared" si="31"/>
        <v>8.6192453668920201</v>
      </c>
      <c r="F161" s="157">
        <f t="shared" si="31"/>
        <v>9.5138762224216347</v>
      </c>
      <c r="G161" s="157">
        <f t="shared" si="31"/>
        <v>6.4458606301936232</v>
      </c>
      <c r="H161" s="157">
        <f t="shared" si="31"/>
        <v>4.7339940341492506</v>
      </c>
      <c r="I161" s="157">
        <f t="shared" si="31"/>
        <v>5.9053393606488056</v>
      </c>
      <c r="J161" s="157">
        <f t="shared" si="31"/>
        <v>12.732063689526134</v>
      </c>
      <c r="K161" s="157">
        <f t="shared" si="31"/>
        <v>7.1116341858174046</v>
      </c>
      <c r="L161" s="157">
        <f t="shared" si="31"/>
        <v>3.2461773113133461</v>
      </c>
      <c r="M161" s="157">
        <f t="shared" si="31"/>
        <v>10.219907174583359</v>
      </c>
      <c r="N161" s="157">
        <f t="shared" si="31"/>
        <v>8.7676701826617176</v>
      </c>
      <c r="O161" s="157">
        <f t="shared" si="31"/>
        <v>7.2899946908873083</v>
      </c>
      <c r="P161" s="157">
        <f t="shared" si="31"/>
        <v>7.3200613711367488</v>
      </c>
      <c r="Q161" s="157">
        <f t="shared" si="31"/>
        <v>4.3718913901708181</v>
      </c>
    </row>
    <row r="162" spans="1:17" ht="12" customHeight="1" x14ac:dyDescent="0.25">
      <c r="A162" s="23" t="s">
        <v>57</v>
      </c>
      <c r="B162" s="156">
        <f>RES_hhdet_emi!B$176</f>
        <v>13.340307385889556</v>
      </c>
      <c r="C162" s="156">
        <f>RES_hhdet_emi!C$176</f>
        <v>13.016680880291148</v>
      </c>
      <c r="D162" s="156">
        <f>RES_hhdet_emi!D$176</f>
        <v>19.662475792295755</v>
      </c>
      <c r="E162" s="156">
        <f>RES_hhdet_emi!E$176</f>
        <v>8.6192453668920201</v>
      </c>
      <c r="F162" s="156">
        <f>RES_hhdet_emi!F$176</f>
        <v>9.5138762224216347</v>
      </c>
      <c r="G162" s="156">
        <f>RES_hhdet_emi!G$176</f>
        <v>6.4458606301936232</v>
      </c>
      <c r="H162" s="156">
        <f>RES_hhdet_emi!H$176</f>
        <v>4.7339940341492506</v>
      </c>
      <c r="I162" s="156">
        <f>RES_hhdet_emi!I$176</f>
        <v>5.9053393606488056</v>
      </c>
      <c r="J162" s="156">
        <f>RES_hhdet_emi!J$176</f>
        <v>12.732063689526134</v>
      </c>
      <c r="K162" s="156">
        <f>RES_hhdet_emi!K$176</f>
        <v>7.1116341858174046</v>
      </c>
      <c r="L162" s="156">
        <f>RES_hhdet_emi!L$176</f>
        <v>3.2461773113133461</v>
      </c>
      <c r="M162" s="156">
        <f>RES_hhdet_emi!M$176</f>
        <v>10.219907174583359</v>
      </c>
      <c r="N162" s="156">
        <f>RES_hhdet_emi!N$176</f>
        <v>8.7676701826617176</v>
      </c>
      <c r="O162" s="156">
        <f>RES_hhdet_emi!O$176</f>
        <v>7.2899946908873083</v>
      </c>
      <c r="P162" s="156">
        <f>RES_hhdet_emi!P$176</f>
        <v>7.3200613711367488</v>
      </c>
      <c r="Q162" s="156">
        <f>RES_hhdet_emi!Q$176</f>
        <v>4.3718913901708181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22517.855403492089</v>
      </c>
      <c r="C165" s="168">
        <f t="shared" si="32"/>
        <v>23725.661591049506</v>
      </c>
      <c r="D165" s="168">
        <f t="shared" si="32"/>
        <v>24554.390614199543</v>
      </c>
      <c r="E165" s="168">
        <f t="shared" si="32"/>
        <v>25473.709209739241</v>
      </c>
      <c r="F165" s="168">
        <f t="shared" si="32"/>
        <v>27091.423231328426</v>
      </c>
      <c r="G165" s="168">
        <f t="shared" si="32"/>
        <v>26732.051566595932</v>
      </c>
      <c r="H165" s="168">
        <f t="shared" si="32"/>
        <v>21872.062249769999</v>
      </c>
      <c r="I165" s="168">
        <f t="shared" si="32"/>
        <v>19950.403245037676</v>
      </c>
      <c r="J165" s="168">
        <f t="shared" si="32"/>
        <v>18702.098663063996</v>
      </c>
      <c r="K165" s="168">
        <f t="shared" si="32"/>
        <v>17414.187112362095</v>
      </c>
      <c r="L165" s="168">
        <f t="shared" si="32"/>
        <v>18573.014882830288</v>
      </c>
      <c r="M165" s="168">
        <f t="shared" si="32"/>
        <v>15657.620169978478</v>
      </c>
      <c r="N165" s="168">
        <f t="shared" si="32"/>
        <v>17094.586906390516</v>
      </c>
      <c r="O165" s="168">
        <f t="shared" si="32"/>
        <v>18926.770132215046</v>
      </c>
      <c r="P165" s="168">
        <f t="shared" si="32"/>
        <v>15793.050330719729</v>
      </c>
      <c r="Q165" s="168">
        <f t="shared" si="32"/>
        <v>17859.585630727004</v>
      </c>
    </row>
    <row r="166" spans="1:17" ht="12" customHeight="1" x14ac:dyDescent="0.25">
      <c r="A166" s="158" t="s">
        <v>65</v>
      </c>
      <c r="B166" s="157">
        <f t="shared" ref="B166:Q166" si="33">B167</f>
        <v>18529.517599111936</v>
      </c>
      <c r="C166" s="157">
        <f t="shared" si="33"/>
        <v>19646.539710937279</v>
      </c>
      <c r="D166" s="157">
        <f t="shared" si="33"/>
        <v>20175.433519641807</v>
      </c>
      <c r="E166" s="157">
        <f t="shared" si="33"/>
        <v>21226.851342670965</v>
      </c>
      <c r="F166" s="157">
        <f t="shared" si="33"/>
        <v>22698.263982796256</v>
      </c>
      <c r="G166" s="157">
        <f t="shared" si="33"/>
        <v>22282.643330978837</v>
      </c>
      <c r="H166" s="157">
        <f t="shared" si="33"/>
        <v>17771.26328348165</v>
      </c>
      <c r="I166" s="157">
        <f t="shared" si="33"/>
        <v>15875.469834792037</v>
      </c>
      <c r="J166" s="157">
        <f t="shared" si="33"/>
        <v>14753.734581305604</v>
      </c>
      <c r="K166" s="157">
        <f t="shared" si="33"/>
        <v>13579.116591062557</v>
      </c>
      <c r="L166" s="157">
        <f t="shared" si="33"/>
        <v>14951.239986805729</v>
      </c>
      <c r="M166" s="157">
        <f t="shared" si="33"/>
        <v>11918.014005960466</v>
      </c>
      <c r="N166" s="157">
        <f t="shared" si="33"/>
        <v>13060.277474878267</v>
      </c>
      <c r="O166" s="157">
        <f t="shared" si="33"/>
        <v>14815.934200571784</v>
      </c>
      <c r="P166" s="157">
        <f t="shared" si="33"/>
        <v>11646.032570166342</v>
      </c>
      <c r="Q166" s="157">
        <f t="shared" si="33"/>
        <v>13757.383810093759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18529.517599111936</v>
      </c>
      <c r="C167" s="57">
        <f t="shared" si="34"/>
        <v>19646.539710937279</v>
      </c>
      <c r="D167" s="57">
        <f t="shared" si="34"/>
        <v>20175.433519641807</v>
      </c>
      <c r="E167" s="57">
        <f t="shared" si="34"/>
        <v>21226.851342670965</v>
      </c>
      <c r="F167" s="57">
        <f t="shared" si="34"/>
        <v>22698.263982796256</v>
      </c>
      <c r="G167" s="57">
        <f t="shared" si="34"/>
        <v>22282.643330978837</v>
      </c>
      <c r="H167" s="57">
        <f t="shared" si="34"/>
        <v>17771.26328348165</v>
      </c>
      <c r="I167" s="57">
        <f t="shared" si="34"/>
        <v>15875.469834792037</v>
      </c>
      <c r="J167" s="57">
        <f t="shared" si="34"/>
        <v>14753.734581305604</v>
      </c>
      <c r="K167" s="57">
        <f t="shared" si="34"/>
        <v>13579.116591062557</v>
      </c>
      <c r="L167" s="57">
        <f t="shared" si="34"/>
        <v>14951.239986805729</v>
      </c>
      <c r="M167" s="57">
        <f t="shared" si="34"/>
        <v>11918.014005960466</v>
      </c>
      <c r="N167" s="57">
        <f t="shared" si="34"/>
        <v>13060.277474878267</v>
      </c>
      <c r="O167" s="57">
        <f t="shared" si="34"/>
        <v>14815.934200571784</v>
      </c>
      <c r="P167" s="57">
        <f t="shared" si="34"/>
        <v>11646.032570166342</v>
      </c>
      <c r="Q167" s="57">
        <f t="shared" si="34"/>
        <v>13757.383810093759</v>
      </c>
    </row>
    <row r="168" spans="1:17" ht="12" customHeight="1" x14ac:dyDescent="0.25">
      <c r="A168" s="158" t="s">
        <v>112</v>
      </c>
      <c r="B168" s="157">
        <f t="shared" ref="B168:Q168" si="35">B169</f>
        <v>4.6350069256204369</v>
      </c>
      <c r="C168" s="157">
        <f t="shared" si="35"/>
        <v>5.69721781454043</v>
      </c>
      <c r="D168" s="157">
        <f t="shared" si="35"/>
        <v>6.601726555323058</v>
      </c>
      <c r="E168" s="157">
        <f t="shared" si="35"/>
        <v>7.3285332670911671</v>
      </c>
      <c r="F168" s="157">
        <f t="shared" si="35"/>
        <v>7.9608328931662031</v>
      </c>
      <c r="G168" s="157">
        <f t="shared" si="35"/>
        <v>8.819689426266363</v>
      </c>
      <c r="H168" s="157">
        <f t="shared" si="35"/>
        <v>9.4676409567821374</v>
      </c>
      <c r="I168" s="157">
        <f t="shared" si="35"/>
        <v>10.339509683538003</v>
      </c>
      <c r="J168" s="157">
        <f t="shared" si="35"/>
        <v>12.012649624675065</v>
      </c>
      <c r="K168" s="157">
        <f t="shared" si="35"/>
        <v>13.284449785506034</v>
      </c>
      <c r="L168" s="157">
        <f t="shared" si="35"/>
        <v>14.300707888834996</v>
      </c>
      <c r="M168" s="157">
        <f t="shared" si="35"/>
        <v>15.757627504496792</v>
      </c>
      <c r="N168" s="157">
        <f t="shared" si="35"/>
        <v>17.204868389949436</v>
      </c>
      <c r="O168" s="157">
        <f t="shared" si="35"/>
        <v>17.600275984746588</v>
      </c>
      <c r="P168" s="157">
        <f t="shared" si="35"/>
        <v>16.517621684319103</v>
      </c>
      <c r="Q168" s="157">
        <f t="shared" si="35"/>
        <v>16.755897901555407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4.6350069256204369</v>
      </c>
      <c r="C169" s="156">
        <f t="shared" si="36"/>
        <v>5.69721781454043</v>
      </c>
      <c r="D169" s="156">
        <f t="shared" si="36"/>
        <v>6.601726555323058</v>
      </c>
      <c r="E169" s="156">
        <f t="shared" si="36"/>
        <v>7.3285332670911671</v>
      </c>
      <c r="F169" s="156">
        <f t="shared" si="36"/>
        <v>7.9608328931662031</v>
      </c>
      <c r="G169" s="156">
        <f t="shared" si="36"/>
        <v>8.819689426266363</v>
      </c>
      <c r="H169" s="156">
        <f t="shared" si="36"/>
        <v>9.4676409567821374</v>
      </c>
      <c r="I169" s="156">
        <f t="shared" si="36"/>
        <v>10.339509683538003</v>
      </c>
      <c r="J169" s="156">
        <f t="shared" si="36"/>
        <v>12.012649624675065</v>
      </c>
      <c r="K169" s="156">
        <f t="shared" si="36"/>
        <v>13.284449785506034</v>
      </c>
      <c r="L169" s="156">
        <f t="shared" si="36"/>
        <v>14.300707888834996</v>
      </c>
      <c r="M169" s="156">
        <f t="shared" si="36"/>
        <v>15.757627504496792</v>
      </c>
      <c r="N169" s="156">
        <f t="shared" si="36"/>
        <v>17.204868389949436</v>
      </c>
      <c r="O169" s="156">
        <f t="shared" si="36"/>
        <v>17.600275984746588</v>
      </c>
      <c r="P169" s="156">
        <f t="shared" si="36"/>
        <v>16.517621684319103</v>
      </c>
      <c r="Q169" s="156">
        <f t="shared" si="36"/>
        <v>16.755897901555407</v>
      </c>
    </row>
    <row r="170" spans="1:17" ht="12" customHeight="1" x14ac:dyDescent="0.25">
      <c r="A170" s="158" t="s">
        <v>63</v>
      </c>
      <c r="B170" s="157">
        <f t="shared" si="36"/>
        <v>3027.2835054074149</v>
      </c>
      <c r="C170" s="157">
        <f t="shared" si="36"/>
        <v>3108.739185472888</v>
      </c>
      <c r="D170" s="157">
        <f t="shared" si="36"/>
        <v>3329.6635871736526</v>
      </c>
      <c r="E170" s="157">
        <f t="shared" si="36"/>
        <v>3186.0660874682403</v>
      </c>
      <c r="F170" s="157">
        <f t="shared" si="36"/>
        <v>3310.0355595975807</v>
      </c>
      <c r="G170" s="157">
        <f t="shared" si="36"/>
        <v>3337.903688862139</v>
      </c>
      <c r="H170" s="157">
        <f t="shared" si="36"/>
        <v>3052.4786448145355</v>
      </c>
      <c r="I170" s="157">
        <f t="shared" si="36"/>
        <v>3023.1761935478194</v>
      </c>
      <c r="J170" s="157">
        <f t="shared" si="36"/>
        <v>2938.7459192993019</v>
      </c>
      <c r="K170" s="157">
        <f t="shared" si="36"/>
        <v>2868.544747374769</v>
      </c>
      <c r="L170" s="157">
        <f t="shared" si="36"/>
        <v>2722.8628497989175</v>
      </c>
      <c r="M170" s="157">
        <f t="shared" si="36"/>
        <v>2770.7329567783886</v>
      </c>
      <c r="N170" s="157">
        <f t="shared" si="36"/>
        <v>3012.1010315071208</v>
      </c>
      <c r="O170" s="157">
        <f t="shared" si="36"/>
        <v>3066.8870368360281</v>
      </c>
      <c r="P170" s="157">
        <f t="shared" si="36"/>
        <v>3054.4941800163801</v>
      </c>
      <c r="Q170" s="157">
        <f t="shared" si="36"/>
        <v>2929.6092109924703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3211.8597080692648</v>
      </c>
      <c r="C171" s="132">
        <f t="shared" si="37"/>
        <v>3230.4448286240704</v>
      </c>
      <c r="D171" s="132">
        <f t="shared" si="37"/>
        <v>3180.7855563879061</v>
      </c>
      <c r="E171" s="132">
        <f t="shared" si="37"/>
        <v>3158.4822530208658</v>
      </c>
      <c r="F171" s="132">
        <f t="shared" si="37"/>
        <v>3157.464290214346</v>
      </c>
      <c r="G171" s="132">
        <f t="shared" si="37"/>
        <v>3115.7080975432418</v>
      </c>
      <c r="H171" s="132">
        <f t="shared" si="37"/>
        <v>3079.4209478461389</v>
      </c>
      <c r="I171" s="132">
        <f t="shared" si="37"/>
        <v>3039.0291252225466</v>
      </c>
      <c r="J171" s="132">
        <f t="shared" si="37"/>
        <v>3050.9902172617221</v>
      </c>
      <c r="K171" s="132">
        <f t="shared" si="37"/>
        <v>3013.9803520874179</v>
      </c>
      <c r="L171" s="132">
        <f t="shared" si="37"/>
        <v>3054.9228786713084</v>
      </c>
      <c r="M171" s="132">
        <f t="shared" si="37"/>
        <v>3020.2959056240684</v>
      </c>
      <c r="N171" s="132">
        <f t="shared" si="37"/>
        <v>3035.6645381375592</v>
      </c>
      <c r="O171" s="132">
        <f t="shared" si="37"/>
        <v>3039.721349957962</v>
      </c>
      <c r="P171" s="132">
        <f t="shared" si="37"/>
        <v>3016.4934507717626</v>
      </c>
      <c r="Q171" s="132">
        <f t="shared" si="37"/>
        <v>2966.2880291993451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2678.0529749480788</v>
      </c>
      <c r="C172" s="132">
        <f t="shared" si="38"/>
        <v>2697.9598945351649</v>
      </c>
      <c r="D172" s="132">
        <f t="shared" si="38"/>
        <v>2660.965818077178</v>
      </c>
      <c r="E172" s="132">
        <f t="shared" si="38"/>
        <v>2646.7973033949456</v>
      </c>
      <c r="F172" s="132">
        <f t="shared" si="38"/>
        <v>2650.3852601854637</v>
      </c>
      <c r="G172" s="132">
        <f t="shared" si="38"/>
        <v>2621.384934631511</v>
      </c>
      <c r="H172" s="132">
        <f t="shared" si="38"/>
        <v>2595.0074049626769</v>
      </c>
      <c r="I172" s="132">
        <f t="shared" si="38"/>
        <v>2565.4254115270314</v>
      </c>
      <c r="J172" s="132">
        <f t="shared" si="38"/>
        <v>2580.1520103617022</v>
      </c>
      <c r="K172" s="132">
        <f t="shared" si="38"/>
        <v>2553.7628000494951</v>
      </c>
      <c r="L172" s="132">
        <f t="shared" si="38"/>
        <v>2593.1054196670293</v>
      </c>
      <c r="M172" s="132">
        <f t="shared" si="38"/>
        <v>2564.8759520262893</v>
      </c>
      <c r="N172" s="132">
        <f t="shared" si="38"/>
        <v>2579.9249303972838</v>
      </c>
      <c r="O172" s="132">
        <f t="shared" si="38"/>
        <v>2585.5791415179651</v>
      </c>
      <c r="P172" s="132">
        <f t="shared" si="38"/>
        <v>2568.1689337592916</v>
      </c>
      <c r="Q172" s="132">
        <f t="shared" si="38"/>
        <v>2527.8694541751834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2087.7088102452385</v>
      </c>
      <c r="C173" s="165">
        <f t="shared" si="39"/>
        <v>2099.7891386057977</v>
      </c>
      <c r="D173" s="165">
        <f t="shared" si="39"/>
        <v>2067.5106116522629</v>
      </c>
      <c r="E173" s="165">
        <f t="shared" si="39"/>
        <v>2053.013464463671</v>
      </c>
      <c r="F173" s="165">
        <f t="shared" si="39"/>
        <v>2052.3517886392824</v>
      </c>
      <c r="G173" s="165">
        <f t="shared" si="39"/>
        <v>2025.2102634031689</v>
      </c>
      <c r="H173" s="165">
        <f t="shared" si="39"/>
        <v>2001.6236160999974</v>
      </c>
      <c r="I173" s="165">
        <f t="shared" si="39"/>
        <v>1975.3689313946707</v>
      </c>
      <c r="J173" s="165">
        <f t="shared" si="39"/>
        <v>1983.1436412201876</v>
      </c>
      <c r="K173" s="165">
        <f t="shared" si="39"/>
        <v>1959.0872288568355</v>
      </c>
      <c r="L173" s="165">
        <f t="shared" si="39"/>
        <v>1985.6998711363376</v>
      </c>
      <c r="M173" s="165">
        <f t="shared" si="39"/>
        <v>1963.1923386556248</v>
      </c>
      <c r="N173" s="165">
        <f t="shared" si="39"/>
        <v>1973.181949789401</v>
      </c>
      <c r="O173" s="165">
        <f t="shared" si="39"/>
        <v>1975.8188774726607</v>
      </c>
      <c r="P173" s="165">
        <f t="shared" si="39"/>
        <v>1960.7207430016285</v>
      </c>
      <c r="Q173" s="165">
        <f t="shared" si="39"/>
        <v>1928.0872189795573</v>
      </c>
    </row>
    <row r="174" spans="1:17" ht="12" customHeight="1" x14ac:dyDescent="0.25">
      <c r="A174" s="147" t="s">
        <v>59</v>
      </c>
      <c r="B174" s="164">
        <f t="shared" si="39"/>
        <v>590.34416470284111</v>
      </c>
      <c r="C174" s="164">
        <f t="shared" si="39"/>
        <v>598.17075592936715</v>
      </c>
      <c r="D174" s="164">
        <f t="shared" si="39"/>
        <v>593.45520642491499</v>
      </c>
      <c r="E174" s="164">
        <f t="shared" si="39"/>
        <v>593.78383893127545</v>
      </c>
      <c r="F174" s="164">
        <f t="shared" si="39"/>
        <v>598.03347154618132</v>
      </c>
      <c r="G174" s="164">
        <f t="shared" si="39"/>
        <v>596.17467122834216</v>
      </c>
      <c r="H174" s="164">
        <f t="shared" si="39"/>
        <v>593.38378886267981</v>
      </c>
      <c r="I174" s="164">
        <f t="shared" si="39"/>
        <v>590.05648013236078</v>
      </c>
      <c r="J174" s="164">
        <f t="shared" si="39"/>
        <v>597.00836914151444</v>
      </c>
      <c r="K174" s="164">
        <f t="shared" si="39"/>
        <v>594.67557119265928</v>
      </c>
      <c r="L174" s="164">
        <f t="shared" si="39"/>
        <v>607.40554853069182</v>
      </c>
      <c r="M174" s="164">
        <f t="shared" si="39"/>
        <v>601.68361337066483</v>
      </c>
      <c r="N174" s="164">
        <f t="shared" si="39"/>
        <v>606.74298060788283</v>
      </c>
      <c r="O174" s="164">
        <f t="shared" si="39"/>
        <v>609.76026404530455</v>
      </c>
      <c r="P174" s="164">
        <f t="shared" si="39"/>
        <v>607.4481907576627</v>
      </c>
      <c r="Q174" s="164">
        <f t="shared" si="39"/>
        <v>599.78223519562607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2924.3767140021264</v>
      </c>
      <c r="C175" s="162">
        <f t="shared" si="40"/>
        <v>3041.3840352955553</v>
      </c>
      <c r="D175" s="162">
        <f t="shared" si="40"/>
        <v>3423.1657858240096</v>
      </c>
      <c r="E175" s="162">
        <f t="shared" si="40"/>
        <v>3206.5349202843522</v>
      </c>
      <c r="F175" s="162">
        <f t="shared" si="40"/>
        <v>3399.7691266108332</v>
      </c>
      <c r="G175" s="162">
        <f t="shared" si="40"/>
        <v>3475.4935953527679</v>
      </c>
      <c r="H175" s="162">
        <f t="shared" si="40"/>
        <v>3050.9224396713275</v>
      </c>
      <c r="I175" s="162">
        <f t="shared" si="40"/>
        <v>3028.3347139752955</v>
      </c>
      <c r="J175" s="162">
        <f t="shared" si="40"/>
        <v>2909.9358313520447</v>
      </c>
      <c r="K175" s="162">
        <f t="shared" si="40"/>
        <v>2842.6240314117708</v>
      </c>
      <c r="L175" s="162">
        <f t="shared" si="40"/>
        <v>2673.5667929846018</v>
      </c>
      <c r="M175" s="162">
        <f t="shared" si="40"/>
        <v>2609.5646958978623</v>
      </c>
      <c r="N175" s="162">
        <f t="shared" si="40"/>
        <v>3040.4403452961951</v>
      </c>
      <c r="O175" s="162">
        <f t="shared" si="40"/>
        <v>3168.140666837794</v>
      </c>
      <c r="P175" s="162">
        <f t="shared" si="40"/>
        <v>3246.6334844442677</v>
      </c>
      <c r="Q175" s="162">
        <f t="shared" si="40"/>
        <v>0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2491.1890288045693</v>
      </c>
      <c r="C176" s="160">
        <f t="shared" si="41"/>
        <v>2575.0703788716287</v>
      </c>
      <c r="D176" s="160">
        <f t="shared" si="41"/>
        <v>2818.5129672106004</v>
      </c>
      <c r="E176" s="160">
        <f t="shared" si="41"/>
        <v>2678.0315371161973</v>
      </c>
      <c r="F176" s="160">
        <f t="shared" si="41"/>
        <v>2807.8834038431905</v>
      </c>
      <c r="G176" s="160">
        <f t="shared" si="41"/>
        <v>2855.2455082077354</v>
      </c>
      <c r="H176" s="160">
        <f t="shared" si="41"/>
        <v>2576.4833746490517</v>
      </c>
      <c r="I176" s="160">
        <f t="shared" si="41"/>
        <v>2558.4740442163129</v>
      </c>
      <c r="J176" s="160">
        <f t="shared" si="41"/>
        <v>2488.4666595204071</v>
      </c>
      <c r="K176" s="160">
        <f t="shared" si="41"/>
        <v>2442.3811916103091</v>
      </c>
      <c r="L176" s="160">
        <f t="shared" si="41"/>
        <v>2345.2239639706672</v>
      </c>
      <c r="M176" s="160">
        <f t="shared" si="41"/>
        <v>2297.9006657042592</v>
      </c>
      <c r="N176" s="160">
        <f t="shared" si="41"/>
        <v>2583.0292050503931</v>
      </c>
      <c r="O176" s="160">
        <f t="shared" si="41"/>
        <v>2669.0516974898583</v>
      </c>
      <c r="P176" s="160">
        <f t="shared" si="41"/>
        <v>2717.7599556464188</v>
      </c>
      <c r="Q176" s="160">
        <f t="shared" si="41"/>
        <v>0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1900.8448641017278</v>
      </c>
      <c r="C177" s="156">
        <f t="shared" si="42"/>
        <v>1976.8996229422598</v>
      </c>
      <c r="D177" s="156">
        <f t="shared" si="42"/>
        <v>2225.0577607856844</v>
      </c>
      <c r="E177" s="156">
        <f t="shared" si="42"/>
        <v>2084.2476981849222</v>
      </c>
      <c r="F177" s="156">
        <f t="shared" si="42"/>
        <v>2209.8499322970092</v>
      </c>
      <c r="G177" s="156">
        <f t="shared" si="42"/>
        <v>2259.0708369793924</v>
      </c>
      <c r="H177" s="156">
        <f t="shared" si="42"/>
        <v>1983.099585786372</v>
      </c>
      <c r="I177" s="156">
        <f t="shared" si="42"/>
        <v>1968.4175640839521</v>
      </c>
      <c r="J177" s="156">
        <f t="shared" si="42"/>
        <v>1891.458290378893</v>
      </c>
      <c r="K177" s="156">
        <f t="shared" si="42"/>
        <v>1847.7056204176499</v>
      </c>
      <c r="L177" s="156">
        <f t="shared" si="42"/>
        <v>1737.8184154399755</v>
      </c>
      <c r="M177" s="156">
        <f t="shared" si="42"/>
        <v>1696.2170523335949</v>
      </c>
      <c r="N177" s="156">
        <f t="shared" si="42"/>
        <v>1976.2862244425098</v>
      </c>
      <c r="O177" s="156">
        <f t="shared" si="42"/>
        <v>2059.2914334445541</v>
      </c>
      <c r="P177" s="156">
        <f t="shared" si="42"/>
        <v>2110.311764888756</v>
      </c>
      <c r="Q177" s="156">
        <f t="shared" si="42"/>
        <v>0</v>
      </c>
    </row>
    <row r="178" spans="1:17" ht="12" customHeight="1" x14ac:dyDescent="0.25">
      <c r="A178" s="159" t="s">
        <v>59</v>
      </c>
      <c r="B178" s="57">
        <f t="shared" si="42"/>
        <v>590.34416470284123</v>
      </c>
      <c r="C178" s="57">
        <f t="shared" si="42"/>
        <v>598.1707559293684</v>
      </c>
      <c r="D178" s="57">
        <f t="shared" si="42"/>
        <v>593.4552064249159</v>
      </c>
      <c r="E178" s="57">
        <f t="shared" si="42"/>
        <v>593.783838931275</v>
      </c>
      <c r="F178" s="57">
        <f t="shared" si="42"/>
        <v>598.03347154618132</v>
      </c>
      <c r="G178" s="57">
        <f t="shared" si="42"/>
        <v>596.1746712283425</v>
      </c>
      <c r="H178" s="57">
        <f t="shared" si="42"/>
        <v>593.38378886267969</v>
      </c>
      <c r="I178" s="57">
        <f t="shared" si="42"/>
        <v>590.05648013236066</v>
      </c>
      <c r="J178" s="57">
        <f t="shared" si="42"/>
        <v>597.00836914151432</v>
      </c>
      <c r="K178" s="57">
        <f t="shared" si="42"/>
        <v>594.67557119265928</v>
      </c>
      <c r="L178" s="57">
        <f t="shared" si="42"/>
        <v>607.40554853069204</v>
      </c>
      <c r="M178" s="57">
        <f t="shared" si="42"/>
        <v>601.68361337066426</v>
      </c>
      <c r="N178" s="57">
        <f t="shared" si="42"/>
        <v>606.74298060788294</v>
      </c>
      <c r="O178" s="57">
        <f t="shared" si="42"/>
        <v>609.76026404530421</v>
      </c>
      <c r="P178" s="57">
        <f t="shared" si="42"/>
        <v>607.44819075766259</v>
      </c>
      <c r="Q178" s="57">
        <f t="shared" si="42"/>
        <v>0</v>
      </c>
    </row>
    <row r="179" spans="1:17" ht="12" customHeight="1" x14ac:dyDescent="0.25">
      <c r="A179" s="158" t="s">
        <v>62</v>
      </c>
      <c r="B179" s="157">
        <f t="shared" si="36"/>
        <v>956.41929204711789</v>
      </c>
      <c r="C179" s="157">
        <f t="shared" si="36"/>
        <v>964.68547682479709</v>
      </c>
      <c r="D179" s="157">
        <f t="shared" si="36"/>
        <v>1042.6917808287596</v>
      </c>
      <c r="E179" s="157">
        <f t="shared" si="36"/>
        <v>1053.4632463329469</v>
      </c>
      <c r="F179" s="157">
        <f t="shared" si="36"/>
        <v>1075.1628560414249</v>
      </c>
      <c r="G179" s="157">
        <f t="shared" si="36"/>
        <v>1102.6848573286916</v>
      </c>
      <c r="H179" s="157">
        <f t="shared" si="36"/>
        <v>1038.8526805170311</v>
      </c>
      <c r="I179" s="157">
        <f t="shared" si="36"/>
        <v>1041.4177070142841</v>
      </c>
      <c r="J179" s="157">
        <f t="shared" si="36"/>
        <v>997.60551283441521</v>
      </c>
      <c r="K179" s="157">
        <f t="shared" si="36"/>
        <v>953.24132413926372</v>
      </c>
      <c r="L179" s="157">
        <f t="shared" si="36"/>
        <v>884.61133833680481</v>
      </c>
      <c r="M179" s="157">
        <f t="shared" si="36"/>
        <v>953.11557973512527</v>
      </c>
      <c r="N179" s="157">
        <f t="shared" si="36"/>
        <v>1005.0035316151758</v>
      </c>
      <c r="O179" s="157">
        <f t="shared" si="36"/>
        <v>1026.3486188224863</v>
      </c>
      <c r="P179" s="157">
        <f t="shared" si="36"/>
        <v>1076.0059588526874</v>
      </c>
      <c r="Q179" s="157">
        <f t="shared" si="36"/>
        <v>1155.8367117392197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1471.1342946545553</v>
      </c>
      <c r="C180" s="156">
        <f t="shared" si="43"/>
        <v>1461.2197792256541</v>
      </c>
      <c r="D180" s="156">
        <f t="shared" si="43"/>
        <v>1403.9493942951101</v>
      </c>
      <c r="E180" s="156">
        <f t="shared" si="43"/>
        <v>1431.4644551106899</v>
      </c>
      <c r="F180" s="156">
        <f t="shared" si="43"/>
        <v>1420.6232661579661</v>
      </c>
      <c r="G180" s="156">
        <f t="shared" si="43"/>
        <v>1409.3067639065914</v>
      </c>
      <c r="H180" s="156">
        <f t="shared" si="43"/>
        <v>1409.3722833480481</v>
      </c>
      <c r="I180" s="156">
        <f t="shared" si="43"/>
        <v>1398.8326186643851</v>
      </c>
      <c r="J180" s="156">
        <f t="shared" si="43"/>
        <v>1367.4668983846543</v>
      </c>
      <c r="K180" s="156">
        <f t="shared" si="43"/>
        <v>1376.4163561326909</v>
      </c>
      <c r="L180" s="156">
        <f t="shared" si="43"/>
        <v>1394.4657776140155</v>
      </c>
      <c r="M180" s="156">
        <f t="shared" si="43"/>
        <v>1371.2712201948286</v>
      </c>
      <c r="N180" s="156">
        <f t="shared" si="43"/>
        <v>1366.2576269134506</v>
      </c>
      <c r="O180" s="156">
        <f t="shared" si="43"/>
        <v>1357.7402978193875</v>
      </c>
      <c r="P180" s="156">
        <f t="shared" si="43"/>
        <v>1338.5315305737677</v>
      </c>
      <c r="Q180" s="156">
        <f t="shared" si="43"/>
        <v>1367.6193627942284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895.44871234382515</v>
      </c>
      <c r="C181" s="57">
        <f t="shared" si="44"/>
        <v>905.46434823366985</v>
      </c>
      <c r="D181" s="57">
        <f t="shared" si="44"/>
        <v>967.81227186488809</v>
      </c>
      <c r="E181" s="57">
        <f t="shared" si="44"/>
        <v>1019.0479104859345</v>
      </c>
      <c r="F181" s="57">
        <f t="shared" si="44"/>
        <v>1037.4377770420324</v>
      </c>
      <c r="G181" s="57">
        <f t="shared" si="44"/>
        <v>1075.1314114712588</v>
      </c>
      <c r="H181" s="57">
        <f t="shared" si="44"/>
        <v>1010.8136462716114</v>
      </c>
      <c r="I181" s="57">
        <f t="shared" si="44"/>
        <v>1002.0535527058821</v>
      </c>
      <c r="J181" s="57">
        <f t="shared" si="44"/>
        <v>892.54174377318839</v>
      </c>
      <c r="K181" s="57">
        <f t="shared" si="44"/>
        <v>893.99181728328051</v>
      </c>
      <c r="L181" s="57">
        <f t="shared" si="44"/>
        <v>854.70968363411021</v>
      </c>
      <c r="M181" s="57">
        <f t="shared" si="44"/>
        <v>862.80838720105658</v>
      </c>
      <c r="N181" s="57">
        <f t="shared" si="44"/>
        <v>935.25520688313452</v>
      </c>
      <c r="O181" s="57">
        <f t="shared" si="44"/>
        <v>968.71952439554479</v>
      </c>
      <c r="P181" s="57">
        <f t="shared" si="44"/>
        <v>1016.7911442440975</v>
      </c>
      <c r="Q181" s="57">
        <f t="shared" si="44"/>
        <v>1115.1548738184597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16108.819844380587</v>
      </c>
      <c r="C183" s="168">
        <f t="shared" si="45"/>
        <v>17075.270042496697</v>
      </c>
      <c r="D183" s="168">
        <f t="shared" si="45"/>
        <v>17751.179842112309</v>
      </c>
      <c r="E183" s="168">
        <f t="shared" si="45"/>
        <v>18550.421666728711</v>
      </c>
      <c r="F183" s="168">
        <f t="shared" si="45"/>
        <v>19800.798091668137</v>
      </c>
      <c r="G183" s="168">
        <f t="shared" si="45"/>
        <v>19611.379605981823</v>
      </c>
      <c r="H183" s="168">
        <f t="shared" si="45"/>
        <v>16137.018849162148</v>
      </c>
      <c r="I183" s="168">
        <f t="shared" si="45"/>
        <v>14746.045468273109</v>
      </c>
      <c r="J183" s="168">
        <f t="shared" si="45"/>
        <v>14025.246879791093</v>
      </c>
      <c r="K183" s="168">
        <f t="shared" si="45"/>
        <v>13364.833043094763</v>
      </c>
      <c r="L183" s="168">
        <f t="shared" si="45"/>
        <v>14626.846959669389</v>
      </c>
      <c r="M183" s="168">
        <f t="shared" si="45"/>
        <v>12370.171351485023</v>
      </c>
      <c r="N183" s="168">
        <f t="shared" si="45"/>
        <v>13749.325502379197</v>
      </c>
      <c r="O183" s="168">
        <f t="shared" si="45"/>
        <v>15527.681972917124</v>
      </c>
      <c r="P183" s="168">
        <f t="shared" si="45"/>
        <v>12943.093458083908</v>
      </c>
      <c r="Q183" s="168">
        <f t="shared" si="45"/>
        <v>14728.783222771881</v>
      </c>
    </row>
    <row r="184" spans="1:17" ht="12" customHeight="1" x14ac:dyDescent="0.25">
      <c r="A184" s="158" t="s">
        <v>65</v>
      </c>
      <c r="B184" s="157">
        <f t="shared" ref="B184:Q184" si="46">B185</f>
        <v>13531.967144706987</v>
      </c>
      <c r="C184" s="157">
        <f t="shared" si="46"/>
        <v>14423.051486747338</v>
      </c>
      <c r="D184" s="157">
        <f t="shared" si="46"/>
        <v>14896.121910573485</v>
      </c>
      <c r="E184" s="157">
        <f t="shared" si="46"/>
        <v>15694.680465888159</v>
      </c>
      <c r="F184" s="157">
        <f t="shared" si="46"/>
        <v>16839.666987386947</v>
      </c>
      <c r="G184" s="157">
        <f t="shared" si="46"/>
        <v>16589.804459455241</v>
      </c>
      <c r="H184" s="157">
        <f t="shared" si="46"/>
        <v>13271.914242825502</v>
      </c>
      <c r="I184" s="157">
        <f t="shared" si="46"/>
        <v>11895.46693994513</v>
      </c>
      <c r="J184" s="157">
        <f t="shared" si="46"/>
        <v>11278.806338112308</v>
      </c>
      <c r="K184" s="157">
        <f t="shared" si="46"/>
        <v>10611.523664728858</v>
      </c>
      <c r="L184" s="157">
        <f t="shared" si="46"/>
        <v>11946.085579906561</v>
      </c>
      <c r="M184" s="157">
        <f t="shared" si="46"/>
        <v>9738.2765739523566</v>
      </c>
      <c r="N184" s="157">
        <f t="shared" si="46"/>
        <v>10884.538094246651</v>
      </c>
      <c r="O184" s="157">
        <f t="shared" si="46"/>
        <v>12610.489211864766</v>
      </c>
      <c r="P184" s="157">
        <f t="shared" si="46"/>
        <v>10064.962576562071</v>
      </c>
      <c r="Q184" s="157">
        <f t="shared" si="46"/>
        <v>11987.084772917189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13531.967144706987</v>
      </c>
      <c r="C185" s="57">
        <f t="shared" si="47"/>
        <v>14423.051486747338</v>
      </c>
      <c r="D185" s="57">
        <f t="shared" si="47"/>
        <v>14896.121910573485</v>
      </c>
      <c r="E185" s="57">
        <f t="shared" si="47"/>
        <v>15694.680465888159</v>
      </c>
      <c r="F185" s="57">
        <f t="shared" si="47"/>
        <v>16839.666987386947</v>
      </c>
      <c r="G185" s="57">
        <f t="shared" si="47"/>
        <v>16589.804459455241</v>
      </c>
      <c r="H185" s="57">
        <f t="shared" si="47"/>
        <v>13271.914242825502</v>
      </c>
      <c r="I185" s="57">
        <f t="shared" si="47"/>
        <v>11895.46693994513</v>
      </c>
      <c r="J185" s="57">
        <f t="shared" si="47"/>
        <v>11278.806338112308</v>
      </c>
      <c r="K185" s="57">
        <f t="shared" si="47"/>
        <v>10611.523664728858</v>
      </c>
      <c r="L185" s="57">
        <f t="shared" si="47"/>
        <v>11946.085579906561</v>
      </c>
      <c r="M185" s="57">
        <f t="shared" si="47"/>
        <v>9738.2765739523566</v>
      </c>
      <c r="N185" s="57">
        <f t="shared" si="47"/>
        <v>10884.538094246651</v>
      </c>
      <c r="O185" s="57">
        <f t="shared" si="47"/>
        <v>12610.489211864766</v>
      </c>
      <c r="P185" s="57">
        <f t="shared" si="47"/>
        <v>10064.962576562071</v>
      </c>
      <c r="Q185" s="57">
        <f t="shared" si="47"/>
        <v>11987.084772917189</v>
      </c>
    </row>
    <row r="186" spans="1:17" ht="12" customHeight="1" x14ac:dyDescent="0.25">
      <c r="A186" s="158" t="s">
        <v>112</v>
      </c>
      <c r="B186" s="157">
        <f t="shared" ref="B186:Q186" si="48">B187</f>
        <v>7.3822973627455699</v>
      </c>
      <c r="C186" s="157">
        <f t="shared" si="48"/>
        <v>9.5486145907194686</v>
      </c>
      <c r="D186" s="157">
        <f t="shared" si="48"/>
        <v>11.456202523345162</v>
      </c>
      <c r="E186" s="157">
        <f t="shared" si="48"/>
        <v>12.92283147869888</v>
      </c>
      <c r="F186" s="157">
        <f t="shared" si="48"/>
        <v>14.347736625623172</v>
      </c>
      <c r="G186" s="157">
        <f t="shared" si="48"/>
        <v>16.34530367265063</v>
      </c>
      <c r="H186" s="157">
        <f t="shared" si="48"/>
        <v>18.054034795202512</v>
      </c>
      <c r="I186" s="157">
        <f t="shared" si="48"/>
        <v>20.163244014867114</v>
      </c>
      <c r="J186" s="157">
        <f t="shared" si="48"/>
        <v>26.500717013153512</v>
      </c>
      <c r="K186" s="157">
        <f t="shared" si="48"/>
        <v>33.271930208638828</v>
      </c>
      <c r="L186" s="157">
        <f t="shared" si="48"/>
        <v>39.581858345559908</v>
      </c>
      <c r="M186" s="157">
        <f t="shared" si="48"/>
        <v>45.454273044529238</v>
      </c>
      <c r="N186" s="157">
        <f t="shared" si="48"/>
        <v>51.379867890446405</v>
      </c>
      <c r="O186" s="157">
        <f t="shared" si="48"/>
        <v>53.103923346862395</v>
      </c>
      <c r="P186" s="157">
        <f t="shared" si="48"/>
        <v>51.457279519725155</v>
      </c>
      <c r="Q186" s="157">
        <f t="shared" si="48"/>
        <v>54.312530918709427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7.3822973627455699</v>
      </c>
      <c r="C187" s="156">
        <f t="shared" si="49"/>
        <v>9.5486145907194686</v>
      </c>
      <c r="D187" s="156">
        <f t="shared" si="49"/>
        <v>11.456202523345162</v>
      </c>
      <c r="E187" s="156">
        <f t="shared" si="49"/>
        <v>12.92283147869888</v>
      </c>
      <c r="F187" s="156">
        <f t="shared" si="49"/>
        <v>14.347736625623172</v>
      </c>
      <c r="G187" s="156">
        <f t="shared" si="49"/>
        <v>16.34530367265063</v>
      </c>
      <c r="H187" s="156">
        <f t="shared" si="49"/>
        <v>18.054034795202512</v>
      </c>
      <c r="I187" s="156">
        <f t="shared" si="49"/>
        <v>20.163244014867114</v>
      </c>
      <c r="J187" s="156">
        <f t="shared" si="49"/>
        <v>26.500717013153512</v>
      </c>
      <c r="K187" s="156">
        <f t="shared" si="49"/>
        <v>33.271930208638828</v>
      </c>
      <c r="L187" s="156">
        <f t="shared" si="49"/>
        <v>39.581858345559908</v>
      </c>
      <c r="M187" s="156">
        <f t="shared" si="49"/>
        <v>45.454273044529238</v>
      </c>
      <c r="N187" s="156">
        <f t="shared" si="49"/>
        <v>51.379867890446405</v>
      </c>
      <c r="O187" s="156">
        <f t="shared" si="49"/>
        <v>53.103923346862395</v>
      </c>
      <c r="P187" s="156">
        <f t="shared" si="49"/>
        <v>51.457279519725155</v>
      </c>
      <c r="Q187" s="156">
        <f t="shared" si="49"/>
        <v>54.312530918709427</v>
      </c>
    </row>
    <row r="188" spans="1:17" ht="12" customHeight="1" x14ac:dyDescent="0.25">
      <c r="A188" s="158" t="s">
        <v>63</v>
      </c>
      <c r="B188" s="157">
        <f t="shared" si="49"/>
        <v>1862.8864232525166</v>
      </c>
      <c r="C188" s="157">
        <f t="shared" si="49"/>
        <v>1926.6189540968505</v>
      </c>
      <c r="D188" s="157">
        <f t="shared" si="49"/>
        <v>2092.9857845952629</v>
      </c>
      <c r="E188" s="157">
        <f t="shared" si="49"/>
        <v>2032.7780091729285</v>
      </c>
      <c r="F188" s="157">
        <f t="shared" si="49"/>
        <v>2123.3707906257914</v>
      </c>
      <c r="G188" s="157">
        <f t="shared" si="49"/>
        <v>2148.632205528851</v>
      </c>
      <c r="H188" s="157">
        <f t="shared" si="49"/>
        <v>2032.1408179949703</v>
      </c>
      <c r="I188" s="157">
        <f t="shared" si="49"/>
        <v>2021.8959133963069</v>
      </c>
      <c r="J188" s="157">
        <f t="shared" si="49"/>
        <v>1999.8843289461083</v>
      </c>
      <c r="K188" s="157">
        <f t="shared" si="49"/>
        <v>1982.3036938155187</v>
      </c>
      <c r="L188" s="157">
        <f t="shared" si="49"/>
        <v>1925.4749629266178</v>
      </c>
      <c r="M188" s="157">
        <f t="shared" si="49"/>
        <v>1871.8874735651866</v>
      </c>
      <c r="N188" s="157">
        <f t="shared" si="49"/>
        <v>2044.7051761858993</v>
      </c>
      <c r="O188" s="157">
        <f t="shared" si="49"/>
        <v>2068.8574874124638</v>
      </c>
      <c r="P188" s="157">
        <f t="shared" si="49"/>
        <v>2005.1789425084194</v>
      </c>
      <c r="Q188" s="157">
        <f t="shared" si="49"/>
        <v>1787.3695025694003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1686.9971105327252</v>
      </c>
      <c r="C189" s="132">
        <f t="shared" si="50"/>
        <v>1714.45564974998</v>
      </c>
      <c r="D189" s="132">
        <f t="shared" si="50"/>
        <v>1705.1942376776767</v>
      </c>
      <c r="E189" s="132">
        <f t="shared" si="50"/>
        <v>1703.9044877538206</v>
      </c>
      <c r="F189" s="132">
        <f t="shared" si="50"/>
        <v>1729.0020313429552</v>
      </c>
      <c r="G189" s="132">
        <f t="shared" si="50"/>
        <v>1717.2048692950689</v>
      </c>
      <c r="H189" s="132">
        <f t="shared" si="50"/>
        <v>1746.9292796749901</v>
      </c>
      <c r="I189" s="132">
        <f t="shared" si="50"/>
        <v>1737.5329515727497</v>
      </c>
      <c r="J189" s="132">
        <f t="shared" si="50"/>
        <v>1756.4242938233297</v>
      </c>
      <c r="K189" s="132">
        <f t="shared" si="50"/>
        <v>1757.3823698334986</v>
      </c>
      <c r="L189" s="132">
        <f t="shared" si="50"/>
        <v>1794.492697127733</v>
      </c>
      <c r="M189" s="132">
        <f t="shared" si="50"/>
        <v>1803.1745337994969</v>
      </c>
      <c r="N189" s="132">
        <f t="shared" si="50"/>
        <v>1827.6326451635819</v>
      </c>
      <c r="O189" s="132">
        <f t="shared" si="50"/>
        <v>1830.1315656089555</v>
      </c>
      <c r="P189" s="132">
        <f t="shared" si="50"/>
        <v>1817.0419949005602</v>
      </c>
      <c r="Q189" s="132">
        <f t="shared" si="50"/>
        <v>1789.0511652820537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1686.8922865492266</v>
      </c>
      <c r="C190" s="132">
        <f t="shared" si="51"/>
        <v>1766.6369395043027</v>
      </c>
      <c r="D190" s="132">
        <f t="shared" si="51"/>
        <v>1761.7587551527001</v>
      </c>
      <c r="E190" s="132">
        <f t="shared" si="51"/>
        <v>1757.8967415195391</v>
      </c>
      <c r="F190" s="132">
        <f t="shared" si="51"/>
        <v>1777.9571016116627</v>
      </c>
      <c r="G190" s="132">
        <f t="shared" si="51"/>
        <v>1761.9085028915824</v>
      </c>
      <c r="H190" s="132">
        <f t="shared" si="51"/>
        <v>1748.5487475615225</v>
      </c>
      <c r="I190" s="132">
        <f t="shared" si="51"/>
        <v>1739.1133439791115</v>
      </c>
      <c r="J190" s="132">
        <f t="shared" si="51"/>
        <v>1753.6602151658476</v>
      </c>
      <c r="K190" s="132">
        <f t="shared" si="51"/>
        <v>1758.428568191048</v>
      </c>
      <c r="L190" s="132">
        <f t="shared" si="51"/>
        <v>1791.631784608056</v>
      </c>
      <c r="M190" s="132">
        <f t="shared" si="51"/>
        <v>1785.8762652931935</v>
      </c>
      <c r="N190" s="132">
        <f t="shared" si="51"/>
        <v>1798.516704656075</v>
      </c>
      <c r="O190" s="132">
        <f t="shared" si="51"/>
        <v>1804.7667804536122</v>
      </c>
      <c r="P190" s="132">
        <f t="shared" si="51"/>
        <v>1795.2170515752207</v>
      </c>
      <c r="Q190" s="132">
        <f t="shared" si="51"/>
        <v>1768.950403965418</v>
      </c>
    </row>
    <row r="191" spans="1:17" ht="12" customHeight="1" x14ac:dyDescent="0.25">
      <c r="A191" s="166" t="s">
        <v>57</v>
      </c>
      <c r="B191" s="165">
        <f t="shared" si="51"/>
        <v>1096.5481218463854</v>
      </c>
      <c r="C191" s="165">
        <f t="shared" si="51"/>
        <v>1168.4661835749357</v>
      </c>
      <c r="D191" s="165">
        <f t="shared" si="51"/>
        <v>1168.303548727785</v>
      </c>
      <c r="E191" s="165">
        <f t="shared" si="51"/>
        <v>1164.112902588264</v>
      </c>
      <c r="F191" s="165">
        <f t="shared" si="51"/>
        <v>1179.9236300654813</v>
      </c>
      <c r="G191" s="165">
        <f t="shared" si="51"/>
        <v>1165.7338316632402</v>
      </c>
      <c r="H191" s="165">
        <f t="shared" si="51"/>
        <v>1155.1649586988426</v>
      </c>
      <c r="I191" s="165">
        <f t="shared" si="51"/>
        <v>1149.0568638467512</v>
      </c>
      <c r="J191" s="165">
        <f t="shared" si="51"/>
        <v>1156.6518460243328</v>
      </c>
      <c r="K191" s="165">
        <f t="shared" si="51"/>
        <v>1163.7529969983891</v>
      </c>
      <c r="L191" s="165">
        <f t="shared" si="51"/>
        <v>1184.2262360773641</v>
      </c>
      <c r="M191" s="165">
        <f t="shared" si="51"/>
        <v>1184.192651922529</v>
      </c>
      <c r="N191" s="165">
        <f t="shared" si="51"/>
        <v>1191.7737240481924</v>
      </c>
      <c r="O191" s="165">
        <f t="shared" si="51"/>
        <v>1195.0065164083076</v>
      </c>
      <c r="P191" s="165">
        <f t="shared" si="51"/>
        <v>1187.7688608175579</v>
      </c>
      <c r="Q191" s="165">
        <f t="shared" si="51"/>
        <v>1169.1681687697919</v>
      </c>
    </row>
    <row r="192" spans="1:17" ht="12" customHeight="1" x14ac:dyDescent="0.25">
      <c r="A192" s="147" t="s">
        <v>59</v>
      </c>
      <c r="B192" s="164">
        <f t="shared" si="51"/>
        <v>590.34416470284111</v>
      </c>
      <c r="C192" s="164">
        <f t="shared" si="51"/>
        <v>598.17075592936715</v>
      </c>
      <c r="D192" s="164">
        <f t="shared" si="51"/>
        <v>593.4552064249151</v>
      </c>
      <c r="E192" s="164">
        <f t="shared" si="51"/>
        <v>593.78383893127534</v>
      </c>
      <c r="F192" s="164">
        <f t="shared" si="51"/>
        <v>598.03347154618132</v>
      </c>
      <c r="G192" s="164">
        <f t="shared" si="51"/>
        <v>596.17467122834216</v>
      </c>
      <c r="H192" s="164">
        <f t="shared" si="51"/>
        <v>593.38378886267981</v>
      </c>
      <c r="I192" s="164">
        <f t="shared" si="51"/>
        <v>590.05648013236032</v>
      </c>
      <c r="J192" s="164">
        <f t="shared" si="51"/>
        <v>597.00836914151455</v>
      </c>
      <c r="K192" s="164">
        <f t="shared" si="51"/>
        <v>594.67557119265894</v>
      </c>
      <c r="L192" s="164">
        <f t="shared" si="51"/>
        <v>607.4055485306917</v>
      </c>
      <c r="M192" s="164">
        <f t="shared" si="51"/>
        <v>601.68361337066449</v>
      </c>
      <c r="N192" s="164">
        <f t="shared" si="51"/>
        <v>606.7429806078826</v>
      </c>
      <c r="O192" s="164">
        <f t="shared" si="51"/>
        <v>609.76026404530444</v>
      </c>
      <c r="P192" s="164">
        <f t="shared" si="51"/>
        <v>607.44819075766259</v>
      </c>
      <c r="Q192" s="164">
        <f t="shared" si="51"/>
        <v>599.78223519562607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1962.6660918151576</v>
      </c>
      <c r="C193" s="162">
        <f t="shared" si="52"/>
        <v>2050.9588503351724</v>
      </c>
      <c r="D193" s="162">
        <f t="shared" si="52"/>
        <v>2322.7002834379359</v>
      </c>
      <c r="E193" s="162">
        <f t="shared" si="52"/>
        <v>2189.2207404987275</v>
      </c>
      <c r="F193" s="162">
        <f t="shared" si="52"/>
        <v>2333.5127018859648</v>
      </c>
      <c r="G193" s="162">
        <f t="shared" si="52"/>
        <v>2399.5037146103732</v>
      </c>
      <c r="H193" s="162">
        <f t="shared" si="52"/>
        <v>2135.1594944869994</v>
      </c>
      <c r="I193" s="162">
        <f t="shared" si="52"/>
        <v>2139.8027702701161</v>
      </c>
      <c r="J193" s="162">
        <f t="shared" si="52"/>
        <v>2092.9899189654348</v>
      </c>
      <c r="K193" s="162">
        <f t="shared" si="52"/>
        <v>2060.5208662177024</v>
      </c>
      <c r="L193" s="162">
        <f t="shared" si="52"/>
        <v>1955.2621102751468</v>
      </c>
      <c r="M193" s="162">
        <f t="shared" si="52"/>
        <v>1930.5110665039151</v>
      </c>
      <c r="N193" s="162">
        <f t="shared" si="52"/>
        <v>2254.7946125060334</v>
      </c>
      <c r="O193" s="162">
        <f t="shared" si="52"/>
        <v>2356.0592501774722</v>
      </c>
      <c r="P193" s="162">
        <f t="shared" si="52"/>
        <v>2421.2665696188033</v>
      </c>
      <c r="Q193" s="162">
        <f t="shared" si="52"/>
        <v>0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1866.0771243829261</v>
      </c>
      <c r="C194" s="160">
        <f t="shared" si="53"/>
        <v>1969.6913161194193</v>
      </c>
      <c r="D194" s="160">
        <f t="shared" si="53"/>
        <v>2152.9269076206851</v>
      </c>
      <c r="E194" s="160">
        <f t="shared" si="53"/>
        <v>2071.6659328019955</v>
      </c>
      <c r="F194" s="160">
        <f t="shared" si="53"/>
        <v>2169.6018217189007</v>
      </c>
      <c r="G194" s="160">
        <f t="shared" si="53"/>
        <v>2205.721605356453</v>
      </c>
      <c r="H194" s="160">
        <f t="shared" si="53"/>
        <v>2017.5668705425749</v>
      </c>
      <c r="I194" s="160">
        <f t="shared" si="53"/>
        <v>2009.1989045002542</v>
      </c>
      <c r="J194" s="160">
        <f t="shared" si="53"/>
        <v>1974.2525789978311</v>
      </c>
      <c r="K194" s="160">
        <f t="shared" si="53"/>
        <v>1955.3794229766581</v>
      </c>
      <c r="L194" s="160">
        <f t="shared" si="53"/>
        <v>1893.909600739039</v>
      </c>
      <c r="M194" s="160">
        <f t="shared" si="53"/>
        <v>1860.1099682091165</v>
      </c>
      <c r="N194" s="160">
        <f t="shared" si="53"/>
        <v>2074.7106622526721</v>
      </c>
      <c r="O194" s="160">
        <f t="shared" si="53"/>
        <v>2140.8540494492695</v>
      </c>
      <c r="P194" s="160">
        <f t="shared" si="53"/>
        <v>2179.7546352377221</v>
      </c>
      <c r="Q194" s="160">
        <f t="shared" si="53"/>
        <v>0</v>
      </c>
    </row>
    <row r="195" spans="1:17" ht="12" customHeight="1" x14ac:dyDescent="0.25">
      <c r="A195" s="148" t="s">
        <v>60</v>
      </c>
      <c r="B195" s="156">
        <f t="shared" si="53"/>
        <v>1275.7329596800846</v>
      </c>
      <c r="C195" s="156">
        <f t="shared" si="53"/>
        <v>1371.5205601900511</v>
      </c>
      <c r="D195" s="156">
        <f t="shared" si="53"/>
        <v>1559.4717011957694</v>
      </c>
      <c r="E195" s="156">
        <f t="shared" si="53"/>
        <v>1477.8820938707199</v>
      </c>
      <c r="F195" s="156">
        <f t="shared" si="53"/>
        <v>1571.5683501727194</v>
      </c>
      <c r="G195" s="156">
        <f t="shared" si="53"/>
        <v>1609.5469341281103</v>
      </c>
      <c r="H195" s="156">
        <f t="shared" si="53"/>
        <v>1424.1830816798952</v>
      </c>
      <c r="I195" s="156">
        <f t="shared" si="53"/>
        <v>1419.1424243678939</v>
      </c>
      <c r="J195" s="156">
        <f t="shared" si="53"/>
        <v>1377.2442098563165</v>
      </c>
      <c r="K195" s="156">
        <f t="shared" si="53"/>
        <v>1360.703851783999</v>
      </c>
      <c r="L195" s="156">
        <f t="shared" si="53"/>
        <v>1286.5040522083468</v>
      </c>
      <c r="M195" s="156">
        <f t="shared" si="53"/>
        <v>1258.426354838452</v>
      </c>
      <c r="N195" s="156">
        <f t="shared" si="53"/>
        <v>1467.9676816447893</v>
      </c>
      <c r="O195" s="156">
        <f t="shared" si="53"/>
        <v>1531.0937854039651</v>
      </c>
      <c r="P195" s="156">
        <f t="shared" si="53"/>
        <v>1572.3064444800602</v>
      </c>
      <c r="Q195" s="156">
        <f t="shared" si="53"/>
        <v>0</v>
      </c>
    </row>
    <row r="196" spans="1:17" ht="12" customHeight="1" x14ac:dyDescent="0.25">
      <c r="A196" s="159" t="s">
        <v>59</v>
      </c>
      <c r="B196" s="57">
        <f t="shared" si="53"/>
        <v>590.34416470284134</v>
      </c>
      <c r="C196" s="57">
        <f t="shared" si="53"/>
        <v>598.17075592936817</v>
      </c>
      <c r="D196" s="57">
        <f t="shared" si="53"/>
        <v>593.45520642491579</v>
      </c>
      <c r="E196" s="57">
        <f t="shared" si="53"/>
        <v>593.783838931275</v>
      </c>
      <c r="F196" s="57">
        <f t="shared" si="53"/>
        <v>598.03347154618109</v>
      </c>
      <c r="G196" s="57">
        <f t="shared" si="53"/>
        <v>596.1746712283425</v>
      </c>
      <c r="H196" s="57">
        <f t="shared" si="53"/>
        <v>593.38378886267958</v>
      </c>
      <c r="I196" s="57">
        <f t="shared" si="53"/>
        <v>590.05648013236032</v>
      </c>
      <c r="J196" s="57">
        <f t="shared" si="53"/>
        <v>597.00836914151455</v>
      </c>
      <c r="K196" s="57">
        <f t="shared" si="53"/>
        <v>594.67557119265928</v>
      </c>
      <c r="L196" s="57">
        <f t="shared" si="53"/>
        <v>607.40554853069204</v>
      </c>
      <c r="M196" s="57">
        <f t="shared" si="53"/>
        <v>601.68361337066437</v>
      </c>
      <c r="N196" s="57">
        <f t="shared" si="53"/>
        <v>606.7429806078826</v>
      </c>
      <c r="O196" s="57">
        <f t="shared" si="53"/>
        <v>609.76026404530421</v>
      </c>
      <c r="P196" s="57">
        <f t="shared" si="53"/>
        <v>607.44819075766236</v>
      </c>
      <c r="Q196" s="57">
        <f t="shared" si="53"/>
        <v>0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706.5839790583392</v>
      </c>
      <c r="C197" s="157">
        <f t="shared" si="54"/>
        <v>716.05098706179149</v>
      </c>
      <c r="D197" s="157">
        <f t="shared" si="54"/>
        <v>750.61594442021828</v>
      </c>
      <c r="E197" s="157">
        <f t="shared" si="54"/>
        <v>810.04036018892293</v>
      </c>
      <c r="F197" s="157">
        <f t="shared" si="54"/>
        <v>823.41257702977725</v>
      </c>
      <c r="G197" s="157">
        <f t="shared" si="54"/>
        <v>856.59763732508145</v>
      </c>
      <c r="H197" s="157">
        <f t="shared" si="54"/>
        <v>814.90975354647264</v>
      </c>
      <c r="I197" s="157">
        <f t="shared" si="54"/>
        <v>808.51937091680327</v>
      </c>
      <c r="J197" s="157">
        <f t="shared" si="54"/>
        <v>720.05549571952099</v>
      </c>
      <c r="K197" s="157">
        <f t="shared" si="54"/>
        <v>737.73375434174625</v>
      </c>
      <c r="L197" s="157">
        <f t="shared" si="54"/>
        <v>715.70455849065047</v>
      </c>
      <c r="M197" s="157">
        <f t="shared" si="54"/>
        <v>714.55303092295037</v>
      </c>
      <c r="N197" s="157">
        <f t="shared" si="54"/>
        <v>768.70236405620051</v>
      </c>
      <c r="O197" s="157">
        <f t="shared" si="54"/>
        <v>795.23135029303228</v>
      </c>
      <c r="P197" s="157">
        <f t="shared" si="54"/>
        <v>821.49465949369244</v>
      </c>
      <c r="Q197" s="157">
        <f t="shared" si="54"/>
        <v>900.0164163665836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614.02520423682199</v>
      </c>
      <c r="C198" s="156">
        <f t="shared" si="55"/>
        <v>615.11722526374069</v>
      </c>
      <c r="D198" s="156">
        <f t="shared" si="55"/>
        <v>611.12864940878023</v>
      </c>
      <c r="E198" s="156">
        <f t="shared" si="55"/>
        <v>647.77187804898722</v>
      </c>
      <c r="F198" s="156">
        <f t="shared" si="55"/>
        <v>643.55254083518696</v>
      </c>
      <c r="G198" s="156">
        <f t="shared" si="55"/>
        <v>638.74225284496788</v>
      </c>
      <c r="H198" s="156">
        <f t="shared" si="55"/>
        <v>639.13264875280049</v>
      </c>
      <c r="I198" s="156">
        <f t="shared" si="55"/>
        <v>637.73715234631675</v>
      </c>
      <c r="J198" s="156">
        <f t="shared" si="55"/>
        <v>632.37476102642995</v>
      </c>
      <c r="K198" s="156">
        <f t="shared" si="55"/>
        <v>643.92338270917287</v>
      </c>
      <c r="L198" s="156">
        <f t="shared" si="55"/>
        <v>652.42059561748056</v>
      </c>
      <c r="M198" s="156">
        <f t="shared" si="55"/>
        <v>648.69707022876332</v>
      </c>
      <c r="N198" s="156">
        <f t="shared" si="55"/>
        <v>647.4714537499741</v>
      </c>
      <c r="O198" s="156">
        <f t="shared" si="55"/>
        <v>645.03514926929324</v>
      </c>
      <c r="P198" s="156">
        <f t="shared" si="55"/>
        <v>636.05527670225513</v>
      </c>
      <c r="Q198" s="156">
        <f t="shared" si="55"/>
        <v>650.43904407454488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717.54803125986098</v>
      </c>
      <c r="C199" s="57">
        <f t="shared" si="56"/>
        <v>728.08925160409296</v>
      </c>
      <c r="D199" s="57">
        <f t="shared" si="56"/>
        <v>779.52811060804083</v>
      </c>
      <c r="E199" s="57">
        <f t="shared" si="56"/>
        <v>824.81418678140483</v>
      </c>
      <c r="F199" s="57">
        <f t="shared" si="56"/>
        <v>843.05371064617543</v>
      </c>
      <c r="G199" s="57">
        <f t="shared" si="56"/>
        <v>876.17440732177465</v>
      </c>
      <c r="H199" s="57">
        <f t="shared" si="56"/>
        <v>828.21166854155729</v>
      </c>
      <c r="I199" s="57">
        <f t="shared" si="56"/>
        <v>827.32859623396428</v>
      </c>
      <c r="J199" s="57">
        <f t="shared" si="56"/>
        <v>744.96230897662508</v>
      </c>
      <c r="K199" s="57">
        <f t="shared" si="56"/>
        <v>750.86831530821848</v>
      </c>
      <c r="L199" s="57">
        <f t="shared" si="56"/>
        <v>719.41600054210016</v>
      </c>
      <c r="M199" s="57">
        <f t="shared" si="56"/>
        <v>728.77564649113378</v>
      </c>
      <c r="N199" s="57">
        <f t="shared" si="56"/>
        <v>792.10875033569187</v>
      </c>
      <c r="O199" s="57">
        <f t="shared" si="56"/>
        <v>821.35050656625242</v>
      </c>
      <c r="P199" s="57">
        <f t="shared" si="56"/>
        <v>863.3220464455153</v>
      </c>
      <c r="Q199" s="57">
        <f t="shared" si="56"/>
        <v>947.95833303300867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298.98110258588912</v>
      </c>
      <c r="C201" s="168">
        <f t="shared" si="57"/>
        <v>305.76889688469396</v>
      </c>
      <c r="D201" s="168">
        <f t="shared" si="57"/>
        <v>322.40226530457176</v>
      </c>
      <c r="E201" s="168">
        <f t="shared" si="57"/>
        <v>256.79636034766617</v>
      </c>
      <c r="F201" s="168">
        <f t="shared" si="57"/>
        <v>279.12624448461378</v>
      </c>
      <c r="G201" s="168">
        <f t="shared" si="57"/>
        <v>284.62335124881321</v>
      </c>
      <c r="H201" s="168">
        <f t="shared" si="57"/>
        <v>205.45068133145151</v>
      </c>
      <c r="I201" s="168">
        <f t="shared" si="57"/>
        <v>229.90786809045287</v>
      </c>
      <c r="J201" s="168">
        <f t="shared" si="57"/>
        <v>255.17228723136009</v>
      </c>
      <c r="K201" s="168">
        <f t="shared" si="57"/>
        <v>205.64690143142133</v>
      </c>
      <c r="L201" s="168">
        <f t="shared" si="57"/>
        <v>134.26145349221252</v>
      </c>
      <c r="M201" s="168">
        <f t="shared" si="57"/>
        <v>352.21247196839789</v>
      </c>
      <c r="N201" s="168">
        <f t="shared" si="57"/>
        <v>372.91905999513722</v>
      </c>
      <c r="O201" s="168">
        <f t="shared" si="57"/>
        <v>403.45423053675967</v>
      </c>
      <c r="P201" s="168">
        <f t="shared" si="57"/>
        <v>507.40473507302175</v>
      </c>
      <c r="Q201" s="168">
        <f t="shared" si="57"/>
        <v>704.27891867857056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263.58158716625383</v>
      </c>
      <c r="C206" s="157">
        <f t="shared" si="62"/>
        <v>270.39209802320647</v>
      </c>
      <c r="D206" s="157">
        <f t="shared" si="62"/>
        <v>267.63747693492604</v>
      </c>
      <c r="E206" s="157">
        <f t="shared" si="62"/>
        <v>229.65656757626172</v>
      </c>
      <c r="F206" s="157">
        <f t="shared" si="62"/>
        <v>247.34945239110039</v>
      </c>
      <c r="G206" s="157">
        <f t="shared" si="62"/>
        <v>258.22255244890158</v>
      </c>
      <c r="H206" s="157">
        <f t="shared" si="62"/>
        <v>182.92351434207626</v>
      </c>
      <c r="I206" s="157">
        <f t="shared" si="62"/>
        <v>198.37757907149944</v>
      </c>
      <c r="J206" s="157">
        <f t="shared" si="62"/>
        <v>186.44097237351781</v>
      </c>
      <c r="K206" s="157">
        <f t="shared" si="62"/>
        <v>167.23947561839492</v>
      </c>
      <c r="L206" s="157">
        <f t="shared" si="62"/>
        <v>116.70990031697504</v>
      </c>
      <c r="M206" s="157">
        <f t="shared" si="62"/>
        <v>296.87790501359524</v>
      </c>
      <c r="N206" s="157">
        <f t="shared" si="62"/>
        <v>322.68518303688927</v>
      </c>
      <c r="O206" s="157">
        <f t="shared" si="62"/>
        <v>357.75638384789818</v>
      </c>
      <c r="P206" s="157">
        <f t="shared" si="62"/>
        <v>451.43368859804599</v>
      </c>
      <c r="Q206" s="157">
        <f t="shared" si="62"/>
        <v>654.20915609014662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729.73738037424562</v>
      </c>
      <c r="C207" s="132">
        <f t="shared" si="63"/>
        <v>733.95993628275255</v>
      </c>
      <c r="D207" s="132">
        <f t="shared" si="63"/>
        <v>722.67730549353496</v>
      </c>
      <c r="E207" s="132">
        <f t="shared" si="63"/>
        <v>717.60997514536712</v>
      </c>
      <c r="F207" s="132">
        <f t="shared" si="63"/>
        <v>717.37869309096084</v>
      </c>
      <c r="G207" s="132">
        <f t="shared" si="63"/>
        <v>707.89164900318167</v>
      </c>
      <c r="H207" s="132">
        <f t="shared" si="63"/>
        <v>699.64717633998146</v>
      </c>
      <c r="I207" s="132">
        <f t="shared" si="63"/>
        <v>690.47011833964928</v>
      </c>
      <c r="J207" s="132">
        <f t="shared" si="63"/>
        <v>693.18768908196853</v>
      </c>
      <c r="K207" s="132">
        <f t="shared" si="63"/>
        <v>684.77901481999845</v>
      </c>
      <c r="L207" s="132">
        <f t="shared" si="63"/>
        <v>694.08119324957613</v>
      </c>
      <c r="M207" s="132">
        <f t="shared" si="63"/>
        <v>686.21391419678946</v>
      </c>
      <c r="N207" s="132">
        <f t="shared" si="63"/>
        <v>689.70568116349523</v>
      </c>
      <c r="O207" s="132">
        <f t="shared" si="63"/>
        <v>690.62739241478494</v>
      </c>
      <c r="P207" s="132">
        <f t="shared" si="63"/>
        <v>685.34999307472378</v>
      </c>
      <c r="Q207" s="132">
        <f t="shared" si="63"/>
        <v>673.94327667089158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474.32929724330876</v>
      </c>
      <c r="C208" s="132">
        <f t="shared" si="64"/>
        <v>477.07395858382381</v>
      </c>
      <c r="D208" s="132">
        <f t="shared" si="64"/>
        <v>469.74024857082588</v>
      </c>
      <c r="E208" s="132">
        <f t="shared" si="64"/>
        <v>466.4464838445133</v>
      </c>
      <c r="F208" s="132">
        <f t="shared" si="64"/>
        <v>466.29615050911474</v>
      </c>
      <c r="G208" s="132">
        <f t="shared" si="64"/>
        <v>460.12957185208222</v>
      </c>
      <c r="H208" s="132">
        <f t="shared" si="64"/>
        <v>454.77066462098952</v>
      </c>
      <c r="I208" s="132">
        <f t="shared" si="64"/>
        <v>448.80557692077548</v>
      </c>
      <c r="J208" s="132">
        <f t="shared" si="64"/>
        <v>450.57199790329503</v>
      </c>
      <c r="K208" s="132">
        <f t="shared" si="64"/>
        <v>445.10635963300217</v>
      </c>
      <c r="L208" s="132">
        <f t="shared" si="64"/>
        <v>451.15277561222149</v>
      </c>
      <c r="M208" s="132">
        <f t="shared" si="64"/>
        <v>446.03904422790868</v>
      </c>
      <c r="N208" s="132">
        <f t="shared" si="64"/>
        <v>448.30869275626895</v>
      </c>
      <c r="O208" s="132">
        <f t="shared" si="64"/>
        <v>448.90780506960687</v>
      </c>
      <c r="P208" s="132">
        <f t="shared" si="64"/>
        <v>445.4774954985665</v>
      </c>
      <c r="Q208" s="132">
        <f t="shared" si="64"/>
        <v>438.06312983607569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474.32929724330876</v>
      </c>
      <c r="C209" s="165">
        <f t="shared" si="65"/>
        <v>477.07395858382381</v>
      </c>
      <c r="D209" s="165">
        <f t="shared" si="65"/>
        <v>469.74024857082588</v>
      </c>
      <c r="E209" s="165">
        <f t="shared" si="65"/>
        <v>466.4464838445133</v>
      </c>
      <c r="F209" s="165">
        <f t="shared" si="65"/>
        <v>466.29615050911474</v>
      </c>
      <c r="G209" s="165">
        <f t="shared" si="65"/>
        <v>460.12957185208222</v>
      </c>
      <c r="H209" s="165">
        <f t="shared" si="65"/>
        <v>454.77066462098952</v>
      </c>
      <c r="I209" s="165">
        <f t="shared" si="65"/>
        <v>448.80557692077548</v>
      </c>
      <c r="J209" s="165">
        <f t="shared" si="65"/>
        <v>450.57199790329503</v>
      </c>
      <c r="K209" s="165">
        <f t="shared" si="65"/>
        <v>445.10635963300217</v>
      </c>
      <c r="L209" s="165">
        <f t="shared" si="65"/>
        <v>451.15277561222149</v>
      </c>
      <c r="M209" s="165">
        <f t="shared" si="65"/>
        <v>446.03904422790868</v>
      </c>
      <c r="N209" s="165">
        <f t="shared" si="65"/>
        <v>448.30869275626895</v>
      </c>
      <c r="O209" s="165">
        <f t="shared" si="65"/>
        <v>448.90780506960687</v>
      </c>
      <c r="P209" s="165">
        <f t="shared" si="65"/>
        <v>445.4774954985665</v>
      </c>
      <c r="Q209" s="165">
        <f t="shared" si="65"/>
        <v>438.06312983607569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35.399515419635286</v>
      </c>
      <c r="C215" s="157">
        <f t="shared" si="71"/>
        <v>35.376798861487472</v>
      </c>
      <c r="D215" s="157">
        <f t="shared" si="71"/>
        <v>54.764788369645721</v>
      </c>
      <c r="E215" s="157">
        <f t="shared" si="71"/>
        <v>27.139792771404426</v>
      </c>
      <c r="F215" s="157">
        <f t="shared" si="71"/>
        <v>31.776792093513407</v>
      </c>
      <c r="G215" s="157">
        <f t="shared" si="71"/>
        <v>26.40079879991162</v>
      </c>
      <c r="H215" s="157">
        <f t="shared" si="71"/>
        <v>22.527166989375242</v>
      </c>
      <c r="I215" s="157">
        <f t="shared" si="71"/>
        <v>31.530289018953422</v>
      </c>
      <c r="J215" s="157">
        <f t="shared" si="71"/>
        <v>68.731314857842264</v>
      </c>
      <c r="K215" s="157">
        <f t="shared" si="71"/>
        <v>38.4074258130264</v>
      </c>
      <c r="L215" s="157">
        <f t="shared" si="71"/>
        <v>17.55155317523748</v>
      </c>
      <c r="M215" s="157">
        <f t="shared" si="71"/>
        <v>55.334566954802632</v>
      </c>
      <c r="N215" s="157">
        <f t="shared" si="71"/>
        <v>50.23387695824794</v>
      </c>
      <c r="O215" s="157">
        <f t="shared" si="71"/>
        <v>45.697846688861468</v>
      </c>
      <c r="P215" s="157">
        <f t="shared" si="71"/>
        <v>55.971046474975765</v>
      </c>
      <c r="Q215" s="157">
        <f t="shared" si="71"/>
        <v>50.069762588423934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334.24301928967617</v>
      </c>
      <c r="C216" s="156">
        <f t="shared" si="72"/>
        <v>331.99043257220842</v>
      </c>
      <c r="D216" s="156">
        <f t="shared" si="72"/>
        <v>318.97855021407065</v>
      </c>
      <c r="E216" s="156">
        <f t="shared" si="72"/>
        <v>325.22999648675642</v>
      </c>
      <c r="F216" s="156">
        <f t="shared" si="72"/>
        <v>322.76686872104898</v>
      </c>
      <c r="G216" s="156">
        <f t="shared" si="72"/>
        <v>320.19574935142936</v>
      </c>
      <c r="H216" s="156">
        <f t="shared" si="72"/>
        <v>320.21063542676211</v>
      </c>
      <c r="I216" s="156">
        <f t="shared" si="72"/>
        <v>317.8160142429798</v>
      </c>
      <c r="J216" s="156">
        <f t="shared" si="72"/>
        <v>310.68969471757282</v>
      </c>
      <c r="K216" s="156">
        <f t="shared" si="72"/>
        <v>312.72301947220473</v>
      </c>
      <c r="L216" s="156">
        <f t="shared" si="72"/>
        <v>316.82386407508756</v>
      </c>
      <c r="M216" s="156">
        <f t="shared" si="72"/>
        <v>311.55404001412563</v>
      </c>
      <c r="N216" s="156">
        <f t="shared" si="72"/>
        <v>310.41494716451484</v>
      </c>
      <c r="O216" s="156">
        <f t="shared" si="72"/>
        <v>308.47980242414161</v>
      </c>
      <c r="P216" s="156">
        <f t="shared" si="72"/>
        <v>304.11555343318452</v>
      </c>
      <c r="Q216" s="156">
        <f t="shared" si="72"/>
        <v>310.7243347669384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185.81408157989785</v>
      </c>
      <c r="C219" s="184">
        <f>C165/RES_summary!C$19</f>
        <v>195.58938551807989</v>
      </c>
      <c r="D219" s="184">
        <f>D165/RES_summary!D$19</f>
        <v>202.16829719106178</v>
      </c>
      <c r="E219" s="184">
        <f>E165/RES_summary!E$19</f>
        <v>209.41034111823907</v>
      </c>
      <c r="F219" s="184">
        <f>F165/RES_summary!F$19</f>
        <v>222.3872758487453</v>
      </c>
      <c r="G219" s="184">
        <f>G165/RES_summary!G$19</f>
        <v>218.76623835057933</v>
      </c>
      <c r="H219" s="184">
        <f>H165/RES_summary!H$19</f>
        <v>178.67704223049466</v>
      </c>
      <c r="I219" s="184">
        <f>I165/RES_summary!I$19</f>
        <v>162.64804706127893</v>
      </c>
      <c r="J219" s="184">
        <f>J165/RES_summary!J$19</f>
        <v>152.14479620906206</v>
      </c>
      <c r="K219" s="184">
        <f>K165/RES_summary!K$19</f>
        <v>141.3342035414353</v>
      </c>
      <c r="L219" s="184">
        <f>L165/RES_summary!L$19</f>
        <v>150.37780691828809</v>
      </c>
      <c r="M219" s="184">
        <f>M165/RES_summary!M$19</f>
        <v>126.31747288037646</v>
      </c>
      <c r="N219" s="184">
        <f>N165/RES_summary!N$19</f>
        <v>137.526845586408</v>
      </c>
      <c r="O219" s="184">
        <f>O165/RES_summary!O$19</f>
        <v>151.85342323369446</v>
      </c>
      <c r="P219" s="184">
        <f>P165/RES_summary!P$19</f>
        <v>126.36896139073228</v>
      </c>
      <c r="Q219" s="184">
        <f>Q165/RES_summary!Q$19</f>
        <v>142.53430460168647</v>
      </c>
    </row>
    <row r="220" spans="1:17" ht="12" customHeight="1" x14ac:dyDescent="0.25">
      <c r="A220" s="158" t="s">
        <v>65</v>
      </c>
      <c r="B220" s="178">
        <f>B166/RES_summary!B$19</f>
        <v>152.9028956400345</v>
      </c>
      <c r="C220" s="178">
        <f>C166/RES_summary!C$19</f>
        <v>161.96195898994097</v>
      </c>
      <c r="D220" s="178">
        <f>D166/RES_summary!D$19</f>
        <v>166.11420351840084</v>
      </c>
      <c r="E220" s="178">
        <f>E166/RES_summary!E$19</f>
        <v>174.49842674797415</v>
      </c>
      <c r="F220" s="178">
        <f>F166/RES_summary!F$19</f>
        <v>186.32483980363523</v>
      </c>
      <c r="G220" s="178">
        <f>G166/RES_summary!G$19</f>
        <v>182.35375799279171</v>
      </c>
      <c r="H220" s="178">
        <f>H166/RES_summary!H$19</f>
        <v>145.1768344443735</v>
      </c>
      <c r="I220" s="178">
        <f>I166/RES_summary!I$19</f>
        <v>129.4266653708579</v>
      </c>
      <c r="J220" s="178">
        <f>J166/RES_summary!J$19</f>
        <v>120.02417384464695</v>
      </c>
      <c r="K220" s="178">
        <f>K166/RES_summary!K$19</f>
        <v>110.20862563442351</v>
      </c>
      <c r="L220" s="178">
        <f>L166/RES_summary!L$19</f>
        <v>121.05383504555952</v>
      </c>
      <c r="M220" s="178">
        <f>M166/RES_summary!M$19</f>
        <v>96.148290394243688</v>
      </c>
      <c r="N220" s="178">
        <f>N166/RES_summary!N$19</f>
        <v>105.07061524439473</v>
      </c>
      <c r="O220" s="178">
        <f>O166/RES_summary!O$19</f>
        <v>118.87132939457801</v>
      </c>
      <c r="P220" s="178">
        <f>P166/RES_summary!P$19</f>
        <v>93.186370548816726</v>
      </c>
      <c r="Q220" s="178">
        <f>Q166/RES_summary!Q$19</f>
        <v>109.79533204491219</v>
      </c>
    </row>
    <row r="221" spans="1:17" ht="12" customHeight="1" x14ac:dyDescent="0.25">
      <c r="A221" s="23" t="s">
        <v>60</v>
      </c>
      <c r="B221" s="176">
        <f>B167/RES_summary!B$19</f>
        <v>152.9028956400345</v>
      </c>
      <c r="C221" s="176">
        <f>C167/RES_summary!C$19</f>
        <v>161.96195898994097</v>
      </c>
      <c r="D221" s="176">
        <f>D167/RES_summary!D$19</f>
        <v>166.11420351840084</v>
      </c>
      <c r="E221" s="176">
        <f>E167/RES_summary!E$19</f>
        <v>174.49842674797415</v>
      </c>
      <c r="F221" s="176">
        <f>F167/RES_summary!F$19</f>
        <v>186.32483980363523</v>
      </c>
      <c r="G221" s="176">
        <f>G167/RES_summary!G$19</f>
        <v>182.35375799279171</v>
      </c>
      <c r="H221" s="176">
        <f>H167/RES_summary!H$19</f>
        <v>145.1768344443735</v>
      </c>
      <c r="I221" s="176">
        <f>I167/RES_summary!I$19</f>
        <v>129.4266653708579</v>
      </c>
      <c r="J221" s="176">
        <f>J167/RES_summary!J$19</f>
        <v>120.02417384464695</v>
      </c>
      <c r="K221" s="176">
        <f>K167/RES_summary!K$19</f>
        <v>110.20862563442351</v>
      </c>
      <c r="L221" s="176">
        <f>L167/RES_summary!L$19</f>
        <v>121.05383504555952</v>
      </c>
      <c r="M221" s="176">
        <f>M167/RES_summary!M$19</f>
        <v>96.148290394243688</v>
      </c>
      <c r="N221" s="176">
        <f>N167/RES_summary!N$19</f>
        <v>105.07061524439473</v>
      </c>
      <c r="O221" s="176">
        <f>O167/RES_summary!O$19</f>
        <v>118.87132939457801</v>
      </c>
      <c r="P221" s="176">
        <f>P167/RES_summary!P$19</f>
        <v>93.186370548816726</v>
      </c>
      <c r="Q221" s="176">
        <f>Q167/RES_summary!Q$19</f>
        <v>109.79533204491219</v>
      </c>
    </row>
    <row r="222" spans="1:17" ht="12" customHeight="1" x14ac:dyDescent="0.25">
      <c r="A222" s="158" t="s">
        <v>112</v>
      </c>
      <c r="B222" s="178">
        <f>B168/RES_summary!B$19</f>
        <v>3.8247405872721962E-2</v>
      </c>
      <c r="C222" s="178">
        <f>C168/RES_summary!C$19</f>
        <v>4.6966670549199598E-2</v>
      </c>
      <c r="D222" s="178">
        <f>D168/RES_summary!D$19</f>
        <v>5.4355240868362541E-2</v>
      </c>
      <c r="E222" s="178">
        <f>E168/RES_summary!E$19</f>
        <v>6.0245276364039715E-2</v>
      </c>
      <c r="F222" s="178">
        <f>F168/RES_summary!F$19</f>
        <v>6.5348650216022874E-2</v>
      </c>
      <c r="G222" s="178">
        <f>G168/RES_summary!G$19</f>
        <v>7.2177411239760236E-2</v>
      </c>
      <c r="H222" s="178">
        <f>H168/RES_summary!H$19</f>
        <v>7.7342962165166285E-2</v>
      </c>
      <c r="I222" s="178">
        <f>I168/RES_summary!I$19</f>
        <v>8.4294088542643003E-2</v>
      </c>
      <c r="J222" s="178">
        <f>J168/RES_summary!J$19</f>
        <v>9.7724975255671365E-2</v>
      </c>
      <c r="K222" s="178">
        <f>K168/RES_summary!K$19</f>
        <v>0.10781709865675219</v>
      </c>
      <c r="L222" s="178">
        <f>L168/RES_summary!L$19</f>
        <v>0.11578675316144248</v>
      </c>
      <c r="M222" s="178">
        <f>M168/RES_summary!M$19</f>
        <v>0.12712427963828193</v>
      </c>
      <c r="N222" s="178">
        <f>N168/RES_summary!N$19</f>
        <v>0.13841406588857147</v>
      </c>
      <c r="O222" s="178">
        <f>O168/RES_summary!O$19</f>
        <v>0.14121068409831022</v>
      </c>
      <c r="P222" s="178">
        <f>P168/RES_summary!P$19</f>
        <v>0.1321666589532941</v>
      </c>
      <c r="Q222" s="178">
        <f>Q168/RES_summary!Q$19</f>
        <v>0.13372596121525124</v>
      </c>
    </row>
    <row r="223" spans="1:17" ht="12" customHeight="1" x14ac:dyDescent="0.25">
      <c r="A223" s="23" t="s">
        <v>60</v>
      </c>
      <c r="B223" s="177">
        <f>B169/RES_summary!B$19</f>
        <v>3.8247405872721962E-2</v>
      </c>
      <c r="C223" s="177">
        <f>C169/RES_summary!C$19</f>
        <v>4.6966670549199598E-2</v>
      </c>
      <c r="D223" s="177">
        <f>D169/RES_summary!D$19</f>
        <v>5.4355240868362541E-2</v>
      </c>
      <c r="E223" s="177">
        <f>E169/RES_summary!E$19</f>
        <v>6.0245276364039715E-2</v>
      </c>
      <c r="F223" s="177">
        <f>F169/RES_summary!F$19</f>
        <v>6.5348650216022874E-2</v>
      </c>
      <c r="G223" s="177">
        <f>G169/RES_summary!G$19</f>
        <v>7.2177411239760236E-2</v>
      </c>
      <c r="H223" s="177">
        <f>H169/RES_summary!H$19</f>
        <v>7.7342962165166285E-2</v>
      </c>
      <c r="I223" s="177">
        <f>I169/RES_summary!I$19</f>
        <v>8.4294088542643003E-2</v>
      </c>
      <c r="J223" s="177">
        <f>J169/RES_summary!J$19</f>
        <v>9.7724975255671365E-2</v>
      </c>
      <c r="K223" s="177">
        <f>K169/RES_summary!K$19</f>
        <v>0.10781709865675219</v>
      </c>
      <c r="L223" s="177">
        <f>L169/RES_summary!L$19</f>
        <v>0.11578675316144248</v>
      </c>
      <c r="M223" s="177">
        <f>M169/RES_summary!M$19</f>
        <v>0.12712427963828193</v>
      </c>
      <c r="N223" s="177">
        <f>N169/RES_summary!N$19</f>
        <v>0.13841406588857147</v>
      </c>
      <c r="O223" s="177">
        <f>O169/RES_summary!O$19</f>
        <v>0.14121068409831022</v>
      </c>
      <c r="P223" s="177">
        <f>P169/RES_summary!P$19</f>
        <v>0.1321666589532941</v>
      </c>
      <c r="Q223" s="177">
        <f>Q169/RES_summary!Q$19</f>
        <v>0.13372596121525124</v>
      </c>
    </row>
    <row r="224" spans="1:17" ht="12" customHeight="1" x14ac:dyDescent="0.25">
      <c r="A224" s="158" t="s">
        <v>63</v>
      </c>
      <c r="B224" s="178">
        <f>B170/RES_summary!B$19</f>
        <v>24.980705052045838</v>
      </c>
      <c r="C224" s="178">
        <f>C170/RES_summary!C$19</f>
        <v>25.627794811504849</v>
      </c>
      <c r="D224" s="178">
        <f>D170/RES_summary!D$19</f>
        <v>27.414747456558867</v>
      </c>
      <c r="E224" s="178">
        <f>E170/RES_summary!E$19</f>
        <v>26.191520862100916</v>
      </c>
      <c r="F224" s="178">
        <f>F170/RES_summary!F$19</f>
        <v>27.171322258557034</v>
      </c>
      <c r="G224" s="178">
        <f>G170/RES_summary!G$19</f>
        <v>27.316296026503561</v>
      </c>
      <c r="H224" s="178">
        <f>H170/RES_summary!H$19</f>
        <v>24.936279418871226</v>
      </c>
      <c r="I224" s="178">
        <f>I170/RES_summary!I$19</f>
        <v>24.646805268209764</v>
      </c>
      <c r="J224" s="178">
        <f>J170/RES_summary!J$19</f>
        <v>23.907204590094565</v>
      </c>
      <c r="K224" s="178">
        <f>K170/RES_summary!K$19</f>
        <v>23.281218042349856</v>
      </c>
      <c r="L224" s="178">
        <f>L170/RES_summary!L$19</f>
        <v>22.045863123200444</v>
      </c>
      <c r="M224" s="178">
        <f>M170/RES_summary!M$19</f>
        <v>22.352821267032972</v>
      </c>
      <c r="N224" s="178">
        <f>N170/RES_summary!N$19</f>
        <v>24.232510309791799</v>
      </c>
      <c r="O224" s="178">
        <f>O170/RES_summary!O$19</f>
        <v>24.606274179972218</v>
      </c>
      <c r="P224" s="178">
        <f>P170/RES_summary!P$19</f>
        <v>24.440703285285846</v>
      </c>
      <c r="Q224" s="178">
        <f>Q170/RES_summary!Q$19</f>
        <v>23.380711080165707</v>
      </c>
    </row>
    <row r="225" spans="1:17" ht="12" customHeight="1" x14ac:dyDescent="0.25">
      <c r="A225" s="167" t="s">
        <v>144</v>
      </c>
      <c r="B225" s="183">
        <f>B171/RES_summary!B$19</f>
        <v>26.503801144660322</v>
      </c>
      <c r="C225" s="183">
        <f>C171/RES_summary!C$19</f>
        <v>26.63111064599364</v>
      </c>
      <c r="D225" s="183">
        <f>D171/RES_summary!D$19</f>
        <v>26.188961875233659</v>
      </c>
      <c r="E225" s="183">
        <f>E171/RES_summary!E$19</f>
        <v>25.964763928769614</v>
      </c>
      <c r="F225" s="183">
        <f>F171/RES_summary!F$19</f>
        <v>25.918899723158958</v>
      </c>
      <c r="G225" s="183">
        <f>G171/RES_summary!G$19</f>
        <v>25.497921048069099</v>
      </c>
      <c r="H225" s="183">
        <f>H171/RES_summary!H$19</f>
        <v>25.156376223717107</v>
      </c>
      <c r="I225" s="183">
        <f>I171/RES_summary!I$19</f>
        <v>24.77604818853678</v>
      </c>
      <c r="J225" s="183">
        <f>J171/RES_summary!J$19</f>
        <v>24.82033130099407</v>
      </c>
      <c r="K225" s="183">
        <f>K171/RES_summary!K$19</f>
        <v>24.461578930056035</v>
      </c>
      <c r="L225" s="183">
        <f>L171/RES_summary!L$19</f>
        <v>24.734412032576227</v>
      </c>
      <c r="M225" s="183">
        <f>M171/RES_summary!M$19</f>
        <v>24.366164334532115</v>
      </c>
      <c r="N225" s="183">
        <f>N171/RES_summary!N$19</f>
        <v>24.422079952836356</v>
      </c>
      <c r="O225" s="183">
        <f>O171/RES_summary!O$19</f>
        <v>24.388318209771708</v>
      </c>
      <c r="P225" s="183">
        <f>P171/RES_summary!P$19</f>
        <v>24.136638358867422</v>
      </c>
      <c r="Q225" s="183">
        <f>Q171/RES_summary!Q$19</f>
        <v>23.673438467845628</v>
      </c>
    </row>
    <row r="226" spans="1:17" ht="12" customHeight="1" x14ac:dyDescent="0.25">
      <c r="A226" s="167" t="s">
        <v>143</v>
      </c>
      <c r="B226" s="183">
        <f>B172/RES_summary!B$19</f>
        <v>22.098905292957831</v>
      </c>
      <c r="C226" s="183">
        <f>C172/RES_summary!C$19</f>
        <v>22.241416362594848</v>
      </c>
      <c r="D226" s="183">
        <f>D172/RES_summary!D$19</f>
        <v>21.909031943687722</v>
      </c>
      <c r="E226" s="183">
        <f>E172/RES_summary!E$19</f>
        <v>21.758383186805819</v>
      </c>
      <c r="F226" s="183">
        <f>F172/RES_summary!F$19</f>
        <v>21.756404339832518</v>
      </c>
      <c r="G226" s="183">
        <f>G172/RES_summary!G$19</f>
        <v>21.452544335759747</v>
      </c>
      <c r="H226" s="183">
        <f>H172/RES_summary!H$19</f>
        <v>21.199109731403514</v>
      </c>
      <c r="I226" s="183">
        <f>I172/RES_summary!I$19</f>
        <v>20.914937304339254</v>
      </c>
      <c r="J226" s="183">
        <f>J172/RES_summary!J$19</f>
        <v>20.989981331890252</v>
      </c>
      <c r="K226" s="183">
        <f>K172/RES_summary!K$19</f>
        <v>20.726435810633902</v>
      </c>
      <c r="L226" s="183">
        <f>L172/RES_summary!L$19</f>
        <v>20.995272365712562</v>
      </c>
      <c r="M226" s="183">
        <f>M172/RES_summary!M$19</f>
        <v>20.692074848821413</v>
      </c>
      <c r="N226" s="183">
        <f>N172/RES_summary!N$19</f>
        <v>20.755630976647495</v>
      </c>
      <c r="O226" s="183">
        <f>O172/RES_summary!O$19</f>
        <v>20.744640577255723</v>
      </c>
      <c r="P226" s="183">
        <f>P172/RES_summary!P$19</f>
        <v>20.549345062482054</v>
      </c>
      <c r="Q226" s="183">
        <f>Q172/RES_summary!Q$19</f>
        <v>20.17449465091747</v>
      </c>
    </row>
    <row r="227" spans="1:17" ht="12" customHeight="1" x14ac:dyDescent="0.25">
      <c r="A227" s="166" t="s">
        <v>57</v>
      </c>
      <c r="B227" s="182">
        <f>B173/RES_summary!B$19</f>
        <v>17.227470744030995</v>
      </c>
      <c r="C227" s="182">
        <f>C173/RES_summary!C$19</f>
        <v>17.310221919897117</v>
      </c>
      <c r="D227" s="182">
        <f>D173/RES_summary!D$19</f>
        <v>17.022825218902899</v>
      </c>
      <c r="E227" s="182">
        <f>E173/RES_summary!E$19</f>
        <v>16.87709655370114</v>
      </c>
      <c r="F227" s="182">
        <f>F173/RES_summary!F$19</f>
        <v>16.847284820052973</v>
      </c>
      <c r="G227" s="182">
        <f>G173/RES_summary!G$19</f>
        <v>16.57364868124542</v>
      </c>
      <c r="H227" s="182">
        <f>H173/RES_summary!H$19</f>
        <v>16.351644545416178</v>
      </c>
      <c r="I227" s="182">
        <f>I173/RES_summary!I$19</f>
        <v>16.104431322549033</v>
      </c>
      <c r="J227" s="182">
        <f>J173/RES_summary!J$19</f>
        <v>16.1332153456467</v>
      </c>
      <c r="K227" s="182">
        <f>K173/RES_summary!K$19</f>
        <v>15.900026304536537</v>
      </c>
      <c r="L227" s="182">
        <f>L173/RES_summary!L$19</f>
        <v>16.077367821174441</v>
      </c>
      <c r="M227" s="182">
        <f>M173/RES_summary!M$19</f>
        <v>15.838006817445718</v>
      </c>
      <c r="N227" s="182">
        <f>N173/RES_summary!N$19</f>
        <v>15.874351969343531</v>
      </c>
      <c r="O227" s="182">
        <f>O173/RES_summary!O$19</f>
        <v>15.852406836351491</v>
      </c>
      <c r="P227" s="182">
        <f>P173/RES_summary!P$19</f>
        <v>15.688814933263687</v>
      </c>
      <c r="Q227" s="182">
        <f>Q173/RES_summary!Q$19</f>
        <v>15.387735004099522</v>
      </c>
    </row>
    <row r="228" spans="1:17" ht="12" customHeight="1" x14ac:dyDescent="0.25">
      <c r="A228" s="147" t="s">
        <v>59</v>
      </c>
      <c r="B228" s="181">
        <f>B174/RES_summary!B$19</f>
        <v>4.8714345489268434</v>
      </c>
      <c r="C228" s="181">
        <f>C174/RES_summary!C$19</f>
        <v>4.9311944426977288</v>
      </c>
      <c r="D228" s="181">
        <f>D174/RES_summary!D$19</f>
        <v>4.886206724784822</v>
      </c>
      <c r="E228" s="181">
        <f>E174/RES_summary!E$19</f>
        <v>4.8812866331046871</v>
      </c>
      <c r="F228" s="181">
        <f>F174/RES_summary!F$19</f>
        <v>4.9091195197795443</v>
      </c>
      <c r="G228" s="181">
        <f>G174/RES_summary!G$19</f>
        <v>4.8788956545143263</v>
      </c>
      <c r="H228" s="181">
        <f>H174/RES_summary!H$19</f>
        <v>4.847465185987339</v>
      </c>
      <c r="I228" s="181">
        <f>I174/RES_summary!I$19</f>
        <v>4.8105059817902225</v>
      </c>
      <c r="J228" s="181">
        <f>J174/RES_summary!J$19</f>
        <v>4.856765986243551</v>
      </c>
      <c r="K228" s="181">
        <f>K174/RES_summary!K$19</f>
        <v>4.826409506097364</v>
      </c>
      <c r="L228" s="181">
        <f>L174/RES_summary!L$19</f>
        <v>4.9179045445381213</v>
      </c>
      <c r="M228" s="181">
        <f>M174/RES_summary!M$19</f>
        <v>4.8540680313756992</v>
      </c>
      <c r="N228" s="181">
        <f>N174/RES_summary!N$19</f>
        <v>4.8812790073039647</v>
      </c>
      <c r="O228" s="181">
        <f>O174/RES_summary!O$19</f>
        <v>4.8922337409042331</v>
      </c>
      <c r="P228" s="181">
        <f>P174/RES_summary!P$19</f>
        <v>4.860530129218362</v>
      </c>
      <c r="Q228" s="181">
        <f>Q174/RES_summary!Q$19</f>
        <v>4.7867596468179494</v>
      </c>
    </row>
    <row r="229" spans="1:17" ht="12" customHeight="1" x14ac:dyDescent="0.25">
      <c r="A229" s="163" t="s">
        <v>142</v>
      </c>
      <c r="B229" s="180">
        <f>B175/RES_summary!B$19</f>
        <v>24.131533113125649</v>
      </c>
      <c r="C229" s="180">
        <f>C175/RES_summary!C$19</f>
        <v>25.072533058988224</v>
      </c>
      <c r="D229" s="180">
        <f>D175/RES_summary!D$19</f>
        <v>28.184596750795947</v>
      </c>
      <c r="E229" s="180">
        <f>E175/RES_summary!E$19</f>
        <v>26.359787887017546</v>
      </c>
      <c r="F229" s="180">
        <f>F175/RES_summary!F$19</f>
        <v>27.907924516396019</v>
      </c>
      <c r="G229" s="180">
        <f>G175/RES_summary!G$19</f>
        <v>28.442286158722798</v>
      </c>
      <c r="H229" s="180">
        <f>H175/RES_summary!H$19</f>
        <v>24.923566482664434</v>
      </c>
      <c r="I229" s="180">
        <f>I175/RES_summary!I$19</f>
        <v>24.68886072257575</v>
      </c>
      <c r="J229" s="180">
        <f>J175/RES_summary!J$19</f>
        <v>23.672829558796206</v>
      </c>
      <c r="K229" s="180">
        <f>K175/RES_summary!K$19</f>
        <v>23.070844527800134</v>
      </c>
      <c r="L229" s="180">
        <f>L175/RES_summary!L$19</f>
        <v>21.646733904803646</v>
      </c>
      <c r="M229" s="180">
        <f>M175/RES_summary!M$19</f>
        <v>21.052600211601579</v>
      </c>
      <c r="N229" s="180">
        <f>N175/RES_summary!N$19</f>
        <v>24.460501571168098</v>
      </c>
      <c r="O229" s="180">
        <f>O175/RES_summary!O$19</f>
        <v>25.418653166095964</v>
      </c>
      <c r="P229" s="180">
        <f>P175/RES_summary!P$19</f>
        <v>25.978116504039477</v>
      </c>
      <c r="Q229" s="180">
        <f>Q175/RES_summary!Q$19</f>
        <v>0</v>
      </c>
    </row>
    <row r="230" spans="1:17" ht="12" customHeight="1" x14ac:dyDescent="0.25">
      <c r="A230" s="161" t="s">
        <v>141</v>
      </c>
      <c r="B230" s="179">
        <f>B176/RES_summary!B$19</f>
        <v>20.556931072461371</v>
      </c>
      <c r="C230" s="179">
        <f>C176/RES_summary!C$19</f>
        <v>21.228340931041316</v>
      </c>
      <c r="D230" s="179">
        <f>D176/RES_summary!D$19</f>
        <v>23.20619461280284</v>
      </c>
      <c r="E230" s="179">
        <f>E176/RES_summary!E$19</f>
        <v>22.015148759666854</v>
      </c>
      <c r="F230" s="179">
        <f>F176/RES_summary!F$19</f>
        <v>23.049270455436691</v>
      </c>
      <c r="G230" s="179">
        <f>G176/RES_summary!G$19</f>
        <v>23.366381657684915</v>
      </c>
      <c r="H230" s="179">
        <f>H176/RES_summary!H$19</f>
        <v>21.047783399719297</v>
      </c>
      <c r="I230" s="179">
        <f>I176/RES_summary!I$19</f>
        <v>20.858265451464543</v>
      </c>
      <c r="J230" s="179">
        <f>J176/RES_summary!J$19</f>
        <v>20.244105199461604</v>
      </c>
      <c r="K230" s="179">
        <f>K176/RES_summary!K$19</f>
        <v>19.822458449167438</v>
      </c>
      <c r="L230" s="179">
        <f>L176/RES_summary!L$19</f>
        <v>18.988281582660363</v>
      </c>
      <c r="M230" s="179">
        <f>M176/RES_summary!M$19</f>
        <v>18.538258168916595</v>
      </c>
      <c r="N230" s="179">
        <f>N176/RES_summary!N$19</f>
        <v>20.780605028563095</v>
      </c>
      <c r="O230" s="179">
        <f>O176/RES_summary!O$19</f>
        <v>21.41435829886651</v>
      </c>
      <c r="P230" s="179">
        <f>P176/RES_summary!P$19</f>
        <v>21.746305856843879</v>
      </c>
      <c r="Q230" s="179">
        <f>Q176/RES_summary!Q$19</f>
        <v>0</v>
      </c>
    </row>
    <row r="231" spans="1:17" ht="12" customHeight="1" x14ac:dyDescent="0.25">
      <c r="A231" s="148" t="s">
        <v>60</v>
      </c>
      <c r="B231" s="177">
        <f>B177/RES_summary!B$19</f>
        <v>15.685496523534525</v>
      </c>
      <c r="C231" s="177">
        <f>C177/RES_summary!C$19</f>
        <v>16.297146488343575</v>
      </c>
      <c r="D231" s="177">
        <f>D177/RES_summary!D$19</f>
        <v>18.319987888018009</v>
      </c>
      <c r="E231" s="177">
        <f>E177/RES_summary!E$19</f>
        <v>17.133862126562171</v>
      </c>
      <c r="F231" s="177">
        <f>F177/RES_summary!F$19</f>
        <v>18.140150935657147</v>
      </c>
      <c r="G231" s="177">
        <f>G177/RES_summary!G$19</f>
        <v>18.487486003170581</v>
      </c>
      <c r="H231" s="177">
        <f>H177/RES_summary!H$19</f>
        <v>16.200318213731958</v>
      </c>
      <c r="I231" s="177">
        <f>I177/RES_summary!I$19</f>
        <v>16.047759469674322</v>
      </c>
      <c r="J231" s="177">
        <f>J177/RES_summary!J$19</f>
        <v>15.387339213218056</v>
      </c>
      <c r="K231" s="177">
        <f>K177/RES_summary!K$19</f>
        <v>14.996048943070077</v>
      </c>
      <c r="L231" s="177">
        <f>L177/RES_summary!L$19</f>
        <v>14.070377038122244</v>
      </c>
      <c r="M231" s="177">
        <f>M177/RES_summary!M$19</f>
        <v>13.684190137540901</v>
      </c>
      <c r="N231" s="177">
        <f>N177/RES_summary!N$19</f>
        <v>15.899326021259128</v>
      </c>
      <c r="O231" s="177">
        <f>O177/RES_summary!O$19</f>
        <v>16.522124557962279</v>
      </c>
      <c r="P231" s="177">
        <f>P177/RES_summary!P$19</f>
        <v>16.885775727625514</v>
      </c>
      <c r="Q231" s="177">
        <f>Q177/RES_summary!Q$19</f>
        <v>0</v>
      </c>
    </row>
    <row r="232" spans="1:17" ht="12" customHeight="1" x14ac:dyDescent="0.25">
      <c r="A232" s="159" t="s">
        <v>59</v>
      </c>
      <c r="B232" s="176">
        <f>B178/RES_summary!B$19</f>
        <v>4.8714345489268442</v>
      </c>
      <c r="C232" s="176">
        <f>C178/RES_summary!C$19</f>
        <v>4.9311944426977385</v>
      </c>
      <c r="D232" s="176">
        <f>D178/RES_summary!D$19</f>
        <v>4.88620672478483</v>
      </c>
      <c r="E232" s="176">
        <f>E178/RES_summary!E$19</f>
        <v>4.8812866331046836</v>
      </c>
      <c r="F232" s="176">
        <f>F178/RES_summary!F$19</f>
        <v>4.9091195197795443</v>
      </c>
      <c r="G232" s="176">
        <f>G178/RES_summary!G$19</f>
        <v>4.8788956545143289</v>
      </c>
      <c r="H232" s="176">
        <f>H178/RES_summary!H$19</f>
        <v>4.8474651859873372</v>
      </c>
      <c r="I232" s="176">
        <f>I178/RES_summary!I$19</f>
        <v>4.8105059817902216</v>
      </c>
      <c r="J232" s="176">
        <f>J178/RES_summary!J$19</f>
        <v>4.8567659862435502</v>
      </c>
      <c r="K232" s="176">
        <f>K178/RES_summary!K$19</f>
        <v>4.826409506097364</v>
      </c>
      <c r="L232" s="176">
        <f>L178/RES_summary!L$19</f>
        <v>4.9179045445381231</v>
      </c>
      <c r="M232" s="176">
        <f>M178/RES_summary!M$19</f>
        <v>4.8540680313756939</v>
      </c>
      <c r="N232" s="176">
        <f>N178/RES_summary!N$19</f>
        <v>4.8812790073039656</v>
      </c>
      <c r="O232" s="176">
        <f>O178/RES_summary!O$19</f>
        <v>4.8922337409042305</v>
      </c>
      <c r="P232" s="176">
        <f>P178/RES_summary!P$19</f>
        <v>4.8605301292183611</v>
      </c>
      <c r="Q232" s="176">
        <f>Q178/RES_summary!Q$19</f>
        <v>0</v>
      </c>
    </row>
    <row r="233" spans="1:17" ht="12" customHeight="1" x14ac:dyDescent="0.25">
      <c r="A233" s="158" t="s">
        <v>62</v>
      </c>
      <c r="B233" s="178">
        <f>B179/RES_summary!B$19</f>
        <v>7.892233481944773</v>
      </c>
      <c r="C233" s="178">
        <f>C179/RES_summary!C$19</f>
        <v>7.9526650460848796</v>
      </c>
      <c r="D233" s="178">
        <f>D179/RES_summary!D$19</f>
        <v>8.5849909752336995</v>
      </c>
      <c r="E233" s="178">
        <f>E179/RES_summary!E$19</f>
        <v>8.6601482317999707</v>
      </c>
      <c r="F233" s="178">
        <f>F179/RES_summary!F$19</f>
        <v>8.8257651363370186</v>
      </c>
      <c r="G233" s="178">
        <f>G179/RES_summary!G$19</f>
        <v>9.0240069200443127</v>
      </c>
      <c r="H233" s="178">
        <f>H179/RES_summary!H$19</f>
        <v>8.486585405084794</v>
      </c>
      <c r="I233" s="178">
        <f>I179/RES_summary!I$19</f>
        <v>8.4902823336686186</v>
      </c>
      <c r="J233" s="178">
        <f>J179/RES_summary!J$19</f>
        <v>8.1156927990648562</v>
      </c>
      <c r="K233" s="178">
        <f>K179/RES_summary!K$19</f>
        <v>7.7365427660052042</v>
      </c>
      <c r="L233" s="178">
        <f>L179/RES_summary!L$19</f>
        <v>7.1623219963666447</v>
      </c>
      <c r="M233" s="178">
        <f>M179/RES_summary!M$19</f>
        <v>7.6892369394614999</v>
      </c>
      <c r="N233" s="178">
        <f>N179/RES_summary!N$19</f>
        <v>8.0853059663328697</v>
      </c>
      <c r="O233" s="178">
        <f>O179/RES_summary!O$19</f>
        <v>8.2346089750459033</v>
      </c>
      <c r="P233" s="178">
        <f>P179/RES_summary!P$19</f>
        <v>8.6097208976764179</v>
      </c>
      <c r="Q233" s="178">
        <f>Q179/RES_summary!Q$19</f>
        <v>9.2245355153933293</v>
      </c>
    </row>
    <row r="234" spans="1:17" ht="12" customHeight="1" x14ac:dyDescent="0.25">
      <c r="A234" s="23" t="s">
        <v>57</v>
      </c>
      <c r="B234" s="177">
        <f>B180/RES_summary!B$19</f>
        <v>12.139587138459664</v>
      </c>
      <c r="C234" s="177">
        <f>C180/RES_summary!C$19</f>
        <v>12.04598985064457</v>
      </c>
      <c r="D234" s="177">
        <f>D180/RES_summary!D$19</f>
        <v>11.559401446636871</v>
      </c>
      <c r="E234" s="177">
        <f>E180/RES_summary!E$19</f>
        <v>11.767562288445871</v>
      </c>
      <c r="F234" s="177">
        <f>F180/RES_summary!F$19</f>
        <v>11.661570360130746</v>
      </c>
      <c r="G234" s="177">
        <f>G180/RES_summary!G$19</f>
        <v>11.533298843667207</v>
      </c>
      <c r="H234" s="177">
        <f>H180/RES_summary!H$19</f>
        <v>11.513430609082873</v>
      </c>
      <c r="I234" s="177">
        <f>I180/RES_summary!I$19</f>
        <v>11.404150121525388</v>
      </c>
      <c r="J234" s="177">
        <f>J180/RES_summary!J$19</f>
        <v>11.12457892163027</v>
      </c>
      <c r="K234" s="177">
        <f>K180/RES_summary!K$19</f>
        <v>11.171047386835582</v>
      </c>
      <c r="L234" s="177">
        <f>L180/RES_summary!L$19</f>
        <v>11.29039667405068</v>
      </c>
      <c r="M234" s="177">
        <f>M180/RES_summary!M$19</f>
        <v>11.062697478172321</v>
      </c>
      <c r="N234" s="177">
        <f>N180/RES_summary!N$19</f>
        <v>10.991614054010061</v>
      </c>
      <c r="O234" s="177">
        <f>O180/RES_summary!O$19</f>
        <v>10.89343351485404</v>
      </c>
      <c r="P234" s="177">
        <f>P180/RES_summary!P$19</f>
        <v>10.710333707880086</v>
      </c>
      <c r="Q234" s="177">
        <f>Q180/RES_summary!Q$19</f>
        <v>10.914736705889736</v>
      </c>
    </row>
    <row r="235" spans="1:17" ht="12" customHeight="1" x14ac:dyDescent="0.25">
      <c r="A235" s="29" t="s">
        <v>140</v>
      </c>
      <c r="B235" s="176">
        <f>B181/RES_summary!B$19</f>
        <v>7.3891130884634135</v>
      </c>
      <c r="C235" s="176">
        <f>C181/RES_summary!C$19</f>
        <v>7.4644584640945393</v>
      </c>
      <c r="D235" s="176">
        <f>D181/RES_summary!D$19</f>
        <v>7.9684713857402238</v>
      </c>
      <c r="E235" s="176">
        <f>E181/RES_summary!E$19</f>
        <v>8.3772319450478925</v>
      </c>
      <c r="F235" s="176">
        <f>F181/RES_summary!F$19</f>
        <v>8.5160886207026554</v>
      </c>
      <c r="G235" s="176">
        <f>G181/RES_summary!G$19</f>
        <v>8.7985186634168588</v>
      </c>
      <c r="H235" s="176">
        <f>H181/RES_summary!H$19</f>
        <v>8.2575291940718696</v>
      </c>
      <c r="I235" s="176">
        <f>I181/RES_summary!I$19</f>
        <v>8.1693613606014228</v>
      </c>
      <c r="J235" s="176">
        <f>J181/RES_summary!J$19</f>
        <v>7.2609809284475784</v>
      </c>
      <c r="K235" s="176">
        <f>K181/RES_summary!K$19</f>
        <v>7.2556715196081427</v>
      </c>
      <c r="L235" s="176">
        <f>L181/RES_summary!L$19</f>
        <v>6.9202210081433524</v>
      </c>
      <c r="M235" s="176">
        <f>M181/RES_summary!M$19</f>
        <v>6.9606858429355176</v>
      </c>
      <c r="N235" s="176">
        <f>N181/RES_summary!N$19</f>
        <v>7.5241770465256188</v>
      </c>
      <c r="O235" s="176">
        <f>O181/RES_summary!O$19</f>
        <v>7.7722387340879058</v>
      </c>
      <c r="P235" s="176">
        <f>P181/RES_summary!P$19</f>
        <v>8.1359102997023882</v>
      </c>
      <c r="Q235" s="176">
        <f>Q181/RES_summary!Q$19</f>
        <v>8.8998607106219474</v>
      </c>
    </row>
    <row r="237" spans="1:17" ht="12" customHeight="1" x14ac:dyDescent="0.25">
      <c r="A237" s="152" t="s">
        <v>71</v>
      </c>
      <c r="B237" s="184">
        <f>B183/RES_summary!B$19</f>
        <v>132.92764835213464</v>
      </c>
      <c r="C237" s="184">
        <f>C183/RES_summary!C$19</f>
        <v>140.76495031974673</v>
      </c>
      <c r="D237" s="184">
        <f>D183/RES_summary!D$19</f>
        <v>146.15413830456964</v>
      </c>
      <c r="E237" s="184">
        <f>E183/RES_summary!E$19</f>
        <v>152.49644632167005</v>
      </c>
      <c r="F237" s="184">
        <f>F183/RES_summary!F$19</f>
        <v>162.5402072691767</v>
      </c>
      <c r="G237" s="184">
        <f>G183/RES_summary!G$19</f>
        <v>160.49302219014982</v>
      </c>
      <c r="H237" s="184">
        <f>H183/RES_summary!H$19</f>
        <v>131.82638040527496</v>
      </c>
      <c r="I237" s="184">
        <f>I183/RES_summary!I$19</f>
        <v>120.21889822643101</v>
      </c>
      <c r="J237" s="184">
        <f>J183/RES_summary!J$19</f>
        <v>114.09780082712942</v>
      </c>
      <c r="K237" s="184">
        <f>K183/RES_summary!K$19</f>
        <v>108.46949222620592</v>
      </c>
      <c r="L237" s="184">
        <f>L183/RES_summary!L$19</f>
        <v>118.42736259032861</v>
      </c>
      <c r="M237" s="184">
        <f>M183/RES_summary!M$19</f>
        <v>99.796058868055113</v>
      </c>
      <c r="N237" s="184">
        <f>N183/RES_summary!N$19</f>
        <v>110.61404265791791</v>
      </c>
      <c r="O237" s="184">
        <f>O183/RES_summary!O$19</f>
        <v>124.5818301802156</v>
      </c>
      <c r="P237" s="184">
        <f>P183/RES_summary!P$19</f>
        <v>103.56487462714914</v>
      </c>
      <c r="Q237" s="184">
        <f>Q183/RES_summary!Q$19</f>
        <v>117.54790495670188</v>
      </c>
    </row>
    <row r="238" spans="1:17" ht="12" customHeight="1" x14ac:dyDescent="0.25">
      <c r="A238" s="158" t="s">
        <v>65</v>
      </c>
      <c r="B238" s="178">
        <f>B184/RES_summary!B$19</f>
        <v>111.66383307413641</v>
      </c>
      <c r="C238" s="178">
        <f>C184/RES_summary!C$19</f>
        <v>118.9006159749307</v>
      </c>
      <c r="D238" s="178">
        <f>D184/RES_summary!D$19</f>
        <v>122.64705114162253</v>
      </c>
      <c r="E238" s="178">
        <f>E184/RES_summary!E$19</f>
        <v>129.02040935785047</v>
      </c>
      <c r="F238" s="178">
        <f>F184/RES_summary!F$19</f>
        <v>138.2329616110537</v>
      </c>
      <c r="G238" s="178">
        <f>G184/RES_summary!G$19</f>
        <v>135.76545397293069</v>
      </c>
      <c r="H238" s="178">
        <f>H184/RES_summary!H$19</f>
        <v>108.42079519363899</v>
      </c>
      <c r="I238" s="178">
        <f>I184/RES_summary!I$19</f>
        <v>96.979216053957472</v>
      </c>
      <c r="J238" s="178">
        <f>J184/RES_summary!J$19</f>
        <v>91.755033630671562</v>
      </c>
      <c r="K238" s="178">
        <f>K184/RES_summary!K$19</f>
        <v>86.123528812371546</v>
      </c>
      <c r="L238" s="178">
        <f>L184/RES_summary!L$19</f>
        <v>96.722377174490376</v>
      </c>
      <c r="M238" s="178">
        <f>M184/RES_summary!M$19</f>
        <v>78.563311261721765</v>
      </c>
      <c r="N238" s="178">
        <f>N184/RES_summary!N$19</f>
        <v>87.566678151622284</v>
      </c>
      <c r="O238" s="178">
        <f>O184/RES_summary!O$19</f>
        <v>101.17658438794213</v>
      </c>
      <c r="P238" s="178">
        <f>P184/RES_summary!P$19</f>
        <v>80.535351980909823</v>
      </c>
      <c r="Q238" s="178">
        <f>Q184/RES_summary!Q$19</f>
        <v>95.6668775881149</v>
      </c>
    </row>
    <row r="239" spans="1:17" ht="12" customHeight="1" x14ac:dyDescent="0.25">
      <c r="A239" s="23" t="s">
        <v>60</v>
      </c>
      <c r="B239" s="176">
        <f>B185/RES_summary!B$19</f>
        <v>111.66383307413641</v>
      </c>
      <c r="C239" s="176">
        <f>C185/RES_summary!C$19</f>
        <v>118.9006159749307</v>
      </c>
      <c r="D239" s="176">
        <f>D185/RES_summary!D$19</f>
        <v>122.64705114162253</v>
      </c>
      <c r="E239" s="176">
        <f>E185/RES_summary!E$19</f>
        <v>129.02040935785047</v>
      </c>
      <c r="F239" s="176">
        <f>F185/RES_summary!F$19</f>
        <v>138.2329616110537</v>
      </c>
      <c r="G239" s="176">
        <f>G185/RES_summary!G$19</f>
        <v>135.76545397293069</v>
      </c>
      <c r="H239" s="176">
        <f>H185/RES_summary!H$19</f>
        <v>108.42079519363899</v>
      </c>
      <c r="I239" s="176">
        <f>I185/RES_summary!I$19</f>
        <v>96.979216053957472</v>
      </c>
      <c r="J239" s="176">
        <f>J185/RES_summary!J$19</f>
        <v>91.755033630671562</v>
      </c>
      <c r="K239" s="176">
        <f>K185/RES_summary!K$19</f>
        <v>86.123528812371546</v>
      </c>
      <c r="L239" s="176">
        <f>L185/RES_summary!L$19</f>
        <v>96.722377174490376</v>
      </c>
      <c r="M239" s="176">
        <f>M185/RES_summary!M$19</f>
        <v>78.563311261721765</v>
      </c>
      <c r="N239" s="176">
        <f>N185/RES_summary!N$19</f>
        <v>87.566678151622284</v>
      </c>
      <c r="O239" s="176">
        <f>O185/RES_summary!O$19</f>
        <v>101.17658438794213</v>
      </c>
      <c r="P239" s="176">
        <f>P185/RES_summary!P$19</f>
        <v>80.535351980909823</v>
      </c>
      <c r="Q239" s="176">
        <f>Q185/RES_summary!Q$19</f>
        <v>95.6668775881149</v>
      </c>
    </row>
    <row r="240" spans="1:17" ht="12" customHeight="1" x14ac:dyDescent="0.25">
      <c r="A240" s="158" t="s">
        <v>112</v>
      </c>
      <c r="B240" s="178">
        <f>B186/RES_summary!B$19</f>
        <v>6.0917648676060872E-2</v>
      </c>
      <c r="C240" s="178">
        <f>C186/RES_summary!C$19</f>
        <v>7.8716779010805205E-2</v>
      </c>
      <c r="D240" s="178">
        <f>D186/RES_summary!D$19</f>
        <v>9.4324513803298038E-2</v>
      </c>
      <c r="E240" s="178">
        <f>E186/RES_summary!E$19</f>
        <v>0.10623402056945878</v>
      </c>
      <c r="F240" s="178">
        <f>F186/RES_summary!F$19</f>
        <v>0.11777727716710835</v>
      </c>
      <c r="G240" s="178">
        <f>G186/RES_summary!G$19</f>
        <v>0.13376454067715354</v>
      </c>
      <c r="H240" s="178">
        <f>H186/RES_summary!H$19</f>
        <v>0.14748684877975515</v>
      </c>
      <c r="I240" s="178">
        <f>I186/RES_summary!I$19</f>
        <v>0.16438325687747088</v>
      </c>
      <c r="J240" s="178">
        <f>J186/RES_summary!J$19</f>
        <v>0.21558790069497497</v>
      </c>
      <c r="K240" s="178">
        <f>K186/RES_summary!K$19</f>
        <v>0.2700362483750951</v>
      </c>
      <c r="L240" s="178">
        <f>L186/RES_summary!L$19</f>
        <v>0.32047748248229441</v>
      </c>
      <c r="M240" s="178">
        <f>M186/RES_summary!M$19</f>
        <v>0.36670125090966749</v>
      </c>
      <c r="N240" s="178">
        <f>N186/RES_summary!N$19</f>
        <v>0.41335372397784714</v>
      </c>
      <c r="O240" s="178">
        <f>O186/RES_summary!O$19</f>
        <v>0.42606384982903645</v>
      </c>
      <c r="P240" s="178">
        <f>P186/RES_summary!P$19</f>
        <v>0.41173825402504921</v>
      </c>
      <c r="Q240" s="178">
        <f>Q186/RES_summary!Q$19</f>
        <v>0.43345903906846223</v>
      </c>
    </row>
    <row r="241" spans="1:17" ht="12" customHeight="1" x14ac:dyDescent="0.25">
      <c r="A241" s="23" t="s">
        <v>60</v>
      </c>
      <c r="B241" s="177">
        <f>B187/RES_summary!B$19</f>
        <v>6.0917648676060872E-2</v>
      </c>
      <c r="C241" s="177">
        <f>C187/RES_summary!C$19</f>
        <v>7.8716779010805205E-2</v>
      </c>
      <c r="D241" s="177">
        <f>D187/RES_summary!D$19</f>
        <v>9.4324513803298038E-2</v>
      </c>
      <c r="E241" s="177">
        <f>E187/RES_summary!E$19</f>
        <v>0.10623402056945878</v>
      </c>
      <c r="F241" s="177">
        <f>F187/RES_summary!F$19</f>
        <v>0.11777727716710835</v>
      </c>
      <c r="G241" s="177">
        <f>G187/RES_summary!G$19</f>
        <v>0.13376454067715354</v>
      </c>
      <c r="H241" s="177">
        <f>H187/RES_summary!H$19</f>
        <v>0.14748684877975515</v>
      </c>
      <c r="I241" s="177">
        <f>I187/RES_summary!I$19</f>
        <v>0.16438325687747088</v>
      </c>
      <c r="J241" s="177">
        <f>J187/RES_summary!J$19</f>
        <v>0.21558790069497497</v>
      </c>
      <c r="K241" s="177">
        <f>K187/RES_summary!K$19</f>
        <v>0.2700362483750951</v>
      </c>
      <c r="L241" s="177">
        <f>L187/RES_summary!L$19</f>
        <v>0.32047748248229441</v>
      </c>
      <c r="M241" s="177">
        <f>M187/RES_summary!M$19</f>
        <v>0.36670125090966749</v>
      </c>
      <c r="N241" s="177">
        <f>N187/RES_summary!N$19</f>
        <v>0.41335372397784714</v>
      </c>
      <c r="O241" s="177">
        <f>O187/RES_summary!O$19</f>
        <v>0.42606384982903645</v>
      </c>
      <c r="P241" s="177">
        <f>P187/RES_summary!P$19</f>
        <v>0.41173825402504921</v>
      </c>
      <c r="Q241" s="177">
        <f>Q187/RES_summary!Q$19</f>
        <v>0.43345903906846223</v>
      </c>
    </row>
    <row r="242" spans="1:17" ht="12" customHeight="1" x14ac:dyDescent="0.25">
      <c r="A242" s="158" t="s">
        <v>63</v>
      </c>
      <c r="B242" s="178">
        <f>B188/RES_summary!B$19</f>
        <v>15.37226896708138</v>
      </c>
      <c r="C242" s="178">
        <f>C188/RES_summary!C$19</f>
        <v>15.882643184181903</v>
      </c>
      <c r="D242" s="178">
        <f>D188/RES_summary!D$19</f>
        <v>17.232574766975812</v>
      </c>
      <c r="E242" s="178">
        <f>E188/RES_summary!E$19</f>
        <v>16.710748042762766</v>
      </c>
      <c r="F242" s="178">
        <f>F188/RES_summary!F$19</f>
        <v>17.43026350856324</v>
      </c>
      <c r="G242" s="178">
        <f>G188/RES_summary!G$19</f>
        <v>17.583692895079647</v>
      </c>
      <c r="H242" s="178">
        <f>H188/RES_summary!H$19</f>
        <v>16.600945379945486</v>
      </c>
      <c r="I242" s="178">
        <f>I188/RES_summary!I$19</f>
        <v>16.483748104534566</v>
      </c>
      <c r="J242" s="178">
        <f>J188/RES_summary!J$19</f>
        <v>16.269403725803738</v>
      </c>
      <c r="K242" s="178">
        <f>K188/RES_summary!K$19</f>
        <v>16.088452015298184</v>
      </c>
      <c r="L242" s="178">
        <f>L188/RES_summary!L$19</f>
        <v>15.589752338412671</v>
      </c>
      <c r="M242" s="178">
        <f>M188/RES_summary!M$19</f>
        <v>15.1014070216465</v>
      </c>
      <c r="N242" s="178">
        <f>N188/RES_summary!N$19</f>
        <v>16.449760065855987</v>
      </c>
      <c r="O242" s="178">
        <f>O188/RES_summary!O$19</f>
        <v>16.598875003586006</v>
      </c>
      <c r="P242" s="178">
        <f>P188/RES_summary!P$19</f>
        <v>16.044549663371338</v>
      </c>
      <c r="Q242" s="178">
        <f>Q188/RES_summary!Q$19</f>
        <v>14.264690927469251</v>
      </c>
    </row>
    <row r="243" spans="1:17" ht="12" customHeight="1" x14ac:dyDescent="0.25">
      <c r="A243" s="167" t="s">
        <v>144</v>
      </c>
      <c r="B243" s="183">
        <f>B189/RES_summary!B$19</f>
        <v>13.920855832166275</v>
      </c>
      <c r="C243" s="183">
        <f>C189/RES_summary!C$19</f>
        <v>14.133613334479231</v>
      </c>
      <c r="D243" s="183">
        <f>D189/RES_summary!D$19</f>
        <v>14.039697454839271</v>
      </c>
      <c r="E243" s="183">
        <f>E189/RES_summary!E$19</f>
        <v>14.00719530381569</v>
      </c>
      <c r="F243" s="183">
        <f>F189/RES_summary!F$19</f>
        <v>14.192980870885476</v>
      </c>
      <c r="G243" s="183">
        <f>G189/RES_summary!G$19</f>
        <v>14.053034754818782</v>
      </c>
      <c r="H243" s="183">
        <f>H189/RES_summary!H$19</f>
        <v>14.270998002552695</v>
      </c>
      <c r="I243" s="183">
        <f>I189/RES_summary!I$19</f>
        <v>14.165445069298084</v>
      </c>
      <c r="J243" s="183">
        <f>J189/RES_summary!J$19</f>
        <v>14.288814376119612</v>
      </c>
      <c r="K243" s="183">
        <f>K189/RES_summary!K$19</f>
        <v>14.262982013203322</v>
      </c>
      <c r="L243" s="183">
        <f>L189/RES_summary!L$19</f>
        <v>14.529244607153961</v>
      </c>
      <c r="M243" s="183">
        <f>M189/RES_summary!M$19</f>
        <v>14.547067038228995</v>
      </c>
      <c r="N243" s="183">
        <f>N189/RES_summary!N$19</f>
        <v>14.70340020244233</v>
      </c>
      <c r="O243" s="183">
        <f>O189/RES_summary!O$19</f>
        <v>14.683527155683581</v>
      </c>
      <c r="P243" s="183">
        <f>P189/RES_summary!P$19</f>
        <v>14.53916152298261</v>
      </c>
      <c r="Q243" s="183">
        <f>Q189/RES_summary!Q$19</f>
        <v>14.278111990548691</v>
      </c>
    </row>
    <row r="244" spans="1:17" ht="12" customHeight="1" x14ac:dyDescent="0.25">
      <c r="A244" s="167" t="s">
        <v>143</v>
      </c>
      <c r="B244" s="183">
        <f>B190/RES_summary!B$19</f>
        <v>13.919990839835863</v>
      </c>
      <c r="C244" s="183">
        <f>C190/RES_summary!C$19</f>
        <v>14.563784959385114</v>
      </c>
      <c r="D244" s="183">
        <f>D190/RES_summary!D$19</f>
        <v>14.505420769216556</v>
      </c>
      <c r="E244" s="183">
        <f>E190/RES_summary!E$19</f>
        <v>14.451046499011827</v>
      </c>
      <c r="F244" s="183">
        <f>F190/RES_summary!F$19</f>
        <v>14.594841807576763</v>
      </c>
      <c r="G244" s="183">
        <f>G190/RES_summary!G$19</f>
        <v>14.418874456203032</v>
      </c>
      <c r="H244" s="183">
        <f>H190/RES_summary!H$19</f>
        <v>14.284227744158606</v>
      </c>
      <c r="I244" s="183">
        <f>I190/RES_summary!I$19</f>
        <v>14.178329407290057</v>
      </c>
      <c r="J244" s="183">
        <f>J190/RES_summary!J$19</f>
        <v>14.266328119810904</v>
      </c>
      <c r="K244" s="183">
        <f>K190/RES_summary!K$19</f>
        <v>14.271472998780572</v>
      </c>
      <c r="L244" s="183">
        <f>L190/RES_summary!L$19</f>
        <v>14.506081014532722</v>
      </c>
      <c r="M244" s="183">
        <f>M190/RES_summary!M$19</f>
        <v>14.407513674486525</v>
      </c>
      <c r="N244" s="183">
        <f>N190/RES_summary!N$19</f>
        <v>14.469160938504222</v>
      </c>
      <c r="O244" s="183">
        <f>O190/RES_summary!O$19</f>
        <v>14.480020195514498</v>
      </c>
      <c r="P244" s="183">
        <f>P190/RES_summary!P$19</f>
        <v>14.364528037830596</v>
      </c>
      <c r="Q244" s="183">
        <f>Q190/RES_summary!Q$19</f>
        <v>14.117691245327039</v>
      </c>
    </row>
    <row r="245" spans="1:17" ht="12" customHeight="1" x14ac:dyDescent="0.25">
      <c r="A245" s="166" t="s">
        <v>57</v>
      </c>
      <c r="B245" s="182">
        <f>B191/RES_summary!B$19</f>
        <v>9.0485562909090191</v>
      </c>
      <c r="C245" s="182">
        <f>C191/RES_summary!C$19</f>
        <v>9.6325905166873866</v>
      </c>
      <c r="D245" s="182">
        <f>D191/RES_summary!D$19</f>
        <v>9.6192140444317324</v>
      </c>
      <c r="E245" s="182">
        <f>E191/RES_summary!E$19</f>
        <v>9.5697598659071428</v>
      </c>
      <c r="F245" s="182">
        <f>F191/RES_summary!F$19</f>
        <v>9.6857222877972191</v>
      </c>
      <c r="G245" s="182">
        <f>G191/RES_summary!G$19</f>
        <v>9.5399788016887044</v>
      </c>
      <c r="H245" s="182">
        <f>H191/RES_summary!H$19</f>
        <v>9.4367625581712673</v>
      </c>
      <c r="I245" s="182">
        <f>I191/RES_summary!I$19</f>
        <v>9.3678234254998394</v>
      </c>
      <c r="J245" s="182">
        <f>J191/RES_summary!J$19</f>
        <v>9.4095621335673503</v>
      </c>
      <c r="K245" s="182">
        <f>K191/RES_summary!K$19</f>
        <v>9.4450634926832109</v>
      </c>
      <c r="L245" s="182">
        <f>L191/RES_summary!L$19</f>
        <v>9.5881764699946004</v>
      </c>
      <c r="M245" s="182">
        <f>M191/RES_summary!M$19</f>
        <v>9.5534456431108286</v>
      </c>
      <c r="N245" s="182">
        <f>N191/RES_summary!N$19</f>
        <v>9.5878819312002594</v>
      </c>
      <c r="O245" s="182">
        <f>O191/RES_summary!O$19</f>
        <v>9.5877864546102654</v>
      </c>
      <c r="P245" s="182">
        <f>P191/RES_summary!P$19</f>
        <v>9.5039979086122326</v>
      </c>
      <c r="Q245" s="182">
        <f>Q191/RES_summary!Q$19</f>
        <v>9.330931598509089</v>
      </c>
    </row>
    <row r="246" spans="1:17" ht="12" customHeight="1" x14ac:dyDescent="0.25">
      <c r="A246" s="147" t="s">
        <v>59</v>
      </c>
      <c r="B246" s="181">
        <f>B192/RES_summary!B$19</f>
        <v>4.8714345489268434</v>
      </c>
      <c r="C246" s="181">
        <f>C192/RES_summary!C$19</f>
        <v>4.9311944426977288</v>
      </c>
      <c r="D246" s="181">
        <f>D192/RES_summary!D$19</f>
        <v>4.8862067247848229</v>
      </c>
      <c r="E246" s="181">
        <f>E192/RES_summary!E$19</f>
        <v>4.8812866331046862</v>
      </c>
      <c r="F246" s="181">
        <f>F192/RES_summary!F$19</f>
        <v>4.9091195197795443</v>
      </c>
      <c r="G246" s="181">
        <f>G192/RES_summary!G$19</f>
        <v>4.8788956545143263</v>
      </c>
      <c r="H246" s="181">
        <f>H192/RES_summary!H$19</f>
        <v>4.847465185987339</v>
      </c>
      <c r="I246" s="181">
        <f>I192/RES_summary!I$19</f>
        <v>4.8105059817902189</v>
      </c>
      <c r="J246" s="181">
        <f>J192/RES_summary!J$19</f>
        <v>4.8567659862435519</v>
      </c>
      <c r="K246" s="181">
        <f>K192/RES_summary!K$19</f>
        <v>4.8264095060973604</v>
      </c>
      <c r="L246" s="181">
        <f>L192/RES_summary!L$19</f>
        <v>4.9179045445381204</v>
      </c>
      <c r="M246" s="181">
        <f>M192/RES_summary!M$19</f>
        <v>4.8540680313756956</v>
      </c>
      <c r="N246" s="181">
        <f>N192/RES_summary!N$19</f>
        <v>4.8812790073039629</v>
      </c>
      <c r="O246" s="181">
        <f>O192/RES_summary!O$19</f>
        <v>4.8922337409042322</v>
      </c>
      <c r="P246" s="181">
        <f>P192/RES_summary!P$19</f>
        <v>4.8605301292183611</v>
      </c>
      <c r="Q246" s="181">
        <f>Q192/RES_summary!Q$19</f>
        <v>4.7867596468179494</v>
      </c>
    </row>
    <row r="247" spans="1:17" ht="12" customHeight="1" x14ac:dyDescent="0.25">
      <c r="A247" s="163" t="s">
        <v>142</v>
      </c>
      <c r="B247" s="180">
        <f>B193/RES_summary!B$19</f>
        <v>16.195636341198121</v>
      </c>
      <c r="C247" s="180">
        <f>C193/RES_summary!C$19</f>
        <v>16.907675249454627</v>
      </c>
      <c r="D247" s="180">
        <f>D193/RES_summary!D$19</f>
        <v>19.123926493060392</v>
      </c>
      <c r="E247" s="180">
        <f>E193/RES_summary!E$19</f>
        <v>17.996808328003024</v>
      </c>
      <c r="F247" s="180">
        <f>F193/RES_summary!F$19</f>
        <v>19.155270230718646</v>
      </c>
      <c r="G247" s="180">
        <f>G193/RES_summary!G$19</f>
        <v>19.636742067694517</v>
      </c>
      <c r="H247" s="180">
        <f>H193/RES_summary!H$19</f>
        <v>17.442524568953576</v>
      </c>
      <c r="I247" s="180">
        <f>I193/RES_summary!I$19</f>
        <v>17.444997848217255</v>
      </c>
      <c r="J247" s="180">
        <f>J193/RES_summary!J$19</f>
        <v>17.02683374874503</v>
      </c>
      <c r="K247" s="180">
        <f>K193/RES_summary!K$19</f>
        <v>16.723265555166382</v>
      </c>
      <c r="L247" s="180">
        <f>L193/RES_summary!L$19</f>
        <v>15.830926209261424</v>
      </c>
      <c r="M247" s="180">
        <f>M193/RES_summary!M$19</f>
        <v>15.574351443007965</v>
      </c>
      <c r="N247" s="180">
        <f>N193/RES_summary!N$19</f>
        <v>18.139940567224723</v>
      </c>
      <c r="O247" s="180">
        <f>O193/RES_summary!O$19</f>
        <v>18.903154631327958</v>
      </c>
      <c r="P247" s="180">
        <f>P193/RES_summary!P$19</f>
        <v>19.373897711050059</v>
      </c>
      <c r="Q247" s="180">
        <f>Q193/RES_summary!Q$19</f>
        <v>0</v>
      </c>
    </row>
    <row r="248" spans="1:17" ht="12" customHeight="1" x14ac:dyDescent="0.25">
      <c r="A248" s="161" t="s">
        <v>141</v>
      </c>
      <c r="B248" s="179">
        <f>B194/RES_summary!B$19</f>
        <v>15.39859817070754</v>
      </c>
      <c r="C248" s="179">
        <f>C194/RES_summary!C$19</f>
        <v>16.237722716462876</v>
      </c>
      <c r="D248" s="179">
        <f>D194/RES_summary!D$19</f>
        <v>17.726099324932534</v>
      </c>
      <c r="E248" s="179">
        <f>E194/RES_summary!E$19</f>
        <v>17.030431889567041</v>
      </c>
      <c r="F248" s="179">
        <f>F194/RES_summary!F$19</f>
        <v>17.809763432826578</v>
      </c>
      <c r="G248" s="179">
        <f>G194/RES_summary!G$19</f>
        <v>18.050893596786473</v>
      </c>
      <c r="H248" s="179">
        <f>H194/RES_summary!H$19</f>
        <v>16.481888027480057</v>
      </c>
      <c r="I248" s="179">
        <f>I194/RES_summary!I$19</f>
        <v>16.380234221877767</v>
      </c>
      <c r="J248" s="179">
        <f>J194/RES_summary!J$19</f>
        <v>16.060885021960935</v>
      </c>
      <c r="K248" s="179">
        <f>K194/RES_summary!K$19</f>
        <v>15.86993361128707</v>
      </c>
      <c r="L248" s="179">
        <f>L194/RES_summary!L$19</f>
        <v>15.334181017854604</v>
      </c>
      <c r="M248" s="179">
        <f>M194/RES_summary!M$19</f>
        <v>15.00639228139457</v>
      </c>
      <c r="N248" s="179">
        <f>N194/RES_summary!N$19</f>
        <v>16.691155770335254</v>
      </c>
      <c r="O248" s="179">
        <f>O194/RES_summary!O$19</f>
        <v>17.176518432970568</v>
      </c>
      <c r="P248" s="179">
        <f>P194/RES_summary!P$19</f>
        <v>17.441426676506534</v>
      </c>
      <c r="Q248" s="179">
        <f>Q194/RES_summary!Q$19</f>
        <v>0</v>
      </c>
    </row>
    <row r="249" spans="1:17" ht="12" customHeight="1" x14ac:dyDescent="0.25">
      <c r="A249" s="148" t="s">
        <v>60</v>
      </c>
      <c r="B249" s="177">
        <f>B195/RES_summary!B$19</f>
        <v>10.527163621780694</v>
      </c>
      <c r="C249" s="177">
        <f>C195/RES_summary!C$19</f>
        <v>11.306528273765139</v>
      </c>
      <c r="D249" s="177">
        <f>D195/RES_summary!D$19</f>
        <v>12.839892600147707</v>
      </c>
      <c r="E249" s="177">
        <f>E195/RES_summary!E$19</f>
        <v>12.149145256462354</v>
      </c>
      <c r="F249" s="177">
        <f>F195/RES_summary!F$19</f>
        <v>12.900643913047034</v>
      </c>
      <c r="G249" s="177">
        <f>G195/RES_summary!G$19</f>
        <v>13.171997942272142</v>
      </c>
      <c r="H249" s="177">
        <f>H195/RES_summary!H$19</f>
        <v>11.634422841492718</v>
      </c>
      <c r="I249" s="177">
        <f>I195/RES_summary!I$19</f>
        <v>11.569728240087548</v>
      </c>
      <c r="J249" s="177">
        <f>J195/RES_summary!J$19</f>
        <v>11.204119035717385</v>
      </c>
      <c r="K249" s="177">
        <f>K195/RES_summary!K$19</f>
        <v>11.043524105189707</v>
      </c>
      <c r="L249" s="177">
        <f>L195/RES_summary!L$19</f>
        <v>10.416276473316481</v>
      </c>
      <c r="M249" s="177">
        <f>M195/RES_summary!M$19</f>
        <v>10.152324250018875</v>
      </c>
      <c r="N249" s="177">
        <f>N195/RES_summary!N$19</f>
        <v>11.809876763031289</v>
      </c>
      <c r="O249" s="177">
        <f>O195/RES_summary!O$19</f>
        <v>12.284284692066338</v>
      </c>
      <c r="P249" s="177">
        <f>P195/RES_summary!P$19</f>
        <v>12.58089654728818</v>
      </c>
      <c r="Q249" s="177">
        <f>Q195/RES_summary!Q$19</f>
        <v>0</v>
      </c>
    </row>
    <row r="250" spans="1:17" ht="12" customHeight="1" x14ac:dyDescent="0.25">
      <c r="A250" s="159" t="s">
        <v>59</v>
      </c>
      <c r="B250" s="176">
        <f>B196/RES_summary!B$19</f>
        <v>4.8714345489268451</v>
      </c>
      <c r="C250" s="176">
        <f>C196/RES_summary!C$19</f>
        <v>4.9311944426977368</v>
      </c>
      <c r="D250" s="176">
        <f>D196/RES_summary!D$19</f>
        <v>4.8862067247848291</v>
      </c>
      <c r="E250" s="176">
        <f>E196/RES_summary!E$19</f>
        <v>4.8812866331046836</v>
      </c>
      <c r="F250" s="176">
        <f>F196/RES_summary!F$19</f>
        <v>4.9091195197795425</v>
      </c>
      <c r="G250" s="176">
        <f>G196/RES_summary!G$19</f>
        <v>4.8788956545143289</v>
      </c>
      <c r="H250" s="176">
        <f>H196/RES_summary!H$19</f>
        <v>4.8474651859873363</v>
      </c>
      <c r="I250" s="176">
        <f>I196/RES_summary!I$19</f>
        <v>4.8105059817902189</v>
      </c>
      <c r="J250" s="176">
        <f>J196/RES_summary!J$19</f>
        <v>4.8567659862435519</v>
      </c>
      <c r="K250" s="176">
        <f>K196/RES_summary!K$19</f>
        <v>4.826409506097364</v>
      </c>
      <c r="L250" s="176">
        <f>L196/RES_summary!L$19</f>
        <v>4.9179045445381231</v>
      </c>
      <c r="M250" s="176">
        <f>M196/RES_summary!M$19</f>
        <v>4.8540680313756948</v>
      </c>
      <c r="N250" s="176">
        <f>N196/RES_summary!N$19</f>
        <v>4.8812790073039629</v>
      </c>
      <c r="O250" s="176">
        <f>O196/RES_summary!O$19</f>
        <v>4.8922337409042305</v>
      </c>
      <c r="P250" s="176">
        <f>P196/RES_summary!P$19</f>
        <v>4.8605301292183594</v>
      </c>
      <c r="Q250" s="176">
        <f>Q196/RES_summary!Q$19</f>
        <v>0</v>
      </c>
    </row>
    <row r="251" spans="1:17" ht="12" customHeight="1" x14ac:dyDescent="0.25">
      <c r="A251" s="158" t="s">
        <v>62</v>
      </c>
      <c r="B251" s="178">
        <f>B197/RES_summary!B$19</f>
        <v>5.8306286622408097</v>
      </c>
      <c r="C251" s="178">
        <f>C197/RES_summary!C$19</f>
        <v>5.9029743816233529</v>
      </c>
      <c r="D251" s="178">
        <f>D197/RES_summary!D$19</f>
        <v>6.1801878821680205</v>
      </c>
      <c r="E251" s="178">
        <f>E197/RES_summary!E$19</f>
        <v>6.6590549004873409</v>
      </c>
      <c r="F251" s="178">
        <f>F197/RES_summary!F$19</f>
        <v>6.7592048723926785</v>
      </c>
      <c r="G251" s="178">
        <f>G197/RES_summary!G$19</f>
        <v>7.0101107814623589</v>
      </c>
      <c r="H251" s="178">
        <f>H197/RES_summary!H$19</f>
        <v>6.657152982910711</v>
      </c>
      <c r="I251" s="178">
        <f>I197/RES_summary!I$19</f>
        <v>6.591550811061488</v>
      </c>
      <c r="J251" s="178">
        <f>J197/RES_summary!J$19</f>
        <v>5.8577755699591352</v>
      </c>
      <c r="K251" s="178">
        <f>K197/RES_summary!K$19</f>
        <v>5.9874751501610932</v>
      </c>
      <c r="L251" s="178">
        <f>L197/RES_summary!L$19</f>
        <v>5.7947555949432816</v>
      </c>
      <c r="M251" s="178">
        <f>M197/RES_summary!M$19</f>
        <v>5.7646393337771613</v>
      </c>
      <c r="N251" s="178">
        <f>N197/RES_summary!N$19</f>
        <v>6.1842507164617899</v>
      </c>
      <c r="O251" s="178">
        <f>O197/RES_summary!O$19</f>
        <v>6.380306938858431</v>
      </c>
      <c r="P251" s="178">
        <f>P197/RES_summary!P$19</f>
        <v>6.5732347288429267</v>
      </c>
      <c r="Q251" s="178">
        <f>Q197/RES_summary!Q$19</f>
        <v>7.1828774020492725</v>
      </c>
    </row>
    <row r="252" spans="1:17" ht="12" customHeight="1" x14ac:dyDescent="0.25">
      <c r="A252" s="23" t="s">
        <v>57</v>
      </c>
      <c r="B252" s="177">
        <f>B198/RES_summary!B$19</f>
        <v>5.066847057490226</v>
      </c>
      <c r="C252" s="177">
        <f>C198/RES_summary!C$19</f>
        <v>5.0708975869532091</v>
      </c>
      <c r="D252" s="177">
        <f>D198/RES_summary!D$19</f>
        <v>5.0317208175469172</v>
      </c>
      <c r="E252" s="177">
        <f>E198/RES_summary!E$19</f>
        <v>5.3251031811723086</v>
      </c>
      <c r="F252" s="177">
        <f>F198/RES_summary!F$19</f>
        <v>5.2827751129875899</v>
      </c>
      <c r="G252" s="177">
        <f>G198/RES_summary!G$19</f>
        <v>5.2272546153950952</v>
      </c>
      <c r="H252" s="177">
        <f>H198/RES_summary!H$19</f>
        <v>5.2211963356721398</v>
      </c>
      <c r="I252" s="177">
        <f>I198/RES_summary!I$19</f>
        <v>5.1992283611284895</v>
      </c>
      <c r="J252" s="177">
        <f>J198/RES_summary!J$19</f>
        <v>5.1444776801513159</v>
      </c>
      <c r="K252" s="177">
        <f>K198/RES_summary!K$19</f>
        <v>5.2261066135152623</v>
      </c>
      <c r="L252" s="177">
        <f>L198/RES_summary!L$19</f>
        <v>5.2823722468438232</v>
      </c>
      <c r="M252" s="177">
        <f>M198/RES_summary!M$19</f>
        <v>5.2333479600759851</v>
      </c>
      <c r="N252" s="177">
        <f>N198/RES_summary!N$19</f>
        <v>5.2089417035396144</v>
      </c>
      <c r="O252" s="177">
        <f>O198/RES_summary!O$19</f>
        <v>5.1752515003010631</v>
      </c>
      <c r="P252" s="177">
        <f>P198/RES_summary!P$19</f>
        <v>5.0894313017930974</v>
      </c>
      <c r="Q252" s="177">
        <f>Q198/RES_summary!Q$19</f>
        <v>5.1910429922542969</v>
      </c>
    </row>
    <row r="253" spans="1:17" ht="12" customHeight="1" x14ac:dyDescent="0.25">
      <c r="A253" s="29" t="s">
        <v>140</v>
      </c>
      <c r="B253" s="176">
        <f>B199/RES_summary!B$19</f>
        <v>5.9211024331090547</v>
      </c>
      <c r="C253" s="176">
        <f>C199/RES_summary!C$19</f>
        <v>6.0022153134514067</v>
      </c>
      <c r="D253" s="176">
        <f>D199/RES_summary!D$19</f>
        <v>6.4182358752188806</v>
      </c>
      <c r="E253" s="176">
        <f>E199/RES_summary!E$19</f>
        <v>6.7805052963005465</v>
      </c>
      <c r="F253" s="176">
        <f>F199/RES_summary!F$19</f>
        <v>6.9204344306272176</v>
      </c>
      <c r="G253" s="176">
        <f>G199/RES_summary!G$19</f>
        <v>7.1703205700961172</v>
      </c>
      <c r="H253" s="176">
        <f>H199/RES_summary!H$19</f>
        <v>6.7658188599634421</v>
      </c>
      <c r="I253" s="176">
        <f>I199/RES_summary!I$19</f>
        <v>6.7448952686645072</v>
      </c>
      <c r="J253" s="176">
        <f>J199/RES_summary!J$19</f>
        <v>6.0603967888656145</v>
      </c>
      <c r="K253" s="176">
        <f>K199/RES_summary!K$19</f>
        <v>6.0940757454736909</v>
      </c>
      <c r="L253" s="176">
        <f>L199/RES_summary!L$19</f>
        <v>5.8248055636598446</v>
      </c>
      <c r="M253" s="176">
        <f>M199/RES_summary!M$19</f>
        <v>5.8793799416612842</v>
      </c>
      <c r="N253" s="176">
        <f>N199/RES_summary!N$19</f>
        <v>6.3725563180667075</v>
      </c>
      <c r="O253" s="176">
        <f>O199/RES_summary!O$19</f>
        <v>6.5898663758018392</v>
      </c>
      <c r="P253" s="176">
        <f>P199/RES_summary!P$19</f>
        <v>6.9079188675054057</v>
      </c>
      <c r="Q253" s="176">
        <f>Q199/RES_summary!Q$19</f>
        <v>7.5654936561220572</v>
      </c>
    </row>
    <row r="255" spans="1:17" ht="12" customHeight="1" x14ac:dyDescent="0.25">
      <c r="A255" s="152" t="s">
        <v>195</v>
      </c>
      <c r="B255" s="184">
        <f>B201/RES_summary!B$19</f>
        <v>2.4671487577865299</v>
      </c>
      <c r="C255" s="184">
        <f>C201/RES_summary!C$19</f>
        <v>2.5206947516599452</v>
      </c>
      <c r="D255" s="184">
        <f>D201/RES_summary!D$19</f>
        <v>2.6544954021165399</v>
      </c>
      <c r="E255" s="184">
        <f>E201/RES_summary!E$19</f>
        <v>2.1110319261149124</v>
      </c>
      <c r="F255" s="184">
        <f>F201/RES_summary!F$19</f>
        <v>2.2912832817525004</v>
      </c>
      <c r="G255" s="184">
        <f>G201/RES_summary!G$19</f>
        <v>2.3292630475561928</v>
      </c>
      <c r="H255" s="184">
        <f>H201/RES_summary!H$19</f>
        <v>1.6783657455496539</v>
      </c>
      <c r="I255" s="184">
        <f>I201/RES_summary!I$19</f>
        <v>1.8743513747390255</v>
      </c>
      <c r="J255" s="184">
        <f>J201/RES_summary!J$19</f>
        <v>2.0758705393683914</v>
      </c>
      <c r="K255" s="184">
        <f>K201/RES_summary!K$19</f>
        <v>1.6690380571333807</v>
      </c>
      <c r="L255" s="184">
        <f>L201/RES_summary!L$19</f>
        <v>1.087057920170253</v>
      </c>
      <c r="M255" s="184">
        <f>M201/RES_summary!M$19</f>
        <v>2.8414656182108424</v>
      </c>
      <c r="N255" s="184">
        <f>N201/RES_summary!N$19</f>
        <v>3.0001533386575798</v>
      </c>
      <c r="O255" s="184">
        <f>O201/RES_summary!O$19</f>
        <v>3.2369974167353086</v>
      </c>
      <c r="P255" s="184">
        <f>P201/RES_summary!P$19</f>
        <v>4.0600269126727531</v>
      </c>
      <c r="Q255" s="184">
        <f>Q201/RES_summary!Q$19</f>
        <v>5.6207298419493874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2.1750370833749035</v>
      </c>
      <c r="C260" s="178">
        <f>C206/RES_summary!C$19</f>
        <v>2.2290558304706889</v>
      </c>
      <c r="D260" s="178">
        <f>D206/RES_summary!D$19</f>
        <v>2.2035901369572617</v>
      </c>
      <c r="E260" s="178">
        <f>E206/RES_summary!E$19</f>
        <v>1.8879253021307918</v>
      </c>
      <c r="F260" s="178">
        <f>F206/RES_summary!F$19</f>
        <v>2.0304348882020125</v>
      </c>
      <c r="G260" s="178">
        <f>G206/RES_summary!G$19</f>
        <v>2.1132076719140072</v>
      </c>
      <c r="H260" s="178">
        <f>H206/RES_summary!H$19</f>
        <v>1.4943370279312989</v>
      </c>
      <c r="I260" s="178">
        <f>I206/RES_summary!I$19</f>
        <v>1.6172969248002229</v>
      </c>
      <c r="J260" s="178">
        <f>J206/RES_summary!J$19</f>
        <v>1.5167294461348426</v>
      </c>
      <c r="K260" s="178">
        <f>K206/RES_summary!K$19</f>
        <v>1.3573219315206388</v>
      </c>
      <c r="L260" s="178">
        <f>L206/RES_summary!L$19</f>
        <v>0.94495045451900472</v>
      </c>
      <c r="M260" s="178">
        <f>M206/RES_summary!M$19</f>
        <v>2.3950553346057659</v>
      </c>
      <c r="N260" s="178">
        <f>N206/RES_summary!N$19</f>
        <v>2.5960191716563896</v>
      </c>
      <c r="O260" s="178">
        <f>O206/RES_summary!O$19</f>
        <v>2.8703540641909284</v>
      </c>
      <c r="P260" s="178">
        <f>P206/RES_summary!P$19</f>
        <v>3.6121715039404014</v>
      </c>
      <c r="Q260" s="178">
        <f>Q206/RES_summary!Q$19</f>
        <v>5.2211316127590033</v>
      </c>
    </row>
    <row r="261" spans="1:17" ht="12" customHeight="1" x14ac:dyDescent="0.25">
      <c r="A261" s="167" t="s">
        <v>144</v>
      </c>
      <c r="B261" s="183">
        <f>B207/RES_summary!B$19</f>
        <v>6.0216871766452833</v>
      </c>
      <c r="C261" s="183">
        <f>C207/RES_summary!C$19</f>
        <v>6.0506120085008979</v>
      </c>
      <c r="D261" s="183">
        <f>D207/RES_summary!D$19</f>
        <v>5.9501554148024036</v>
      </c>
      <c r="E261" s="183">
        <f>E207/RES_summary!E$19</f>
        <v>5.8992174420986361</v>
      </c>
      <c r="F261" s="183">
        <f>F207/RES_summary!F$19</f>
        <v>5.8887970538197916</v>
      </c>
      <c r="G261" s="183">
        <f>G207/RES_summary!G$19</f>
        <v>5.793150324673527</v>
      </c>
      <c r="H261" s="183">
        <f>H207/RES_summary!H$19</f>
        <v>5.7155510370157163</v>
      </c>
      <c r="I261" s="183">
        <f>I207/RES_summary!I$19</f>
        <v>5.6291401693871883</v>
      </c>
      <c r="J261" s="183">
        <f>J207/RES_summary!J$19</f>
        <v>5.6392013318963148</v>
      </c>
      <c r="K261" s="183">
        <f>K207/RES_summary!K$19</f>
        <v>5.5576924743600857</v>
      </c>
      <c r="L261" s="183">
        <f>L207/RES_summary!L$19</f>
        <v>5.6196803977467358</v>
      </c>
      <c r="M261" s="183">
        <f>M207/RES_summary!M$19</f>
        <v>5.5360141934525595</v>
      </c>
      <c r="N261" s="183">
        <f>N207/RES_summary!N$19</f>
        <v>5.5487182716290846</v>
      </c>
      <c r="O261" s="183">
        <f>O207/RES_summary!O$19</f>
        <v>5.5410475735973579</v>
      </c>
      <c r="P261" s="183">
        <f>P207/RES_summary!P$19</f>
        <v>5.4838656877788541</v>
      </c>
      <c r="Q261" s="183">
        <f>Q207/RES_summary!Q$19</f>
        <v>5.3786262608466373</v>
      </c>
    </row>
    <row r="262" spans="1:17" ht="12" customHeight="1" x14ac:dyDescent="0.25">
      <c r="A262" s="167" t="s">
        <v>143</v>
      </c>
      <c r="B262" s="183">
        <f>B208/RES_summary!B$19</f>
        <v>3.9140966648198394</v>
      </c>
      <c r="C262" s="183">
        <f>C208/RES_summary!C$19</f>
        <v>3.9328978055258692</v>
      </c>
      <c r="D262" s="183">
        <f>D208/RES_summary!D$19</f>
        <v>3.867601019621794</v>
      </c>
      <c r="E262" s="183">
        <f>E208/RES_summary!E$19</f>
        <v>3.8344913373643159</v>
      </c>
      <c r="F262" s="183">
        <f>F208/RES_summary!F$19</f>
        <v>3.8277180849827839</v>
      </c>
      <c r="G262" s="183">
        <f>G208/RES_summary!G$19</f>
        <v>3.7655477110379083</v>
      </c>
      <c r="H262" s="183">
        <f>H208/RES_summary!H$19</f>
        <v>3.7151081740602283</v>
      </c>
      <c r="I262" s="183">
        <f>I208/RES_summary!I$19</f>
        <v>3.6589411101017006</v>
      </c>
      <c r="J262" s="183">
        <f>J208/RES_summary!J$19</f>
        <v>3.6654808657327305</v>
      </c>
      <c r="K262" s="183">
        <f>K208/RES_summary!K$19</f>
        <v>3.6125001083340815</v>
      </c>
      <c r="L262" s="183">
        <f>L208/RES_summary!L$19</f>
        <v>3.6527922585353538</v>
      </c>
      <c r="M262" s="183">
        <f>M208/RES_summary!M$19</f>
        <v>3.5984092257441276</v>
      </c>
      <c r="N262" s="183">
        <f>N208/RES_summary!N$19</f>
        <v>3.6066668765588812</v>
      </c>
      <c r="O262" s="183">
        <f>O208/RES_summary!O$19</f>
        <v>3.6016809228382556</v>
      </c>
      <c r="P262" s="183">
        <f>P208/RES_summary!P$19</f>
        <v>3.5645126970562235</v>
      </c>
      <c r="Q262" s="183">
        <f>Q208/RES_summary!Q$19</f>
        <v>3.4961070695502836</v>
      </c>
    </row>
    <row r="263" spans="1:17" ht="12" customHeight="1" x14ac:dyDescent="0.25">
      <c r="A263" s="166" t="s">
        <v>57</v>
      </c>
      <c r="B263" s="182">
        <f>B209/RES_summary!B$19</f>
        <v>3.9140966648198394</v>
      </c>
      <c r="C263" s="182">
        <f>C209/RES_summary!C$19</f>
        <v>3.9328978055258692</v>
      </c>
      <c r="D263" s="182">
        <f>D209/RES_summary!D$19</f>
        <v>3.867601019621794</v>
      </c>
      <c r="E263" s="182">
        <f>E209/RES_summary!E$19</f>
        <v>3.8344913373643159</v>
      </c>
      <c r="F263" s="182">
        <f>F209/RES_summary!F$19</f>
        <v>3.8277180849827839</v>
      </c>
      <c r="G263" s="182">
        <f>G209/RES_summary!G$19</f>
        <v>3.7655477110379083</v>
      </c>
      <c r="H263" s="182">
        <f>H209/RES_summary!H$19</f>
        <v>3.7151081740602283</v>
      </c>
      <c r="I263" s="182">
        <f>I209/RES_summary!I$19</f>
        <v>3.6589411101017006</v>
      </c>
      <c r="J263" s="182">
        <f>J209/RES_summary!J$19</f>
        <v>3.6654808657327305</v>
      </c>
      <c r="K263" s="182">
        <f>K209/RES_summary!K$19</f>
        <v>3.6125001083340815</v>
      </c>
      <c r="L263" s="182">
        <f>L209/RES_summary!L$19</f>
        <v>3.6527922585353538</v>
      </c>
      <c r="M263" s="182">
        <f>M209/RES_summary!M$19</f>
        <v>3.5984092257441276</v>
      </c>
      <c r="N263" s="182">
        <f>N209/RES_summary!N$19</f>
        <v>3.6066668765588812</v>
      </c>
      <c r="O263" s="182">
        <f>O209/RES_summary!O$19</f>
        <v>3.6016809228382556</v>
      </c>
      <c r="P263" s="182">
        <f>P209/RES_summary!P$19</f>
        <v>3.5645126970562235</v>
      </c>
      <c r="Q263" s="182">
        <f>Q209/RES_summary!Q$19</f>
        <v>3.4961070695502836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0.29211167441162633</v>
      </c>
      <c r="C269" s="178">
        <f>C215/RES_summary!C$19</f>
        <v>0.29163892118925594</v>
      </c>
      <c r="D269" s="178">
        <f>D215/RES_summary!D$19</f>
        <v>0.45090526515927831</v>
      </c>
      <c r="E269" s="178">
        <f>E215/RES_summary!E$19</f>
        <v>0.22310662398412048</v>
      </c>
      <c r="F269" s="178">
        <f>F215/RES_summary!F$19</f>
        <v>0.26084839355048811</v>
      </c>
      <c r="G269" s="178">
        <f>G215/RES_summary!G$19</f>
        <v>0.21605537564218538</v>
      </c>
      <c r="H269" s="178">
        <f>H215/RES_summary!H$19</f>
        <v>0.18402871761835501</v>
      </c>
      <c r="I269" s="178">
        <f>I215/RES_summary!I$19</f>
        <v>0.25705444993880261</v>
      </c>
      <c r="J269" s="178">
        <f>J215/RES_summary!J$19</f>
        <v>0.55914109323354855</v>
      </c>
      <c r="K269" s="178">
        <f>K215/RES_summary!K$19</f>
        <v>0.31171612561274165</v>
      </c>
      <c r="L269" s="178">
        <f>L215/RES_summary!L$19</f>
        <v>0.14210746565124824</v>
      </c>
      <c r="M269" s="178">
        <f>M215/RES_summary!M$19</f>
        <v>0.4464102836050764</v>
      </c>
      <c r="N269" s="178">
        <f>N215/RES_summary!N$19</f>
        <v>0.40413416700119015</v>
      </c>
      <c r="O269" s="178">
        <f>O215/RES_summary!O$19</f>
        <v>0.36664335254438002</v>
      </c>
      <c r="P269" s="178">
        <f>P215/RES_summary!P$19</f>
        <v>0.44785540873235224</v>
      </c>
      <c r="Q269" s="178">
        <f>Q215/RES_summary!Q$19</f>
        <v>0.39959822919038424</v>
      </c>
    </row>
    <row r="270" spans="1:17" ht="12" customHeight="1" x14ac:dyDescent="0.25">
      <c r="A270" s="23" t="s">
        <v>57</v>
      </c>
      <c r="B270" s="177">
        <f>B216/RES_summary!B$19</f>
        <v>2.7581249875230851</v>
      </c>
      <c r="C270" s="177">
        <f>C216/RES_summary!C$19</f>
        <v>2.7368596005422261</v>
      </c>
      <c r="D270" s="177">
        <f>D216/RES_summary!D$19</f>
        <v>2.6263062826719028</v>
      </c>
      <c r="E270" s="177">
        <f>E216/RES_summary!E$19</f>
        <v>2.673600610944264</v>
      </c>
      <c r="F270" s="177">
        <f>F216/RES_summary!F$19</f>
        <v>2.6495191506254425</v>
      </c>
      <c r="G270" s="177">
        <f>G216/RES_summary!G$19</f>
        <v>2.6203757480772021</v>
      </c>
      <c r="H270" s="177">
        <f>H216/RES_summary!H$19</f>
        <v>2.6158616675207549</v>
      </c>
      <c r="I270" s="177">
        <f>I216/RES_summary!I$19</f>
        <v>2.5910330436191966</v>
      </c>
      <c r="J270" s="177">
        <f>J216/RES_summary!J$19</f>
        <v>2.5275142185201438</v>
      </c>
      <c r="K270" s="177">
        <f>K216/RES_summary!K$19</f>
        <v>2.5380718951159618</v>
      </c>
      <c r="L270" s="177">
        <f>L216/RES_summary!L$19</f>
        <v>2.565188159248879</v>
      </c>
      <c r="M270" s="177">
        <f>M216/RES_summary!M$19</f>
        <v>2.5134546995662705</v>
      </c>
      <c r="N270" s="177">
        <f>N216/RES_summary!N$19</f>
        <v>2.4973044824176576</v>
      </c>
      <c r="O270" s="177">
        <f>O216/RES_summary!O$19</f>
        <v>2.4749977766585465</v>
      </c>
      <c r="P270" s="177">
        <f>P216/RES_summary!P$19</f>
        <v>2.4333973377749558</v>
      </c>
      <c r="Q270" s="177">
        <f>Q216/RES_summary!Q$19</f>
        <v>2.4798378805961323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11.594470738431927</v>
      </c>
      <c r="D275" s="168">
        <f t="shared" ref="D275:Q275" si="74">SUM(D276,D278,D280,D289)</f>
        <v>12.701221832719511</v>
      </c>
      <c r="E275" s="168">
        <f t="shared" si="74"/>
        <v>0</v>
      </c>
      <c r="F275" s="168">
        <f t="shared" si="74"/>
        <v>4.9009313612939787</v>
      </c>
      <c r="G275" s="168">
        <f t="shared" si="74"/>
        <v>0</v>
      </c>
      <c r="H275" s="168">
        <f t="shared" si="74"/>
        <v>0</v>
      </c>
      <c r="I275" s="168">
        <f t="shared" si="74"/>
        <v>0.51724976566317937</v>
      </c>
      <c r="J275" s="168">
        <f t="shared" si="74"/>
        <v>15.309874515303839</v>
      </c>
      <c r="K275" s="168">
        <f t="shared" si="74"/>
        <v>16.742747111135742</v>
      </c>
      <c r="L275" s="168">
        <f t="shared" si="74"/>
        <v>16.809909877134594</v>
      </c>
      <c r="M275" s="168">
        <f t="shared" si="74"/>
        <v>17.021262155256949</v>
      </c>
      <c r="N275" s="168">
        <f t="shared" si="74"/>
        <v>9.2096986489182626</v>
      </c>
      <c r="O275" s="168">
        <f t="shared" si="74"/>
        <v>6.4470556427902697</v>
      </c>
      <c r="P275" s="168">
        <f t="shared" si="74"/>
        <v>0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9.597495102906958</v>
      </c>
      <c r="D276" s="157">
        <f t="shared" ref="D276:Q276" si="75">D277</f>
        <v>10.371942322590447</v>
      </c>
      <c r="E276" s="157">
        <f t="shared" si="75"/>
        <v>0</v>
      </c>
      <c r="F276" s="157">
        <f t="shared" si="75"/>
        <v>4.0853215934594331</v>
      </c>
      <c r="G276" s="157">
        <f t="shared" si="75"/>
        <v>0</v>
      </c>
      <c r="H276" s="157">
        <f t="shared" si="75"/>
        <v>0</v>
      </c>
      <c r="I276" s="157">
        <f t="shared" si="75"/>
        <v>0.41880809555982784</v>
      </c>
      <c r="J276" s="157">
        <f t="shared" si="75"/>
        <v>12.152706751290724</v>
      </c>
      <c r="K276" s="157">
        <f t="shared" si="75"/>
        <v>13.160108942721696</v>
      </c>
      <c r="L276" s="157">
        <f t="shared" si="75"/>
        <v>13.615601952253245</v>
      </c>
      <c r="M276" s="157">
        <f t="shared" si="75"/>
        <v>13.307089455850617</v>
      </c>
      <c r="N276" s="157">
        <f t="shared" si="75"/>
        <v>7.1405394777336113</v>
      </c>
      <c r="O276" s="157">
        <f t="shared" si="75"/>
        <v>5.098231416576021</v>
      </c>
      <c r="P276" s="157">
        <f t="shared" si="75"/>
        <v>0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9.597495102906958</v>
      </c>
      <c r="D277" s="57">
        <f>RES_hhdet_in_fec!D$163</f>
        <v>10.371942322590447</v>
      </c>
      <c r="E277" s="57">
        <f>RES_hhdet_in_fec!E$163</f>
        <v>0</v>
      </c>
      <c r="F277" s="57">
        <f>RES_hhdet_in_fec!F$163</f>
        <v>4.0853215934594331</v>
      </c>
      <c r="G277" s="57">
        <f>RES_hhdet_in_fec!G$163</f>
        <v>0</v>
      </c>
      <c r="H277" s="57">
        <f>RES_hhdet_in_fec!H$163</f>
        <v>0</v>
      </c>
      <c r="I277" s="57">
        <f>RES_hhdet_in_fec!I$163</f>
        <v>0.41880809555982784</v>
      </c>
      <c r="J277" s="57">
        <f>RES_hhdet_in_fec!J$163</f>
        <v>12.152706751290724</v>
      </c>
      <c r="K277" s="57">
        <f>RES_hhdet_in_fec!K$163</f>
        <v>13.160108942721696</v>
      </c>
      <c r="L277" s="57">
        <f>RES_hhdet_in_fec!L$163</f>
        <v>13.615601952253245</v>
      </c>
      <c r="M277" s="57">
        <f>RES_hhdet_in_fec!M$163</f>
        <v>13.307089455850617</v>
      </c>
      <c r="N277" s="57">
        <f>RES_hhdet_in_fec!N$163</f>
        <v>7.1405394777336113</v>
      </c>
      <c r="O277" s="57">
        <f>RES_hhdet_in_fec!O$163</f>
        <v>5.098231416576021</v>
      </c>
      <c r="P277" s="57">
        <f>RES_hhdet_in_fec!P$163</f>
        <v>0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1.9344518891582431E-2</v>
      </c>
      <c r="D278" s="157">
        <f t="shared" ref="D278:Q278" si="76">D279</f>
        <v>1.6105970988099693E-2</v>
      </c>
      <c r="E278" s="157">
        <f t="shared" si="76"/>
        <v>0</v>
      </c>
      <c r="F278" s="157">
        <f t="shared" si="76"/>
        <v>7.1577143185796652E-3</v>
      </c>
      <c r="G278" s="157">
        <f t="shared" si="76"/>
        <v>0</v>
      </c>
      <c r="H278" s="157">
        <f t="shared" si="76"/>
        <v>0</v>
      </c>
      <c r="I278" s="157">
        <f t="shared" si="76"/>
        <v>2.9080215131053575E-3</v>
      </c>
      <c r="J278" s="157">
        <f t="shared" si="76"/>
        <v>2.2557969886053211E-2</v>
      </c>
      <c r="K278" s="157">
        <f t="shared" si="76"/>
        <v>3.184814687055481E-2</v>
      </c>
      <c r="L278" s="157">
        <f t="shared" si="76"/>
        <v>2.7574877464375865E-2</v>
      </c>
      <c r="M278" s="157">
        <f t="shared" si="76"/>
        <v>1.9958470555505915E-2</v>
      </c>
      <c r="N278" s="157">
        <f t="shared" si="76"/>
        <v>1.1498181906225011E-2</v>
      </c>
      <c r="O278" s="157">
        <f t="shared" si="76"/>
        <v>0</v>
      </c>
      <c r="P278" s="157">
        <f t="shared" si="76"/>
        <v>0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1.9344518891582431E-2</v>
      </c>
      <c r="D279" s="156">
        <f>RES_hhdet_in_fec!D$165</f>
        <v>1.6105970988099693E-2</v>
      </c>
      <c r="E279" s="156">
        <f>RES_hhdet_in_fec!E$165</f>
        <v>0</v>
      </c>
      <c r="F279" s="156">
        <f>RES_hhdet_in_fec!F$165</f>
        <v>7.1577143185796652E-3</v>
      </c>
      <c r="G279" s="156">
        <f>RES_hhdet_in_fec!G$165</f>
        <v>0</v>
      </c>
      <c r="H279" s="156">
        <f>RES_hhdet_in_fec!H$165</f>
        <v>0</v>
      </c>
      <c r="I279" s="156">
        <f>RES_hhdet_in_fec!I$165</f>
        <v>2.9080215131053575E-3</v>
      </c>
      <c r="J279" s="156">
        <f>RES_hhdet_in_fec!J$165</f>
        <v>2.2557969886053211E-2</v>
      </c>
      <c r="K279" s="156">
        <f>RES_hhdet_in_fec!K$165</f>
        <v>3.184814687055481E-2</v>
      </c>
      <c r="L279" s="156">
        <f>RES_hhdet_in_fec!L$165</f>
        <v>2.7574877464375865E-2</v>
      </c>
      <c r="M279" s="156">
        <f>RES_hhdet_in_fec!M$165</f>
        <v>1.9958470555505915E-2</v>
      </c>
      <c r="N279" s="156">
        <f>RES_hhdet_in_fec!N$165</f>
        <v>1.1498181906225011E-2</v>
      </c>
      <c r="O279" s="156">
        <f>RES_hhdet_in_fec!O$165</f>
        <v>0</v>
      </c>
      <c r="P279" s="156">
        <f>RES_hhdet_in_fec!P$165</f>
        <v>0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1.5129328126225765</v>
      </c>
      <c r="D280" s="157">
        <f t="shared" ref="D280:Q280" si="77">SUM(D281:D282,D285:D286)</f>
        <v>1.7934205840179391</v>
      </c>
      <c r="E280" s="157">
        <f t="shared" si="77"/>
        <v>0</v>
      </c>
      <c r="F280" s="157">
        <f t="shared" si="77"/>
        <v>0.6159350308270406</v>
      </c>
      <c r="G280" s="157">
        <f t="shared" si="77"/>
        <v>0</v>
      </c>
      <c r="H280" s="157">
        <f t="shared" si="77"/>
        <v>0</v>
      </c>
      <c r="I280" s="157">
        <f t="shared" si="77"/>
        <v>6.8972740937660176E-2</v>
      </c>
      <c r="J280" s="157">
        <f t="shared" si="77"/>
        <v>2.3825144537100784</v>
      </c>
      <c r="K280" s="157">
        <f t="shared" si="77"/>
        <v>2.6687578572269235</v>
      </c>
      <c r="L280" s="157">
        <f t="shared" si="77"/>
        <v>2.3803592878978108</v>
      </c>
      <c r="M280" s="157">
        <f t="shared" si="77"/>
        <v>2.7708266839080697</v>
      </c>
      <c r="N280" s="157">
        <f t="shared" si="77"/>
        <v>1.5683229376322598</v>
      </c>
      <c r="O280" s="157">
        <f t="shared" si="77"/>
        <v>1.0288380989014021</v>
      </c>
      <c r="P280" s="157">
        <f t="shared" si="77"/>
        <v>0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1.3705835778038495</v>
      </c>
      <c r="D285" s="162">
        <f>RES_hhdet_in_fec!D$171</f>
        <v>1.7233076213224818</v>
      </c>
      <c r="E285" s="162">
        <f>RES_hhdet_in_fec!E$171</f>
        <v>0</v>
      </c>
      <c r="F285" s="162">
        <f>RES_hhdet_in_fec!F$171</f>
        <v>0.6103582147074369</v>
      </c>
      <c r="G285" s="162">
        <f>RES_hhdet_in_fec!G$171</f>
        <v>0</v>
      </c>
      <c r="H285" s="162">
        <f>RES_hhdet_in_fec!H$171</f>
        <v>0</v>
      </c>
      <c r="I285" s="162">
        <f>RES_hhdet_in_fec!I$171</f>
        <v>0</v>
      </c>
      <c r="J285" s="162">
        <f>RES_hhdet_in_fec!J$171</f>
        <v>2.2144561499473649</v>
      </c>
      <c r="K285" s="162">
        <f>RES_hhdet_in_fec!K$171</f>
        <v>2.0469620872332506</v>
      </c>
      <c r="L285" s="162">
        <f>RES_hhdet_in_fec!L$171</f>
        <v>2.0189593919051303</v>
      </c>
      <c r="M285" s="162">
        <f>RES_hhdet_in_fec!M$171</f>
        <v>2.6402844323323085</v>
      </c>
      <c r="N285" s="162">
        <f>RES_hhdet_in_fec!N$171</f>
        <v>1.4909766428705991</v>
      </c>
      <c r="O285" s="162">
        <f>RES_hhdet_in_fec!O$171</f>
        <v>0.96702811686751011</v>
      </c>
      <c r="P285" s="162">
        <f>RES_hhdet_in_fec!P$171</f>
        <v>0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0.14234923481872702</v>
      </c>
      <c r="D286" s="160">
        <f t="shared" ref="D286:Q286" si="79">SUM(D287:D288)</f>
        <v>7.0112962695457359E-2</v>
      </c>
      <c r="E286" s="160">
        <f t="shared" si="79"/>
        <v>0</v>
      </c>
      <c r="F286" s="160">
        <f t="shared" si="79"/>
        <v>5.576816119603715E-3</v>
      </c>
      <c r="G286" s="160">
        <f t="shared" si="79"/>
        <v>0</v>
      </c>
      <c r="H286" s="160">
        <f t="shared" si="79"/>
        <v>0</v>
      </c>
      <c r="I286" s="160">
        <f t="shared" si="79"/>
        <v>6.8972740937660176E-2</v>
      </c>
      <c r="J286" s="160">
        <f t="shared" si="79"/>
        <v>0.16805830376271336</v>
      </c>
      <c r="K286" s="160">
        <f t="shared" si="79"/>
        <v>0.62179576999367314</v>
      </c>
      <c r="L286" s="160">
        <f t="shared" si="79"/>
        <v>0.36139989599268063</v>
      </c>
      <c r="M286" s="160">
        <f t="shared" si="79"/>
        <v>0.13054225157576146</v>
      </c>
      <c r="N286" s="160">
        <f t="shared" si="79"/>
        <v>7.7346294761660855E-2</v>
      </c>
      <c r="O286" s="160">
        <f t="shared" si="79"/>
        <v>6.1809982033892027E-2</v>
      </c>
      <c r="P286" s="160">
        <f t="shared" si="79"/>
        <v>0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0.10928250775133065</v>
      </c>
      <c r="D287" s="156">
        <f>RES_hhdet_in_fec!D$173</f>
        <v>5.5350248018052772E-2</v>
      </c>
      <c r="E287" s="156">
        <f>RES_hhdet_in_fec!E$173</f>
        <v>0</v>
      </c>
      <c r="F287" s="156">
        <f>RES_hhdet_in_fec!F$173</f>
        <v>4.3890450392175132E-3</v>
      </c>
      <c r="G287" s="156">
        <f>RES_hhdet_in_fec!G$173</f>
        <v>0</v>
      </c>
      <c r="H287" s="156">
        <f>RES_hhdet_in_fec!H$173</f>
        <v>0</v>
      </c>
      <c r="I287" s="156">
        <f>RES_hhdet_in_fec!I$173</f>
        <v>5.3065676007781983E-2</v>
      </c>
      <c r="J287" s="156">
        <f>RES_hhdet_in_fec!J$173</f>
        <v>0.12773941362761168</v>
      </c>
      <c r="K287" s="156">
        <f>RES_hhdet_in_fec!K$173</f>
        <v>0.47039976516185866</v>
      </c>
      <c r="L287" s="156">
        <f>RES_hhdet_in_fec!L$173</f>
        <v>0.26779847223240616</v>
      </c>
      <c r="M287" s="156">
        <f>RES_hhdet_in_fec!M$173</f>
        <v>9.6360994397016536E-2</v>
      </c>
      <c r="N287" s="156">
        <f>RES_hhdet_in_fec!N$173</f>
        <v>5.9177966919718994E-2</v>
      </c>
      <c r="O287" s="156">
        <f>RES_hhdet_in_fec!O$173</f>
        <v>4.7689134917642151E-2</v>
      </c>
      <c r="P287" s="156">
        <f>RES_hhdet_in_fec!P$173</f>
        <v>0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3.3066727067396377E-2</v>
      </c>
      <c r="D288" s="57">
        <f>RES_hhdet_in_fec!D$174</f>
        <v>1.4762714677404582E-2</v>
      </c>
      <c r="E288" s="57">
        <f>RES_hhdet_in_fec!E$174</f>
        <v>0</v>
      </c>
      <c r="F288" s="57">
        <f>RES_hhdet_in_fec!F$174</f>
        <v>1.1877710803862018E-3</v>
      </c>
      <c r="G288" s="57">
        <f>RES_hhdet_in_fec!G$174</f>
        <v>0</v>
      </c>
      <c r="H288" s="57">
        <f>RES_hhdet_in_fec!H$174</f>
        <v>0</v>
      </c>
      <c r="I288" s="57">
        <f>RES_hhdet_in_fec!I$174</f>
        <v>1.590706492987819E-2</v>
      </c>
      <c r="J288" s="57">
        <f>RES_hhdet_in_fec!J$174</f>
        <v>4.0318890135101669E-2</v>
      </c>
      <c r="K288" s="57">
        <f>RES_hhdet_in_fec!K$174</f>
        <v>0.15139600483181445</v>
      </c>
      <c r="L288" s="57">
        <f>RES_hhdet_in_fec!L$174</f>
        <v>9.3601423760274499E-2</v>
      </c>
      <c r="M288" s="57">
        <f>RES_hhdet_in_fec!M$174</f>
        <v>3.4181257178744921E-2</v>
      </c>
      <c r="N288" s="57">
        <f>RES_hhdet_in_fec!N$174</f>
        <v>1.8168327841941855E-2</v>
      </c>
      <c r="O288" s="57">
        <f>RES_hhdet_in_fec!O$174</f>
        <v>1.412084711624988E-2</v>
      </c>
      <c r="P288" s="57">
        <f>RES_hhdet_in_fec!P$174</f>
        <v>0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0.46469830401080997</v>
      </c>
      <c r="D289" s="157">
        <f t="shared" ref="D289:Q289" si="80">SUM(D290:D291)</f>
        <v>0.51975295512302555</v>
      </c>
      <c r="E289" s="157">
        <f t="shared" si="80"/>
        <v>0</v>
      </c>
      <c r="F289" s="157">
        <f t="shared" si="80"/>
        <v>0.19251702268892482</v>
      </c>
      <c r="G289" s="157">
        <f t="shared" si="80"/>
        <v>0</v>
      </c>
      <c r="H289" s="157">
        <f t="shared" si="80"/>
        <v>0</v>
      </c>
      <c r="I289" s="157">
        <f t="shared" si="80"/>
        <v>2.6560907652585963E-2</v>
      </c>
      <c r="J289" s="157">
        <f t="shared" si="80"/>
        <v>0.75209534041698378</v>
      </c>
      <c r="K289" s="157">
        <f t="shared" si="80"/>
        <v>0.8820321643165695</v>
      </c>
      <c r="L289" s="157">
        <f t="shared" si="80"/>
        <v>0.78637375951916133</v>
      </c>
      <c r="M289" s="157">
        <f t="shared" si="80"/>
        <v>0.9233875449427571</v>
      </c>
      <c r="N289" s="157">
        <f t="shared" si="80"/>
        <v>0.48933805164616728</v>
      </c>
      <c r="O289" s="157">
        <f t="shared" si="80"/>
        <v>0.31998612731284615</v>
      </c>
      <c r="P289" s="157">
        <f t="shared" si="80"/>
        <v>0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0.46469830401080997</v>
      </c>
      <c r="D291" s="57">
        <f>RES_hhdet_in_fec!D$177</f>
        <v>0.51975295512302555</v>
      </c>
      <c r="E291" s="57">
        <f>RES_hhdet_in_fec!E$177</f>
        <v>0</v>
      </c>
      <c r="F291" s="57">
        <f>RES_hhdet_in_fec!F$177</f>
        <v>0.19251702268892482</v>
      </c>
      <c r="G291" s="57">
        <f>RES_hhdet_in_fec!G$177</f>
        <v>0</v>
      </c>
      <c r="H291" s="57">
        <f>RES_hhdet_in_fec!H$177</f>
        <v>0</v>
      </c>
      <c r="I291" s="57">
        <f>RES_hhdet_in_fec!I$177</f>
        <v>2.6560907652585963E-2</v>
      </c>
      <c r="J291" s="57">
        <f>RES_hhdet_in_fec!J$177</f>
        <v>0.75209534041698378</v>
      </c>
      <c r="K291" s="57">
        <f>RES_hhdet_in_fec!K$177</f>
        <v>0.8820321643165695</v>
      </c>
      <c r="L291" s="57">
        <f>RES_hhdet_in_fec!L$177</f>
        <v>0.78637375951916133</v>
      </c>
      <c r="M291" s="57">
        <f>RES_hhdet_in_fec!M$177</f>
        <v>0.9233875449427571</v>
      </c>
      <c r="N291" s="57">
        <f>RES_hhdet_in_fec!N$177</f>
        <v>0.48933805164616728</v>
      </c>
      <c r="O291" s="57">
        <f>RES_hhdet_in_fec!O$177</f>
        <v>0.31998612731284615</v>
      </c>
      <c r="P291" s="57">
        <f>RES_hhdet_in_fec!P$177</f>
        <v>0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9.3780755315167514</v>
      </c>
      <c r="D293" s="168">
        <f t="shared" ref="D293:Q293" si="81">SUM(D294,D296,D298,D307)</f>
        <v>10.328236202158992</v>
      </c>
      <c r="E293" s="168">
        <f t="shared" si="81"/>
        <v>0</v>
      </c>
      <c r="F293" s="168">
        <f t="shared" si="81"/>
        <v>4.0478604087937278</v>
      </c>
      <c r="G293" s="168">
        <f t="shared" si="81"/>
        <v>0</v>
      </c>
      <c r="H293" s="168">
        <f t="shared" si="81"/>
        <v>0</v>
      </c>
      <c r="I293" s="168">
        <f t="shared" si="81"/>
        <v>0.42535854299870496</v>
      </c>
      <c r="J293" s="168">
        <f t="shared" si="81"/>
        <v>12.905175557537962</v>
      </c>
      <c r="K293" s="168">
        <f t="shared" si="81"/>
        <v>14.078368395394312</v>
      </c>
      <c r="L293" s="168">
        <f t="shared" si="81"/>
        <v>14.342962867980519</v>
      </c>
      <c r="M293" s="168">
        <f t="shared" si="81"/>
        <v>14.077814459021933</v>
      </c>
      <c r="N293" s="168">
        <f t="shared" si="81"/>
        <v>7.6909954168707406</v>
      </c>
      <c r="O293" s="168">
        <f t="shared" si="81"/>
        <v>5.4500367570300332</v>
      </c>
      <c r="P293" s="168">
        <f t="shared" si="81"/>
        <v>0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7.8753209674137485</v>
      </c>
      <c r="D294" s="157">
        <f t="shared" ref="D294:Q294" si="82">D295</f>
        <v>8.5813569665236002</v>
      </c>
      <c r="E294" s="157">
        <f t="shared" si="82"/>
        <v>0</v>
      </c>
      <c r="F294" s="157">
        <f t="shared" si="82"/>
        <v>3.4257701854550815</v>
      </c>
      <c r="G294" s="157">
        <f t="shared" si="82"/>
        <v>0</v>
      </c>
      <c r="H294" s="157">
        <f t="shared" si="82"/>
        <v>0</v>
      </c>
      <c r="I294" s="157">
        <f t="shared" si="82"/>
        <v>0.34065422537774881</v>
      </c>
      <c r="J294" s="157">
        <f t="shared" si="82"/>
        <v>10.391434789284153</v>
      </c>
      <c r="K294" s="157">
        <f t="shared" si="82"/>
        <v>11.185216366899247</v>
      </c>
      <c r="L294" s="157">
        <f t="shared" si="82"/>
        <v>11.772928778878992</v>
      </c>
      <c r="M294" s="157">
        <f t="shared" si="82"/>
        <v>11.141417070539889</v>
      </c>
      <c r="N294" s="157">
        <f t="shared" si="82"/>
        <v>6.0532597053648036</v>
      </c>
      <c r="O294" s="157">
        <f t="shared" si="82"/>
        <v>4.3981519156544131</v>
      </c>
      <c r="P294" s="157">
        <f t="shared" si="82"/>
        <v>0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7.8753209674137485</v>
      </c>
      <c r="D295" s="57">
        <f>RES_hhdet_in_tes!D$163</f>
        <v>8.5813569665236002</v>
      </c>
      <c r="E295" s="57">
        <f>RES_hhdet_in_tes!E$163</f>
        <v>0</v>
      </c>
      <c r="F295" s="57">
        <f>RES_hhdet_in_tes!F$163</f>
        <v>3.4257701854550815</v>
      </c>
      <c r="G295" s="57">
        <f>RES_hhdet_in_tes!G$163</f>
        <v>0</v>
      </c>
      <c r="H295" s="57">
        <f>RES_hhdet_in_tes!H$163</f>
        <v>0</v>
      </c>
      <c r="I295" s="57">
        <f>RES_hhdet_in_tes!I$163</f>
        <v>0.34065422537774881</v>
      </c>
      <c r="J295" s="57">
        <f>RES_hhdet_in_tes!J$163</f>
        <v>10.391434789284153</v>
      </c>
      <c r="K295" s="57">
        <f>RES_hhdet_in_tes!K$163</f>
        <v>11.185216366899247</v>
      </c>
      <c r="L295" s="57">
        <f>RES_hhdet_in_tes!L$163</f>
        <v>11.772928778878992</v>
      </c>
      <c r="M295" s="57">
        <f>RES_hhdet_in_tes!M$163</f>
        <v>11.141417070539889</v>
      </c>
      <c r="N295" s="57">
        <f>RES_hhdet_in_tes!N$163</f>
        <v>6.0532597053648036</v>
      </c>
      <c r="O295" s="57">
        <f>RES_hhdet_in_tes!O$163</f>
        <v>4.3981519156544131</v>
      </c>
      <c r="P295" s="57">
        <f>RES_hhdet_in_tes!P$163</f>
        <v>0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3.6617084467503218E-2</v>
      </c>
      <c r="D296" s="157">
        <f t="shared" ref="D296:Q296" si="83">D297</f>
        <v>3.1573118232663309E-2</v>
      </c>
      <c r="E296" s="157">
        <f t="shared" si="83"/>
        <v>0</v>
      </c>
      <c r="F296" s="157">
        <f t="shared" si="83"/>
        <v>1.4899496038729441E-2</v>
      </c>
      <c r="G296" s="157">
        <f t="shared" si="83"/>
        <v>0</v>
      </c>
      <c r="H296" s="157">
        <f t="shared" si="83"/>
        <v>0</v>
      </c>
      <c r="I296" s="157">
        <f t="shared" si="83"/>
        <v>7.1372175066746315E-3</v>
      </c>
      <c r="J296" s="157">
        <f t="shared" si="83"/>
        <v>6.177968514427027E-2</v>
      </c>
      <c r="K296" s="157">
        <f t="shared" si="83"/>
        <v>9.5997993367604617E-2</v>
      </c>
      <c r="L296" s="157">
        <f t="shared" si="83"/>
        <v>8.9340954102252984E-2</v>
      </c>
      <c r="M296" s="157">
        <f t="shared" si="83"/>
        <v>6.7904883589188628E-2</v>
      </c>
      <c r="N296" s="157">
        <f t="shared" si="83"/>
        <v>4.0734557867886559E-2</v>
      </c>
      <c r="O296" s="157">
        <f t="shared" si="83"/>
        <v>0</v>
      </c>
      <c r="P296" s="157">
        <f t="shared" si="83"/>
        <v>0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3.6617084467503218E-2</v>
      </c>
      <c r="D297" s="156">
        <f>RES_hhdet_in_tes!D$165</f>
        <v>3.1573118232663309E-2</v>
      </c>
      <c r="E297" s="156">
        <f>RES_hhdet_in_tes!E$165</f>
        <v>0</v>
      </c>
      <c r="F297" s="156">
        <f>RES_hhdet_in_tes!F$165</f>
        <v>1.4899496038729441E-2</v>
      </c>
      <c r="G297" s="156">
        <f>RES_hhdet_in_tes!G$165</f>
        <v>0</v>
      </c>
      <c r="H297" s="156">
        <f>RES_hhdet_in_tes!H$165</f>
        <v>0</v>
      </c>
      <c r="I297" s="156">
        <f>RES_hhdet_in_tes!I$165</f>
        <v>7.1372175066746315E-3</v>
      </c>
      <c r="J297" s="156">
        <f>RES_hhdet_in_tes!J$165</f>
        <v>6.177968514427027E-2</v>
      </c>
      <c r="K297" s="156">
        <f>RES_hhdet_in_tes!K$165</f>
        <v>9.5997993367604617E-2</v>
      </c>
      <c r="L297" s="156">
        <f>RES_hhdet_in_tes!L$165</f>
        <v>8.9340954102252984E-2</v>
      </c>
      <c r="M297" s="156">
        <f>RES_hhdet_in_tes!M$165</f>
        <v>6.7904883589188628E-2</v>
      </c>
      <c r="N297" s="156">
        <f>RES_hhdet_in_tes!N$165</f>
        <v>4.0734557867886559E-2</v>
      </c>
      <c r="O297" s="156">
        <f>RES_hhdet_in_tes!O$165</f>
        <v>0</v>
      </c>
      <c r="P297" s="156">
        <f>RES_hhdet_in_tes!P$165</f>
        <v>0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1.0808076757489753</v>
      </c>
      <c r="D298" s="157">
        <f t="shared" ref="D298:Q298" si="84">SUM(D299:D300,D303:D304)</f>
        <v>1.283172206943628</v>
      </c>
      <c r="E298" s="157">
        <f t="shared" si="84"/>
        <v>0</v>
      </c>
      <c r="F298" s="157">
        <f t="shared" si="84"/>
        <v>0.44595517565881088</v>
      </c>
      <c r="G298" s="157">
        <f t="shared" si="84"/>
        <v>0</v>
      </c>
      <c r="H298" s="157">
        <f t="shared" si="84"/>
        <v>0</v>
      </c>
      <c r="I298" s="157">
        <f t="shared" si="84"/>
        <v>5.4937444050664128E-2</v>
      </c>
      <c r="J298" s="157">
        <f t="shared" si="84"/>
        <v>1.8059955102548724</v>
      </c>
      <c r="K298" s="157">
        <f t="shared" si="84"/>
        <v>2.0427181381948962</v>
      </c>
      <c r="L298" s="157">
        <f t="shared" si="84"/>
        <v>1.8107551322573561</v>
      </c>
      <c r="M298" s="157">
        <f t="shared" si="84"/>
        <v>2.0812143856993761</v>
      </c>
      <c r="N298" s="157">
        <f t="shared" si="84"/>
        <v>1.1804367149809591</v>
      </c>
      <c r="O298" s="157">
        <f t="shared" si="84"/>
        <v>0.7787166618528607</v>
      </c>
      <c r="P298" s="157">
        <f t="shared" si="84"/>
        <v>0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0.97033031526193037</v>
      </c>
      <c r="D303" s="162">
        <f>RES_hhdet_in_tes!D$171</f>
        <v>1.2292445956329978</v>
      </c>
      <c r="E303" s="162">
        <f>RES_hhdet_in_tes!E$171</f>
        <v>0</v>
      </c>
      <c r="F303" s="162">
        <f>RES_hhdet_in_tes!F$171</f>
        <v>0.44161673829798842</v>
      </c>
      <c r="G303" s="162">
        <f>RES_hhdet_in_tes!G$171</f>
        <v>0</v>
      </c>
      <c r="H303" s="162">
        <f>RES_hhdet_in_tes!H$171</f>
        <v>0</v>
      </c>
      <c r="I303" s="162">
        <f>RES_hhdet_in_tes!I$171</f>
        <v>0</v>
      </c>
      <c r="J303" s="162">
        <f>RES_hhdet_in_tes!J$171</f>
        <v>1.6706217862445565</v>
      </c>
      <c r="K303" s="162">
        <f>RES_hhdet_in_tes!K$171</f>
        <v>1.5417206444413567</v>
      </c>
      <c r="L303" s="162">
        <f>RES_hhdet_in_tes!L$171</f>
        <v>1.5161887070123248</v>
      </c>
      <c r="M303" s="162">
        <f>RES_hhdet_in_tes!M$171</f>
        <v>1.9746422668842507</v>
      </c>
      <c r="N303" s="162">
        <f>RES_hhdet_in_tes!N$171</f>
        <v>1.118155182373552</v>
      </c>
      <c r="O303" s="162">
        <f>RES_hhdet_in_tes!O$171</f>
        <v>0.72898893119028807</v>
      </c>
      <c r="P303" s="162">
        <f>RES_hhdet_in_tes!P$171</f>
        <v>0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0.1104773604870449</v>
      </c>
      <c r="D304" s="160">
        <f t="shared" ref="D304:Q304" si="86">SUM(D305:D306)</f>
        <v>5.3927611310630119E-2</v>
      </c>
      <c r="E304" s="160">
        <f t="shared" si="86"/>
        <v>0</v>
      </c>
      <c r="F304" s="160">
        <f t="shared" si="86"/>
        <v>4.3384373608224697E-3</v>
      </c>
      <c r="G304" s="160">
        <f t="shared" si="86"/>
        <v>0</v>
      </c>
      <c r="H304" s="160">
        <f t="shared" si="86"/>
        <v>0</v>
      </c>
      <c r="I304" s="160">
        <f t="shared" si="86"/>
        <v>5.4937444050664128E-2</v>
      </c>
      <c r="J304" s="160">
        <f t="shared" si="86"/>
        <v>0.13537372401031592</v>
      </c>
      <c r="K304" s="160">
        <f t="shared" si="86"/>
        <v>0.50099749375353952</v>
      </c>
      <c r="L304" s="160">
        <f t="shared" si="86"/>
        <v>0.29456642524503124</v>
      </c>
      <c r="M304" s="160">
        <f t="shared" si="86"/>
        <v>0.1065721188151256</v>
      </c>
      <c r="N304" s="160">
        <f t="shared" si="86"/>
        <v>6.2281532607407195E-2</v>
      </c>
      <c r="O304" s="160">
        <f t="shared" si="86"/>
        <v>4.9727730662572606E-2</v>
      </c>
      <c r="P304" s="160">
        <f t="shared" si="86"/>
        <v>0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7.6926760098648628E-2</v>
      </c>
      <c r="D305" s="156">
        <f>RES_hhdet_in_tes!D$173</f>
        <v>3.9062442600503525E-2</v>
      </c>
      <c r="E305" s="156">
        <f>RES_hhdet_in_tes!E$173</f>
        <v>0</v>
      </c>
      <c r="F305" s="156">
        <f>RES_hhdet_in_tes!F$173</f>
        <v>3.1425816374332093E-3</v>
      </c>
      <c r="G305" s="156">
        <f>RES_hhdet_in_tes!G$173</f>
        <v>0</v>
      </c>
      <c r="H305" s="156">
        <f>RES_hhdet_in_tes!H$173</f>
        <v>0</v>
      </c>
      <c r="I305" s="156">
        <f>RES_hhdet_in_tes!I$173</f>
        <v>3.8803553677044696E-2</v>
      </c>
      <c r="J305" s="156">
        <f>RES_hhdet_in_tes!J$173</f>
        <v>9.4437094596344168E-2</v>
      </c>
      <c r="K305" s="156">
        <f>RES_hhdet_in_tes!K$173</f>
        <v>0.34863270599769874</v>
      </c>
      <c r="L305" s="156">
        <f>RES_hhdet_in_tes!L$173</f>
        <v>0.20009450270191464</v>
      </c>
      <c r="M305" s="156">
        <f>RES_hhdet_in_tes!M$173</f>
        <v>7.2099588357698488E-2</v>
      </c>
      <c r="N305" s="156">
        <f>RES_hhdet_in_tes!N$173</f>
        <v>4.406748309265944E-2</v>
      </c>
      <c r="O305" s="156">
        <f>RES_hhdet_in_tes!O$173</f>
        <v>3.5564226995900734E-2</v>
      </c>
      <c r="P305" s="156">
        <f>RES_hhdet_in_tes!P$173</f>
        <v>0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3.355060038839628E-2</v>
      </c>
      <c r="D306" s="57">
        <f>RES_hhdet_in_tes!D$174</f>
        <v>1.4865168710126593E-2</v>
      </c>
      <c r="E306" s="57">
        <f>RES_hhdet_in_tes!E$174</f>
        <v>0</v>
      </c>
      <c r="F306" s="57">
        <f>RES_hhdet_in_tes!F$174</f>
        <v>1.1958557233892604E-3</v>
      </c>
      <c r="G306" s="57">
        <f>RES_hhdet_in_tes!G$174</f>
        <v>0</v>
      </c>
      <c r="H306" s="57">
        <f>RES_hhdet_in_tes!H$174</f>
        <v>0</v>
      </c>
      <c r="I306" s="57">
        <f>RES_hhdet_in_tes!I$174</f>
        <v>1.6133890373619432E-2</v>
      </c>
      <c r="J306" s="57">
        <f>RES_hhdet_in_tes!J$174</f>
        <v>4.0936629413971748E-2</v>
      </c>
      <c r="K306" s="57">
        <f>RES_hhdet_in_tes!K$174</f>
        <v>0.15236478775584075</v>
      </c>
      <c r="L306" s="57">
        <f>RES_hhdet_in_tes!L$174</f>
        <v>9.4471922543116579E-2</v>
      </c>
      <c r="M306" s="57">
        <f>RES_hhdet_in_tes!M$174</f>
        <v>3.4472530457427111E-2</v>
      </c>
      <c r="N306" s="57">
        <f>RES_hhdet_in_tes!N$174</f>
        <v>1.8214049514747754E-2</v>
      </c>
      <c r="O306" s="57">
        <f>RES_hhdet_in_tes!O$174</f>
        <v>1.4163503666671871E-2</v>
      </c>
      <c r="P306" s="57">
        <f>RES_hhdet_in_tes!P$174</f>
        <v>0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0.38532980388652388</v>
      </c>
      <c r="D307" s="157">
        <f t="shared" ref="D307:Q307" si="87">SUM(D308:D309)</f>
        <v>0.4321339104591016</v>
      </c>
      <c r="E307" s="157">
        <f t="shared" si="87"/>
        <v>0</v>
      </c>
      <c r="F307" s="157">
        <f t="shared" si="87"/>
        <v>0.16123555164110578</v>
      </c>
      <c r="G307" s="157">
        <f t="shared" si="87"/>
        <v>0</v>
      </c>
      <c r="H307" s="157">
        <f t="shared" si="87"/>
        <v>0</v>
      </c>
      <c r="I307" s="157">
        <f t="shared" si="87"/>
        <v>2.262965606361738E-2</v>
      </c>
      <c r="J307" s="157">
        <f t="shared" si="87"/>
        <v>0.64596557285466705</v>
      </c>
      <c r="K307" s="157">
        <f t="shared" si="87"/>
        <v>0.75443589693256408</v>
      </c>
      <c r="L307" s="157">
        <f t="shared" si="87"/>
        <v>0.66993800274191817</v>
      </c>
      <c r="M307" s="157">
        <f t="shared" si="87"/>
        <v>0.78727811919348101</v>
      </c>
      <c r="N307" s="157">
        <f t="shared" si="87"/>
        <v>0.41656443865709153</v>
      </c>
      <c r="O307" s="157">
        <f t="shared" si="87"/>
        <v>0.27316817952275946</v>
      </c>
      <c r="P307" s="157">
        <f t="shared" si="87"/>
        <v>0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0.38532980388652388</v>
      </c>
      <c r="D309" s="57">
        <f>RES_hhdet_in_tes!D$177</f>
        <v>0.4321339104591016</v>
      </c>
      <c r="E309" s="57">
        <f>RES_hhdet_in_tes!E$177</f>
        <v>0</v>
      </c>
      <c r="F309" s="57">
        <f>RES_hhdet_in_tes!F$177</f>
        <v>0.16123555164110578</v>
      </c>
      <c r="G309" s="57">
        <f>RES_hhdet_in_tes!G$177</f>
        <v>0</v>
      </c>
      <c r="H309" s="57">
        <f>RES_hhdet_in_tes!H$177</f>
        <v>0</v>
      </c>
      <c r="I309" s="57">
        <f>RES_hhdet_in_tes!I$177</f>
        <v>2.262965606361738E-2</v>
      </c>
      <c r="J309" s="57">
        <f>RES_hhdet_in_tes!J$177</f>
        <v>0.64596557285466705</v>
      </c>
      <c r="K309" s="57">
        <f>RES_hhdet_in_tes!K$177</f>
        <v>0.75443589693256408</v>
      </c>
      <c r="L309" s="57">
        <f>RES_hhdet_in_tes!L$177</f>
        <v>0.66993800274191817</v>
      </c>
      <c r="M309" s="57">
        <f>RES_hhdet_in_tes!M$177</f>
        <v>0.78727811919348101</v>
      </c>
      <c r="N309" s="57">
        <f>RES_hhdet_in_tes!N$177</f>
        <v>0.41656443865709153</v>
      </c>
      <c r="O309" s="57">
        <f>RES_hhdet_in_tes!O$177</f>
        <v>0.27316817952275946</v>
      </c>
      <c r="P309" s="57">
        <f>RES_hhdet_in_tes!P$177</f>
        <v>0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0.80884032941938944</v>
      </c>
      <c r="D311" s="175">
        <f t="shared" si="88"/>
        <v>0.81316871228502674</v>
      </c>
      <c r="E311" s="175" t="str">
        <f t="shared" si="88"/>
        <v/>
      </c>
      <c r="F311" s="175">
        <f t="shared" si="88"/>
        <v>0.82593697205442662</v>
      </c>
      <c r="G311" s="175" t="str">
        <f t="shared" si="88"/>
        <v/>
      </c>
      <c r="H311" s="175" t="str">
        <f t="shared" si="88"/>
        <v/>
      </c>
      <c r="I311" s="175">
        <f t="shared" si="88"/>
        <v>0.82234651658728486</v>
      </c>
      <c r="J311" s="175">
        <f t="shared" si="88"/>
        <v>0.84293150441160536</v>
      </c>
      <c r="K311" s="175">
        <f t="shared" si="88"/>
        <v>0.8408637066512622</v>
      </c>
      <c r="L311" s="175">
        <f t="shared" si="88"/>
        <v>0.85324448333243608</v>
      </c>
      <c r="M311" s="175">
        <f t="shared" si="88"/>
        <v>0.82707230113802443</v>
      </c>
      <c r="N311" s="175">
        <f t="shared" si="88"/>
        <v>0.83509740221240536</v>
      </c>
      <c r="O311" s="175">
        <f t="shared" si="88"/>
        <v>0.8453528337582753</v>
      </c>
      <c r="P311" s="175" t="str">
        <f t="shared" si="88"/>
        <v/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0.82056004019511453</v>
      </c>
      <c r="D312" s="169">
        <f t="shared" si="88"/>
        <v>0.8273625806646755</v>
      </c>
      <c r="E312" s="169" t="str">
        <f t="shared" si="88"/>
        <v/>
      </c>
      <c r="F312" s="169">
        <f t="shared" si="88"/>
        <v>0.83855581674150492</v>
      </c>
      <c r="G312" s="169" t="str">
        <f t="shared" si="88"/>
        <v/>
      </c>
      <c r="H312" s="169" t="str">
        <f t="shared" si="88"/>
        <v/>
      </c>
      <c r="I312" s="169">
        <f t="shared" si="88"/>
        <v>0.81338978159529263</v>
      </c>
      <c r="J312" s="169">
        <f t="shared" si="88"/>
        <v>0.8550716315260789</v>
      </c>
      <c r="K312" s="169">
        <f t="shared" si="88"/>
        <v>0.84993341738901951</v>
      </c>
      <c r="L312" s="169">
        <f t="shared" si="88"/>
        <v>0.86466458259898604</v>
      </c>
      <c r="M312" s="169">
        <f t="shared" si="88"/>
        <v>0.83725424011795724</v>
      </c>
      <c r="N312" s="169">
        <f t="shared" si="88"/>
        <v>0.84773142480910879</v>
      </c>
      <c r="O312" s="169">
        <f t="shared" si="88"/>
        <v>0.86268189030309217</v>
      </c>
      <c r="P312" s="169" t="str">
        <f t="shared" si="88"/>
        <v/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0.82056004019511453</v>
      </c>
      <c r="D313" s="65">
        <f t="shared" si="88"/>
        <v>0.8273625806646755</v>
      </c>
      <c r="E313" s="65" t="str">
        <f t="shared" si="88"/>
        <v/>
      </c>
      <c r="F313" s="65">
        <f t="shared" si="88"/>
        <v>0.83855581674150492</v>
      </c>
      <c r="G313" s="65" t="str">
        <f t="shared" si="88"/>
        <v/>
      </c>
      <c r="H313" s="65" t="str">
        <f t="shared" si="88"/>
        <v/>
      </c>
      <c r="I313" s="65">
        <f t="shared" si="88"/>
        <v>0.81338978159529263</v>
      </c>
      <c r="J313" s="65">
        <f t="shared" si="88"/>
        <v>0.8550716315260789</v>
      </c>
      <c r="K313" s="65">
        <f t="shared" si="88"/>
        <v>0.84993341738901951</v>
      </c>
      <c r="L313" s="65">
        <f t="shared" si="88"/>
        <v>0.86466458259898604</v>
      </c>
      <c r="M313" s="65">
        <f t="shared" si="88"/>
        <v>0.83725424011795724</v>
      </c>
      <c r="N313" s="65">
        <f t="shared" si="88"/>
        <v>0.84773142480910879</v>
      </c>
      <c r="O313" s="65">
        <f t="shared" si="88"/>
        <v>0.86268189030309217</v>
      </c>
      <c r="P313" s="65" t="str">
        <f t="shared" si="88"/>
        <v/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1.8928919696957036</v>
      </c>
      <c r="D314" s="169">
        <f t="shared" si="88"/>
        <v>1.9603362166734257</v>
      </c>
      <c r="E314" s="169" t="str">
        <f t="shared" si="88"/>
        <v/>
      </c>
      <c r="F314" s="169">
        <f t="shared" si="88"/>
        <v>2.0815997084507853</v>
      </c>
      <c r="G314" s="169" t="str">
        <f t="shared" si="88"/>
        <v/>
      </c>
      <c r="H314" s="169" t="str">
        <f t="shared" si="88"/>
        <v/>
      </c>
      <c r="I314" s="169">
        <f t="shared" si="88"/>
        <v>2.4543207381753818</v>
      </c>
      <c r="J314" s="169">
        <f t="shared" si="88"/>
        <v>2.738707669898365</v>
      </c>
      <c r="K314" s="169">
        <f t="shared" si="88"/>
        <v>3.0142411035023051</v>
      </c>
      <c r="L314" s="169">
        <f t="shared" si="88"/>
        <v>3.2399402034577687</v>
      </c>
      <c r="M314" s="169">
        <f t="shared" si="88"/>
        <v>3.4023089795553401</v>
      </c>
      <c r="N314" s="169">
        <f t="shared" si="88"/>
        <v>3.5426955496184349</v>
      </c>
      <c r="O314" s="169" t="str">
        <f t="shared" si="88"/>
        <v/>
      </c>
      <c r="P314" s="169" t="str">
        <f t="shared" si="88"/>
        <v/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1.8928919696957036</v>
      </c>
      <c r="D315" s="73">
        <f t="shared" si="88"/>
        <v>1.9603362166734257</v>
      </c>
      <c r="E315" s="73" t="str">
        <f t="shared" si="88"/>
        <v/>
      </c>
      <c r="F315" s="73">
        <f t="shared" si="88"/>
        <v>2.0815997084507853</v>
      </c>
      <c r="G315" s="73" t="str">
        <f t="shared" si="88"/>
        <v/>
      </c>
      <c r="H315" s="73" t="str">
        <f t="shared" si="88"/>
        <v/>
      </c>
      <c r="I315" s="73">
        <f t="shared" si="88"/>
        <v>2.4543207381753818</v>
      </c>
      <c r="J315" s="73">
        <f t="shared" si="88"/>
        <v>2.738707669898365</v>
      </c>
      <c r="K315" s="73">
        <f t="shared" si="88"/>
        <v>3.0142411035023051</v>
      </c>
      <c r="L315" s="73">
        <f t="shared" si="88"/>
        <v>3.2399402034577687</v>
      </c>
      <c r="M315" s="73">
        <f t="shared" si="88"/>
        <v>3.4023089795553401</v>
      </c>
      <c r="N315" s="73">
        <f t="shared" si="88"/>
        <v>3.5426955496184349</v>
      </c>
      <c r="O315" s="73" t="str">
        <f t="shared" si="88"/>
        <v/>
      </c>
      <c r="P315" s="73" t="str">
        <f t="shared" si="88"/>
        <v/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0.71437916259841128</v>
      </c>
      <c r="D316" s="169">
        <f t="shared" si="88"/>
        <v>0.71548872494194182</v>
      </c>
      <c r="E316" s="169" t="str">
        <f t="shared" si="88"/>
        <v/>
      </c>
      <c r="F316" s="169">
        <f t="shared" si="88"/>
        <v>0.72402957022919934</v>
      </c>
      <c r="G316" s="169" t="str">
        <f t="shared" si="88"/>
        <v/>
      </c>
      <c r="H316" s="169" t="str">
        <f t="shared" si="88"/>
        <v/>
      </c>
      <c r="I316" s="169">
        <f t="shared" si="88"/>
        <v>0.79650950946430255</v>
      </c>
      <c r="J316" s="169">
        <f t="shared" si="88"/>
        <v>0.75802079917817744</v>
      </c>
      <c r="K316" s="169">
        <f t="shared" si="88"/>
        <v>0.76541906290346695</v>
      </c>
      <c r="L316" s="169">
        <f t="shared" si="88"/>
        <v>0.76070664687619716</v>
      </c>
      <c r="M316" s="169">
        <f t="shared" si="88"/>
        <v>0.75111676879188971</v>
      </c>
      <c r="N316" s="169">
        <f t="shared" si="88"/>
        <v>0.75267452044226102</v>
      </c>
      <c r="O316" s="169">
        <f t="shared" si="88"/>
        <v>0.75688941018453515</v>
      </c>
      <c r="P316" s="169" t="str">
        <f t="shared" si="88"/>
        <v/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0.70796873023733164</v>
      </c>
      <c r="D321" s="171">
        <f t="shared" si="88"/>
        <v>0.71330537880965461</v>
      </c>
      <c r="E321" s="171" t="str">
        <f t="shared" si="88"/>
        <v/>
      </c>
      <c r="F321" s="171">
        <f t="shared" si="88"/>
        <v>0.72353697821478269</v>
      </c>
      <c r="G321" s="171" t="str">
        <f t="shared" si="88"/>
        <v/>
      </c>
      <c r="H321" s="171" t="str">
        <f t="shared" si="88"/>
        <v/>
      </c>
      <c r="I321" s="171" t="str">
        <f t="shared" si="88"/>
        <v/>
      </c>
      <c r="J321" s="171">
        <f t="shared" si="88"/>
        <v>0.75441628694443341</v>
      </c>
      <c r="K321" s="171">
        <f t="shared" si="88"/>
        <v>0.75317498748850942</v>
      </c>
      <c r="L321" s="171">
        <f t="shared" si="88"/>
        <v>0.7509753356562654</v>
      </c>
      <c r="M321" s="171">
        <f t="shared" si="88"/>
        <v>0.74788997833083481</v>
      </c>
      <c r="N321" s="171">
        <f t="shared" si="88"/>
        <v>0.74994815493605027</v>
      </c>
      <c r="O321" s="171">
        <f t="shared" si="88"/>
        <v>0.75384460748845517</v>
      </c>
      <c r="P321" s="171" t="str">
        <f t="shared" si="88"/>
        <v/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0.77610083839039257</v>
      </c>
      <c r="D322" s="170">
        <f t="shared" si="88"/>
        <v>0.76915322413160703</v>
      </c>
      <c r="E322" s="170" t="str">
        <f t="shared" si="88"/>
        <v/>
      </c>
      <c r="F322" s="170">
        <f t="shared" si="88"/>
        <v>0.77794161897716585</v>
      </c>
      <c r="G322" s="170" t="str">
        <f t="shared" si="88"/>
        <v/>
      </c>
      <c r="H322" s="170" t="str">
        <f t="shared" si="88"/>
        <v/>
      </c>
      <c r="I322" s="170">
        <f t="shared" si="88"/>
        <v>0.79650950946430255</v>
      </c>
      <c r="J322" s="170">
        <f t="shared" si="88"/>
        <v>0.8055164248322666</v>
      </c>
      <c r="K322" s="170">
        <f t="shared" si="88"/>
        <v>0.80572676420529077</v>
      </c>
      <c r="L322" s="170">
        <f t="shared" si="88"/>
        <v>0.81507058665837873</v>
      </c>
      <c r="M322" s="170">
        <f t="shared" si="88"/>
        <v>0.81638027174117977</v>
      </c>
      <c r="N322" s="170">
        <f t="shared" si="88"/>
        <v>0.80522968552436736</v>
      </c>
      <c r="O322" s="170">
        <f t="shared" si="88"/>
        <v>0.8045258876682021</v>
      </c>
      <c r="P322" s="170" t="str">
        <f t="shared" si="88"/>
        <v/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>
        <f t="shared" si="88"/>
        <v>0.70392564813477154</v>
      </c>
      <c r="D323" s="73">
        <f t="shared" si="88"/>
        <v>0.70573202468330598</v>
      </c>
      <c r="E323" s="73" t="str">
        <f t="shared" si="88"/>
        <v/>
      </c>
      <c r="F323" s="73">
        <f t="shared" si="88"/>
        <v>0.71600578471016885</v>
      </c>
      <c r="G323" s="73" t="str">
        <f t="shared" si="88"/>
        <v/>
      </c>
      <c r="H323" s="73" t="str">
        <f t="shared" si="88"/>
        <v/>
      </c>
      <c r="I323" s="73">
        <f t="shared" si="88"/>
        <v>0.73123639603411872</v>
      </c>
      <c r="J323" s="73">
        <f t="shared" si="88"/>
        <v>0.73929488099615792</v>
      </c>
      <c r="K323" s="73">
        <f t="shared" si="88"/>
        <v>0.74114132662829579</v>
      </c>
      <c r="L323" s="73">
        <f t="shared" si="88"/>
        <v>0.7471831375059701</v>
      </c>
      <c r="M323" s="73">
        <f t="shared" si="88"/>
        <v>0.74822378918840615</v>
      </c>
      <c r="N323" s="73">
        <f t="shared" si="88"/>
        <v>0.74466030832795449</v>
      </c>
      <c r="O323" s="73">
        <f t="shared" si="88"/>
        <v>0.74575114556636846</v>
      </c>
      <c r="P323" s="73" t="str">
        <f t="shared" si="88"/>
        <v/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>
        <f t="shared" si="88"/>
        <v>1.0146332390264594</v>
      </c>
      <c r="D324" s="65">
        <f t="shared" si="88"/>
        <v>1.0069400537069801</v>
      </c>
      <c r="E324" s="65" t="str">
        <f t="shared" si="88"/>
        <v/>
      </c>
      <c r="F324" s="65">
        <f t="shared" si="88"/>
        <v>1.0068065666327133</v>
      </c>
      <c r="G324" s="65" t="str">
        <f t="shared" si="88"/>
        <v/>
      </c>
      <c r="H324" s="65" t="str">
        <f t="shared" si="88"/>
        <v/>
      </c>
      <c r="I324" s="65">
        <f t="shared" si="88"/>
        <v>1.0142594152184037</v>
      </c>
      <c r="J324" s="65">
        <f t="shared" si="88"/>
        <v>1.015321336395921</v>
      </c>
      <c r="K324" s="65">
        <f t="shared" si="88"/>
        <v>1.0063989992675337</v>
      </c>
      <c r="L324" s="65">
        <f t="shared" si="88"/>
        <v>1.0093000592071286</v>
      </c>
      <c r="M324" s="65">
        <f t="shared" si="88"/>
        <v>1.0085214325839167</v>
      </c>
      <c r="N324" s="65">
        <f t="shared" si="88"/>
        <v>1.0025165592124747</v>
      </c>
      <c r="O324" s="65">
        <f t="shared" si="88"/>
        <v>1.0030208209231939</v>
      </c>
      <c r="P324" s="65" t="str">
        <f t="shared" si="88"/>
        <v/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0.82920423974166302</v>
      </c>
      <c r="D325" s="169">
        <f t="shared" si="88"/>
        <v>0.83142174796642665</v>
      </c>
      <c r="E325" s="169" t="str">
        <f t="shared" si="88"/>
        <v/>
      </c>
      <c r="F325" s="169">
        <f t="shared" si="88"/>
        <v>0.83751322033291242</v>
      </c>
      <c r="G325" s="169" t="str">
        <f t="shared" si="88"/>
        <v/>
      </c>
      <c r="H325" s="169" t="str">
        <f t="shared" si="88"/>
        <v/>
      </c>
      <c r="I325" s="169">
        <f t="shared" si="88"/>
        <v>0.85199106745940445</v>
      </c>
      <c r="J325" s="169">
        <f t="shared" si="88"/>
        <v>0.85888788048670095</v>
      </c>
      <c r="K325" s="169">
        <f t="shared" si="88"/>
        <v>0.85533830562418134</v>
      </c>
      <c r="L325" s="169">
        <f t="shared" si="88"/>
        <v>0.85193331368478098</v>
      </c>
      <c r="M325" s="169">
        <f t="shared" si="88"/>
        <v>0.85259772400578149</v>
      </c>
      <c r="N325" s="169">
        <f t="shared" si="88"/>
        <v>0.85128151643989214</v>
      </c>
      <c r="O325" s="169">
        <f t="shared" si="88"/>
        <v>0.85368757019796238</v>
      </c>
      <c r="P325" s="169" t="str">
        <f t="shared" si="88"/>
        <v/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0.82920423974166302</v>
      </c>
      <c r="D327" s="65">
        <f t="shared" si="89"/>
        <v>0.83142174796642665</v>
      </c>
      <c r="E327" s="65" t="str">
        <f t="shared" si="89"/>
        <v/>
      </c>
      <c r="F327" s="65">
        <f t="shared" si="89"/>
        <v>0.83751322033291242</v>
      </c>
      <c r="G327" s="65" t="str">
        <f t="shared" si="89"/>
        <v/>
      </c>
      <c r="H327" s="65" t="str">
        <f t="shared" si="89"/>
        <v/>
      </c>
      <c r="I327" s="65">
        <f t="shared" si="89"/>
        <v>0.85199106745940445</v>
      </c>
      <c r="J327" s="65">
        <f t="shared" si="89"/>
        <v>0.85888788048670095</v>
      </c>
      <c r="K327" s="65">
        <f t="shared" si="89"/>
        <v>0.85533830562418134</v>
      </c>
      <c r="L327" s="65">
        <f t="shared" si="89"/>
        <v>0.85193331368478098</v>
      </c>
      <c r="M327" s="65">
        <f t="shared" si="89"/>
        <v>0.85259772400578149</v>
      </c>
      <c r="N327" s="65">
        <f t="shared" si="89"/>
        <v>0.85128151643989214</v>
      </c>
      <c r="O327" s="65">
        <f t="shared" si="89"/>
        <v>0.85368757019796238</v>
      </c>
      <c r="P327" s="65" t="str">
        <f t="shared" si="89"/>
        <v/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21907.481378863642</v>
      </c>
      <c r="D347" s="168">
        <f t="shared" si="97"/>
        <v>22910.730941019287</v>
      </c>
      <c r="E347" s="168">
        <f t="shared" si="97"/>
        <v>0</v>
      </c>
      <c r="F347" s="168">
        <f t="shared" si="97"/>
        <v>25625.405774779581</v>
      </c>
      <c r="G347" s="168">
        <f t="shared" si="97"/>
        <v>0</v>
      </c>
      <c r="H347" s="168">
        <f t="shared" si="97"/>
        <v>0</v>
      </c>
      <c r="I347" s="168">
        <f t="shared" si="97"/>
        <v>18907.386681454373</v>
      </c>
      <c r="J347" s="168">
        <f t="shared" si="97"/>
        <v>17653.755335206639</v>
      </c>
      <c r="K347" s="168">
        <f t="shared" si="97"/>
        <v>16661.289882905487</v>
      </c>
      <c r="L347" s="168">
        <f t="shared" si="97"/>
        <v>18049.420004912783</v>
      </c>
      <c r="M347" s="168">
        <f t="shared" si="97"/>
        <v>15755.193054915097</v>
      </c>
      <c r="N347" s="168">
        <f t="shared" si="97"/>
        <v>17511.885658692761</v>
      </c>
      <c r="O347" s="168">
        <f t="shared" si="97"/>
        <v>19384.736467605675</v>
      </c>
      <c r="P347" s="168">
        <f t="shared" si="97"/>
        <v>0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18134.24260529075</v>
      </c>
      <c r="D348" s="157">
        <f t="shared" si="98"/>
        <v>18709.127595621303</v>
      </c>
      <c r="E348" s="157">
        <f t="shared" si="98"/>
        <v>0</v>
      </c>
      <c r="F348" s="157">
        <f t="shared" si="98"/>
        <v>21360.842630782452</v>
      </c>
      <c r="G348" s="157">
        <f t="shared" si="98"/>
        <v>0</v>
      </c>
      <c r="H348" s="157">
        <f t="shared" si="98"/>
        <v>0</v>
      </c>
      <c r="I348" s="157">
        <f t="shared" si="98"/>
        <v>15308.980561683891</v>
      </c>
      <c r="J348" s="157">
        <f t="shared" si="98"/>
        <v>14013.237759286923</v>
      </c>
      <c r="K348" s="157">
        <f t="shared" si="98"/>
        <v>13096.082054507553</v>
      </c>
      <c r="L348" s="157">
        <f t="shared" si="98"/>
        <v>14619.573814028105</v>
      </c>
      <c r="M348" s="157">
        <f t="shared" si="98"/>
        <v>12317.286548060139</v>
      </c>
      <c r="N348" s="157">
        <f t="shared" si="98"/>
        <v>13577.459550225345</v>
      </c>
      <c r="O348" s="157">
        <f t="shared" si="98"/>
        <v>15329.148364294508</v>
      </c>
      <c r="P348" s="157">
        <f t="shared" si="98"/>
        <v>0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18134.24260529075</v>
      </c>
      <c r="D349" s="57">
        <f t="shared" ref="D349:Q349" si="99">IF(D277=0,0,D277/0.086*1000000/D$49)</f>
        <v>18709.127595621303</v>
      </c>
      <c r="E349" s="57">
        <f t="shared" si="99"/>
        <v>0</v>
      </c>
      <c r="F349" s="57">
        <f t="shared" si="99"/>
        <v>21360.842630782452</v>
      </c>
      <c r="G349" s="57">
        <f t="shared" si="99"/>
        <v>0</v>
      </c>
      <c r="H349" s="57">
        <f t="shared" si="99"/>
        <v>0</v>
      </c>
      <c r="I349" s="57">
        <f t="shared" si="99"/>
        <v>15308.980561683891</v>
      </c>
      <c r="J349" s="57">
        <f t="shared" si="99"/>
        <v>14013.237759286923</v>
      </c>
      <c r="K349" s="57">
        <f t="shared" si="99"/>
        <v>13096.082054507553</v>
      </c>
      <c r="L349" s="57">
        <f t="shared" si="99"/>
        <v>14619.573814028105</v>
      </c>
      <c r="M349" s="57">
        <f t="shared" si="99"/>
        <v>12317.286548060139</v>
      </c>
      <c r="N349" s="57">
        <f t="shared" si="99"/>
        <v>13577.459550225345</v>
      </c>
      <c r="O349" s="57">
        <f t="shared" si="99"/>
        <v>15329.148364294508</v>
      </c>
      <c r="P349" s="57">
        <f t="shared" si="99"/>
        <v>0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36.551016166325901</v>
      </c>
      <c r="D350" s="157">
        <f t="shared" si="100"/>
        <v>29.052289040542373</v>
      </c>
      <c r="E350" s="157">
        <f t="shared" si="100"/>
        <v>0</v>
      </c>
      <c r="F350" s="157">
        <f t="shared" si="100"/>
        <v>37.425403522714554</v>
      </c>
      <c r="G350" s="157">
        <f t="shared" si="100"/>
        <v>0</v>
      </c>
      <c r="H350" s="157">
        <f t="shared" si="100"/>
        <v>0</v>
      </c>
      <c r="I350" s="157">
        <f t="shared" si="100"/>
        <v>106.29891181444191</v>
      </c>
      <c r="J350" s="157">
        <f t="shared" si="100"/>
        <v>26.011505243185805</v>
      </c>
      <c r="K350" s="157">
        <f t="shared" si="100"/>
        <v>31.693198477013095</v>
      </c>
      <c r="L350" s="157">
        <f t="shared" si="100"/>
        <v>29.608162600296101</v>
      </c>
      <c r="M350" s="157">
        <f t="shared" si="100"/>
        <v>18.473927128001947</v>
      </c>
      <c r="N350" s="157">
        <f t="shared" si="100"/>
        <v>21.863348031296635</v>
      </c>
      <c r="O350" s="157">
        <f t="shared" si="100"/>
        <v>0</v>
      </c>
      <c r="P350" s="157">
        <f t="shared" si="100"/>
        <v>0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36.551016166325901</v>
      </c>
      <c r="D351" s="156">
        <f t="shared" ref="D351:Q351" si="101">IF(D279=0,0,D279/0.086*1000000/D$49)</f>
        <v>29.052289040542373</v>
      </c>
      <c r="E351" s="156">
        <f t="shared" si="101"/>
        <v>0</v>
      </c>
      <c r="F351" s="156">
        <f t="shared" si="101"/>
        <v>37.425403522714554</v>
      </c>
      <c r="G351" s="156">
        <f t="shared" si="101"/>
        <v>0</v>
      </c>
      <c r="H351" s="156">
        <f t="shared" si="101"/>
        <v>0</v>
      </c>
      <c r="I351" s="156">
        <f t="shared" si="101"/>
        <v>106.29891181444191</v>
      </c>
      <c r="J351" s="156">
        <f t="shared" si="101"/>
        <v>26.011505243185805</v>
      </c>
      <c r="K351" s="156">
        <f t="shared" si="101"/>
        <v>31.693198477013095</v>
      </c>
      <c r="L351" s="156">
        <f t="shared" si="101"/>
        <v>29.608162600296101</v>
      </c>
      <c r="M351" s="156">
        <f t="shared" si="101"/>
        <v>18.473927128001947</v>
      </c>
      <c r="N351" s="156">
        <f t="shared" si="101"/>
        <v>21.863348031296635</v>
      </c>
      <c r="O351" s="156">
        <f t="shared" si="101"/>
        <v>0</v>
      </c>
      <c r="P351" s="156">
        <f t="shared" si="101"/>
        <v>0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2858.6511767318029</v>
      </c>
      <c r="D352" s="157">
        <f t="shared" ref="D352:Q352" si="102">IF(D280=0,0,D280/0.086*1000000/SUM(D$53:D$56))</f>
        <v>3235.0097499023855</v>
      </c>
      <c r="E352" s="157">
        <f t="shared" si="102"/>
        <v>0</v>
      </c>
      <c r="F352" s="157">
        <f t="shared" si="102"/>
        <v>3220.527677758987</v>
      </c>
      <c r="G352" s="157">
        <f t="shared" si="102"/>
        <v>0</v>
      </c>
      <c r="H352" s="157">
        <f t="shared" si="102"/>
        <v>0</v>
      </c>
      <c r="I352" s="157">
        <f t="shared" si="102"/>
        <v>2521.2080699855046</v>
      </c>
      <c r="J352" s="157">
        <f t="shared" si="102"/>
        <v>2747.2679287049332</v>
      </c>
      <c r="K352" s="157">
        <f t="shared" si="102"/>
        <v>2655.7737503522012</v>
      </c>
      <c r="L352" s="157">
        <f t="shared" si="102"/>
        <v>2555.8795296281701</v>
      </c>
      <c r="M352" s="157">
        <f t="shared" si="102"/>
        <v>2564.7280988031312</v>
      </c>
      <c r="N352" s="157">
        <f t="shared" si="102"/>
        <v>2982.1053876661999</v>
      </c>
      <c r="O352" s="157">
        <f t="shared" si="102"/>
        <v>3093.4672383879865</v>
      </c>
      <c r="P352" s="157">
        <f t="shared" si="102"/>
        <v>0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2896.68403836063</v>
      </c>
      <c r="D357" s="162">
        <f t="shared" ref="D357:Q357" si="106">IF(D285=0,0,D285/0.086*1000000/D$55)</f>
        <v>3255.6545552164544</v>
      </c>
      <c r="E357" s="162">
        <f t="shared" si="106"/>
        <v>0</v>
      </c>
      <c r="F357" s="162">
        <f t="shared" si="106"/>
        <v>3225.0873473370025</v>
      </c>
      <c r="G357" s="162">
        <f t="shared" si="106"/>
        <v>0</v>
      </c>
      <c r="H357" s="162">
        <f t="shared" si="106"/>
        <v>0</v>
      </c>
      <c r="I357" s="162">
        <f t="shared" si="106"/>
        <v>0</v>
      </c>
      <c r="J357" s="162">
        <f t="shared" si="106"/>
        <v>2772.7950036183852</v>
      </c>
      <c r="K357" s="162">
        <f t="shared" si="106"/>
        <v>2734.2912999003606</v>
      </c>
      <c r="L357" s="162">
        <f t="shared" si="106"/>
        <v>2602.488933277215</v>
      </c>
      <c r="M357" s="162">
        <f t="shared" si="106"/>
        <v>2580.7575544115093</v>
      </c>
      <c r="N357" s="162">
        <f t="shared" si="106"/>
        <v>3006.6369154628896</v>
      </c>
      <c r="O357" s="162">
        <f t="shared" si="106"/>
        <v>3125.8968872250557</v>
      </c>
      <c r="P357" s="162">
        <f t="shared" si="106"/>
        <v>0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2537.8249085738048</v>
      </c>
      <c r="D358" s="160">
        <f t="shared" ref="D358:Q358" si="107">IF(D286=0,0,D286/0.086*1000000/D$56)</f>
        <v>2798.7883027970802</v>
      </c>
      <c r="E358" s="160">
        <f t="shared" si="107"/>
        <v>0</v>
      </c>
      <c r="F358" s="160">
        <f t="shared" si="107"/>
        <v>2788.9739972291331</v>
      </c>
      <c r="G358" s="160">
        <f t="shared" si="107"/>
        <v>0</v>
      </c>
      <c r="H358" s="160">
        <f t="shared" si="107"/>
        <v>0</v>
      </c>
      <c r="I358" s="160">
        <f t="shared" si="107"/>
        <v>2521.2080699855046</v>
      </c>
      <c r="J358" s="160">
        <f t="shared" si="107"/>
        <v>2450.0558937051455</v>
      </c>
      <c r="K358" s="160">
        <f t="shared" si="107"/>
        <v>2426.3987096325363</v>
      </c>
      <c r="L358" s="160">
        <f t="shared" si="107"/>
        <v>2323.4177693680117</v>
      </c>
      <c r="M358" s="160">
        <f t="shared" si="107"/>
        <v>2278.4953458444033</v>
      </c>
      <c r="N358" s="160">
        <f t="shared" si="107"/>
        <v>2576.8215531026763</v>
      </c>
      <c r="O358" s="160">
        <f t="shared" si="107"/>
        <v>2661.4796817006791</v>
      </c>
      <c r="P358" s="160">
        <f t="shared" si="107"/>
        <v>0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1948.3060136987183</v>
      </c>
      <c r="D359" s="156">
        <f t="shared" si="108"/>
        <v>2209.4862455424413</v>
      </c>
      <c r="E359" s="156">
        <f t="shared" si="108"/>
        <v>0</v>
      </c>
      <c r="F359" s="156">
        <f t="shared" si="108"/>
        <v>2194.9679215736805</v>
      </c>
      <c r="G359" s="156">
        <f t="shared" si="108"/>
        <v>0</v>
      </c>
      <c r="H359" s="156">
        <f t="shared" si="108"/>
        <v>0</v>
      </c>
      <c r="I359" s="156">
        <f t="shared" si="108"/>
        <v>1939.7461775657077</v>
      </c>
      <c r="J359" s="156">
        <f t="shared" si="108"/>
        <v>1862.2626565281739</v>
      </c>
      <c r="K359" s="156">
        <f t="shared" si="108"/>
        <v>1835.6145832445848</v>
      </c>
      <c r="L359" s="156">
        <f t="shared" si="108"/>
        <v>1721.6599558926823</v>
      </c>
      <c r="M359" s="156">
        <f t="shared" si="108"/>
        <v>1681.8928324299518</v>
      </c>
      <c r="N359" s="156">
        <f t="shared" si="108"/>
        <v>1971.5367245118007</v>
      </c>
      <c r="O359" s="156">
        <f t="shared" si="108"/>
        <v>2053.4492883623784</v>
      </c>
      <c r="P359" s="156">
        <f t="shared" si="108"/>
        <v>0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589.51889487508663</v>
      </c>
      <c r="D360" s="57">
        <f t="shared" si="108"/>
        <v>589.30205725463793</v>
      </c>
      <c r="E360" s="57">
        <f t="shared" si="108"/>
        <v>0</v>
      </c>
      <c r="F360" s="57">
        <f t="shared" si="108"/>
        <v>594.00607565545249</v>
      </c>
      <c r="G360" s="57">
        <f t="shared" si="108"/>
        <v>0</v>
      </c>
      <c r="H360" s="57">
        <f t="shared" si="108"/>
        <v>0</v>
      </c>
      <c r="I360" s="57">
        <f t="shared" si="108"/>
        <v>581.46189241979721</v>
      </c>
      <c r="J360" s="57">
        <f t="shared" si="108"/>
        <v>587.7932371769715</v>
      </c>
      <c r="K360" s="57">
        <f t="shared" si="108"/>
        <v>590.78412638795146</v>
      </c>
      <c r="L360" s="57">
        <f t="shared" si="108"/>
        <v>601.75781347532939</v>
      </c>
      <c r="M360" s="57">
        <f t="shared" si="108"/>
        <v>596.60251341445121</v>
      </c>
      <c r="N360" s="57">
        <f t="shared" si="108"/>
        <v>605.28482859087535</v>
      </c>
      <c r="O360" s="57">
        <f t="shared" si="108"/>
        <v>608.030393338301</v>
      </c>
      <c r="P360" s="57">
        <f t="shared" si="108"/>
        <v>0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878.03658067476033</v>
      </c>
      <c r="D361" s="157">
        <f t="shared" ref="D361:Q361" si="109">IF(D289=0,0,D289/0.086*1000000/SUM(D$58:D$59))</f>
        <v>937.54130645505415</v>
      </c>
      <c r="E361" s="157">
        <f t="shared" si="109"/>
        <v>0</v>
      </c>
      <c r="F361" s="157">
        <f t="shared" si="109"/>
        <v>1006.6100627154293</v>
      </c>
      <c r="G361" s="157">
        <f t="shared" si="109"/>
        <v>0</v>
      </c>
      <c r="H361" s="157">
        <f t="shared" si="109"/>
        <v>0</v>
      </c>
      <c r="I361" s="157">
        <f t="shared" si="109"/>
        <v>970.89913797053759</v>
      </c>
      <c r="J361" s="157">
        <f t="shared" si="109"/>
        <v>867.23814197159527</v>
      </c>
      <c r="K361" s="157">
        <f t="shared" si="109"/>
        <v>877.74087956871733</v>
      </c>
      <c r="L361" s="157">
        <f t="shared" si="109"/>
        <v>844.35849865621401</v>
      </c>
      <c r="M361" s="157">
        <f t="shared" si="109"/>
        <v>854.70448092382446</v>
      </c>
      <c r="N361" s="157">
        <f t="shared" si="109"/>
        <v>930.45737276992065</v>
      </c>
      <c r="O361" s="157">
        <f t="shared" si="109"/>
        <v>962.12086492317974</v>
      </c>
      <c r="P361" s="157">
        <f t="shared" si="109"/>
        <v>0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878.03658067476033</v>
      </c>
      <c r="D363" s="57">
        <f t="shared" ref="D363:Q363" si="111">IF(D291=0,0,D291/0.086*1000000/D$59)</f>
        <v>937.54130645505415</v>
      </c>
      <c r="E363" s="57">
        <f t="shared" si="111"/>
        <v>0</v>
      </c>
      <c r="F363" s="57">
        <f t="shared" si="111"/>
        <v>1006.6100627154293</v>
      </c>
      <c r="G363" s="57">
        <f t="shared" si="111"/>
        <v>0</v>
      </c>
      <c r="H363" s="57">
        <f t="shared" si="111"/>
        <v>0</v>
      </c>
      <c r="I363" s="57">
        <f t="shared" si="111"/>
        <v>970.89913797053759</v>
      </c>
      <c r="J363" s="57">
        <f t="shared" si="111"/>
        <v>867.23814197159527</v>
      </c>
      <c r="K363" s="57">
        <f t="shared" si="111"/>
        <v>877.74087956871733</v>
      </c>
      <c r="L363" s="57">
        <f t="shared" si="111"/>
        <v>844.35849865621401</v>
      </c>
      <c r="M363" s="57">
        <f t="shared" si="111"/>
        <v>854.70448092382446</v>
      </c>
      <c r="N363" s="57">
        <f t="shared" si="111"/>
        <v>930.45737276992065</v>
      </c>
      <c r="O363" s="57">
        <f t="shared" si="111"/>
        <v>962.12086492317974</v>
      </c>
      <c r="P363" s="57">
        <f t="shared" si="111"/>
        <v>0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17719.654455229207</v>
      </c>
      <c r="D365" s="168">
        <f t="shared" si="112"/>
        <v>18630.289576817373</v>
      </c>
      <c r="E365" s="168">
        <f t="shared" si="112"/>
        <v>0</v>
      </c>
      <c r="F365" s="168">
        <f t="shared" si="112"/>
        <v>21164.970053287467</v>
      </c>
      <c r="G365" s="168">
        <f t="shared" si="112"/>
        <v>0</v>
      </c>
      <c r="H365" s="168">
        <f t="shared" si="112"/>
        <v>0</v>
      </c>
      <c r="I365" s="168">
        <f t="shared" si="112"/>
        <v>15548.42357526283</v>
      </c>
      <c r="J365" s="168">
        <f t="shared" si="112"/>
        <v>14880.906543220135</v>
      </c>
      <c r="K365" s="168">
        <f t="shared" si="112"/>
        <v>14009.873968531077</v>
      </c>
      <c r="L365" s="168">
        <f t="shared" si="112"/>
        <v>15400.568046541945</v>
      </c>
      <c r="M365" s="168">
        <f t="shared" si="112"/>
        <v>13030.68377480245</v>
      </c>
      <c r="N365" s="168">
        <f t="shared" si="112"/>
        <v>14624.130221414998</v>
      </c>
      <c r="O365" s="168">
        <f t="shared" si="112"/>
        <v>16386.941904547835</v>
      </c>
      <c r="P365" s="168">
        <f t="shared" si="112"/>
        <v>0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14880.234841105337</v>
      </c>
      <c r="D366" s="157">
        <f t="shared" si="113"/>
        <v>15479.232089497935</v>
      </c>
      <c r="E366" s="157">
        <f t="shared" si="113"/>
        <v>0</v>
      </c>
      <c r="F366" s="157">
        <f t="shared" si="113"/>
        <v>17912.258838542537</v>
      </c>
      <c r="G366" s="157">
        <f t="shared" si="113"/>
        <v>0</v>
      </c>
      <c r="H366" s="157">
        <f t="shared" si="113"/>
        <v>0</v>
      </c>
      <c r="I366" s="157">
        <f t="shared" si="113"/>
        <v>12452.168355514641</v>
      </c>
      <c r="J366" s="157">
        <f t="shared" si="113"/>
        <v>11982.322073796322</v>
      </c>
      <c r="K366" s="157">
        <f t="shared" si="113"/>
        <v>11130.797774994615</v>
      </c>
      <c r="L366" s="157">
        <f t="shared" si="113"/>
        <v>12641.027689681679</v>
      </c>
      <c r="M366" s="157">
        <f t="shared" si="113"/>
        <v>10312.700389111227</v>
      </c>
      <c r="N366" s="157">
        <f t="shared" si="113"/>
        <v>11510.039129800571</v>
      </c>
      <c r="O366" s="157">
        <f t="shared" si="113"/>
        <v>13224.178687646137</v>
      </c>
      <c r="P366" s="157">
        <f t="shared" si="113"/>
        <v>0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14880.234841105337</v>
      </c>
      <c r="D367" s="57">
        <f t="shared" si="114"/>
        <v>15479.232089497935</v>
      </c>
      <c r="E367" s="57">
        <f t="shared" si="114"/>
        <v>0</v>
      </c>
      <c r="F367" s="57">
        <f t="shared" si="114"/>
        <v>17912.258838542537</v>
      </c>
      <c r="G367" s="57">
        <f t="shared" si="114"/>
        <v>0</v>
      </c>
      <c r="H367" s="57">
        <f t="shared" si="114"/>
        <v>0</v>
      </c>
      <c r="I367" s="57">
        <f t="shared" si="114"/>
        <v>12452.168355514641</v>
      </c>
      <c r="J367" s="57">
        <f t="shared" si="114"/>
        <v>11982.322073796322</v>
      </c>
      <c r="K367" s="57">
        <f t="shared" si="114"/>
        <v>11130.797774994615</v>
      </c>
      <c r="L367" s="57">
        <f t="shared" si="114"/>
        <v>12641.027689681679</v>
      </c>
      <c r="M367" s="57">
        <f t="shared" si="114"/>
        <v>10312.700389111227</v>
      </c>
      <c r="N367" s="57">
        <f t="shared" si="114"/>
        <v>11510.039129800571</v>
      </c>
      <c r="O367" s="57">
        <f t="shared" si="114"/>
        <v>13224.178687646137</v>
      </c>
      <c r="P367" s="57">
        <f t="shared" si="114"/>
        <v>0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69.187124985456137</v>
      </c>
      <c r="D368" s="157">
        <f t="shared" si="115"/>
        <v>56.952254383439666</v>
      </c>
      <c r="E368" s="157">
        <f t="shared" si="115"/>
        <v>0</v>
      </c>
      <c r="F368" s="157">
        <f t="shared" si="115"/>
        <v>77.904709061535598</v>
      </c>
      <c r="G368" s="157">
        <f t="shared" si="115"/>
        <v>0</v>
      </c>
      <c r="H368" s="157">
        <f t="shared" si="115"/>
        <v>0</v>
      </c>
      <c r="I368" s="157">
        <f t="shared" si="115"/>
        <v>260.89162371166088</v>
      </c>
      <c r="J368" s="157">
        <f t="shared" si="115"/>
        <v>71.237908915114488</v>
      </c>
      <c r="K368" s="157">
        <f t="shared" si="115"/>
        <v>95.530941550869514</v>
      </c>
      <c r="L368" s="157">
        <f t="shared" si="115"/>
        <v>95.928676359214052</v>
      </c>
      <c r="M368" s="157">
        <f t="shared" si="115"/>
        <v>62.854008155252011</v>
      </c>
      <c r="N368" s="157">
        <f t="shared" si="115"/>
        <v>77.455185770233541</v>
      </c>
      <c r="O368" s="157">
        <f t="shared" si="115"/>
        <v>0</v>
      </c>
      <c r="P368" s="157">
        <f t="shared" si="115"/>
        <v>0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69.187124985456137</v>
      </c>
      <c r="D369" s="156">
        <f t="shared" si="116"/>
        <v>56.952254383439666</v>
      </c>
      <c r="E369" s="156">
        <f t="shared" si="116"/>
        <v>0</v>
      </c>
      <c r="F369" s="156">
        <f t="shared" si="116"/>
        <v>77.904709061535598</v>
      </c>
      <c r="G369" s="156">
        <f t="shared" si="116"/>
        <v>0</v>
      </c>
      <c r="H369" s="156">
        <f t="shared" si="116"/>
        <v>0</v>
      </c>
      <c r="I369" s="156">
        <f t="shared" si="116"/>
        <v>260.89162371166088</v>
      </c>
      <c r="J369" s="156">
        <f t="shared" si="116"/>
        <v>71.237908915114488</v>
      </c>
      <c r="K369" s="156">
        <f t="shared" si="116"/>
        <v>95.530941550869514</v>
      </c>
      <c r="L369" s="156">
        <f t="shared" si="116"/>
        <v>95.928676359214052</v>
      </c>
      <c r="M369" s="156">
        <f t="shared" si="116"/>
        <v>62.854008155252011</v>
      </c>
      <c r="N369" s="156">
        <f t="shared" si="116"/>
        <v>77.455185770233541</v>
      </c>
      <c r="O369" s="156">
        <f t="shared" si="116"/>
        <v>0</v>
      </c>
      <c r="P369" s="156">
        <f t="shared" si="116"/>
        <v>0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2042.1608337946286</v>
      </c>
      <c r="D370" s="157">
        <f t="shared" si="117"/>
        <v>2314.6130011324085</v>
      </c>
      <c r="E370" s="157">
        <f t="shared" si="117"/>
        <v>0</v>
      </c>
      <c r="F370" s="157">
        <f t="shared" si="117"/>
        <v>2331.7572704390809</v>
      </c>
      <c r="G370" s="157">
        <f t="shared" si="117"/>
        <v>0</v>
      </c>
      <c r="H370" s="157">
        <f t="shared" si="117"/>
        <v>0</v>
      </c>
      <c r="I370" s="157">
        <f t="shared" si="117"/>
        <v>2008.1662030815955</v>
      </c>
      <c r="J370" s="157">
        <f t="shared" si="117"/>
        <v>2082.4862308734896</v>
      </c>
      <c r="K370" s="157">
        <f t="shared" si="117"/>
        <v>2032.7798552782078</v>
      </c>
      <c r="L370" s="157">
        <f t="shared" si="117"/>
        <v>1944.2745468029575</v>
      </c>
      <c r="M370" s="157">
        <f t="shared" si="117"/>
        <v>1926.4102824027743</v>
      </c>
      <c r="N370" s="157">
        <f t="shared" si="117"/>
        <v>2244.5547425699397</v>
      </c>
      <c r="O370" s="157">
        <f t="shared" si="117"/>
        <v>2341.4125934886661</v>
      </c>
      <c r="P370" s="157">
        <f t="shared" si="117"/>
        <v>0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2050.7617205369215</v>
      </c>
      <c r="D375" s="162">
        <f t="shared" si="120"/>
        <v>2322.2759057820508</v>
      </c>
      <c r="E375" s="162">
        <f t="shared" si="120"/>
        <v>0</v>
      </c>
      <c r="F375" s="162">
        <f t="shared" si="120"/>
        <v>2333.4699537709434</v>
      </c>
      <c r="G375" s="162">
        <f t="shared" si="120"/>
        <v>0</v>
      </c>
      <c r="H375" s="162">
        <f t="shared" si="120"/>
        <v>0</v>
      </c>
      <c r="I375" s="162">
        <f t="shared" si="120"/>
        <v>0</v>
      </c>
      <c r="J375" s="162">
        <f t="shared" si="120"/>
        <v>2091.841711087859</v>
      </c>
      <c r="K375" s="162">
        <f t="shared" si="120"/>
        <v>2059.3998155923946</v>
      </c>
      <c r="L375" s="162">
        <f t="shared" si="120"/>
        <v>1954.4050002095726</v>
      </c>
      <c r="M375" s="162">
        <f t="shared" si="120"/>
        <v>1930.1227114459618</v>
      </c>
      <c r="N375" s="162">
        <f t="shared" si="120"/>
        <v>2254.821807314011</v>
      </c>
      <c r="O375" s="162">
        <f t="shared" si="120"/>
        <v>2356.4405119995558</v>
      </c>
      <c r="P375" s="162">
        <f t="shared" si="120"/>
        <v>0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1969.6080392321514</v>
      </c>
      <c r="D376" s="160">
        <f t="shared" si="121"/>
        <v>2152.6970467582023</v>
      </c>
      <c r="E376" s="160">
        <f t="shared" si="121"/>
        <v>0</v>
      </c>
      <c r="F376" s="160">
        <f t="shared" si="121"/>
        <v>2169.6589466896494</v>
      </c>
      <c r="G376" s="160">
        <f t="shared" si="121"/>
        <v>0</v>
      </c>
      <c r="H376" s="160">
        <f t="shared" si="121"/>
        <v>0</v>
      </c>
      <c r="I376" s="160">
        <f t="shared" si="121"/>
        <v>2008.1662030815955</v>
      </c>
      <c r="J376" s="160">
        <f t="shared" si="121"/>
        <v>1973.5602641365924</v>
      </c>
      <c r="K376" s="160">
        <f t="shared" si="121"/>
        <v>1955.0143809841163</v>
      </c>
      <c r="L376" s="160">
        <f t="shared" si="121"/>
        <v>1893.7494843312868</v>
      </c>
      <c r="M376" s="160">
        <f t="shared" si="121"/>
        <v>1860.118649601467</v>
      </c>
      <c r="N376" s="160">
        <f t="shared" si="121"/>
        <v>2074.9332088572801</v>
      </c>
      <c r="O376" s="160">
        <f t="shared" si="121"/>
        <v>2141.2293034311233</v>
      </c>
      <c r="P376" s="160">
        <f t="shared" si="121"/>
        <v>0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1371.4625734577432</v>
      </c>
      <c r="D377" s="156">
        <f t="shared" si="121"/>
        <v>1559.3052015765832</v>
      </c>
      <c r="E377" s="156">
        <f t="shared" si="121"/>
        <v>0</v>
      </c>
      <c r="F377" s="156">
        <f t="shared" si="121"/>
        <v>1571.6097291000117</v>
      </c>
      <c r="G377" s="156">
        <f t="shared" si="121"/>
        <v>0</v>
      </c>
      <c r="H377" s="156">
        <f t="shared" si="121"/>
        <v>0</v>
      </c>
      <c r="I377" s="156">
        <f t="shared" si="121"/>
        <v>1418.4130041041055</v>
      </c>
      <c r="J377" s="156">
        <f t="shared" si="121"/>
        <v>1376.7612490415854</v>
      </c>
      <c r="K377" s="156">
        <f t="shared" si="121"/>
        <v>1360.4498274041377</v>
      </c>
      <c r="L377" s="156">
        <f t="shared" si="121"/>
        <v>1286.3952875622847</v>
      </c>
      <c r="M377" s="156">
        <f t="shared" si="121"/>
        <v>1258.4322280895594</v>
      </c>
      <c r="N377" s="156">
        <f t="shared" si="121"/>
        <v>1468.1251451548433</v>
      </c>
      <c r="O377" s="156">
        <f t="shared" si="121"/>
        <v>1531.3621591586877</v>
      </c>
      <c r="P377" s="156">
        <f t="shared" si="121"/>
        <v>0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598.14546577440797</v>
      </c>
      <c r="D378" s="57">
        <f t="shared" si="121"/>
        <v>593.39184518161903</v>
      </c>
      <c r="E378" s="57">
        <f t="shared" si="121"/>
        <v>0</v>
      </c>
      <c r="F378" s="57">
        <f t="shared" si="121"/>
        <v>598.04921758963792</v>
      </c>
      <c r="G378" s="57">
        <f t="shared" si="121"/>
        <v>0</v>
      </c>
      <c r="H378" s="57">
        <f t="shared" si="121"/>
        <v>0</v>
      </c>
      <c r="I378" s="57">
        <f t="shared" si="121"/>
        <v>589.75319897748989</v>
      </c>
      <c r="J378" s="57">
        <f t="shared" si="121"/>
        <v>596.79901509500735</v>
      </c>
      <c r="K378" s="57">
        <f t="shared" si="121"/>
        <v>594.56455357997845</v>
      </c>
      <c r="L378" s="57">
        <f t="shared" si="121"/>
        <v>607.35419676900233</v>
      </c>
      <c r="M378" s="57">
        <f t="shared" si="121"/>
        <v>601.68642151190772</v>
      </c>
      <c r="N378" s="57">
        <f t="shared" si="121"/>
        <v>606.80806370243681</v>
      </c>
      <c r="O378" s="57">
        <f t="shared" si="121"/>
        <v>609.86714427243521</v>
      </c>
      <c r="P378" s="57">
        <f t="shared" si="121"/>
        <v>0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728.07165534378396</v>
      </c>
      <c r="D379" s="157">
        <f t="shared" si="122"/>
        <v>779.49223180358831</v>
      </c>
      <c r="E379" s="157">
        <f t="shared" si="122"/>
        <v>0</v>
      </c>
      <c r="F379" s="157">
        <f t="shared" si="122"/>
        <v>843.0492352443141</v>
      </c>
      <c r="G379" s="157">
        <f t="shared" si="122"/>
        <v>0</v>
      </c>
      <c r="H379" s="157">
        <f t="shared" si="122"/>
        <v>0</v>
      </c>
      <c r="I379" s="157">
        <f t="shared" si="122"/>
        <v>827.197392954934</v>
      </c>
      <c r="J379" s="157">
        <f t="shared" si="122"/>
        <v>744.86032963520813</v>
      </c>
      <c r="K379" s="157">
        <f t="shared" si="122"/>
        <v>750.76539670738532</v>
      </c>
      <c r="L379" s="157">
        <f t="shared" si="122"/>
        <v>719.33713369809504</v>
      </c>
      <c r="M379" s="157">
        <f t="shared" si="122"/>
        <v>728.71909513319565</v>
      </c>
      <c r="N379" s="157">
        <f t="shared" si="122"/>
        <v>792.08116327425591</v>
      </c>
      <c r="O379" s="157">
        <f t="shared" si="122"/>
        <v>821.35062341303137</v>
      </c>
      <c r="P379" s="157">
        <f t="shared" si="122"/>
        <v>0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728.07165534378396</v>
      </c>
      <c r="D381" s="57">
        <f t="shared" si="124"/>
        <v>779.49223180358831</v>
      </c>
      <c r="E381" s="57">
        <f t="shared" si="124"/>
        <v>0</v>
      </c>
      <c r="F381" s="57">
        <f t="shared" si="124"/>
        <v>843.0492352443141</v>
      </c>
      <c r="G381" s="57">
        <f t="shared" si="124"/>
        <v>0</v>
      </c>
      <c r="H381" s="57">
        <f t="shared" si="124"/>
        <v>0</v>
      </c>
      <c r="I381" s="57">
        <f t="shared" si="124"/>
        <v>827.197392954934</v>
      </c>
      <c r="J381" s="57">
        <f t="shared" si="124"/>
        <v>744.86032963520813</v>
      </c>
      <c r="K381" s="57">
        <f t="shared" si="124"/>
        <v>750.76539670738532</v>
      </c>
      <c r="L381" s="57">
        <f t="shared" si="124"/>
        <v>719.33713369809504</v>
      </c>
      <c r="M381" s="57">
        <f t="shared" si="124"/>
        <v>728.71909513319565</v>
      </c>
      <c r="N381" s="57">
        <f t="shared" si="124"/>
        <v>792.08116327425591</v>
      </c>
      <c r="O381" s="57">
        <f t="shared" si="124"/>
        <v>821.35062341303137</v>
      </c>
      <c r="P381" s="57">
        <f t="shared" si="124"/>
        <v>0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174.80737997727059</v>
      </c>
      <c r="D401" s="184">
        <f>D347/RES_summary!D$21</f>
        <v>181.48048323557484</v>
      </c>
      <c r="E401" s="184">
        <f>E347/RES_summary!E$21</f>
        <v>0</v>
      </c>
      <c r="F401" s="184">
        <f>F347/RES_summary!F$21</f>
        <v>198.13657597009075</v>
      </c>
      <c r="G401" s="184">
        <f>G347/RES_summary!G$21</f>
        <v>0</v>
      </c>
      <c r="H401" s="184">
        <f>H347/RES_summary!H$21</f>
        <v>0</v>
      </c>
      <c r="I401" s="184">
        <f>I347/RES_summary!I$21</f>
        <v>144.88080551694259</v>
      </c>
      <c r="J401" s="184">
        <f>J347/RES_summary!J$21</f>
        <v>134.87388246467066</v>
      </c>
      <c r="K401" s="184">
        <f>K347/RES_summary!K$21</f>
        <v>127.03796248599666</v>
      </c>
      <c r="L401" s="184">
        <f>L347/RES_summary!L$21</f>
        <v>136.07424810462865</v>
      </c>
      <c r="M401" s="184">
        <f>M347/RES_summary!M$21</f>
        <v>116.79442531716671</v>
      </c>
      <c r="N401" s="184">
        <f>N347/RES_summary!N$21</f>
        <v>128.67803570645171</v>
      </c>
      <c r="O401" s="184">
        <f>O347/RES_summary!O$21</f>
        <v>141.60360621087187</v>
      </c>
      <c r="P401" s="184">
        <f>P347/RES_summary!P$21</f>
        <v>0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144.69940121740731</v>
      </c>
      <c r="D402" s="178">
        <f>D348/RES_summary!D$21</f>
        <v>148.19874257657906</v>
      </c>
      <c r="E402" s="178">
        <f>E348/RES_summary!E$21</f>
        <v>0</v>
      </c>
      <c r="F402" s="178">
        <f>F348/RES_summary!F$21</f>
        <v>165.16281755290899</v>
      </c>
      <c r="G402" s="178">
        <f>G348/RES_summary!G$21</f>
        <v>0</v>
      </c>
      <c r="H402" s="178">
        <f>H348/RES_summary!H$21</f>
        <v>0</v>
      </c>
      <c r="I402" s="178">
        <f>I348/RES_summary!I$21</f>
        <v>117.30745622267929</v>
      </c>
      <c r="J402" s="178">
        <f>J348/RES_summary!J$21</f>
        <v>107.06049486968413</v>
      </c>
      <c r="K402" s="178">
        <f>K348/RES_summary!K$21</f>
        <v>99.854188507999211</v>
      </c>
      <c r="L402" s="178">
        <f>L348/RES_summary!L$21</f>
        <v>110.21670024923358</v>
      </c>
      <c r="M402" s="178">
        <f>M348/RES_summary!M$21</f>
        <v>91.30896707094044</v>
      </c>
      <c r="N402" s="178">
        <f>N348/RES_summary!N$21</f>
        <v>99.767715416731491</v>
      </c>
      <c r="O402" s="178">
        <f>O348/RES_summary!O$21</f>
        <v>111.97793130451062</v>
      </c>
      <c r="P402" s="178">
        <f>P348/RES_summary!P$21</f>
        <v>0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144.69940121740731</v>
      </c>
      <c r="D403" s="176">
        <f>D349/RES_summary!D$21</f>
        <v>148.19874257657906</v>
      </c>
      <c r="E403" s="176">
        <f>E349/RES_summary!E$21</f>
        <v>0</v>
      </c>
      <c r="F403" s="176">
        <f>F349/RES_summary!F$21</f>
        <v>165.16281755290899</v>
      </c>
      <c r="G403" s="176">
        <f>G349/RES_summary!G$21</f>
        <v>0</v>
      </c>
      <c r="H403" s="176">
        <f>H349/RES_summary!H$21</f>
        <v>0</v>
      </c>
      <c r="I403" s="176">
        <f>I349/RES_summary!I$21</f>
        <v>117.30745622267929</v>
      </c>
      <c r="J403" s="176">
        <f>J349/RES_summary!J$21</f>
        <v>107.06049486968413</v>
      </c>
      <c r="K403" s="176">
        <f>K349/RES_summary!K$21</f>
        <v>99.854188507999211</v>
      </c>
      <c r="L403" s="176">
        <f>L349/RES_summary!L$21</f>
        <v>110.21670024923358</v>
      </c>
      <c r="M403" s="176">
        <f>M349/RES_summary!M$21</f>
        <v>91.30896707094044</v>
      </c>
      <c r="N403" s="176">
        <f>N349/RES_summary!N$21</f>
        <v>99.767715416731491</v>
      </c>
      <c r="O403" s="176">
        <f>O349/RES_summary!O$21</f>
        <v>111.97793130451062</v>
      </c>
      <c r="P403" s="176">
        <f>P349/RES_summary!P$21</f>
        <v>0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0.29165321476465017</v>
      </c>
      <c r="D404" s="178">
        <f>D350/RES_summary!D$21</f>
        <v>0.23012899360349509</v>
      </c>
      <c r="E404" s="178">
        <f>E350/RES_summary!E$21</f>
        <v>0</v>
      </c>
      <c r="F404" s="178">
        <f>F350/RES_summary!F$21</f>
        <v>0.28937459072698013</v>
      </c>
      <c r="G404" s="178">
        <f>G350/RES_summary!G$21</f>
        <v>0</v>
      </c>
      <c r="H404" s="178">
        <f>H350/RES_summary!H$21</f>
        <v>0</v>
      </c>
      <c r="I404" s="178">
        <f>I350/RES_summary!I$21</f>
        <v>0.81453202543092829</v>
      </c>
      <c r="J404" s="178">
        <f>J350/RES_summary!J$21</f>
        <v>0.19872670909300003</v>
      </c>
      <c r="K404" s="178">
        <f>K350/RES_summary!K$21</f>
        <v>0.24165232028733649</v>
      </c>
      <c r="L404" s="178">
        <f>L350/RES_summary!L$21</f>
        <v>0.2232153976414904</v>
      </c>
      <c r="M404" s="178">
        <f>M350/RES_summary!M$21</f>
        <v>0.13694860448524226</v>
      </c>
      <c r="N404" s="178">
        <f>N350/RES_summary!N$21</f>
        <v>0.16065275513246932</v>
      </c>
      <c r="O404" s="178">
        <f>O350/RES_summary!O$21</f>
        <v>0</v>
      </c>
      <c r="P404" s="178">
        <f>P350/RES_summary!P$21</f>
        <v>0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0.29165321476465017</v>
      </c>
      <c r="D405" s="177">
        <f>D351/RES_summary!D$21</f>
        <v>0.23012899360349509</v>
      </c>
      <c r="E405" s="177">
        <f>E351/RES_summary!E$21</f>
        <v>0</v>
      </c>
      <c r="F405" s="177">
        <f>F351/RES_summary!F$21</f>
        <v>0.28937459072698013</v>
      </c>
      <c r="G405" s="177">
        <f>G351/RES_summary!G$21</f>
        <v>0</v>
      </c>
      <c r="H405" s="177">
        <f>H351/RES_summary!H$21</f>
        <v>0</v>
      </c>
      <c r="I405" s="177">
        <f>I351/RES_summary!I$21</f>
        <v>0.81453202543092829</v>
      </c>
      <c r="J405" s="177">
        <f>J351/RES_summary!J$21</f>
        <v>0.19872670909300003</v>
      </c>
      <c r="K405" s="177">
        <f>K351/RES_summary!K$21</f>
        <v>0.24165232028733649</v>
      </c>
      <c r="L405" s="177">
        <f>L351/RES_summary!L$21</f>
        <v>0.2232153976414904</v>
      </c>
      <c r="M405" s="177">
        <f>M351/RES_summary!M$21</f>
        <v>0.13694860448524226</v>
      </c>
      <c r="N405" s="177">
        <f>N351/RES_summary!N$21</f>
        <v>0.16065275513246932</v>
      </c>
      <c r="O405" s="177">
        <f>O351/RES_summary!O$21</f>
        <v>0</v>
      </c>
      <c r="P405" s="177">
        <f>P351/RES_summary!P$21</f>
        <v>0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22.810167624086255</v>
      </c>
      <c r="D406" s="178">
        <f>D352/RES_summary!D$21</f>
        <v>25.625159415274492</v>
      </c>
      <c r="E406" s="178">
        <f>E352/RES_summary!E$21</f>
        <v>0</v>
      </c>
      <c r="F406" s="178">
        <f>F352/RES_summary!F$21</f>
        <v>24.90123795487731</v>
      </c>
      <c r="G406" s="178">
        <f>G352/RES_summary!G$21</f>
        <v>0</v>
      </c>
      <c r="H406" s="178">
        <f>H352/RES_summary!H$21</f>
        <v>0</v>
      </c>
      <c r="I406" s="178">
        <f>I352/RES_summary!I$21</f>
        <v>19.319150880518134</v>
      </c>
      <c r="J406" s="178">
        <f>J352/RES_summary!J$21</f>
        <v>20.989001188668123</v>
      </c>
      <c r="K406" s="178">
        <f>K352/RES_summary!K$21</f>
        <v>20.249577820183916</v>
      </c>
      <c r="L406" s="178">
        <f>L352/RES_summary!L$21</f>
        <v>19.268729141739851</v>
      </c>
      <c r="M406" s="178">
        <f>M352/RES_summary!M$21</f>
        <v>19.012521354097458</v>
      </c>
      <c r="N406" s="178">
        <f>N352/RES_summary!N$21</f>
        <v>21.912629572477368</v>
      </c>
      <c r="O406" s="178">
        <f>O352/RES_summary!O$21</f>
        <v>22.597475977192452</v>
      </c>
      <c r="P406" s="178">
        <f>P352/RES_summary!P$21</f>
        <v>0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23.113644996925096</v>
      </c>
      <c r="D411" s="180">
        <f>D357/RES_summary!D$21</f>
        <v>25.788691048304742</v>
      </c>
      <c r="E411" s="180">
        <f>E357/RES_summary!E$21</f>
        <v>0</v>
      </c>
      <c r="F411" s="180">
        <f>F357/RES_summary!F$21</f>
        <v>24.936493487050466</v>
      </c>
      <c r="G411" s="180">
        <f>G357/RES_summary!G$21</f>
        <v>0</v>
      </c>
      <c r="H411" s="180">
        <f>H357/RES_summary!H$21</f>
        <v>0</v>
      </c>
      <c r="I411" s="180">
        <f>I357/RES_summary!I$21</f>
        <v>0</v>
      </c>
      <c r="J411" s="180">
        <f>J357/RES_summary!J$21</f>
        <v>21.184026872222127</v>
      </c>
      <c r="K411" s="180">
        <f>K357/RES_summary!K$21</f>
        <v>20.848253528012847</v>
      </c>
      <c r="L411" s="180">
        <f>L357/RES_summary!L$21</f>
        <v>19.620116585459517</v>
      </c>
      <c r="M411" s="180">
        <f>M357/RES_summary!M$21</f>
        <v>19.131348908250693</v>
      </c>
      <c r="N411" s="180">
        <f>N357/RES_summary!N$21</f>
        <v>22.092888219163388</v>
      </c>
      <c r="O411" s="180">
        <f>O357/RES_summary!O$21</f>
        <v>22.834371393911439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20.250183735719535</v>
      </c>
      <c r="D412" s="179">
        <f>D358/RES_summary!D$21</f>
        <v>22.169762063605777</v>
      </c>
      <c r="E412" s="179">
        <f>E358/RES_summary!E$21</f>
        <v>0</v>
      </c>
      <c r="F412" s="179">
        <f>F358/RES_summary!F$21</f>
        <v>21.564449091552035</v>
      </c>
      <c r="G412" s="179">
        <f>G358/RES_summary!G$21</f>
        <v>0</v>
      </c>
      <c r="H412" s="179">
        <f>H358/RES_summary!H$21</f>
        <v>0</v>
      </c>
      <c r="I412" s="179">
        <f>I358/RES_summary!I$21</f>
        <v>19.319150880518134</v>
      </c>
      <c r="J412" s="179">
        <f>J358/RES_summary!J$21</f>
        <v>18.718314849444667</v>
      </c>
      <c r="K412" s="179">
        <f>K358/RES_summary!K$21</f>
        <v>18.500653335767748</v>
      </c>
      <c r="L412" s="179">
        <f>L358/RES_summary!L$21</f>
        <v>17.516204172412873</v>
      </c>
      <c r="M412" s="179">
        <f>M358/RES_summary!M$21</f>
        <v>16.890656533257577</v>
      </c>
      <c r="N412" s="179">
        <f>N358/RES_summary!N$21</f>
        <v>18.934587758383785</v>
      </c>
      <c r="O412" s="179">
        <f>O358/RES_summary!O$21</f>
        <v>19.441849076235062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15.546208336720232</v>
      </c>
      <c r="D413" s="177">
        <f>D359/RES_summary!D$21</f>
        <v>17.501782574098829</v>
      </c>
      <c r="E413" s="177">
        <f>E359/RES_summary!E$21</f>
        <v>0</v>
      </c>
      <c r="F413" s="177">
        <f>F359/RES_summary!F$21</f>
        <v>16.971572359366341</v>
      </c>
      <c r="G413" s="177">
        <f>G359/RES_summary!G$21</f>
        <v>0</v>
      </c>
      <c r="H413" s="177">
        <f>H359/RES_summary!H$21</f>
        <v>0</v>
      </c>
      <c r="I413" s="177">
        <f>I359/RES_summary!I$21</f>
        <v>14.863608252101017</v>
      </c>
      <c r="J413" s="177">
        <f>J359/RES_summary!J$21</f>
        <v>14.227601430162581</v>
      </c>
      <c r="K413" s="177">
        <f>K359/RES_summary!K$21</f>
        <v>13.99607942745358</v>
      </c>
      <c r="L413" s="177">
        <f>L359/RES_summary!L$21</f>
        <v>12.979562995718371</v>
      </c>
      <c r="M413" s="177">
        <f>M359/RES_summary!M$21</f>
        <v>12.467997448462656</v>
      </c>
      <c r="N413" s="177">
        <f>N359/RES_summary!N$21</f>
        <v>14.486930646864915</v>
      </c>
      <c r="O413" s="177">
        <f>O359/RES_summary!O$21</f>
        <v>15.000246451076812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4.7039753989993027</v>
      </c>
      <c r="D414" s="176">
        <f>D360/RES_summary!D$21</f>
        <v>4.6679794895069406</v>
      </c>
      <c r="E414" s="176">
        <f>E360/RES_summary!E$21</f>
        <v>0</v>
      </c>
      <c r="F414" s="176">
        <f>F360/RES_summary!F$21</f>
        <v>4.5928767321856929</v>
      </c>
      <c r="G414" s="176">
        <f>G360/RES_summary!G$21</f>
        <v>0</v>
      </c>
      <c r="H414" s="176">
        <f>H360/RES_summary!H$21</f>
        <v>0</v>
      </c>
      <c r="I414" s="176">
        <f>I360/RES_summary!I$21</f>
        <v>4.4555426284171178</v>
      </c>
      <c r="J414" s="176">
        <f>J360/RES_summary!J$21</f>
        <v>4.4907134192820841</v>
      </c>
      <c r="K414" s="176">
        <f>K360/RES_summary!K$21</f>
        <v>4.5045739083141685</v>
      </c>
      <c r="L414" s="176">
        <f>L360/RES_summary!L$21</f>
        <v>4.5366411766945021</v>
      </c>
      <c r="M414" s="176">
        <f>M360/RES_summary!M$21</f>
        <v>4.4226590847949199</v>
      </c>
      <c r="N414" s="176">
        <f>N360/RES_summary!N$21</f>
        <v>4.4476571115188701</v>
      </c>
      <c r="O414" s="176">
        <f>O360/RES_summary!O$21</f>
        <v>4.4416026251582537</v>
      </c>
      <c r="P414" s="176">
        <f>P360/RES_summary!P$21</f>
        <v>0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7.0061579210123579</v>
      </c>
      <c r="D415" s="178">
        <f>D361/RES_summary!D$21</f>
        <v>7.426452250117765</v>
      </c>
      <c r="E415" s="178">
        <f>E361/RES_summary!E$21</f>
        <v>0</v>
      </c>
      <c r="F415" s="178">
        <f>F361/RES_summary!F$21</f>
        <v>7.7831458715774824</v>
      </c>
      <c r="G415" s="178">
        <f>G361/RES_summary!G$21</f>
        <v>0</v>
      </c>
      <c r="H415" s="178">
        <f>H361/RES_summary!H$21</f>
        <v>0</v>
      </c>
      <c r="I415" s="178">
        <f>I361/RES_summary!I$21</f>
        <v>7.4396663883142526</v>
      </c>
      <c r="J415" s="178">
        <f>J361/RES_summary!J$21</f>
        <v>6.6256596972253892</v>
      </c>
      <c r="K415" s="178">
        <f>K361/RES_summary!K$21</f>
        <v>6.6925438375261814</v>
      </c>
      <c r="L415" s="178">
        <f>L361/RES_summary!L$21</f>
        <v>6.3656033160137326</v>
      </c>
      <c r="M415" s="178">
        <f>M361/RES_summary!M$21</f>
        <v>6.3359882876435689</v>
      </c>
      <c r="N415" s="178">
        <f>N361/RES_summary!N$21</f>
        <v>6.8370379621104007</v>
      </c>
      <c r="O415" s="178">
        <f>O361/RES_summary!O$21</f>
        <v>7.0281989291687896</v>
      </c>
      <c r="P415" s="178">
        <f>P361/RES_summary!P$21</f>
        <v>0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7.0061579210123579</v>
      </c>
      <c r="D417" s="176">
        <f>D363/RES_summary!D$21</f>
        <v>7.426452250117765</v>
      </c>
      <c r="E417" s="176">
        <f>E363/RES_summary!E$21</f>
        <v>0</v>
      </c>
      <c r="F417" s="176">
        <f>F363/RES_summary!F$21</f>
        <v>7.7831458715774824</v>
      </c>
      <c r="G417" s="176">
        <f>G363/RES_summary!G$21</f>
        <v>0</v>
      </c>
      <c r="H417" s="176">
        <f>H363/RES_summary!H$21</f>
        <v>0</v>
      </c>
      <c r="I417" s="176">
        <f>I363/RES_summary!I$21</f>
        <v>7.4396663883142526</v>
      </c>
      <c r="J417" s="176">
        <f>J363/RES_summary!J$21</f>
        <v>6.6256596972253892</v>
      </c>
      <c r="K417" s="176">
        <f>K363/RES_summary!K$21</f>
        <v>6.6925438375261814</v>
      </c>
      <c r="L417" s="176">
        <f>L363/RES_summary!L$21</f>
        <v>6.3656033160137326</v>
      </c>
      <c r="M417" s="176">
        <f>M363/RES_summary!M$21</f>
        <v>6.3359882876435689</v>
      </c>
      <c r="N417" s="176">
        <f>N363/RES_summary!N$21</f>
        <v>6.8370379621104007</v>
      </c>
      <c r="O417" s="176">
        <f>O363/RES_summary!O$21</f>
        <v>7.0281989291687896</v>
      </c>
      <c r="P417" s="176">
        <f>P363/RES_summary!P$21</f>
        <v>0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141.39125880575591</v>
      </c>
      <c r="D419" s="184">
        <f>D365/RES_summary!D$21</f>
        <v>147.57425085753678</v>
      </c>
      <c r="E419" s="184">
        <f>E365/RES_summary!E$21</f>
        <v>0</v>
      </c>
      <c r="F419" s="184">
        <f>F365/RES_summary!F$21</f>
        <v>163.64832360996863</v>
      </c>
      <c r="G419" s="184">
        <f>G365/RES_summary!G$21</f>
        <v>0</v>
      </c>
      <c r="H419" s="184">
        <f>H365/RES_summary!H$21</f>
        <v>0</v>
      </c>
      <c r="I419" s="184">
        <f>I365/RES_summary!I$21</f>
        <v>119.14222573721763</v>
      </c>
      <c r="J419" s="184">
        <f>J365/RES_summary!J$21</f>
        <v>113.68944465177887</v>
      </c>
      <c r="K419" s="184">
        <f>K365/RES_summary!K$21</f>
        <v>106.8216120213991</v>
      </c>
      <c r="L419" s="184">
        <f>L365/RES_summary!L$21</f>
        <v>116.1046015188836</v>
      </c>
      <c r="M419" s="184">
        <f>M365/RES_summary!M$21</f>
        <v>96.597434107162215</v>
      </c>
      <c r="N419" s="184">
        <f>N365/RES_summary!N$21</f>
        <v>107.45869334025294</v>
      </c>
      <c r="O419" s="184">
        <f>O365/RES_summary!O$21</f>
        <v>119.70500978075142</v>
      </c>
      <c r="P419" s="184">
        <f>P365/RES_summary!P$21</f>
        <v>0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118.73454647916475</v>
      </c>
      <c r="D420" s="178">
        <f>D366/RES_summary!D$21</f>
        <v>122.61409410941836</v>
      </c>
      <c r="E420" s="178">
        <f>E366/RES_summary!E$21</f>
        <v>0</v>
      </c>
      <c r="F420" s="178">
        <f>F366/RES_summary!F$21</f>
        <v>138.49824136840778</v>
      </c>
      <c r="G420" s="178">
        <f>G366/RES_summary!G$21</f>
        <v>0</v>
      </c>
      <c r="H420" s="178">
        <f>H366/RES_summary!H$21</f>
        <v>0</v>
      </c>
      <c r="I420" s="178">
        <f>I366/RES_summary!I$21</f>
        <v>95.416686196464454</v>
      </c>
      <c r="J420" s="178">
        <f>J366/RES_summary!J$21</f>
        <v>91.544392020210211</v>
      </c>
      <c r="K420" s="178">
        <f>K366/RES_summary!K$21</f>
        <v>84.869411679211112</v>
      </c>
      <c r="L420" s="178">
        <f>L366/RES_summary!L$21</f>
        <v>95.30047711644113</v>
      </c>
      <c r="M420" s="178">
        <f>M366/RES_summary!M$21</f>
        <v>76.448819840935812</v>
      </c>
      <c r="N420" s="178">
        <f>N366/RES_summary!N$21</f>
        <v>84.576227540175452</v>
      </c>
      <c r="O420" s="178">
        <f>O366/RES_summary!O$21</f>
        <v>96.601333450005001</v>
      </c>
      <c r="P420" s="178">
        <f>P366/RES_summary!P$21</f>
        <v>0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118.73454647916475</v>
      </c>
      <c r="D421" s="176">
        <f>D367/RES_summary!D$21</f>
        <v>122.61409410941836</v>
      </c>
      <c r="E421" s="176">
        <f>E367/RES_summary!E$21</f>
        <v>0</v>
      </c>
      <c r="F421" s="176">
        <f>F367/RES_summary!F$21</f>
        <v>138.49824136840778</v>
      </c>
      <c r="G421" s="176">
        <f>G367/RES_summary!G$21</f>
        <v>0</v>
      </c>
      <c r="H421" s="176">
        <f>H367/RES_summary!H$21</f>
        <v>0</v>
      </c>
      <c r="I421" s="176">
        <f>I367/RES_summary!I$21</f>
        <v>95.416686196464454</v>
      </c>
      <c r="J421" s="176">
        <f>J367/RES_summary!J$21</f>
        <v>91.544392020210211</v>
      </c>
      <c r="K421" s="176">
        <f>K367/RES_summary!K$21</f>
        <v>84.869411679211112</v>
      </c>
      <c r="L421" s="176">
        <f>L367/RES_summary!L$21</f>
        <v>95.30047711644113</v>
      </c>
      <c r="M421" s="176">
        <f>M367/RES_summary!M$21</f>
        <v>76.448819840935812</v>
      </c>
      <c r="N421" s="176">
        <f>N367/RES_summary!N$21</f>
        <v>84.576227540175452</v>
      </c>
      <c r="O421" s="176">
        <f>O367/RES_summary!O$21</f>
        <v>96.601333450005001</v>
      </c>
      <c r="P421" s="176">
        <f>P367/RES_summary!P$21</f>
        <v>0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0.55206802816394263</v>
      </c>
      <c r="D422" s="178">
        <f>D368/RES_summary!D$21</f>
        <v>0.45113020066753856</v>
      </c>
      <c r="E422" s="178">
        <f>E368/RES_summary!E$21</f>
        <v>0</v>
      </c>
      <c r="F422" s="178">
        <f>F368/RES_summary!F$21</f>
        <v>0.60236206369034706</v>
      </c>
      <c r="G422" s="178">
        <f>G368/RES_summary!G$21</f>
        <v>0</v>
      </c>
      <c r="H422" s="178">
        <f>H368/RES_summary!H$21</f>
        <v>0</v>
      </c>
      <c r="I422" s="178">
        <f>I368/RES_summary!I$21</f>
        <v>1.9991228419231248</v>
      </c>
      <c r="J422" s="178">
        <f>J368/RES_summary!J$21</f>
        <v>0.54425436240666025</v>
      </c>
      <c r="K422" s="178">
        <f>K368/RES_summary!K$21</f>
        <v>0.72839835656679353</v>
      </c>
      <c r="L422" s="178">
        <f>L368/RES_summary!L$21</f>
        <v>0.72320454084947716</v>
      </c>
      <c r="M422" s="178">
        <f>M368/RES_summary!M$21</f>
        <v>0.46594146677771242</v>
      </c>
      <c r="N422" s="178">
        <f>N368/RES_summary!N$21</f>
        <v>0.56914380064173908</v>
      </c>
      <c r="O422" s="178">
        <f>O368/RES_summary!O$21</f>
        <v>0</v>
      </c>
      <c r="P422" s="178">
        <f>P368/RES_summary!P$21</f>
        <v>0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0.55206802816394263</v>
      </c>
      <c r="D423" s="177">
        <f>D369/RES_summary!D$21</f>
        <v>0.45113020066753856</v>
      </c>
      <c r="E423" s="177">
        <f>E369/RES_summary!E$21</f>
        <v>0</v>
      </c>
      <c r="F423" s="177">
        <f>F369/RES_summary!F$21</f>
        <v>0.60236206369034706</v>
      </c>
      <c r="G423" s="177">
        <f>G369/RES_summary!G$21</f>
        <v>0</v>
      </c>
      <c r="H423" s="177">
        <f>H369/RES_summary!H$21</f>
        <v>0</v>
      </c>
      <c r="I423" s="177">
        <f>I369/RES_summary!I$21</f>
        <v>1.9991228419231248</v>
      </c>
      <c r="J423" s="177">
        <f>J369/RES_summary!J$21</f>
        <v>0.54425436240666025</v>
      </c>
      <c r="K423" s="177">
        <f>K369/RES_summary!K$21</f>
        <v>0.72839835656679353</v>
      </c>
      <c r="L423" s="177">
        <f>L369/RES_summary!L$21</f>
        <v>0.72320454084947716</v>
      </c>
      <c r="M423" s="177">
        <f>M369/RES_summary!M$21</f>
        <v>0.46594146677771242</v>
      </c>
      <c r="N423" s="177">
        <f>N369/RES_summary!N$21</f>
        <v>0.56914380064173908</v>
      </c>
      <c r="O423" s="177">
        <f>O369/RES_summary!O$21</f>
        <v>0</v>
      </c>
      <c r="P423" s="177">
        <f>P369/RES_summary!P$21</f>
        <v>0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16.295108446024134</v>
      </c>
      <c r="D424" s="178">
        <f>D370/RES_summary!D$21</f>
        <v>18.334512636468748</v>
      </c>
      <c r="E424" s="178">
        <f>E370/RES_summary!E$21</f>
        <v>0</v>
      </c>
      <c r="F424" s="178">
        <f>F370/RES_summary!F$21</f>
        <v>18.029232614644844</v>
      </c>
      <c r="G424" s="178">
        <f>G370/RES_summary!G$21</f>
        <v>0</v>
      </c>
      <c r="H424" s="178">
        <f>H370/RES_summary!H$21</f>
        <v>0</v>
      </c>
      <c r="I424" s="178">
        <f>I370/RES_summary!I$21</f>
        <v>15.387887391108348</v>
      </c>
      <c r="J424" s="178">
        <f>J370/RES_summary!J$21</f>
        <v>15.910099454985927</v>
      </c>
      <c r="K424" s="178">
        <f>K370/RES_summary!K$21</f>
        <v>15.499412879316001</v>
      </c>
      <c r="L424" s="178">
        <f>L370/RES_summary!L$21</f>
        <v>14.657850334978589</v>
      </c>
      <c r="M424" s="178">
        <f>M370/RES_summary!M$21</f>
        <v>14.280623606076487</v>
      </c>
      <c r="N424" s="178">
        <f>N370/RES_summary!N$21</f>
        <v>16.493077955093309</v>
      </c>
      <c r="O424" s="178">
        <f>O370/RES_summary!O$21</f>
        <v>17.103790264036398</v>
      </c>
      <c r="P424" s="178">
        <f>P370/RES_summary!P$21</f>
        <v>0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16.363737899629516</v>
      </c>
      <c r="D429" s="180">
        <f>D375/RES_summary!D$21</f>
        <v>18.395212037216165</v>
      </c>
      <c r="E429" s="180">
        <f>E375/RES_summary!E$21</f>
        <v>0</v>
      </c>
      <c r="F429" s="180">
        <f>F375/RES_summary!F$21</f>
        <v>18.0424751448931</v>
      </c>
      <c r="G429" s="180">
        <f>G375/RES_summary!G$21</f>
        <v>0</v>
      </c>
      <c r="H429" s="180">
        <f>H375/RES_summary!H$21</f>
        <v>0</v>
      </c>
      <c r="I429" s="180">
        <f>I375/RES_summary!I$21</f>
        <v>0</v>
      </c>
      <c r="J429" s="180">
        <f>J375/RES_summary!J$21</f>
        <v>15.981574895472916</v>
      </c>
      <c r="K429" s="180">
        <f>K375/RES_summary!K$21</f>
        <v>15.702383090118349</v>
      </c>
      <c r="L429" s="180">
        <f>L375/RES_summary!L$21</f>
        <v>14.73422363838052</v>
      </c>
      <c r="M429" s="180">
        <f>M375/RES_summary!M$21</f>
        <v>14.308144120431249</v>
      </c>
      <c r="N429" s="180">
        <f>N375/RES_summary!N$21</f>
        <v>16.568520757169981</v>
      </c>
      <c r="O429" s="180">
        <f>O375/RES_summary!O$21</f>
        <v>17.213567740688777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15.716184574851424</v>
      </c>
      <c r="D430" s="179">
        <f>D376/RES_summary!D$21</f>
        <v>17.051943969452971</v>
      </c>
      <c r="E430" s="179">
        <f>E376/RES_summary!E$21</f>
        <v>0</v>
      </c>
      <c r="F430" s="179">
        <f>F376/RES_summary!F$21</f>
        <v>16.775882438632664</v>
      </c>
      <c r="G430" s="179">
        <f>G376/RES_summary!G$21</f>
        <v>0</v>
      </c>
      <c r="H430" s="179">
        <f>H376/RES_summary!H$21</f>
        <v>0</v>
      </c>
      <c r="I430" s="179">
        <f>I376/RES_summary!I$21</f>
        <v>15.387887391108348</v>
      </c>
      <c r="J430" s="179">
        <f>J376/RES_summary!J$21</f>
        <v>15.077910056409394</v>
      </c>
      <c r="K430" s="179">
        <f>K376/RES_summary!K$21</f>
        <v>14.906471547911966</v>
      </c>
      <c r="L430" s="179">
        <f>L376/RES_summary!L$21</f>
        <v>14.276942810836502</v>
      </c>
      <c r="M430" s="179">
        <f>M376/RES_summary!M$21</f>
        <v>13.789198770507753</v>
      </c>
      <c r="N430" s="179">
        <f>N376/RES_summary!N$21</f>
        <v>15.246692146216914</v>
      </c>
      <c r="O430" s="179">
        <f>O376/RES_summary!O$21</f>
        <v>15.641470885969234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10.943374779463978</v>
      </c>
      <c r="D431" s="177">
        <f>D377/RES_summary!D$21</f>
        <v>12.351568451585768</v>
      </c>
      <c r="E431" s="177">
        <f>E377/RES_summary!E$21</f>
        <v>0</v>
      </c>
      <c r="F431" s="177">
        <f>F377/RES_summary!F$21</f>
        <v>12.15174398493351</v>
      </c>
      <c r="G431" s="177">
        <f>G377/RES_summary!G$21</f>
        <v>0</v>
      </c>
      <c r="H431" s="177">
        <f>H377/RES_summary!H$21</f>
        <v>0</v>
      </c>
      <c r="I431" s="177">
        <f>I377/RES_summary!I$21</f>
        <v>10.868811330329331</v>
      </c>
      <c r="J431" s="177">
        <f>J377/RES_summary!J$21</f>
        <v>10.518392906172814</v>
      </c>
      <c r="K431" s="177">
        <f>K377/RES_summary!K$21</f>
        <v>10.373072874457945</v>
      </c>
      <c r="L431" s="177">
        <f>L377/RES_summary!L$21</f>
        <v>9.698110602597243</v>
      </c>
      <c r="M431" s="177">
        <f>M377/RES_summary!M$21</f>
        <v>9.3288522944801073</v>
      </c>
      <c r="N431" s="177">
        <f>N377/RES_summary!N$21</f>
        <v>10.787842242220123</v>
      </c>
      <c r="O431" s="177">
        <f>O377/RES_summary!O$21</f>
        <v>11.186450974668386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4.7728097953874444</v>
      </c>
      <c r="D432" s="176">
        <f>D378/RES_summary!D$21</f>
        <v>4.7003755178672009</v>
      </c>
      <c r="E432" s="176">
        <f>E378/RES_summary!E$21</f>
        <v>0</v>
      </c>
      <c r="F432" s="176">
        <f>F378/RES_summary!F$21</f>
        <v>4.6241384536991541</v>
      </c>
      <c r="G432" s="176">
        <f>G378/RES_summary!G$21</f>
        <v>0</v>
      </c>
      <c r="H432" s="176">
        <f>H378/RES_summary!H$21</f>
        <v>0</v>
      </c>
      <c r="I432" s="176">
        <f>I378/RES_summary!I$21</f>
        <v>4.5190760607790157</v>
      </c>
      <c r="J432" s="176">
        <f>J378/RES_summary!J$21</f>
        <v>4.5595171502365819</v>
      </c>
      <c r="K432" s="176">
        <f>K378/RES_summary!K$21</f>
        <v>4.5333986734540224</v>
      </c>
      <c r="L432" s="176">
        <f>L378/RES_summary!L$21</f>
        <v>4.5788322082392598</v>
      </c>
      <c r="M432" s="176">
        <f>M378/RES_summary!M$21</f>
        <v>4.4603464760276461</v>
      </c>
      <c r="N432" s="176">
        <f>N378/RES_summary!N$21</f>
        <v>4.4588499039967902</v>
      </c>
      <c r="O432" s="176">
        <f>O378/RES_summary!O$21</f>
        <v>4.4550199113008455</v>
      </c>
      <c r="P432" s="176">
        <f>P378/RES_summary!P$21</f>
        <v>0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5.8095358524030818</v>
      </c>
      <c r="D433" s="178">
        <f>D379/RES_summary!D$21</f>
        <v>6.1745139109821139</v>
      </c>
      <c r="E433" s="178">
        <f>E379/RES_summary!E$21</f>
        <v>0</v>
      </c>
      <c r="F433" s="178">
        <f>F379/RES_summary!F$21</f>
        <v>6.5184875632256691</v>
      </c>
      <c r="G433" s="178">
        <f>G379/RES_summary!G$21</f>
        <v>0</v>
      </c>
      <c r="H433" s="178">
        <f>H379/RES_summary!H$21</f>
        <v>0</v>
      </c>
      <c r="I433" s="178">
        <f>I379/RES_summary!I$21</f>
        <v>6.3385293077217133</v>
      </c>
      <c r="J433" s="178">
        <f>J379/RES_summary!J$21</f>
        <v>5.6906988141760708</v>
      </c>
      <c r="K433" s="178">
        <f>K379/RES_summary!K$21</f>
        <v>5.7243891063052006</v>
      </c>
      <c r="L433" s="178">
        <f>L379/RES_summary!L$21</f>
        <v>5.4230695266144089</v>
      </c>
      <c r="M433" s="178">
        <f>M379/RES_summary!M$21</f>
        <v>5.4020491933721964</v>
      </c>
      <c r="N433" s="178">
        <f>N379/RES_summary!N$21</f>
        <v>5.8202440443424504</v>
      </c>
      <c r="O433" s="178">
        <f>O379/RES_summary!O$21</f>
        <v>5.9998860667100251</v>
      </c>
      <c r="P433" s="178">
        <f>P379/RES_summary!P$21</f>
        <v>0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5.8095358524030818</v>
      </c>
      <c r="D435" s="176">
        <f>D381/RES_summary!D$21</f>
        <v>6.1745139109821139</v>
      </c>
      <c r="E435" s="176">
        <f>E381/RES_summary!E$21</f>
        <v>0</v>
      </c>
      <c r="F435" s="176">
        <f>F381/RES_summary!F$21</f>
        <v>6.5184875632256691</v>
      </c>
      <c r="G435" s="176">
        <f>G381/RES_summary!G$21</f>
        <v>0</v>
      </c>
      <c r="H435" s="176">
        <f>H381/RES_summary!H$21</f>
        <v>0</v>
      </c>
      <c r="I435" s="176">
        <f>I381/RES_summary!I$21</f>
        <v>6.3385293077217133</v>
      </c>
      <c r="J435" s="176">
        <f>J381/RES_summary!J$21</f>
        <v>5.6906988141760708</v>
      </c>
      <c r="K435" s="176">
        <f>K381/RES_summary!K$21</f>
        <v>5.7243891063052006</v>
      </c>
      <c r="L435" s="176">
        <f>L381/RES_summary!L$21</f>
        <v>5.4230695266144089</v>
      </c>
      <c r="M435" s="176">
        <f>M381/RES_summary!M$21</f>
        <v>5.4020491933721964</v>
      </c>
      <c r="N435" s="176">
        <f>N381/RES_summary!N$21</f>
        <v>5.8202440443424504</v>
      </c>
      <c r="O435" s="176">
        <f>O381/RES_summary!O$21</f>
        <v>5.9998860667100251</v>
      </c>
      <c r="P435" s="176">
        <f>P381/RES_summary!P$21</f>
        <v>0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2018-07-16T15:35:19Z</dcterms:created>
  <dcterms:modified xsi:type="dcterms:W3CDTF">2018-07-16T15:35:19Z</dcterms:modified>
</cp:coreProperties>
</file>